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rks\Desktop\"/>
    </mc:Choice>
  </mc:AlternateContent>
  <xr:revisionPtr revIDLastSave="0" documentId="8_{588B9A74-2946-4FD9-A8E7-5655650E02AF}" xr6:coauthVersionLast="47" xr6:coauthVersionMax="47" xr10:uidLastSave="{00000000-0000-0000-0000-000000000000}"/>
  <bookViews>
    <workbookView xWindow="-108" yWindow="-108" windowWidth="23256" windowHeight="12576" tabRatio="868" xr2:uid="{00000000-000D-0000-FFFF-FFFF00000000}"/>
  </bookViews>
  <sheets>
    <sheet name="FUTURE VALUE" sheetId="1" r:id="rId1"/>
    <sheet name="PRESENT VALUE" sheetId="3" r:id="rId2"/>
    <sheet name="ANNUITIES" sheetId="2" r:id="rId3"/>
    <sheet name="MORTGAGES AND REVERSE MORTGAGES" sheetId="4" r:id="rId4"/>
    <sheet name="CPM AMORTIZATION " sheetId="7" r:id="rId5"/>
    <sheet name="CAM AMORTIZATION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" l="1"/>
  <c r="C5" i="4"/>
  <c r="D4" i="6"/>
  <c r="B11" i="2"/>
  <c r="F11" i="4"/>
  <c r="B4" i="7"/>
  <c r="B4" i="6"/>
  <c r="C6" i="6" l="1"/>
  <c r="C4" i="7"/>
  <c r="B12" i="7"/>
  <c r="B13" i="7" s="1"/>
  <c r="B14" i="7" s="1"/>
  <c r="B15" i="7" s="1"/>
  <c r="B11" i="7"/>
  <c r="B16" i="7" l="1"/>
  <c r="B17" i="7" s="1"/>
  <c r="B18" i="7" s="1"/>
  <c r="C10" i="7"/>
  <c r="E4" i="7"/>
  <c r="E10" i="7" s="1"/>
  <c r="F4" i="3"/>
  <c r="E95" i="7" l="1"/>
  <c r="E47" i="7"/>
  <c r="E11" i="7"/>
  <c r="E94" i="7"/>
  <c r="E58" i="7"/>
  <c r="E22" i="7"/>
  <c r="E93" i="7"/>
  <c r="E45" i="7"/>
  <c r="E118" i="7"/>
  <c r="E106" i="7"/>
  <c r="E70" i="7"/>
  <c r="E34" i="7"/>
  <c r="E69" i="7"/>
  <c r="E32" i="7"/>
  <c r="E129" i="7"/>
  <c r="E117" i="7"/>
  <c r="E105" i="7"/>
  <c r="E57" i="7"/>
  <c r="E33" i="7"/>
  <c r="E44" i="7"/>
  <c r="E128" i="7"/>
  <c r="E116" i="7"/>
  <c r="E104" i="7"/>
  <c r="E92" i="7"/>
  <c r="E80" i="7"/>
  <c r="E68" i="7"/>
  <c r="E56" i="7"/>
  <c r="E20" i="7"/>
  <c r="E127" i="7"/>
  <c r="E115" i="7"/>
  <c r="E103" i="7"/>
  <c r="E91" i="7"/>
  <c r="E79" i="7"/>
  <c r="E67" i="7"/>
  <c r="E55" i="7"/>
  <c r="E43" i="7"/>
  <c r="E31" i="7"/>
  <c r="E19" i="7"/>
  <c r="E18" i="7"/>
  <c r="E26" i="7"/>
  <c r="E61" i="7"/>
  <c r="E126" i="7"/>
  <c r="E114" i="7"/>
  <c r="E102" i="7"/>
  <c r="E90" i="7"/>
  <c r="E78" i="7"/>
  <c r="E66" i="7"/>
  <c r="E54" i="7"/>
  <c r="E42" i="7"/>
  <c r="E30" i="7"/>
  <c r="E14" i="7"/>
  <c r="E49" i="7"/>
  <c r="E125" i="7"/>
  <c r="E113" i="7"/>
  <c r="E101" i="7"/>
  <c r="E89" i="7"/>
  <c r="E77" i="7"/>
  <c r="E65" i="7"/>
  <c r="E53" i="7"/>
  <c r="E41" i="7"/>
  <c r="E29" i="7"/>
  <c r="E17" i="7"/>
  <c r="E124" i="7"/>
  <c r="E112" i="7"/>
  <c r="E88" i="7"/>
  <c r="E76" i="7"/>
  <c r="E64" i="7"/>
  <c r="E40" i="7"/>
  <c r="E28" i="7"/>
  <c r="E51" i="7"/>
  <c r="E98" i="7"/>
  <c r="E38" i="7"/>
  <c r="E13" i="7"/>
  <c r="E100" i="7"/>
  <c r="E52" i="7"/>
  <c r="E16" i="7"/>
  <c r="E111" i="7"/>
  <c r="E75" i="7"/>
  <c r="E39" i="7"/>
  <c r="E15" i="7"/>
  <c r="E122" i="7"/>
  <c r="E74" i="7"/>
  <c r="E123" i="7"/>
  <c r="E99" i="7"/>
  <c r="E87" i="7"/>
  <c r="E63" i="7"/>
  <c r="E27" i="7"/>
  <c r="E110" i="7"/>
  <c r="E62" i="7"/>
  <c r="E86" i="7"/>
  <c r="E50" i="7"/>
  <c r="E37" i="7"/>
  <c r="E121" i="7"/>
  <c r="E109" i="7"/>
  <c r="E97" i="7"/>
  <c r="E85" i="7"/>
  <c r="E73" i="7"/>
  <c r="E25" i="7"/>
  <c r="E120" i="7"/>
  <c r="E108" i="7"/>
  <c r="E96" i="7"/>
  <c r="E84" i="7"/>
  <c r="E72" i="7"/>
  <c r="E60" i="7"/>
  <c r="E48" i="7"/>
  <c r="E36" i="7"/>
  <c r="E24" i="7"/>
  <c r="E12" i="7"/>
  <c r="E119" i="7"/>
  <c r="E107" i="7"/>
  <c r="E83" i="7"/>
  <c r="E71" i="7"/>
  <c r="E59" i="7"/>
  <c r="E35" i="7"/>
  <c r="E23" i="7"/>
  <c r="E82" i="7"/>
  <c r="E46" i="7"/>
  <c r="E81" i="7"/>
  <c r="E21" i="7"/>
  <c r="C7" i="7"/>
  <c r="B19" i="7"/>
  <c r="B11" i="4"/>
  <c r="B20" i="7" l="1"/>
  <c r="E17" i="4"/>
  <c r="D17" i="4"/>
  <c r="D14" i="4"/>
  <c r="D11" i="4"/>
  <c r="B21" i="7" l="1"/>
  <c r="C11" i="4"/>
  <c r="C17" i="4"/>
  <c r="B14" i="4"/>
  <c r="E14" i="2"/>
  <c r="D14" i="2" s="1"/>
  <c r="C14" i="2"/>
  <c r="C14" i="4" l="1"/>
  <c r="E11" i="4"/>
  <c r="B22" i="7"/>
  <c r="C11" i="2"/>
  <c r="C8" i="2"/>
  <c r="B23" i="7" l="1"/>
  <c r="B8" i="4"/>
  <c r="B24" i="7" l="1"/>
  <c r="F29" i="3"/>
  <c r="C29" i="3"/>
  <c r="B29" i="3"/>
  <c r="D29" i="1"/>
  <c r="B29" i="1"/>
  <c r="B25" i="7" l="1"/>
  <c r="D29" i="3"/>
  <c r="B26" i="7" l="1"/>
  <c r="F8" i="4"/>
  <c r="B27" i="7" l="1"/>
  <c r="B14" i="2"/>
  <c r="B8" i="2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B28" i="7" l="1"/>
  <c r="C4" i="6"/>
  <c r="B29" i="7" l="1"/>
  <c r="B30" i="7" l="1"/>
  <c r="D10" i="6"/>
  <c r="F10" i="6" s="1"/>
  <c r="B31" i="7" l="1"/>
  <c r="B32" i="7" l="1"/>
  <c r="D28" i="1"/>
  <c r="B28" i="1"/>
  <c r="B28" i="3"/>
  <c r="B33" i="7" l="1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B34" i="7" l="1"/>
  <c r="F11" i="6"/>
  <c r="B35" i="7" l="1"/>
  <c r="F12" i="6"/>
  <c r="C11" i="6"/>
  <c r="E11" i="6" s="1"/>
  <c r="B11" i="6"/>
  <c r="B12" i="6" s="1"/>
  <c r="B13" i="6" s="1"/>
  <c r="B14" i="6" s="1"/>
  <c r="B15" i="6" s="1"/>
  <c r="B16" i="6" s="1"/>
  <c r="B36" i="7" l="1"/>
  <c r="C12" i="6"/>
  <c r="E12" i="6" s="1"/>
  <c r="C10" i="6"/>
  <c r="E10" i="6" s="1"/>
  <c r="C13" i="6"/>
  <c r="E13" i="6" s="1"/>
  <c r="F13" i="6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37" i="7" l="1"/>
  <c r="F14" i="6"/>
  <c r="C14" i="6"/>
  <c r="E14" i="6" s="1"/>
  <c r="B49" i="6"/>
  <c r="B38" i="7" l="1"/>
  <c r="F15" i="6"/>
  <c r="F16" i="6" s="1"/>
  <c r="C15" i="6"/>
  <c r="E15" i="6" s="1"/>
  <c r="B50" i="6"/>
  <c r="D13" i="1"/>
  <c r="B39" i="7" l="1"/>
  <c r="C16" i="6"/>
  <c r="E16" i="6" s="1"/>
  <c r="B51" i="6"/>
  <c r="B13" i="1"/>
  <c r="B40" i="7" l="1"/>
  <c r="F17" i="6"/>
  <c r="C17" i="6"/>
  <c r="E17" i="6" s="1"/>
  <c r="B52" i="6"/>
  <c r="B5" i="4"/>
  <c r="B41" i="7" l="1"/>
  <c r="F18" i="6"/>
  <c r="C18" i="6"/>
  <c r="E18" i="6" s="1"/>
  <c r="B53" i="6"/>
  <c r="E5" i="4"/>
  <c r="D8" i="2"/>
  <c r="B42" i="7" l="1"/>
  <c r="F19" i="6"/>
  <c r="C19" i="6"/>
  <c r="E19" i="6" s="1"/>
  <c r="B54" i="6"/>
  <c r="B43" i="7" l="1"/>
  <c r="F20" i="6"/>
  <c r="C20" i="6"/>
  <c r="E20" i="6" s="1"/>
  <c r="B55" i="6"/>
  <c r="F17" i="4"/>
  <c r="B17" i="4" s="1"/>
  <c r="E14" i="4"/>
  <c r="F14" i="4" s="1"/>
  <c r="B44" i="7" l="1"/>
  <c r="F21" i="6"/>
  <c r="C21" i="6"/>
  <c r="E21" i="6" s="1"/>
  <c r="B56" i="6"/>
  <c r="F11" i="2"/>
  <c r="D4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C5" i="3"/>
  <c r="C6" i="3" s="1"/>
  <c r="C7" i="3" s="1"/>
  <c r="B5" i="3"/>
  <c r="F14" i="2"/>
  <c r="F5" i="2"/>
  <c r="B45" i="7" l="1"/>
  <c r="F16" i="2"/>
  <c r="F22" i="6"/>
  <c r="C22" i="6"/>
  <c r="E22" i="6" s="1"/>
  <c r="B57" i="6"/>
  <c r="D7" i="3"/>
  <c r="D6" i="3"/>
  <c r="D5" i="3"/>
  <c r="C8" i="3"/>
  <c r="D8" i="3" s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6" i="7" l="1"/>
  <c r="F23" i="6"/>
  <c r="C23" i="6"/>
  <c r="E23" i="6" s="1"/>
  <c r="B58" i="6"/>
  <c r="C9" i="3"/>
  <c r="D9" i="3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F28" i="1" l="1"/>
  <c r="C29" i="1"/>
  <c r="F29" i="1" s="1"/>
  <c r="B47" i="7"/>
  <c r="F24" i="6"/>
  <c r="C24" i="6"/>
  <c r="E24" i="6" s="1"/>
  <c r="B59" i="6"/>
  <c r="F5" i="1"/>
  <c r="C10" i="3"/>
  <c r="D10" i="3" s="1"/>
  <c r="F8" i="1"/>
  <c r="F6" i="1"/>
  <c r="F7" i="1"/>
  <c r="F4" i="1"/>
  <c r="B48" i="7" l="1"/>
  <c r="F25" i="6"/>
  <c r="C25" i="6"/>
  <c r="E25" i="6" s="1"/>
  <c r="B60" i="6"/>
  <c r="C11" i="3"/>
  <c r="D11" i="3" s="1"/>
  <c r="F9" i="1"/>
  <c r="B49" i="7" l="1"/>
  <c r="F26" i="6"/>
  <c r="C26" i="6"/>
  <c r="E26" i="6" s="1"/>
  <c r="B61" i="6"/>
  <c r="C12" i="3"/>
  <c r="D12" i="3" s="1"/>
  <c r="F10" i="1"/>
  <c r="B50" i="7" l="1"/>
  <c r="F27" i="6"/>
  <c r="C27" i="6"/>
  <c r="E27" i="6" s="1"/>
  <c r="B62" i="6"/>
  <c r="C13" i="3"/>
  <c r="D13" i="3" s="1"/>
  <c r="F11" i="1"/>
  <c r="B51" i="7" l="1"/>
  <c r="F28" i="6"/>
  <c r="C28" i="6"/>
  <c r="E28" i="6" s="1"/>
  <c r="B63" i="6"/>
  <c r="C14" i="3"/>
  <c r="D14" i="3" s="1"/>
  <c r="F12" i="1"/>
  <c r="B52" i="7" l="1"/>
  <c r="F29" i="6"/>
  <c r="C29" i="6"/>
  <c r="E29" i="6" s="1"/>
  <c r="B64" i="6"/>
  <c r="C15" i="3"/>
  <c r="D15" i="3" s="1"/>
  <c r="F13" i="1"/>
  <c r="B53" i="7" l="1"/>
  <c r="F30" i="6"/>
  <c r="C30" i="6"/>
  <c r="E30" i="6" s="1"/>
  <c r="B65" i="6"/>
  <c r="C16" i="3"/>
  <c r="D16" i="3" s="1"/>
  <c r="F14" i="1"/>
  <c r="B54" i="7" l="1"/>
  <c r="F31" i="6"/>
  <c r="C31" i="6"/>
  <c r="E31" i="6" s="1"/>
  <c r="B66" i="6"/>
  <c r="C17" i="3"/>
  <c r="D17" i="3" s="1"/>
  <c r="F15" i="1"/>
  <c r="B55" i="7" l="1"/>
  <c r="F32" i="6"/>
  <c r="C32" i="6"/>
  <c r="E32" i="6" s="1"/>
  <c r="B67" i="6"/>
  <c r="C18" i="3"/>
  <c r="D18" i="3" s="1"/>
  <c r="F16" i="1"/>
  <c r="B56" i="7" l="1"/>
  <c r="F33" i="6"/>
  <c r="C33" i="6"/>
  <c r="E33" i="6" s="1"/>
  <c r="B68" i="6"/>
  <c r="C19" i="3"/>
  <c r="D19" i="3" s="1"/>
  <c r="F17" i="1"/>
  <c r="B57" i="7" l="1"/>
  <c r="F34" i="6"/>
  <c r="C34" i="6"/>
  <c r="E34" i="6" s="1"/>
  <c r="B69" i="6"/>
  <c r="C20" i="3"/>
  <c r="D20" i="3" s="1"/>
  <c r="F18" i="1"/>
  <c r="B58" i="7" l="1"/>
  <c r="F35" i="6"/>
  <c r="C35" i="6"/>
  <c r="E35" i="6" s="1"/>
  <c r="B70" i="6"/>
  <c r="C21" i="3"/>
  <c r="D21" i="3" s="1"/>
  <c r="F19" i="1"/>
  <c r="B59" i="7" l="1"/>
  <c r="F36" i="6"/>
  <c r="C36" i="6"/>
  <c r="E36" i="6" s="1"/>
  <c r="B71" i="6"/>
  <c r="C22" i="3"/>
  <c r="D22" i="3" s="1"/>
  <c r="F20" i="1"/>
  <c r="B60" i="7" l="1"/>
  <c r="F37" i="6"/>
  <c r="C37" i="6"/>
  <c r="E37" i="6" s="1"/>
  <c r="B72" i="6"/>
  <c r="C23" i="3"/>
  <c r="D23" i="3" s="1"/>
  <c r="F21" i="1"/>
  <c r="B61" i="7" l="1"/>
  <c r="F38" i="6"/>
  <c r="C38" i="6"/>
  <c r="E38" i="6" s="1"/>
  <c r="B73" i="6"/>
  <c r="C24" i="3"/>
  <c r="D24" i="3" s="1"/>
  <c r="F22" i="1"/>
  <c r="B62" i="7" l="1"/>
  <c r="F39" i="6"/>
  <c r="C39" i="6"/>
  <c r="E39" i="6" s="1"/>
  <c r="B74" i="6"/>
  <c r="C25" i="3"/>
  <c r="D25" i="3" s="1"/>
  <c r="F23" i="1"/>
  <c r="B63" i="7" l="1"/>
  <c r="F40" i="6"/>
  <c r="C40" i="6"/>
  <c r="E40" i="6" s="1"/>
  <c r="B75" i="6"/>
  <c r="C26" i="3"/>
  <c r="D26" i="3" s="1"/>
  <c r="F24" i="1"/>
  <c r="B64" i="7" l="1"/>
  <c r="F41" i="6"/>
  <c r="C41" i="6"/>
  <c r="E41" i="6" s="1"/>
  <c r="B76" i="6"/>
  <c r="C27" i="3"/>
  <c r="F25" i="1"/>
  <c r="B65" i="7" l="1"/>
  <c r="D27" i="3"/>
  <c r="C28" i="3"/>
  <c r="D28" i="3" s="1"/>
  <c r="F42" i="6"/>
  <c r="C42" i="6"/>
  <c r="E42" i="6" s="1"/>
  <c r="B77" i="6"/>
  <c r="F27" i="1"/>
  <c r="F26" i="1"/>
  <c r="B66" i="7" l="1"/>
  <c r="F43" i="6"/>
  <c r="C43" i="6"/>
  <c r="E43" i="6" s="1"/>
  <c r="B78" i="6"/>
  <c r="B67" i="7" l="1"/>
  <c r="F44" i="6"/>
  <c r="C44" i="6"/>
  <c r="E44" i="6" s="1"/>
  <c r="B79" i="6"/>
  <c r="B68" i="7" l="1"/>
  <c r="F45" i="6"/>
  <c r="C45" i="6"/>
  <c r="E45" i="6" s="1"/>
  <c r="B80" i="6"/>
  <c r="B69" i="7" l="1"/>
  <c r="F46" i="6"/>
  <c r="C46" i="6"/>
  <c r="E46" i="6" s="1"/>
  <c r="B81" i="6"/>
  <c r="B70" i="7" l="1"/>
  <c r="F47" i="6"/>
  <c r="C47" i="6"/>
  <c r="E47" i="6" s="1"/>
  <c r="B82" i="6"/>
  <c r="B71" i="7" l="1"/>
  <c r="F48" i="6"/>
  <c r="C48" i="6"/>
  <c r="E48" i="6" s="1"/>
  <c r="B83" i="6"/>
  <c r="B72" i="7" l="1"/>
  <c r="F49" i="6"/>
  <c r="C49" i="6"/>
  <c r="E49" i="6" s="1"/>
  <c r="B84" i="6"/>
  <c r="B73" i="7" l="1"/>
  <c r="F50" i="6"/>
  <c r="C50" i="6"/>
  <c r="E50" i="6" s="1"/>
  <c r="B85" i="6"/>
  <c r="B74" i="7" l="1"/>
  <c r="F51" i="6"/>
  <c r="C51" i="6"/>
  <c r="E51" i="6" s="1"/>
  <c r="B86" i="6"/>
  <c r="B75" i="7" l="1"/>
  <c r="F52" i="6"/>
  <c r="C52" i="6"/>
  <c r="E52" i="6" s="1"/>
  <c r="B87" i="6"/>
  <c r="B76" i="7" l="1"/>
  <c r="F53" i="6"/>
  <c r="C53" i="6"/>
  <c r="E53" i="6" s="1"/>
  <c r="B88" i="6"/>
  <c r="B77" i="7" l="1"/>
  <c r="F54" i="6"/>
  <c r="C54" i="6"/>
  <c r="E54" i="6" s="1"/>
  <c r="B89" i="6"/>
  <c r="B78" i="7" l="1"/>
  <c r="F55" i="6"/>
  <c r="C55" i="6"/>
  <c r="E55" i="6" s="1"/>
  <c r="B90" i="6"/>
  <c r="B79" i="7" l="1"/>
  <c r="F56" i="6"/>
  <c r="C56" i="6"/>
  <c r="E56" i="6" s="1"/>
  <c r="B91" i="6"/>
  <c r="B80" i="7" l="1"/>
  <c r="F57" i="6"/>
  <c r="C57" i="6"/>
  <c r="E57" i="6" s="1"/>
  <c r="B92" i="6"/>
  <c r="B81" i="7" l="1"/>
  <c r="F58" i="6"/>
  <c r="C58" i="6"/>
  <c r="E58" i="6" s="1"/>
  <c r="B93" i="6"/>
  <c r="B82" i="7" l="1"/>
  <c r="F59" i="6"/>
  <c r="C59" i="6"/>
  <c r="E59" i="6" s="1"/>
  <c r="B94" i="6"/>
  <c r="B83" i="7" l="1"/>
  <c r="F60" i="6"/>
  <c r="C60" i="6"/>
  <c r="E60" i="6" s="1"/>
  <c r="B95" i="6"/>
  <c r="B84" i="7" l="1"/>
  <c r="F61" i="6"/>
  <c r="C61" i="6"/>
  <c r="E61" i="6" s="1"/>
  <c r="B96" i="6"/>
  <c r="B85" i="7" l="1"/>
  <c r="F62" i="6"/>
  <c r="C62" i="6"/>
  <c r="E62" i="6" s="1"/>
  <c r="B97" i="6"/>
  <c r="B86" i="7" l="1"/>
  <c r="F63" i="6"/>
  <c r="C63" i="6"/>
  <c r="E63" i="6" s="1"/>
  <c r="B98" i="6"/>
  <c r="B87" i="7" l="1"/>
  <c r="F64" i="6"/>
  <c r="C64" i="6"/>
  <c r="E64" i="6" s="1"/>
  <c r="B99" i="6"/>
  <c r="B88" i="7" l="1"/>
  <c r="F65" i="6"/>
  <c r="C65" i="6"/>
  <c r="E65" i="6" s="1"/>
  <c r="B100" i="6"/>
  <c r="B89" i="7" l="1"/>
  <c r="F66" i="6"/>
  <c r="C66" i="6"/>
  <c r="E66" i="6" s="1"/>
  <c r="B101" i="6"/>
  <c r="B90" i="7" l="1"/>
  <c r="F67" i="6"/>
  <c r="C67" i="6"/>
  <c r="E67" i="6" s="1"/>
  <c r="B102" i="6"/>
  <c r="B91" i="7" l="1"/>
  <c r="F68" i="6"/>
  <c r="C68" i="6"/>
  <c r="E68" i="6" s="1"/>
  <c r="B103" i="6"/>
  <c r="B92" i="7" l="1"/>
  <c r="F69" i="6"/>
  <c r="C69" i="6"/>
  <c r="E69" i="6" s="1"/>
  <c r="B104" i="6"/>
  <c r="B93" i="7" l="1"/>
  <c r="F70" i="6"/>
  <c r="C70" i="6"/>
  <c r="E70" i="6" s="1"/>
  <c r="B105" i="6"/>
  <c r="B94" i="7" l="1"/>
  <c r="F71" i="6"/>
  <c r="C71" i="6"/>
  <c r="E71" i="6" s="1"/>
  <c r="B106" i="6"/>
  <c r="B95" i="7" l="1"/>
  <c r="F72" i="6"/>
  <c r="C72" i="6"/>
  <c r="E72" i="6" s="1"/>
  <c r="B107" i="6"/>
  <c r="B96" i="7" l="1"/>
  <c r="F73" i="6"/>
  <c r="C73" i="6"/>
  <c r="E73" i="6" s="1"/>
  <c r="B108" i="6"/>
  <c r="B97" i="7" l="1"/>
  <c r="F74" i="6"/>
  <c r="C74" i="6"/>
  <c r="E74" i="6" s="1"/>
  <c r="B109" i="6"/>
  <c r="B98" i="7" l="1"/>
  <c r="F75" i="6"/>
  <c r="C75" i="6"/>
  <c r="E75" i="6" s="1"/>
  <c r="B110" i="6"/>
  <c r="B99" i="7" l="1"/>
  <c r="F76" i="6"/>
  <c r="C76" i="6"/>
  <c r="E76" i="6" s="1"/>
  <c r="B111" i="6"/>
  <c r="B100" i="7" l="1"/>
  <c r="F77" i="6"/>
  <c r="C77" i="6"/>
  <c r="E77" i="6" s="1"/>
  <c r="B112" i="6"/>
  <c r="B101" i="7" l="1"/>
  <c r="F78" i="6"/>
  <c r="C78" i="6"/>
  <c r="E78" i="6" s="1"/>
  <c r="B113" i="6"/>
  <c r="B102" i="7" l="1"/>
  <c r="F79" i="6"/>
  <c r="C79" i="6"/>
  <c r="E79" i="6" s="1"/>
  <c r="B114" i="6"/>
  <c r="B103" i="7" l="1"/>
  <c r="F80" i="6"/>
  <c r="C80" i="6"/>
  <c r="E80" i="6" s="1"/>
  <c r="B115" i="6"/>
  <c r="B104" i="7" l="1"/>
  <c r="F81" i="6"/>
  <c r="C81" i="6"/>
  <c r="E81" i="6" s="1"/>
  <c r="B116" i="6"/>
  <c r="B105" i="7" l="1"/>
  <c r="F82" i="6"/>
  <c r="C82" i="6"/>
  <c r="E82" i="6" s="1"/>
  <c r="B117" i="6"/>
  <c r="B106" i="7" l="1"/>
  <c r="F83" i="6"/>
  <c r="C83" i="6"/>
  <c r="E83" i="6" s="1"/>
  <c r="B118" i="6"/>
  <c r="B107" i="7" l="1"/>
  <c r="F84" i="6"/>
  <c r="C84" i="6"/>
  <c r="E84" i="6" s="1"/>
  <c r="B119" i="6"/>
  <c r="B108" i="7" l="1"/>
  <c r="F85" i="6"/>
  <c r="C85" i="6"/>
  <c r="E85" i="6" s="1"/>
  <c r="B120" i="6"/>
  <c r="B109" i="7" l="1"/>
  <c r="F86" i="6"/>
  <c r="C86" i="6"/>
  <c r="E86" i="6" s="1"/>
  <c r="B121" i="6"/>
  <c r="B110" i="7" l="1"/>
  <c r="F87" i="6"/>
  <c r="C87" i="6"/>
  <c r="E87" i="6" s="1"/>
  <c r="B122" i="6"/>
  <c r="B111" i="7" l="1"/>
  <c r="F88" i="6"/>
  <c r="C88" i="6"/>
  <c r="E88" i="6" s="1"/>
  <c r="B123" i="6"/>
  <c r="B112" i="7" l="1"/>
  <c r="F89" i="6"/>
  <c r="C89" i="6"/>
  <c r="E89" i="6" s="1"/>
  <c r="B124" i="6"/>
  <c r="B113" i="7" l="1"/>
  <c r="F90" i="6"/>
  <c r="C90" i="6"/>
  <c r="E90" i="6" s="1"/>
  <c r="B125" i="6"/>
  <c r="B114" i="7" l="1"/>
  <c r="F91" i="6"/>
  <c r="C91" i="6"/>
  <c r="E91" i="6" s="1"/>
  <c r="B126" i="6"/>
  <c r="B115" i="7" l="1"/>
  <c r="F92" i="6"/>
  <c r="C92" i="6"/>
  <c r="E92" i="6" s="1"/>
  <c r="B127" i="6"/>
  <c r="B116" i="7" l="1"/>
  <c r="F93" i="6"/>
  <c r="C93" i="6"/>
  <c r="E93" i="6" s="1"/>
  <c r="B128" i="6"/>
  <c r="B117" i="7" l="1"/>
  <c r="F94" i="6"/>
  <c r="C94" i="6"/>
  <c r="E94" i="6" s="1"/>
  <c r="B129" i="6"/>
  <c r="B118" i="7" l="1"/>
  <c r="F95" i="6"/>
  <c r="C95" i="6"/>
  <c r="E95" i="6" s="1"/>
  <c r="B130" i="6"/>
  <c r="D130" i="6" s="1"/>
  <c r="B119" i="7" l="1"/>
  <c r="F96" i="6"/>
  <c r="C96" i="6"/>
  <c r="E96" i="6" s="1"/>
  <c r="B131" i="6"/>
  <c r="D131" i="6" s="1"/>
  <c r="B120" i="7" l="1"/>
  <c r="F97" i="6"/>
  <c r="C97" i="6"/>
  <c r="E97" i="6" s="1"/>
  <c r="B132" i="6"/>
  <c r="D132" i="6" s="1"/>
  <c r="B121" i="7" l="1"/>
  <c r="F98" i="6"/>
  <c r="C98" i="6"/>
  <c r="E98" i="6" s="1"/>
  <c r="B133" i="6"/>
  <c r="D133" i="6" s="1"/>
  <c r="B122" i="7" l="1"/>
  <c r="F99" i="6"/>
  <c r="C99" i="6"/>
  <c r="E99" i="6" s="1"/>
  <c r="B134" i="6"/>
  <c r="D134" i="6" s="1"/>
  <c r="B123" i="7" l="1"/>
  <c r="F100" i="6"/>
  <c r="C100" i="6"/>
  <c r="E100" i="6" s="1"/>
  <c r="B135" i="6"/>
  <c r="D135" i="6" s="1"/>
  <c r="B124" i="7" l="1"/>
  <c r="F101" i="6"/>
  <c r="C101" i="6"/>
  <c r="E101" i="6" s="1"/>
  <c r="B136" i="6"/>
  <c r="D136" i="6" s="1"/>
  <c r="B125" i="7" l="1"/>
  <c r="F102" i="6"/>
  <c r="C102" i="6"/>
  <c r="E102" i="6" s="1"/>
  <c r="B137" i="6"/>
  <c r="D137" i="6" s="1"/>
  <c r="B126" i="7" l="1"/>
  <c r="F103" i="6"/>
  <c r="C103" i="6"/>
  <c r="E103" i="6" s="1"/>
  <c r="B138" i="6"/>
  <c r="D138" i="6" s="1"/>
  <c r="B127" i="7" l="1"/>
  <c r="F104" i="6"/>
  <c r="C104" i="6"/>
  <c r="E104" i="6" s="1"/>
  <c r="B139" i="6"/>
  <c r="D139" i="6" s="1"/>
  <c r="B128" i="7" l="1"/>
  <c r="F105" i="6"/>
  <c r="C105" i="6"/>
  <c r="E105" i="6" s="1"/>
  <c r="B140" i="6"/>
  <c r="D140" i="6" s="1"/>
  <c r="B129" i="7" l="1"/>
  <c r="F106" i="6"/>
  <c r="C106" i="6"/>
  <c r="E106" i="6" s="1"/>
  <c r="B141" i="6"/>
  <c r="D141" i="6" s="1"/>
  <c r="B130" i="7" l="1"/>
  <c r="F107" i="6"/>
  <c r="C107" i="6"/>
  <c r="E107" i="6" s="1"/>
  <c r="B142" i="6"/>
  <c r="D142" i="6" s="1"/>
  <c r="B131" i="7" l="1"/>
  <c r="F108" i="6"/>
  <c r="C108" i="6"/>
  <c r="E108" i="6" s="1"/>
  <c r="B143" i="6"/>
  <c r="D143" i="6" s="1"/>
  <c r="B132" i="7" l="1"/>
  <c r="F109" i="6"/>
  <c r="C109" i="6"/>
  <c r="E109" i="6" s="1"/>
  <c r="B144" i="6"/>
  <c r="D144" i="6" s="1"/>
  <c r="B133" i="7" l="1"/>
  <c r="F110" i="6"/>
  <c r="C110" i="6"/>
  <c r="E110" i="6" s="1"/>
  <c r="B145" i="6"/>
  <c r="D145" i="6" s="1"/>
  <c r="B134" i="7" l="1"/>
  <c r="F111" i="6"/>
  <c r="C111" i="6"/>
  <c r="E111" i="6" s="1"/>
  <c r="B146" i="6"/>
  <c r="D146" i="6" s="1"/>
  <c r="B135" i="7" l="1"/>
  <c r="F112" i="6"/>
  <c r="C112" i="6"/>
  <c r="E112" i="6" s="1"/>
  <c r="B147" i="6"/>
  <c r="D147" i="6" s="1"/>
  <c r="B136" i="7" l="1"/>
  <c r="F113" i="6"/>
  <c r="C113" i="6"/>
  <c r="E113" i="6" s="1"/>
  <c r="B148" i="6"/>
  <c r="D148" i="6" s="1"/>
  <c r="B137" i="7" l="1"/>
  <c r="F114" i="6"/>
  <c r="C114" i="6"/>
  <c r="E114" i="6" s="1"/>
  <c r="B149" i="6"/>
  <c r="D149" i="6" s="1"/>
  <c r="B138" i="7" l="1"/>
  <c r="F115" i="6"/>
  <c r="C115" i="6"/>
  <c r="E115" i="6" s="1"/>
  <c r="B150" i="6"/>
  <c r="D150" i="6" s="1"/>
  <c r="B139" i="7" l="1"/>
  <c r="F116" i="6"/>
  <c r="C116" i="6"/>
  <c r="E116" i="6" s="1"/>
  <c r="B151" i="6"/>
  <c r="D151" i="6" s="1"/>
  <c r="B140" i="7" l="1"/>
  <c r="F117" i="6"/>
  <c r="C117" i="6"/>
  <c r="E117" i="6" s="1"/>
  <c r="B152" i="6"/>
  <c r="D152" i="6" s="1"/>
  <c r="B141" i="7" l="1"/>
  <c r="F118" i="6"/>
  <c r="C118" i="6"/>
  <c r="E118" i="6" s="1"/>
  <c r="B153" i="6"/>
  <c r="D153" i="6" s="1"/>
  <c r="B142" i="7" l="1"/>
  <c r="F119" i="6"/>
  <c r="C119" i="6"/>
  <c r="E119" i="6" s="1"/>
  <c r="B154" i="6"/>
  <c r="D154" i="6" s="1"/>
  <c r="B143" i="7" l="1"/>
  <c r="F120" i="6"/>
  <c r="C120" i="6"/>
  <c r="E120" i="6" s="1"/>
  <c r="B155" i="6"/>
  <c r="D155" i="6" s="1"/>
  <c r="B144" i="7" l="1"/>
  <c r="F121" i="6"/>
  <c r="C121" i="6"/>
  <c r="E121" i="6" s="1"/>
  <c r="B156" i="6"/>
  <c r="D156" i="6" s="1"/>
  <c r="B145" i="7" l="1"/>
  <c r="F122" i="6"/>
  <c r="C122" i="6"/>
  <c r="E122" i="6" s="1"/>
  <c r="B157" i="6"/>
  <c r="D157" i="6" s="1"/>
  <c r="B146" i="7" l="1"/>
  <c r="F123" i="6"/>
  <c r="C123" i="6"/>
  <c r="E123" i="6" s="1"/>
  <c r="B158" i="6"/>
  <c r="D158" i="6" s="1"/>
  <c r="B147" i="7" l="1"/>
  <c r="F124" i="6"/>
  <c r="C124" i="6"/>
  <c r="E124" i="6" s="1"/>
  <c r="B159" i="6"/>
  <c r="D159" i="6" s="1"/>
  <c r="B148" i="7" l="1"/>
  <c r="F125" i="6"/>
  <c r="C125" i="6"/>
  <c r="E125" i="6" s="1"/>
  <c r="B160" i="6"/>
  <c r="D160" i="6" s="1"/>
  <c r="B149" i="7" l="1"/>
  <c r="F126" i="6"/>
  <c r="C126" i="6"/>
  <c r="E126" i="6" s="1"/>
  <c r="B161" i="6"/>
  <c r="D161" i="6" s="1"/>
  <c r="B150" i="7" l="1"/>
  <c r="F127" i="6"/>
  <c r="C127" i="6"/>
  <c r="E127" i="6" s="1"/>
  <c r="B162" i="6"/>
  <c r="D162" i="6" s="1"/>
  <c r="B151" i="7" l="1"/>
  <c r="F128" i="6"/>
  <c r="C128" i="6"/>
  <c r="E128" i="6" s="1"/>
  <c r="B163" i="6"/>
  <c r="D163" i="6" s="1"/>
  <c r="B152" i="7" l="1"/>
  <c r="F129" i="6"/>
  <c r="C129" i="6"/>
  <c r="E129" i="6" s="1"/>
  <c r="B164" i="6"/>
  <c r="D164" i="6" s="1"/>
  <c r="B153" i="7" l="1"/>
  <c r="F130" i="6"/>
  <c r="C130" i="6"/>
  <c r="E130" i="6" s="1"/>
  <c r="B165" i="6"/>
  <c r="D165" i="6" s="1"/>
  <c r="B154" i="7" l="1"/>
  <c r="F131" i="6"/>
  <c r="C131" i="6"/>
  <c r="E131" i="6" s="1"/>
  <c r="B166" i="6"/>
  <c r="D166" i="6" s="1"/>
  <c r="B155" i="7" l="1"/>
  <c r="F132" i="6"/>
  <c r="C132" i="6"/>
  <c r="E132" i="6" s="1"/>
  <c r="B167" i="6"/>
  <c r="D167" i="6" s="1"/>
  <c r="B156" i="7" l="1"/>
  <c r="F133" i="6"/>
  <c r="C133" i="6"/>
  <c r="E133" i="6" s="1"/>
  <c r="B168" i="6"/>
  <c r="D168" i="6" s="1"/>
  <c r="B157" i="7" l="1"/>
  <c r="F134" i="6"/>
  <c r="C134" i="6"/>
  <c r="E134" i="6" s="1"/>
  <c r="B169" i="6"/>
  <c r="D169" i="6" s="1"/>
  <c r="B158" i="7" l="1"/>
  <c r="F135" i="6"/>
  <c r="C135" i="6"/>
  <c r="E135" i="6" s="1"/>
  <c r="B170" i="6"/>
  <c r="D170" i="6" s="1"/>
  <c r="B159" i="7" l="1"/>
  <c r="F136" i="6"/>
  <c r="C136" i="6"/>
  <c r="E136" i="6" s="1"/>
  <c r="B171" i="6"/>
  <c r="D171" i="6" s="1"/>
  <c r="B160" i="7" l="1"/>
  <c r="F137" i="6"/>
  <c r="C137" i="6"/>
  <c r="E137" i="6" s="1"/>
  <c r="B172" i="6"/>
  <c r="D172" i="6" s="1"/>
  <c r="B161" i="7" l="1"/>
  <c r="F138" i="6"/>
  <c r="C138" i="6"/>
  <c r="E138" i="6" s="1"/>
  <c r="B173" i="6"/>
  <c r="D173" i="6" s="1"/>
  <c r="B162" i="7" l="1"/>
  <c r="F139" i="6"/>
  <c r="C139" i="6"/>
  <c r="E139" i="6" s="1"/>
  <c r="B174" i="6"/>
  <c r="D174" i="6" s="1"/>
  <c r="B163" i="7" l="1"/>
  <c r="F140" i="6"/>
  <c r="C140" i="6"/>
  <c r="E140" i="6" s="1"/>
  <c r="B175" i="6"/>
  <c r="D175" i="6" s="1"/>
  <c r="B164" i="7" l="1"/>
  <c r="F141" i="6"/>
  <c r="C141" i="6"/>
  <c r="E141" i="6" s="1"/>
  <c r="B176" i="6"/>
  <c r="D176" i="6" s="1"/>
  <c r="B165" i="7" l="1"/>
  <c r="F142" i="6"/>
  <c r="C142" i="6"/>
  <c r="E142" i="6" s="1"/>
  <c r="B177" i="6"/>
  <c r="D177" i="6" s="1"/>
  <c r="B166" i="7" l="1"/>
  <c r="F143" i="6"/>
  <c r="C143" i="6"/>
  <c r="E143" i="6" s="1"/>
  <c r="B178" i="6"/>
  <c r="D178" i="6" s="1"/>
  <c r="B167" i="7" l="1"/>
  <c r="F144" i="6"/>
  <c r="C144" i="6"/>
  <c r="E144" i="6" s="1"/>
  <c r="B179" i="6"/>
  <c r="D179" i="6" s="1"/>
  <c r="B168" i="7" l="1"/>
  <c r="F145" i="6"/>
  <c r="C145" i="6"/>
  <c r="E145" i="6" s="1"/>
  <c r="B180" i="6"/>
  <c r="D180" i="6" s="1"/>
  <c r="B169" i="7" l="1"/>
  <c r="F146" i="6"/>
  <c r="C146" i="6"/>
  <c r="E146" i="6" s="1"/>
  <c r="B181" i="6"/>
  <c r="D181" i="6" s="1"/>
  <c r="B170" i="7" l="1"/>
  <c r="F147" i="6"/>
  <c r="C147" i="6"/>
  <c r="E147" i="6" s="1"/>
  <c r="B182" i="6"/>
  <c r="D182" i="6" s="1"/>
  <c r="B171" i="7" l="1"/>
  <c r="F148" i="6"/>
  <c r="C148" i="6"/>
  <c r="E148" i="6" s="1"/>
  <c r="B183" i="6"/>
  <c r="D183" i="6" s="1"/>
  <c r="B172" i="7" l="1"/>
  <c r="F149" i="6"/>
  <c r="C149" i="6"/>
  <c r="E149" i="6" s="1"/>
  <c r="B184" i="6"/>
  <c r="D184" i="6" s="1"/>
  <c r="B173" i="7" l="1"/>
  <c r="F150" i="6"/>
  <c r="C150" i="6"/>
  <c r="E150" i="6" s="1"/>
  <c r="B185" i="6"/>
  <c r="D185" i="6" s="1"/>
  <c r="B174" i="7" l="1"/>
  <c r="F151" i="6"/>
  <c r="C151" i="6"/>
  <c r="E151" i="6" s="1"/>
  <c r="B186" i="6"/>
  <c r="D186" i="6" s="1"/>
  <c r="B175" i="7" l="1"/>
  <c r="F152" i="6"/>
  <c r="C152" i="6"/>
  <c r="E152" i="6" s="1"/>
  <c r="B187" i="6"/>
  <c r="D187" i="6" s="1"/>
  <c r="B176" i="7" l="1"/>
  <c r="F153" i="6"/>
  <c r="C153" i="6"/>
  <c r="E153" i="6" s="1"/>
  <c r="B188" i="6"/>
  <c r="D188" i="6" s="1"/>
  <c r="B177" i="7" l="1"/>
  <c r="F154" i="6"/>
  <c r="C154" i="6"/>
  <c r="E154" i="6" s="1"/>
  <c r="B189" i="6"/>
  <c r="D189" i="6" s="1"/>
  <c r="B178" i="7" l="1"/>
  <c r="F155" i="6"/>
  <c r="C155" i="6"/>
  <c r="E155" i="6" s="1"/>
  <c r="B190" i="6"/>
  <c r="D190" i="6" s="1"/>
  <c r="B179" i="7" l="1"/>
  <c r="F156" i="6"/>
  <c r="C156" i="6"/>
  <c r="E156" i="6" s="1"/>
  <c r="B191" i="6"/>
  <c r="D191" i="6" s="1"/>
  <c r="B180" i="7" l="1"/>
  <c r="F157" i="6"/>
  <c r="C157" i="6"/>
  <c r="E157" i="6" s="1"/>
  <c r="B192" i="6"/>
  <c r="D192" i="6" s="1"/>
  <c r="B181" i="7" l="1"/>
  <c r="F158" i="6"/>
  <c r="C158" i="6"/>
  <c r="E158" i="6" s="1"/>
  <c r="B193" i="6"/>
  <c r="D193" i="6" s="1"/>
  <c r="B182" i="7" l="1"/>
  <c r="F159" i="6"/>
  <c r="C159" i="6"/>
  <c r="E159" i="6" s="1"/>
  <c r="B194" i="6"/>
  <c r="D194" i="6" s="1"/>
  <c r="B183" i="7" l="1"/>
  <c r="F160" i="6"/>
  <c r="C160" i="6"/>
  <c r="E160" i="6" s="1"/>
  <c r="B195" i="6"/>
  <c r="D195" i="6" s="1"/>
  <c r="B184" i="7" l="1"/>
  <c r="F161" i="6"/>
  <c r="C161" i="6"/>
  <c r="E161" i="6" s="1"/>
  <c r="B196" i="6"/>
  <c r="D196" i="6" s="1"/>
  <c r="B185" i="7" l="1"/>
  <c r="F162" i="6"/>
  <c r="C162" i="6"/>
  <c r="E162" i="6" s="1"/>
  <c r="B197" i="6"/>
  <c r="D197" i="6" s="1"/>
  <c r="B186" i="7" l="1"/>
  <c r="F163" i="6"/>
  <c r="C163" i="6"/>
  <c r="E163" i="6" s="1"/>
  <c r="B198" i="6"/>
  <c r="D198" i="6" s="1"/>
  <c r="B187" i="7" l="1"/>
  <c r="F164" i="6"/>
  <c r="C164" i="6"/>
  <c r="E164" i="6" s="1"/>
  <c r="B199" i="6"/>
  <c r="D199" i="6" s="1"/>
  <c r="B188" i="7" l="1"/>
  <c r="F165" i="6"/>
  <c r="C165" i="6"/>
  <c r="E165" i="6" s="1"/>
  <c r="B200" i="6"/>
  <c r="D200" i="6" s="1"/>
  <c r="B189" i="7" l="1"/>
  <c r="F166" i="6"/>
  <c r="C166" i="6"/>
  <c r="E166" i="6" s="1"/>
  <c r="B201" i="6"/>
  <c r="D201" i="6" s="1"/>
  <c r="B190" i="7" l="1"/>
  <c r="F167" i="6"/>
  <c r="C167" i="6"/>
  <c r="E167" i="6" s="1"/>
  <c r="B202" i="6"/>
  <c r="D202" i="6" s="1"/>
  <c r="B191" i="7" l="1"/>
  <c r="F168" i="6"/>
  <c r="C168" i="6"/>
  <c r="E168" i="6" s="1"/>
  <c r="B203" i="6"/>
  <c r="D203" i="6" s="1"/>
  <c r="B192" i="7" l="1"/>
  <c r="F169" i="6"/>
  <c r="C169" i="6"/>
  <c r="E169" i="6" s="1"/>
  <c r="B204" i="6"/>
  <c r="D204" i="6" s="1"/>
  <c r="B193" i="7" l="1"/>
  <c r="F170" i="6"/>
  <c r="C170" i="6"/>
  <c r="E170" i="6" s="1"/>
  <c r="B205" i="6"/>
  <c r="D205" i="6" s="1"/>
  <c r="B194" i="7" l="1"/>
  <c r="F171" i="6"/>
  <c r="C171" i="6"/>
  <c r="E171" i="6" s="1"/>
  <c r="B206" i="6"/>
  <c r="D206" i="6" s="1"/>
  <c r="B195" i="7" l="1"/>
  <c r="F172" i="6"/>
  <c r="C172" i="6"/>
  <c r="E172" i="6" s="1"/>
  <c r="B207" i="6"/>
  <c r="D207" i="6" s="1"/>
  <c r="B196" i="7" l="1"/>
  <c r="F173" i="6"/>
  <c r="C173" i="6"/>
  <c r="E173" i="6" s="1"/>
  <c r="B208" i="6"/>
  <c r="D208" i="6" s="1"/>
  <c r="B197" i="7" l="1"/>
  <c r="F174" i="6"/>
  <c r="C174" i="6"/>
  <c r="E174" i="6" s="1"/>
  <c r="B209" i="6"/>
  <c r="D209" i="6" s="1"/>
  <c r="B198" i="7" l="1"/>
  <c r="F175" i="6"/>
  <c r="C175" i="6"/>
  <c r="E175" i="6" s="1"/>
  <c r="B210" i="6"/>
  <c r="D210" i="6" s="1"/>
  <c r="B199" i="7" l="1"/>
  <c r="F176" i="6"/>
  <c r="C176" i="6"/>
  <c r="E176" i="6" s="1"/>
  <c r="B211" i="6"/>
  <c r="D211" i="6" s="1"/>
  <c r="B200" i="7" l="1"/>
  <c r="F177" i="6"/>
  <c r="C177" i="6"/>
  <c r="E177" i="6" s="1"/>
  <c r="B212" i="6"/>
  <c r="D212" i="6" s="1"/>
  <c r="B201" i="7" l="1"/>
  <c r="F178" i="6"/>
  <c r="C178" i="6"/>
  <c r="E178" i="6" s="1"/>
  <c r="B213" i="6"/>
  <c r="D213" i="6" s="1"/>
  <c r="B202" i="7" l="1"/>
  <c r="F179" i="6"/>
  <c r="C179" i="6"/>
  <c r="E179" i="6" s="1"/>
  <c r="B214" i="6"/>
  <c r="D214" i="6" s="1"/>
  <c r="B203" i="7" l="1"/>
  <c r="F180" i="6"/>
  <c r="C180" i="6"/>
  <c r="E180" i="6" s="1"/>
  <c r="B215" i="6"/>
  <c r="D215" i="6" s="1"/>
  <c r="B204" i="7" l="1"/>
  <c r="F181" i="6"/>
  <c r="C181" i="6"/>
  <c r="E181" i="6" s="1"/>
  <c r="B216" i="6"/>
  <c r="D216" i="6" s="1"/>
  <c r="B205" i="7" l="1"/>
  <c r="F182" i="6"/>
  <c r="C182" i="6"/>
  <c r="E182" i="6" s="1"/>
  <c r="B217" i="6"/>
  <c r="D217" i="6" s="1"/>
  <c r="B206" i="7" l="1"/>
  <c r="F183" i="6"/>
  <c r="C183" i="6"/>
  <c r="E183" i="6" s="1"/>
  <c r="B218" i="6"/>
  <c r="D218" i="6" s="1"/>
  <c r="B207" i="7" l="1"/>
  <c r="F184" i="6"/>
  <c r="C184" i="6"/>
  <c r="E184" i="6" s="1"/>
  <c r="B219" i="6"/>
  <c r="D219" i="6" s="1"/>
  <c r="B208" i="7" l="1"/>
  <c r="F185" i="6"/>
  <c r="C185" i="6"/>
  <c r="E185" i="6" s="1"/>
  <c r="B220" i="6"/>
  <c r="D220" i="6" s="1"/>
  <c r="B209" i="7" l="1"/>
  <c r="F186" i="6"/>
  <c r="C186" i="6"/>
  <c r="E186" i="6" s="1"/>
  <c r="B221" i="6"/>
  <c r="D221" i="6" s="1"/>
  <c r="B210" i="7" l="1"/>
  <c r="F187" i="6"/>
  <c r="C187" i="6"/>
  <c r="E187" i="6" s="1"/>
  <c r="B222" i="6"/>
  <c r="D222" i="6" s="1"/>
  <c r="B211" i="7" l="1"/>
  <c r="F188" i="6"/>
  <c r="C188" i="6"/>
  <c r="E188" i="6" s="1"/>
  <c r="B223" i="6"/>
  <c r="D223" i="6" s="1"/>
  <c r="B212" i="7" l="1"/>
  <c r="F189" i="6"/>
  <c r="C189" i="6"/>
  <c r="E189" i="6" s="1"/>
  <c r="B224" i="6"/>
  <c r="D224" i="6" s="1"/>
  <c r="B213" i="7" l="1"/>
  <c r="F190" i="6"/>
  <c r="C190" i="6"/>
  <c r="E190" i="6" s="1"/>
  <c r="B225" i="6"/>
  <c r="D225" i="6" s="1"/>
  <c r="B214" i="7" l="1"/>
  <c r="F191" i="6"/>
  <c r="C191" i="6"/>
  <c r="E191" i="6" s="1"/>
  <c r="B226" i="6"/>
  <c r="D226" i="6" s="1"/>
  <c r="B215" i="7" l="1"/>
  <c r="F192" i="6"/>
  <c r="C192" i="6"/>
  <c r="E192" i="6" s="1"/>
  <c r="B227" i="6"/>
  <c r="D227" i="6" s="1"/>
  <c r="B216" i="7" l="1"/>
  <c r="F193" i="6"/>
  <c r="C193" i="6"/>
  <c r="E193" i="6" s="1"/>
  <c r="B228" i="6"/>
  <c r="D228" i="6" s="1"/>
  <c r="B217" i="7" l="1"/>
  <c r="F194" i="6"/>
  <c r="C194" i="6"/>
  <c r="E194" i="6" s="1"/>
  <c r="B229" i="6"/>
  <c r="D229" i="6" s="1"/>
  <c r="B218" i="7" l="1"/>
  <c r="F195" i="6"/>
  <c r="C195" i="6"/>
  <c r="E195" i="6" s="1"/>
  <c r="B230" i="6"/>
  <c r="D230" i="6" s="1"/>
  <c r="B219" i="7" l="1"/>
  <c r="F196" i="6"/>
  <c r="C196" i="6"/>
  <c r="E196" i="6" s="1"/>
  <c r="B231" i="6"/>
  <c r="D231" i="6" s="1"/>
  <c r="B220" i="7" l="1"/>
  <c r="F197" i="6"/>
  <c r="C197" i="6"/>
  <c r="E197" i="6" s="1"/>
  <c r="B232" i="6"/>
  <c r="D232" i="6" s="1"/>
  <c r="B221" i="7" l="1"/>
  <c r="F198" i="6"/>
  <c r="C198" i="6"/>
  <c r="E198" i="6" s="1"/>
  <c r="B233" i="6"/>
  <c r="D233" i="6" s="1"/>
  <c r="B222" i="7" l="1"/>
  <c r="F199" i="6"/>
  <c r="C199" i="6"/>
  <c r="E199" i="6" s="1"/>
  <c r="B234" i="6"/>
  <c r="D234" i="6" s="1"/>
  <c r="B223" i="7" l="1"/>
  <c r="F200" i="6"/>
  <c r="C200" i="6"/>
  <c r="E200" i="6" s="1"/>
  <c r="B235" i="6"/>
  <c r="D235" i="6" s="1"/>
  <c r="B224" i="7" l="1"/>
  <c r="F201" i="6"/>
  <c r="C201" i="6"/>
  <c r="E201" i="6" s="1"/>
  <c r="B236" i="6"/>
  <c r="D236" i="6" s="1"/>
  <c r="B225" i="7" l="1"/>
  <c r="F202" i="6"/>
  <c r="C202" i="6"/>
  <c r="E202" i="6" s="1"/>
  <c r="B237" i="6"/>
  <c r="D237" i="6" s="1"/>
  <c r="B226" i="7" l="1"/>
  <c r="F203" i="6"/>
  <c r="C203" i="6"/>
  <c r="E203" i="6" s="1"/>
  <c r="B238" i="6"/>
  <c r="D238" i="6" s="1"/>
  <c r="B227" i="7" l="1"/>
  <c r="F204" i="6"/>
  <c r="C204" i="6"/>
  <c r="E204" i="6" s="1"/>
  <c r="B239" i="6"/>
  <c r="D239" i="6" s="1"/>
  <c r="B228" i="7" l="1"/>
  <c r="F205" i="6"/>
  <c r="C205" i="6"/>
  <c r="E205" i="6" s="1"/>
  <c r="B240" i="6"/>
  <c r="D240" i="6" s="1"/>
  <c r="B229" i="7" l="1"/>
  <c r="F206" i="6"/>
  <c r="C206" i="6"/>
  <c r="E206" i="6" s="1"/>
  <c r="B241" i="6"/>
  <c r="D241" i="6" s="1"/>
  <c r="B230" i="7" l="1"/>
  <c r="F207" i="6"/>
  <c r="C207" i="6"/>
  <c r="E207" i="6" s="1"/>
  <c r="B242" i="6"/>
  <c r="D242" i="6" s="1"/>
  <c r="B231" i="7" l="1"/>
  <c r="F208" i="6"/>
  <c r="C208" i="6"/>
  <c r="E208" i="6" s="1"/>
  <c r="B243" i="6"/>
  <c r="D243" i="6" s="1"/>
  <c r="B232" i="7" l="1"/>
  <c r="F209" i="6"/>
  <c r="C209" i="6"/>
  <c r="E209" i="6" s="1"/>
  <c r="B244" i="6"/>
  <c r="D244" i="6" s="1"/>
  <c r="B233" i="7" l="1"/>
  <c r="F210" i="6"/>
  <c r="C210" i="6"/>
  <c r="E210" i="6" s="1"/>
  <c r="B245" i="6"/>
  <c r="D245" i="6" s="1"/>
  <c r="B234" i="7" l="1"/>
  <c r="F211" i="6"/>
  <c r="C211" i="6"/>
  <c r="E211" i="6" s="1"/>
  <c r="B246" i="6"/>
  <c r="D246" i="6" s="1"/>
  <c r="B235" i="7" l="1"/>
  <c r="F212" i="6"/>
  <c r="C212" i="6"/>
  <c r="E212" i="6" s="1"/>
  <c r="B247" i="6"/>
  <c r="D247" i="6" s="1"/>
  <c r="B236" i="7" l="1"/>
  <c r="F213" i="6"/>
  <c r="C213" i="6"/>
  <c r="E213" i="6" s="1"/>
  <c r="B248" i="6"/>
  <c r="D248" i="6" s="1"/>
  <c r="B237" i="7" l="1"/>
  <c r="F214" i="6"/>
  <c r="C214" i="6"/>
  <c r="E214" i="6" s="1"/>
  <c r="B249" i="6"/>
  <c r="D249" i="6" s="1"/>
  <c r="B238" i="7" l="1"/>
  <c r="F215" i="6"/>
  <c r="C215" i="6"/>
  <c r="E215" i="6" s="1"/>
  <c r="B250" i="6"/>
  <c r="D250" i="6" s="1"/>
  <c r="B239" i="7" l="1"/>
  <c r="F216" i="6"/>
  <c r="C216" i="6"/>
  <c r="E216" i="6" s="1"/>
  <c r="B251" i="6"/>
  <c r="D251" i="6" s="1"/>
  <c r="B240" i="7" l="1"/>
  <c r="F217" i="6"/>
  <c r="C217" i="6"/>
  <c r="E217" i="6" s="1"/>
  <c r="B252" i="6"/>
  <c r="D252" i="6" s="1"/>
  <c r="B241" i="7" l="1"/>
  <c r="F218" i="6"/>
  <c r="C218" i="6"/>
  <c r="E218" i="6" s="1"/>
  <c r="B253" i="6"/>
  <c r="D253" i="6" s="1"/>
  <c r="B242" i="7" l="1"/>
  <c r="F219" i="6"/>
  <c r="C219" i="6"/>
  <c r="E219" i="6" s="1"/>
  <c r="B254" i="6"/>
  <c r="D254" i="6" s="1"/>
  <c r="B243" i="7" l="1"/>
  <c r="F220" i="6"/>
  <c r="C220" i="6"/>
  <c r="E220" i="6" s="1"/>
  <c r="B255" i="6"/>
  <c r="D255" i="6" s="1"/>
  <c r="B244" i="7" l="1"/>
  <c r="F221" i="6"/>
  <c r="C221" i="6"/>
  <c r="E221" i="6" s="1"/>
  <c r="B256" i="6"/>
  <c r="D256" i="6" s="1"/>
  <c r="B245" i="7" l="1"/>
  <c r="F222" i="6"/>
  <c r="C222" i="6"/>
  <c r="E222" i="6" s="1"/>
  <c r="B257" i="6"/>
  <c r="D257" i="6" s="1"/>
  <c r="B246" i="7" l="1"/>
  <c r="F223" i="6"/>
  <c r="C223" i="6"/>
  <c r="E223" i="6" s="1"/>
  <c r="B258" i="6"/>
  <c r="D258" i="6" s="1"/>
  <c r="B247" i="7" l="1"/>
  <c r="F224" i="6"/>
  <c r="C224" i="6"/>
  <c r="E224" i="6" s="1"/>
  <c r="B259" i="6"/>
  <c r="D259" i="6" s="1"/>
  <c r="B248" i="7" l="1"/>
  <c r="F225" i="6"/>
  <c r="C225" i="6"/>
  <c r="E225" i="6" s="1"/>
  <c r="B260" i="6"/>
  <c r="D260" i="6" s="1"/>
  <c r="B249" i="7" l="1"/>
  <c r="F226" i="6"/>
  <c r="C226" i="6"/>
  <c r="E226" i="6" s="1"/>
  <c r="B261" i="6"/>
  <c r="D261" i="6" s="1"/>
  <c r="B250" i="7" l="1"/>
  <c r="F227" i="6"/>
  <c r="C227" i="6"/>
  <c r="E227" i="6" s="1"/>
  <c r="B262" i="6"/>
  <c r="D262" i="6" s="1"/>
  <c r="B251" i="7" l="1"/>
  <c r="F228" i="6"/>
  <c r="C228" i="6"/>
  <c r="E228" i="6" s="1"/>
  <c r="B263" i="6"/>
  <c r="D263" i="6" s="1"/>
  <c r="B252" i="7" l="1"/>
  <c r="F229" i="6"/>
  <c r="C229" i="6"/>
  <c r="E229" i="6" s="1"/>
  <c r="B264" i="6"/>
  <c r="D264" i="6" s="1"/>
  <c r="B253" i="7" l="1"/>
  <c r="F230" i="6"/>
  <c r="C230" i="6"/>
  <c r="E230" i="6" s="1"/>
  <c r="B265" i="6"/>
  <c r="D265" i="6" s="1"/>
  <c r="B254" i="7" l="1"/>
  <c r="F231" i="6"/>
  <c r="C231" i="6"/>
  <c r="E231" i="6" s="1"/>
  <c r="B266" i="6"/>
  <c r="D266" i="6" s="1"/>
  <c r="B255" i="7" l="1"/>
  <c r="F232" i="6"/>
  <c r="C232" i="6"/>
  <c r="E232" i="6" s="1"/>
  <c r="B267" i="6"/>
  <c r="D267" i="6" s="1"/>
  <c r="B256" i="7" l="1"/>
  <c r="F233" i="6"/>
  <c r="C233" i="6"/>
  <c r="E233" i="6" s="1"/>
  <c r="B268" i="6"/>
  <c r="D268" i="6" s="1"/>
  <c r="B257" i="7" l="1"/>
  <c r="F234" i="6"/>
  <c r="C234" i="6"/>
  <c r="E234" i="6" s="1"/>
  <c r="B269" i="6"/>
  <c r="D269" i="6" s="1"/>
  <c r="B258" i="7" l="1"/>
  <c r="F235" i="6"/>
  <c r="C235" i="6"/>
  <c r="E235" i="6" s="1"/>
  <c r="B270" i="6"/>
  <c r="D270" i="6" s="1"/>
  <c r="B259" i="7" l="1"/>
  <c r="F236" i="6"/>
  <c r="C236" i="6"/>
  <c r="E236" i="6" s="1"/>
  <c r="B271" i="6"/>
  <c r="D271" i="6" s="1"/>
  <c r="B260" i="7" l="1"/>
  <c r="F237" i="6"/>
  <c r="C237" i="6"/>
  <c r="E237" i="6" s="1"/>
  <c r="B272" i="6"/>
  <c r="D272" i="6" s="1"/>
  <c r="B261" i="7" l="1"/>
  <c r="F238" i="6"/>
  <c r="C238" i="6"/>
  <c r="E238" i="6" s="1"/>
  <c r="B273" i="6"/>
  <c r="D273" i="6" s="1"/>
  <c r="B262" i="7" l="1"/>
  <c r="F239" i="6"/>
  <c r="C239" i="6"/>
  <c r="E239" i="6" s="1"/>
  <c r="B274" i="6"/>
  <c r="D274" i="6" s="1"/>
  <c r="B263" i="7" l="1"/>
  <c r="F240" i="6"/>
  <c r="C240" i="6"/>
  <c r="E240" i="6" s="1"/>
  <c r="B275" i="6"/>
  <c r="D275" i="6" s="1"/>
  <c r="B264" i="7" l="1"/>
  <c r="F241" i="6"/>
  <c r="C241" i="6"/>
  <c r="E241" i="6" s="1"/>
  <c r="B276" i="6"/>
  <c r="D276" i="6" s="1"/>
  <c r="B265" i="7" l="1"/>
  <c r="F242" i="6"/>
  <c r="C242" i="6"/>
  <c r="E242" i="6" s="1"/>
  <c r="B277" i="6"/>
  <c r="D277" i="6" s="1"/>
  <c r="B266" i="7" l="1"/>
  <c r="F243" i="6"/>
  <c r="C243" i="6"/>
  <c r="E243" i="6" s="1"/>
  <c r="B278" i="6"/>
  <c r="D278" i="6" s="1"/>
  <c r="B267" i="7" l="1"/>
  <c r="F244" i="6"/>
  <c r="C244" i="6"/>
  <c r="E244" i="6" s="1"/>
  <c r="B279" i="6"/>
  <c r="D279" i="6" s="1"/>
  <c r="B268" i="7" l="1"/>
  <c r="F245" i="6"/>
  <c r="C245" i="6"/>
  <c r="E245" i="6" s="1"/>
  <c r="B280" i="6"/>
  <c r="D280" i="6" s="1"/>
  <c r="B269" i="7" l="1"/>
  <c r="F246" i="6"/>
  <c r="C246" i="6"/>
  <c r="E246" i="6" s="1"/>
  <c r="B281" i="6"/>
  <c r="D281" i="6" s="1"/>
  <c r="B270" i="7" l="1"/>
  <c r="F247" i="6"/>
  <c r="C247" i="6"/>
  <c r="E247" i="6" s="1"/>
  <c r="B282" i="6"/>
  <c r="D282" i="6" s="1"/>
  <c r="B271" i="7" l="1"/>
  <c r="F248" i="6"/>
  <c r="C248" i="6"/>
  <c r="E248" i="6" s="1"/>
  <c r="B283" i="6"/>
  <c r="D283" i="6" s="1"/>
  <c r="B272" i="7" l="1"/>
  <c r="F249" i="6"/>
  <c r="C249" i="6"/>
  <c r="E249" i="6" s="1"/>
  <c r="B284" i="6"/>
  <c r="D284" i="6" s="1"/>
  <c r="B273" i="7" l="1"/>
  <c r="F250" i="6"/>
  <c r="C250" i="6"/>
  <c r="E250" i="6" s="1"/>
  <c r="B285" i="6"/>
  <c r="D285" i="6" s="1"/>
  <c r="B274" i="7" l="1"/>
  <c r="F251" i="6"/>
  <c r="C251" i="6"/>
  <c r="E251" i="6" s="1"/>
  <c r="B286" i="6"/>
  <c r="D286" i="6" s="1"/>
  <c r="B275" i="7" l="1"/>
  <c r="F252" i="6"/>
  <c r="C252" i="6"/>
  <c r="E252" i="6" s="1"/>
  <c r="B287" i="6"/>
  <c r="D287" i="6" s="1"/>
  <c r="B276" i="7" l="1"/>
  <c r="F253" i="6"/>
  <c r="C253" i="6"/>
  <c r="E253" i="6" s="1"/>
  <c r="B288" i="6"/>
  <c r="D288" i="6" s="1"/>
  <c r="B277" i="7" l="1"/>
  <c r="F254" i="6"/>
  <c r="C254" i="6"/>
  <c r="E254" i="6" s="1"/>
  <c r="B289" i="6"/>
  <c r="D289" i="6" s="1"/>
  <c r="B278" i="7" l="1"/>
  <c r="F255" i="6"/>
  <c r="C255" i="6"/>
  <c r="E255" i="6" s="1"/>
  <c r="B290" i="6"/>
  <c r="D290" i="6" s="1"/>
  <c r="B279" i="7" l="1"/>
  <c r="F256" i="6"/>
  <c r="C256" i="6"/>
  <c r="E256" i="6" s="1"/>
  <c r="B291" i="6"/>
  <c r="D291" i="6" s="1"/>
  <c r="B280" i="7" l="1"/>
  <c r="F257" i="6"/>
  <c r="C257" i="6"/>
  <c r="E257" i="6" s="1"/>
  <c r="B292" i="6"/>
  <c r="D292" i="6" s="1"/>
  <c r="B281" i="7" l="1"/>
  <c r="F258" i="6"/>
  <c r="C258" i="6"/>
  <c r="E258" i="6" s="1"/>
  <c r="B293" i="6"/>
  <c r="D293" i="6" s="1"/>
  <c r="B282" i="7" l="1"/>
  <c r="F259" i="6"/>
  <c r="C259" i="6"/>
  <c r="E259" i="6" s="1"/>
  <c r="B294" i="6"/>
  <c r="D294" i="6" s="1"/>
  <c r="B283" i="7" l="1"/>
  <c r="F260" i="6"/>
  <c r="C260" i="6"/>
  <c r="E260" i="6" s="1"/>
  <c r="B295" i="6"/>
  <c r="D295" i="6" s="1"/>
  <c r="B284" i="7" l="1"/>
  <c r="F261" i="6"/>
  <c r="C261" i="6"/>
  <c r="E261" i="6" s="1"/>
  <c r="B296" i="6"/>
  <c r="D296" i="6" s="1"/>
  <c r="B285" i="7" l="1"/>
  <c r="F262" i="6"/>
  <c r="C262" i="6"/>
  <c r="E262" i="6" s="1"/>
  <c r="B297" i="6"/>
  <c r="D297" i="6" s="1"/>
  <c r="B286" i="7" l="1"/>
  <c r="F263" i="6"/>
  <c r="C263" i="6"/>
  <c r="E263" i="6" s="1"/>
  <c r="B298" i="6"/>
  <c r="D298" i="6" s="1"/>
  <c r="B287" i="7" l="1"/>
  <c r="F264" i="6"/>
  <c r="C264" i="6"/>
  <c r="E264" i="6" s="1"/>
  <c r="B299" i="6"/>
  <c r="D299" i="6" s="1"/>
  <c r="B288" i="7" l="1"/>
  <c r="F265" i="6"/>
  <c r="C265" i="6"/>
  <c r="E265" i="6" s="1"/>
  <c r="B300" i="6"/>
  <c r="D300" i="6" s="1"/>
  <c r="B289" i="7" l="1"/>
  <c r="F266" i="6"/>
  <c r="C266" i="6"/>
  <c r="E266" i="6" s="1"/>
  <c r="B301" i="6"/>
  <c r="D301" i="6" s="1"/>
  <c r="B290" i="7" l="1"/>
  <c r="F267" i="6"/>
  <c r="C267" i="6"/>
  <c r="E267" i="6" s="1"/>
  <c r="B302" i="6"/>
  <c r="D302" i="6" s="1"/>
  <c r="B291" i="7" l="1"/>
  <c r="F268" i="6"/>
  <c r="C268" i="6"/>
  <c r="E268" i="6" s="1"/>
  <c r="B303" i="6"/>
  <c r="D303" i="6" s="1"/>
  <c r="B292" i="7" l="1"/>
  <c r="F269" i="6"/>
  <c r="C269" i="6"/>
  <c r="E269" i="6" s="1"/>
  <c r="B304" i="6"/>
  <c r="D304" i="6" s="1"/>
  <c r="B293" i="7" l="1"/>
  <c r="F270" i="6"/>
  <c r="C270" i="6"/>
  <c r="E270" i="6" s="1"/>
  <c r="B305" i="6"/>
  <c r="D305" i="6" s="1"/>
  <c r="B294" i="7" l="1"/>
  <c r="F271" i="6"/>
  <c r="C271" i="6"/>
  <c r="E271" i="6" s="1"/>
  <c r="B306" i="6"/>
  <c r="D306" i="6" s="1"/>
  <c r="B295" i="7" l="1"/>
  <c r="F272" i="6"/>
  <c r="C272" i="6"/>
  <c r="E272" i="6" s="1"/>
  <c r="B307" i="6"/>
  <c r="D307" i="6" s="1"/>
  <c r="B296" i="7" l="1"/>
  <c r="F273" i="6"/>
  <c r="C273" i="6"/>
  <c r="E273" i="6" s="1"/>
  <c r="B308" i="6"/>
  <c r="D308" i="6" s="1"/>
  <c r="B297" i="7" l="1"/>
  <c r="F274" i="6"/>
  <c r="C274" i="6"/>
  <c r="E274" i="6" s="1"/>
  <c r="B309" i="6"/>
  <c r="D309" i="6" s="1"/>
  <c r="B298" i="7" l="1"/>
  <c r="F275" i="6"/>
  <c r="C275" i="6"/>
  <c r="E275" i="6" s="1"/>
  <c r="B310" i="6"/>
  <c r="D310" i="6" s="1"/>
  <c r="B299" i="7" l="1"/>
  <c r="F276" i="6"/>
  <c r="C276" i="6"/>
  <c r="E276" i="6" s="1"/>
  <c r="B311" i="6"/>
  <c r="D311" i="6" s="1"/>
  <c r="B300" i="7" l="1"/>
  <c r="F277" i="6"/>
  <c r="C277" i="6"/>
  <c r="E277" i="6" s="1"/>
  <c r="B312" i="6"/>
  <c r="D312" i="6" s="1"/>
  <c r="B301" i="7" l="1"/>
  <c r="F278" i="6"/>
  <c r="C278" i="6"/>
  <c r="E278" i="6" s="1"/>
  <c r="B313" i="6"/>
  <c r="D313" i="6" s="1"/>
  <c r="B302" i="7" l="1"/>
  <c r="F279" i="6"/>
  <c r="C279" i="6"/>
  <c r="E279" i="6" s="1"/>
  <c r="B314" i="6"/>
  <c r="D314" i="6" s="1"/>
  <c r="B303" i="7" l="1"/>
  <c r="F280" i="6"/>
  <c r="C280" i="6"/>
  <c r="E280" i="6" s="1"/>
  <c r="B315" i="6"/>
  <c r="D315" i="6" s="1"/>
  <c r="B304" i="7" l="1"/>
  <c r="F281" i="6"/>
  <c r="C281" i="6"/>
  <c r="E281" i="6" s="1"/>
  <c r="B316" i="6"/>
  <c r="D316" i="6" s="1"/>
  <c r="B305" i="7" l="1"/>
  <c r="F282" i="6"/>
  <c r="C282" i="6"/>
  <c r="E282" i="6" s="1"/>
  <c r="B317" i="6"/>
  <c r="D317" i="6" s="1"/>
  <c r="B306" i="7" l="1"/>
  <c r="F283" i="6"/>
  <c r="C283" i="6"/>
  <c r="E283" i="6" s="1"/>
  <c r="B318" i="6"/>
  <c r="D318" i="6" s="1"/>
  <c r="B307" i="7" l="1"/>
  <c r="F284" i="6"/>
  <c r="C284" i="6"/>
  <c r="E284" i="6" s="1"/>
  <c r="B319" i="6"/>
  <c r="D319" i="6" s="1"/>
  <c r="B308" i="7" l="1"/>
  <c r="F285" i="6"/>
  <c r="C285" i="6"/>
  <c r="E285" i="6" s="1"/>
  <c r="B320" i="6"/>
  <c r="D320" i="6" s="1"/>
  <c r="B309" i="7" l="1"/>
  <c r="F286" i="6"/>
  <c r="C286" i="6"/>
  <c r="E286" i="6" s="1"/>
  <c r="B321" i="6"/>
  <c r="D321" i="6" s="1"/>
  <c r="B310" i="7" l="1"/>
  <c r="F287" i="6"/>
  <c r="C287" i="6"/>
  <c r="E287" i="6" s="1"/>
  <c r="B322" i="6"/>
  <c r="D322" i="6" s="1"/>
  <c r="B311" i="7" l="1"/>
  <c r="F288" i="6"/>
  <c r="C288" i="6"/>
  <c r="E288" i="6" s="1"/>
  <c r="B323" i="6"/>
  <c r="D323" i="6" s="1"/>
  <c r="B312" i="7" l="1"/>
  <c r="F289" i="6"/>
  <c r="C289" i="6"/>
  <c r="E289" i="6" s="1"/>
  <c r="B324" i="6"/>
  <c r="D324" i="6" s="1"/>
  <c r="B313" i="7" l="1"/>
  <c r="F290" i="6"/>
  <c r="C290" i="6"/>
  <c r="E290" i="6" s="1"/>
  <c r="B325" i="6"/>
  <c r="D325" i="6" s="1"/>
  <c r="B314" i="7" l="1"/>
  <c r="F291" i="6"/>
  <c r="C291" i="6"/>
  <c r="E291" i="6" s="1"/>
  <c r="B326" i="6"/>
  <c r="D326" i="6" s="1"/>
  <c r="B315" i="7" l="1"/>
  <c r="F292" i="6"/>
  <c r="C292" i="6"/>
  <c r="E292" i="6" s="1"/>
  <c r="B327" i="6"/>
  <c r="D327" i="6" s="1"/>
  <c r="B316" i="7" l="1"/>
  <c r="F293" i="6"/>
  <c r="C293" i="6"/>
  <c r="E293" i="6" s="1"/>
  <c r="B328" i="6"/>
  <c r="D328" i="6" s="1"/>
  <c r="B317" i="7" l="1"/>
  <c r="F294" i="6"/>
  <c r="C294" i="6"/>
  <c r="E294" i="6" s="1"/>
  <c r="B329" i="6"/>
  <c r="D329" i="6" s="1"/>
  <c r="B318" i="7" l="1"/>
  <c r="F295" i="6"/>
  <c r="C295" i="6"/>
  <c r="E295" i="6" s="1"/>
  <c r="B330" i="6"/>
  <c r="D330" i="6" s="1"/>
  <c r="B319" i="7" l="1"/>
  <c r="F296" i="6"/>
  <c r="C296" i="6"/>
  <c r="E296" i="6" s="1"/>
  <c r="B331" i="6"/>
  <c r="D331" i="6" s="1"/>
  <c r="B320" i="7" l="1"/>
  <c r="F297" i="6"/>
  <c r="C297" i="6"/>
  <c r="E297" i="6" s="1"/>
  <c r="B332" i="6"/>
  <c r="D332" i="6" s="1"/>
  <c r="B321" i="7" l="1"/>
  <c r="F298" i="6"/>
  <c r="C298" i="6"/>
  <c r="E298" i="6" s="1"/>
  <c r="B333" i="6"/>
  <c r="D333" i="6" s="1"/>
  <c r="B322" i="7" l="1"/>
  <c r="F299" i="6"/>
  <c r="C299" i="6"/>
  <c r="E299" i="6" s="1"/>
  <c r="B334" i="6"/>
  <c r="D334" i="6" s="1"/>
  <c r="B323" i="7" l="1"/>
  <c r="F300" i="6"/>
  <c r="C300" i="6"/>
  <c r="E300" i="6" s="1"/>
  <c r="B335" i="6"/>
  <c r="D335" i="6" s="1"/>
  <c r="B324" i="7" l="1"/>
  <c r="F301" i="6"/>
  <c r="C301" i="6"/>
  <c r="E301" i="6" s="1"/>
  <c r="B336" i="6"/>
  <c r="D336" i="6" s="1"/>
  <c r="B325" i="7" l="1"/>
  <c r="F302" i="6"/>
  <c r="C302" i="6"/>
  <c r="E302" i="6" s="1"/>
  <c r="B337" i="6"/>
  <c r="D337" i="6" s="1"/>
  <c r="B326" i="7" l="1"/>
  <c r="F303" i="6"/>
  <c r="C303" i="6"/>
  <c r="E303" i="6" s="1"/>
  <c r="B338" i="6"/>
  <c r="D338" i="6" s="1"/>
  <c r="B327" i="7" l="1"/>
  <c r="F304" i="6"/>
  <c r="C304" i="6"/>
  <c r="E304" i="6" s="1"/>
  <c r="B339" i="6"/>
  <c r="D339" i="6" s="1"/>
  <c r="B328" i="7" l="1"/>
  <c r="F305" i="6"/>
  <c r="C305" i="6"/>
  <c r="E305" i="6" s="1"/>
  <c r="B340" i="6"/>
  <c r="D340" i="6" s="1"/>
  <c r="B329" i="7" l="1"/>
  <c r="F306" i="6"/>
  <c r="C306" i="6"/>
  <c r="E306" i="6" s="1"/>
  <c r="B341" i="6"/>
  <c r="D341" i="6" s="1"/>
  <c r="B330" i="7" l="1"/>
  <c r="F307" i="6"/>
  <c r="C307" i="6"/>
  <c r="E307" i="6" s="1"/>
  <c r="B342" i="6"/>
  <c r="D342" i="6" s="1"/>
  <c r="B331" i="7" l="1"/>
  <c r="F308" i="6"/>
  <c r="C308" i="6"/>
  <c r="E308" i="6" s="1"/>
  <c r="B343" i="6"/>
  <c r="D343" i="6" s="1"/>
  <c r="B332" i="7" l="1"/>
  <c r="F309" i="6"/>
  <c r="C309" i="6"/>
  <c r="E309" i="6" s="1"/>
  <c r="B344" i="6"/>
  <c r="D344" i="6" s="1"/>
  <c r="B333" i="7" l="1"/>
  <c r="F310" i="6"/>
  <c r="C310" i="6"/>
  <c r="E310" i="6" s="1"/>
  <c r="B345" i="6"/>
  <c r="D345" i="6" s="1"/>
  <c r="B334" i="7" l="1"/>
  <c r="F311" i="6"/>
  <c r="C311" i="6"/>
  <c r="E311" i="6" s="1"/>
  <c r="B346" i="6"/>
  <c r="D346" i="6" s="1"/>
  <c r="B335" i="7" l="1"/>
  <c r="F312" i="6"/>
  <c r="C312" i="6"/>
  <c r="E312" i="6" s="1"/>
  <c r="B347" i="6"/>
  <c r="D347" i="6" s="1"/>
  <c r="B336" i="7" l="1"/>
  <c r="F313" i="6"/>
  <c r="C313" i="6"/>
  <c r="E313" i="6" s="1"/>
  <c r="B348" i="6"/>
  <c r="D348" i="6" s="1"/>
  <c r="B337" i="7" l="1"/>
  <c r="F314" i="6"/>
  <c r="C314" i="6"/>
  <c r="E314" i="6" s="1"/>
  <c r="B349" i="6"/>
  <c r="D349" i="6" s="1"/>
  <c r="B338" i="7" l="1"/>
  <c r="F315" i="6"/>
  <c r="C315" i="6"/>
  <c r="E315" i="6" s="1"/>
  <c r="B350" i="6"/>
  <c r="D350" i="6" s="1"/>
  <c r="B339" i="7" l="1"/>
  <c r="F316" i="6"/>
  <c r="C316" i="6"/>
  <c r="E316" i="6" s="1"/>
  <c r="B351" i="6"/>
  <c r="D351" i="6" s="1"/>
  <c r="B340" i="7" l="1"/>
  <c r="F317" i="6"/>
  <c r="C317" i="6"/>
  <c r="E317" i="6" s="1"/>
  <c r="B352" i="6"/>
  <c r="D352" i="6" s="1"/>
  <c r="B341" i="7" l="1"/>
  <c r="F318" i="6"/>
  <c r="C318" i="6"/>
  <c r="E318" i="6" s="1"/>
  <c r="B353" i="6"/>
  <c r="D353" i="6" s="1"/>
  <c r="B342" i="7" l="1"/>
  <c r="F319" i="6"/>
  <c r="C319" i="6"/>
  <c r="E319" i="6" s="1"/>
  <c r="B354" i="6"/>
  <c r="D354" i="6" s="1"/>
  <c r="B343" i="7" l="1"/>
  <c r="F320" i="6"/>
  <c r="C320" i="6"/>
  <c r="E320" i="6" s="1"/>
  <c r="B355" i="6"/>
  <c r="D355" i="6" s="1"/>
  <c r="B344" i="7" l="1"/>
  <c r="F321" i="6"/>
  <c r="C321" i="6"/>
  <c r="E321" i="6" s="1"/>
  <c r="B356" i="6"/>
  <c r="D356" i="6" s="1"/>
  <c r="B345" i="7" l="1"/>
  <c r="F322" i="6"/>
  <c r="C322" i="6"/>
  <c r="E322" i="6" s="1"/>
  <c r="B357" i="6"/>
  <c r="D357" i="6" s="1"/>
  <c r="B346" i="7" l="1"/>
  <c r="F323" i="6"/>
  <c r="C323" i="6"/>
  <c r="E323" i="6" s="1"/>
  <c r="B358" i="6"/>
  <c r="D358" i="6" s="1"/>
  <c r="B347" i="7" l="1"/>
  <c r="F324" i="6"/>
  <c r="C324" i="6"/>
  <c r="E324" i="6" s="1"/>
  <c r="B359" i="6"/>
  <c r="D359" i="6" s="1"/>
  <c r="B348" i="7" l="1"/>
  <c r="F325" i="6"/>
  <c r="C325" i="6"/>
  <c r="E325" i="6" s="1"/>
  <c r="B360" i="6"/>
  <c r="D360" i="6" s="1"/>
  <c r="B349" i="7" l="1"/>
  <c r="F326" i="6"/>
  <c r="C326" i="6"/>
  <c r="E326" i="6" s="1"/>
  <c r="B361" i="6"/>
  <c r="D361" i="6" s="1"/>
  <c r="B350" i="7" l="1"/>
  <c r="F327" i="6"/>
  <c r="C327" i="6"/>
  <c r="E327" i="6" s="1"/>
  <c r="B362" i="6"/>
  <c r="D362" i="6" s="1"/>
  <c r="B351" i="7" l="1"/>
  <c r="F328" i="6"/>
  <c r="C328" i="6"/>
  <c r="E328" i="6" s="1"/>
  <c r="B363" i="6"/>
  <c r="D363" i="6" s="1"/>
  <c r="B352" i="7" l="1"/>
  <c r="F329" i="6"/>
  <c r="C329" i="6"/>
  <c r="E329" i="6" s="1"/>
  <c r="B364" i="6"/>
  <c r="D364" i="6" s="1"/>
  <c r="B353" i="7" l="1"/>
  <c r="F330" i="6"/>
  <c r="C330" i="6"/>
  <c r="E330" i="6" s="1"/>
  <c r="B365" i="6"/>
  <c r="D365" i="6" s="1"/>
  <c r="B354" i="7" l="1"/>
  <c r="F331" i="6"/>
  <c r="C331" i="6"/>
  <c r="E331" i="6" s="1"/>
  <c r="B366" i="6"/>
  <c r="D366" i="6" s="1"/>
  <c r="B355" i="7" l="1"/>
  <c r="F332" i="6"/>
  <c r="C332" i="6"/>
  <c r="E332" i="6" s="1"/>
  <c r="B367" i="6"/>
  <c r="D367" i="6" s="1"/>
  <c r="B356" i="7" l="1"/>
  <c r="F333" i="6"/>
  <c r="C333" i="6"/>
  <c r="E333" i="6" s="1"/>
  <c r="B368" i="6"/>
  <c r="D368" i="6" s="1"/>
  <c r="B357" i="7" l="1"/>
  <c r="F334" i="6"/>
  <c r="C334" i="6"/>
  <c r="E334" i="6" s="1"/>
  <c r="B369" i="6"/>
  <c r="D369" i="6" s="1"/>
  <c r="D370" i="6" s="1"/>
  <c r="B358" i="7" l="1"/>
  <c r="F335" i="6"/>
  <c r="C335" i="6"/>
  <c r="E335" i="6" s="1"/>
  <c r="B359" i="7" l="1"/>
  <c r="F336" i="6"/>
  <c r="C336" i="6"/>
  <c r="E336" i="6" s="1"/>
  <c r="B360" i="7" l="1"/>
  <c r="F337" i="6"/>
  <c r="C337" i="6"/>
  <c r="E337" i="6" s="1"/>
  <c r="B361" i="7" l="1"/>
  <c r="F338" i="6"/>
  <c r="C338" i="6"/>
  <c r="E338" i="6" s="1"/>
  <c r="B362" i="7" l="1"/>
  <c r="F339" i="6"/>
  <c r="C339" i="6"/>
  <c r="E339" i="6" s="1"/>
  <c r="B363" i="7" l="1"/>
  <c r="F340" i="6"/>
  <c r="C340" i="6"/>
  <c r="E340" i="6" s="1"/>
  <c r="B364" i="7" l="1"/>
  <c r="F341" i="6"/>
  <c r="C341" i="6"/>
  <c r="E341" i="6" s="1"/>
  <c r="B365" i="7" l="1"/>
  <c r="F342" i="6"/>
  <c r="C342" i="6"/>
  <c r="E342" i="6" s="1"/>
  <c r="B366" i="7" l="1"/>
  <c r="F343" i="6"/>
  <c r="C343" i="6"/>
  <c r="E343" i="6" s="1"/>
  <c r="B367" i="7" l="1"/>
  <c r="F344" i="6"/>
  <c r="C344" i="6"/>
  <c r="E344" i="6" s="1"/>
  <c r="B368" i="7" l="1"/>
  <c r="F345" i="6"/>
  <c r="C345" i="6"/>
  <c r="E345" i="6" s="1"/>
  <c r="B369" i="7" l="1"/>
  <c r="F346" i="6"/>
  <c r="C346" i="6"/>
  <c r="E346" i="6" s="1"/>
  <c r="F347" i="6" l="1"/>
  <c r="C347" i="6"/>
  <c r="E347" i="6" s="1"/>
  <c r="F348" i="6" l="1"/>
  <c r="C348" i="6"/>
  <c r="E348" i="6" s="1"/>
  <c r="F349" i="6" l="1"/>
  <c r="C349" i="6"/>
  <c r="E349" i="6" s="1"/>
  <c r="F350" i="6" l="1"/>
  <c r="C350" i="6"/>
  <c r="E350" i="6" s="1"/>
  <c r="F351" i="6" l="1"/>
  <c r="C351" i="6"/>
  <c r="E351" i="6" s="1"/>
  <c r="F352" i="6" l="1"/>
  <c r="C352" i="6"/>
  <c r="E352" i="6" s="1"/>
  <c r="F353" i="6" l="1"/>
  <c r="C353" i="6"/>
  <c r="E353" i="6" s="1"/>
  <c r="F354" i="6" l="1"/>
  <c r="C354" i="6"/>
  <c r="E354" i="6" s="1"/>
  <c r="F355" i="6" l="1"/>
  <c r="C355" i="6"/>
  <c r="E355" i="6" s="1"/>
  <c r="F356" i="6" l="1"/>
  <c r="C356" i="6"/>
  <c r="E356" i="6" s="1"/>
  <c r="F357" i="6" l="1"/>
  <c r="C357" i="6"/>
  <c r="E357" i="6" s="1"/>
  <c r="F358" i="6" l="1"/>
  <c r="C358" i="6"/>
  <c r="E358" i="6" s="1"/>
  <c r="F359" i="6" l="1"/>
  <c r="C359" i="6"/>
  <c r="E359" i="6" s="1"/>
  <c r="F360" i="6" l="1"/>
  <c r="C360" i="6"/>
  <c r="E360" i="6" s="1"/>
  <c r="F361" i="6" l="1"/>
  <c r="C361" i="6"/>
  <c r="E361" i="6" s="1"/>
  <c r="F362" i="6" l="1"/>
  <c r="C362" i="6"/>
  <c r="E362" i="6" s="1"/>
  <c r="F363" i="6" l="1"/>
  <c r="C363" i="6"/>
  <c r="E363" i="6" s="1"/>
  <c r="F364" i="6" l="1"/>
  <c r="C364" i="6"/>
  <c r="E364" i="6" s="1"/>
  <c r="F365" i="6" l="1"/>
  <c r="C365" i="6"/>
  <c r="E365" i="6" s="1"/>
  <c r="F366" i="6" l="1"/>
  <c r="C366" i="6"/>
  <c r="E366" i="6" s="1"/>
  <c r="F367" i="6" l="1"/>
  <c r="C367" i="6"/>
  <c r="E367" i="6" s="1"/>
  <c r="F368" i="6" l="1"/>
  <c r="C368" i="6"/>
  <c r="E368" i="6" s="1"/>
  <c r="F369" i="6" l="1"/>
  <c r="C369" i="6"/>
  <c r="E369" i="6" s="1"/>
  <c r="C370" i="6" l="1"/>
  <c r="E370" i="6"/>
  <c r="D10" i="7" l="1"/>
  <c r="F10" i="7"/>
  <c r="C11" i="7" s="1"/>
  <c r="F11" i="7" s="1"/>
  <c r="C12" i="7" l="1"/>
  <c r="F12" i="7" s="1"/>
  <c r="D11" i="7"/>
  <c r="D12" i="7" l="1"/>
  <c r="C13" i="7"/>
  <c r="D13" i="7" l="1"/>
  <c r="F13" i="7"/>
  <c r="C14" i="7" l="1"/>
  <c r="F14" i="7" s="1"/>
  <c r="C15" i="7" l="1"/>
  <c r="D15" i="7" s="1"/>
  <c r="F15" i="7"/>
  <c r="D14" i="7"/>
  <c r="C16" i="7" l="1"/>
  <c r="F16" i="7" s="1"/>
  <c r="C17" i="7" l="1"/>
  <c r="D17" i="7" s="1"/>
  <c r="D16" i="7"/>
  <c r="F17" i="7" l="1"/>
  <c r="C18" i="7"/>
  <c r="D18" i="7" s="1"/>
  <c r="F18" i="7" l="1"/>
  <c r="C19" i="7"/>
  <c r="D19" i="7" s="1"/>
  <c r="F19" i="7" l="1"/>
  <c r="C20" i="7"/>
  <c r="D20" i="7" s="1"/>
  <c r="F20" i="7" l="1"/>
  <c r="C21" i="7" s="1"/>
  <c r="D21" i="7" s="1"/>
  <c r="F21" i="7" l="1"/>
  <c r="C22" i="7"/>
  <c r="D22" i="7" s="1"/>
  <c r="F22" i="7"/>
  <c r="C23" i="7" l="1"/>
  <c r="D23" i="7" s="1"/>
  <c r="F23" i="7" l="1"/>
  <c r="C24" i="7"/>
  <c r="D24" i="7" s="1"/>
  <c r="F24" i="7" l="1"/>
  <c r="C25" i="7" s="1"/>
  <c r="D25" i="7" s="1"/>
  <c r="F25" i="7" l="1"/>
  <c r="C26" i="7" s="1"/>
  <c r="D26" i="7" s="1"/>
  <c r="F26" i="7" l="1"/>
  <c r="C27" i="7"/>
  <c r="D27" i="7" s="1"/>
  <c r="F27" i="7" l="1"/>
  <c r="C28" i="7" l="1"/>
  <c r="D28" i="7" s="1"/>
  <c r="F28" i="7" l="1"/>
  <c r="C29" i="7"/>
  <c r="D29" i="7" s="1"/>
  <c r="F29" i="7" l="1"/>
  <c r="C30" i="7"/>
  <c r="D30" i="7" s="1"/>
  <c r="F30" i="7" l="1"/>
  <c r="C31" i="7"/>
  <c r="D31" i="7" s="1"/>
  <c r="F31" i="7" l="1"/>
  <c r="C32" i="7"/>
  <c r="D32" i="7" s="1"/>
  <c r="F32" i="7" l="1"/>
  <c r="C33" i="7"/>
  <c r="D33" i="7" s="1"/>
  <c r="F33" i="7"/>
  <c r="C34" i="7" l="1"/>
  <c r="D34" i="7" s="1"/>
  <c r="F34" i="7" l="1"/>
  <c r="C35" i="7"/>
  <c r="D35" i="7" s="1"/>
  <c r="F35" i="7" l="1"/>
  <c r="C36" i="7" s="1"/>
  <c r="D36" i="7" l="1"/>
  <c r="F36" i="7"/>
  <c r="C37" i="7"/>
  <c r="D37" i="7" s="1"/>
  <c r="F37" i="7" l="1"/>
  <c r="C38" i="7" s="1"/>
  <c r="D38" i="7" s="1"/>
  <c r="F38" i="7" l="1"/>
  <c r="C39" i="7" s="1"/>
  <c r="D39" i="7" s="1"/>
  <c r="F39" i="7" l="1"/>
  <c r="C40" i="7" s="1"/>
  <c r="D40" i="7" s="1"/>
  <c r="F40" i="7" l="1"/>
  <c r="C41" i="7" l="1"/>
  <c r="D41" i="7" s="1"/>
  <c r="F41" i="7"/>
  <c r="C42" i="7" l="1"/>
  <c r="D42" i="7" s="1"/>
  <c r="F42" i="7"/>
  <c r="C43" i="7" l="1"/>
  <c r="D43" i="7" s="1"/>
  <c r="F43" i="7" l="1"/>
  <c r="C44" i="7"/>
  <c r="D44" i="7" s="1"/>
  <c r="F44" i="7" l="1"/>
  <c r="C45" i="7" s="1"/>
  <c r="D45" i="7" s="1"/>
  <c r="F45" i="7" l="1"/>
  <c r="C46" i="7"/>
  <c r="D46" i="7" s="1"/>
  <c r="F46" i="7" l="1"/>
  <c r="C47" i="7"/>
  <c r="D47" i="7" s="1"/>
  <c r="F47" i="7" l="1"/>
  <c r="C48" i="7"/>
  <c r="D48" i="7" s="1"/>
  <c r="F48" i="7" l="1"/>
  <c r="C49" i="7" s="1"/>
  <c r="D49" i="7" s="1"/>
  <c r="F49" i="7" l="1"/>
  <c r="C50" i="7"/>
  <c r="D50" i="7" s="1"/>
  <c r="F50" i="7" l="1"/>
  <c r="C51" i="7"/>
  <c r="D51" i="7" s="1"/>
  <c r="F51" i="7" l="1"/>
  <c r="C52" i="7" s="1"/>
  <c r="D52" i="7" l="1"/>
  <c r="F52" i="7"/>
  <c r="C53" i="7"/>
  <c r="D53" i="7" s="1"/>
  <c r="F53" i="7" l="1"/>
  <c r="C54" i="7"/>
  <c r="D54" i="7" s="1"/>
  <c r="F54" i="7" l="1"/>
  <c r="C55" i="7"/>
  <c r="D55" i="7" s="1"/>
  <c r="F55" i="7" l="1"/>
  <c r="C56" i="7"/>
  <c r="D56" i="7" s="1"/>
  <c r="F56" i="7" l="1"/>
  <c r="C57" i="7"/>
  <c r="D57" i="7" s="1"/>
  <c r="F57" i="7"/>
  <c r="C58" i="7" l="1"/>
  <c r="D58" i="7" s="1"/>
  <c r="F58" i="7" l="1"/>
  <c r="C59" i="7"/>
  <c r="D59" i="7" s="1"/>
  <c r="F59" i="7"/>
  <c r="C60" i="7" l="1"/>
  <c r="D60" i="7" s="1"/>
  <c r="F60" i="7" l="1"/>
  <c r="C61" i="7"/>
  <c r="D61" i="7" s="1"/>
  <c r="F61" i="7" l="1"/>
  <c r="C62" i="7" s="1"/>
  <c r="D62" i="7" s="1"/>
  <c r="F62" i="7" l="1"/>
  <c r="C63" i="7"/>
  <c r="D63" i="7" s="1"/>
  <c r="F63" i="7" l="1"/>
  <c r="C64" i="7" s="1"/>
  <c r="D64" i="7" l="1"/>
  <c r="F64" i="7"/>
  <c r="C65" i="7" s="1"/>
  <c r="D65" i="7" s="1"/>
  <c r="F65" i="7" l="1"/>
  <c r="C66" i="7" s="1"/>
  <c r="D66" i="7" s="1"/>
  <c r="F66" i="7" l="1"/>
  <c r="C67" i="7" s="1"/>
  <c r="D67" i="7" l="1"/>
  <c r="F67" i="7"/>
  <c r="C68" i="7" s="1"/>
  <c r="D68" i="7" l="1"/>
  <c r="F68" i="7"/>
  <c r="C69" i="7" s="1"/>
  <c r="D69" i="7" s="1"/>
  <c r="F69" i="7" l="1"/>
  <c r="C70" i="7" l="1"/>
  <c r="D70" i="7" s="1"/>
  <c r="F70" i="7" l="1"/>
  <c r="C71" i="7"/>
  <c r="D71" i="7" s="1"/>
  <c r="F71" i="7"/>
  <c r="C72" i="7" l="1"/>
  <c r="D72" i="7" s="1"/>
  <c r="F72" i="7"/>
  <c r="C73" i="7" l="1"/>
  <c r="D73" i="7" s="1"/>
  <c r="F73" i="7" l="1"/>
  <c r="C74" i="7"/>
  <c r="D74" i="7" s="1"/>
  <c r="F74" i="7" l="1"/>
  <c r="C75" i="7"/>
  <c r="D75" i="7" s="1"/>
  <c r="F75" i="7" l="1"/>
  <c r="C76" i="7" s="1"/>
  <c r="D76" i="7" s="1"/>
  <c r="F76" i="7" l="1"/>
  <c r="C77" i="7" s="1"/>
  <c r="D77" i="7" s="1"/>
  <c r="F77" i="7" l="1"/>
  <c r="C78" i="7"/>
  <c r="D78" i="7" s="1"/>
  <c r="F78" i="7" l="1"/>
  <c r="C79" i="7"/>
  <c r="D79" i="7" s="1"/>
  <c r="F79" i="7" l="1"/>
  <c r="C80" i="7"/>
  <c r="D80" i="7" s="1"/>
  <c r="F80" i="7" l="1"/>
  <c r="C81" i="7" s="1"/>
  <c r="D81" i="7" s="1"/>
  <c r="F81" i="7" l="1"/>
  <c r="C82" i="7"/>
  <c r="D82" i="7" s="1"/>
  <c r="F82" i="7" l="1"/>
  <c r="C83" i="7"/>
  <c r="D83" i="7" s="1"/>
  <c r="F83" i="7" l="1"/>
  <c r="C84" i="7" s="1"/>
  <c r="D84" i="7" s="1"/>
  <c r="F84" i="7" l="1"/>
  <c r="C85" i="7"/>
  <c r="D85" i="7" s="1"/>
  <c r="F85" i="7"/>
  <c r="C86" i="7" l="1"/>
  <c r="D86" i="7" s="1"/>
  <c r="F86" i="7"/>
  <c r="C87" i="7" l="1"/>
  <c r="D87" i="7" s="1"/>
  <c r="F87" i="7" l="1"/>
  <c r="C88" i="7"/>
  <c r="D88" i="7" s="1"/>
  <c r="F88" i="7" l="1"/>
  <c r="C89" i="7"/>
  <c r="D89" i="7" s="1"/>
  <c r="F89" i="7" l="1"/>
  <c r="C90" i="7" s="1"/>
  <c r="D90" i="7" s="1"/>
  <c r="F90" i="7" l="1"/>
  <c r="C91" i="7"/>
  <c r="D91" i="7" s="1"/>
  <c r="F91" i="7"/>
  <c r="C92" i="7" l="1"/>
  <c r="D92" i="7" s="1"/>
  <c r="F92" i="7"/>
  <c r="C93" i="7" l="1"/>
  <c r="D93" i="7" s="1"/>
  <c r="F93" i="7"/>
  <c r="C94" i="7" l="1"/>
  <c r="D94" i="7" s="1"/>
  <c r="F94" i="7" l="1"/>
  <c r="C95" i="7"/>
  <c r="D95" i="7" s="1"/>
  <c r="F95" i="7"/>
  <c r="C96" i="7" l="1"/>
  <c r="D96" i="7" s="1"/>
  <c r="F96" i="7" l="1"/>
  <c r="C97" i="7" s="1"/>
  <c r="D97" i="7" s="1"/>
  <c r="F97" i="7" l="1"/>
  <c r="C98" i="7"/>
  <c r="D98" i="7" s="1"/>
  <c r="F98" i="7" l="1"/>
  <c r="C99" i="7"/>
  <c r="D99" i="7" s="1"/>
  <c r="F99" i="7" l="1"/>
  <c r="C100" i="7"/>
  <c r="D100" i="7" s="1"/>
  <c r="F100" i="7"/>
  <c r="C101" i="7" l="1"/>
  <c r="D101" i="7" s="1"/>
  <c r="F101" i="7"/>
  <c r="C102" i="7" l="1"/>
  <c r="D102" i="7" s="1"/>
  <c r="F102" i="7" l="1"/>
  <c r="C103" i="7" s="1"/>
  <c r="D103" i="7" s="1"/>
  <c r="F103" i="7" l="1"/>
  <c r="C104" i="7"/>
  <c r="D104" i="7" s="1"/>
  <c r="F104" i="7" l="1"/>
  <c r="C105" i="7"/>
  <c r="D105" i="7" s="1"/>
  <c r="F105" i="7" l="1"/>
  <c r="C106" i="7"/>
  <c r="D106" i="7" s="1"/>
  <c r="F106" i="7" l="1"/>
  <c r="C107" i="7"/>
  <c r="D107" i="7" s="1"/>
  <c r="F107" i="7" l="1"/>
  <c r="C108" i="7"/>
  <c r="D108" i="7" s="1"/>
  <c r="F108" i="7" l="1"/>
  <c r="C109" i="7"/>
  <c r="D109" i="7" s="1"/>
  <c r="F109" i="7" l="1"/>
  <c r="C110" i="7" s="1"/>
  <c r="D110" i="7" l="1"/>
  <c r="F110" i="7"/>
  <c r="C111" i="7" s="1"/>
  <c r="D111" i="7" s="1"/>
  <c r="F111" i="7" l="1"/>
  <c r="C112" i="7"/>
  <c r="D112" i="7" s="1"/>
  <c r="F112" i="7" l="1"/>
  <c r="C113" i="7"/>
  <c r="D113" i="7" s="1"/>
  <c r="F113" i="7"/>
  <c r="C114" i="7" l="1"/>
  <c r="D114" i="7" s="1"/>
  <c r="F114" i="7"/>
  <c r="C115" i="7" l="1"/>
  <c r="D115" i="7" s="1"/>
  <c r="F115" i="7" l="1"/>
  <c r="C116" i="7" l="1"/>
  <c r="D116" i="7" s="1"/>
  <c r="F116" i="7" l="1"/>
  <c r="C117" i="7" s="1"/>
  <c r="D117" i="7" s="1"/>
  <c r="F117" i="7" l="1"/>
  <c r="C118" i="7"/>
  <c r="D118" i="7" s="1"/>
  <c r="F118" i="7"/>
  <c r="C119" i="7" l="1"/>
  <c r="D119" i="7" s="1"/>
  <c r="F119" i="7" l="1"/>
  <c r="C120" i="7"/>
  <c r="D120" i="7" s="1"/>
  <c r="F120" i="7"/>
  <c r="C121" i="7" l="1"/>
  <c r="D121" i="7" s="1"/>
  <c r="F121" i="7"/>
  <c r="C122" i="7" l="1"/>
  <c r="D122" i="7" s="1"/>
  <c r="F122" i="7"/>
  <c r="C123" i="7" l="1"/>
  <c r="D123" i="7" s="1"/>
  <c r="F123" i="7"/>
  <c r="C124" i="7" l="1"/>
  <c r="D124" i="7" s="1"/>
  <c r="F124" i="7"/>
  <c r="C125" i="7" l="1"/>
  <c r="D125" i="7" s="1"/>
  <c r="F125" i="7" l="1"/>
  <c r="C126" i="7"/>
  <c r="D126" i="7" s="1"/>
  <c r="F126" i="7" l="1"/>
  <c r="C127" i="7"/>
  <c r="D127" i="7" s="1"/>
  <c r="F127" i="7"/>
  <c r="C128" i="7" l="1"/>
  <c r="D128" i="7" s="1"/>
  <c r="F128" i="7"/>
  <c r="C129" i="7" l="1"/>
  <c r="D129" i="7" s="1"/>
  <c r="F129" i="7"/>
  <c r="E130" i="7" s="1"/>
  <c r="C130" i="7" l="1"/>
  <c r="D130" i="7" s="1"/>
  <c r="F130" i="7" l="1"/>
  <c r="C131" i="7" l="1"/>
  <c r="E131" i="7"/>
  <c r="D131" i="7" l="1"/>
  <c r="F131" i="7"/>
  <c r="C132" i="7" l="1"/>
  <c r="E132" i="7"/>
  <c r="D132" i="7" l="1"/>
  <c r="F132" i="7"/>
  <c r="C133" i="7" l="1"/>
  <c r="E133" i="7"/>
  <c r="F133" i="7" l="1"/>
  <c r="C134" i="7" s="1"/>
  <c r="E134" i="7"/>
  <c r="D133" i="7"/>
  <c r="D134" i="7" l="1"/>
  <c r="F134" i="7"/>
  <c r="E135" i="7"/>
  <c r="C135" i="7"/>
  <c r="F135" i="7" l="1"/>
  <c r="C136" i="7"/>
  <c r="E136" i="7"/>
  <c r="D136" i="7" s="1"/>
  <c r="D135" i="7"/>
  <c r="F136" i="7" l="1"/>
  <c r="C137" i="7" s="1"/>
  <c r="E137" i="7"/>
  <c r="D137" i="7" l="1"/>
  <c r="F137" i="7"/>
  <c r="C138" i="7"/>
  <c r="E138" i="7"/>
  <c r="D138" i="7" l="1"/>
  <c r="F138" i="7"/>
  <c r="C139" i="7" l="1"/>
  <c r="E139" i="7"/>
  <c r="D139" i="7" l="1"/>
  <c r="F139" i="7"/>
  <c r="C140" i="7" l="1"/>
  <c r="E140" i="7"/>
  <c r="D140" i="7" s="1"/>
  <c r="F140" i="7" l="1"/>
  <c r="C141" i="7"/>
  <c r="E141" i="7"/>
  <c r="D141" i="7" s="1"/>
  <c r="F141" i="7" l="1"/>
  <c r="C142" i="7" s="1"/>
  <c r="E142" i="7"/>
  <c r="D142" i="7" l="1"/>
  <c r="F142" i="7"/>
  <c r="C143" i="7" s="1"/>
  <c r="E143" i="7"/>
  <c r="D143" i="7" l="1"/>
  <c r="F143" i="7"/>
  <c r="C144" i="7" s="1"/>
  <c r="E144" i="7"/>
  <c r="D144" i="7" l="1"/>
  <c r="F144" i="7"/>
  <c r="C145" i="7" l="1"/>
  <c r="E145" i="7"/>
  <c r="F145" i="7" l="1"/>
  <c r="D145" i="7"/>
  <c r="C146" i="7"/>
  <c r="E146" i="7"/>
  <c r="D146" i="7" l="1"/>
  <c r="F146" i="7"/>
  <c r="C147" i="7" s="1"/>
  <c r="E147" i="7"/>
  <c r="D147" i="7" l="1"/>
  <c r="F147" i="7"/>
  <c r="C148" i="7" s="1"/>
  <c r="E148" i="7"/>
  <c r="D148" i="7" l="1"/>
  <c r="F148" i="7"/>
  <c r="C149" i="7" s="1"/>
  <c r="E149" i="7"/>
  <c r="D149" i="7" l="1"/>
  <c r="F149" i="7"/>
  <c r="C150" i="7" s="1"/>
  <c r="E150" i="7"/>
  <c r="D150" i="7" l="1"/>
  <c r="F150" i="7"/>
  <c r="C151" i="7"/>
  <c r="E151" i="7"/>
  <c r="D151" i="7" s="1"/>
  <c r="F151" i="7" l="1"/>
  <c r="C152" i="7" s="1"/>
  <c r="E152" i="7"/>
  <c r="D152" i="7" l="1"/>
  <c r="F152" i="7"/>
  <c r="C153" i="7" s="1"/>
  <c r="E153" i="7"/>
  <c r="D153" i="7" l="1"/>
  <c r="F153" i="7"/>
  <c r="C154" i="7"/>
  <c r="E154" i="7"/>
  <c r="D154" i="7" s="1"/>
  <c r="F154" i="7" l="1"/>
  <c r="C155" i="7"/>
  <c r="E155" i="7"/>
  <c r="D155" i="7" s="1"/>
  <c r="F155" i="7" l="1"/>
  <c r="C156" i="7"/>
  <c r="E156" i="7"/>
  <c r="D156" i="7" s="1"/>
  <c r="F156" i="7" l="1"/>
  <c r="C157" i="7"/>
  <c r="E157" i="7"/>
  <c r="D157" i="7" s="1"/>
  <c r="F157" i="7" l="1"/>
  <c r="C158" i="7"/>
  <c r="E158" i="7"/>
  <c r="D158" i="7" s="1"/>
  <c r="F158" i="7" l="1"/>
  <c r="C159" i="7"/>
  <c r="E159" i="7"/>
  <c r="D159" i="7" s="1"/>
  <c r="F159" i="7" l="1"/>
  <c r="C160" i="7"/>
  <c r="E160" i="7"/>
  <c r="D160" i="7" s="1"/>
  <c r="F160" i="7" l="1"/>
  <c r="C161" i="7"/>
  <c r="E161" i="7"/>
  <c r="D161" i="7" s="1"/>
  <c r="F161" i="7" l="1"/>
  <c r="C162" i="7"/>
  <c r="E162" i="7"/>
  <c r="D162" i="7" s="1"/>
  <c r="F162" i="7" l="1"/>
  <c r="C163" i="7"/>
  <c r="E163" i="7"/>
  <c r="D163" i="7" s="1"/>
  <c r="F163" i="7" l="1"/>
  <c r="C164" i="7"/>
  <c r="E164" i="7"/>
  <c r="D164" i="7" s="1"/>
  <c r="F164" i="7" l="1"/>
  <c r="C165" i="7" s="1"/>
  <c r="E165" i="7"/>
  <c r="D165" i="7" l="1"/>
  <c r="F165" i="7"/>
  <c r="C166" i="7"/>
  <c r="E166" i="7"/>
  <c r="D166" i="7" s="1"/>
  <c r="F166" i="7" l="1"/>
  <c r="C167" i="7"/>
  <c r="E167" i="7"/>
  <c r="D167" i="7" s="1"/>
  <c r="F167" i="7" l="1"/>
  <c r="C168" i="7"/>
  <c r="E168" i="7"/>
  <c r="D168" i="7" s="1"/>
  <c r="F168" i="7" l="1"/>
  <c r="C169" i="7"/>
  <c r="E169" i="7"/>
  <c r="D169" i="7" l="1"/>
  <c r="F169" i="7"/>
  <c r="C170" i="7"/>
  <c r="E170" i="7"/>
  <c r="D170" i="7" s="1"/>
  <c r="F170" i="7" l="1"/>
  <c r="C171" i="7" s="1"/>
  <c r="E171" i="7"/>
  <c r="D171" i="7" l="1"/>
  <c r="F171" i="7"/>
  <c r="C172" i="7" s="1"/>
  <c r="E172" i="7"/>
  <c r="D172" i="7" l="1"/>
  <c r="F172" i="7"/>
  <c r="C173" i="7"/>
  <c r="E173" i="7"/>
  <c r="D173" i="7" s="1"/>
  <c r="F173" i="7" l="1"/>
  <c r="E174" i="7"/>
  <c r="C174" i="7"/>
  <c r="F174" i="7" s="1"/>
  <c r="C175" i="7" l="1"/>
  <c r="E175" i="7"/>
  <c r="D175" i="7" s="1"/>
  <c r="D174" i="7"/>
  <c r="F175" i="7" l="1"/>
  <c r="C176" i="7"/>
  <c r="E176" i="7"/>
  <c r="D176" i="7" s="1"/>
  <c r="F176" i="7" l="1"/>
  <c r="C177" i="7"/>
  <c r="E177" i="7"/>
  <c r="D177" i="7" s="1"/>
  <c r="F177" i="7" l="1"/>
  <c r="C178" i="7"/>
  <c r="E178" i="7"/>
  <c r="D178" i="7" s="1"/>
  <c r="F178" i="7" l="1"/>
  <c r="C179" i="7" s="1"/>
  <c r="E179" i="7"/>
  <c r="D179" i="7" l="1"/>
  <c r="F179" i="7"/>
  <c r="E180" i="7"/>
  <c r="C180" i="7"/>
  <c r="F180" i="7" l="1"/>
  <c r="C181" i="7"/>
  <c r="E181" i="7"/>
  <c r="D181" i="7" s="1"/>
  <c r="D180" i="7"/>
  <c r="F181" i="7" l="1"/>
  <c r="C182" i="7"/>
  <c r="E182" i="7"/>
  <c r="D182" i="7" s="1"/>
  <c r="F182" i="7" l="1"/>
  <c r="C183" i="7"/>
  <c r="E183" i="7"/>
  <c r="D183" i="7" s="1"/>
  <c r="F183" i="7" l="1"/>
  <c r="C184" i="7"/>
  <c r="E184" i="7"/>
  <c r="D184" i="7" s="1"/>
  <c r="F184" i="7" l="1"/>
  <c r="C185" i="7"/>
  <c r="E185" i="7"/>
  <c r="D185" i="7" s="1"/>
  <c r="F185" i="7" l="1"/>
  <c r="E186" i="7"/>
  <c r="C186" i="7"/>
  <c r="F186" i="7" l="1"/>
  <c r="C187" i="7" s="1"/>
  <c r="E187" i="7"/>
  <c r="D186" i="7"/>
  <c r="D187" i="7" l="1"/>
  <c r="F187" i="7"/>
  <c r="C188" i="7"/>
  <c r="E188" i="7"/>
  <c r="D188" i="7" s="1"/>
  <c r="F188" i="7" l="1"/>
  <c r="E189" i="7"/>
  <c r="C189" i="7"/>
  <c r="F189" i="7" l="1"/>
  <c r="C190" i="7" s="1"/>
  <c r="E190" i="7"/>
  <c r="D189" i="7"/>
  <c r="D190" i="7" l="1"/>
  <c r="F190" i="7"/>
  <c r="C191" i="7" s="1"/>
  <c r="E191" i="7"/>
  <c r="D191" i="7" l="1"/>
  <c r="F191" i="7"/>
  <c r="C192" i="7" s="1"/>
  <c r="E192" i="7"/>
  <c r="D192" i="7" l="1"/>
  <c r="F192" i="7"/>
  <c r="C193" i="7" s="1"/>
  <c r="E193" i="7"/>
  <c r="D193" i="7" l="1"/>
  <c r="F193" i="7"/>
  <c r="C194" i="7"/>
  <c r="E194" i="7"/>
  <c r="D194" i="7" s="1"/>
  <c r="F194" i="7" l="1"/>
  <c r="E195" i="7"/>
  <c r="C195" i="7"/>
  <c r="F195" i="7" l="1"/>
  <c r="C196" i="7"/>
  <c r="E196" i="7"/>
  <c r="D196" i="7" s="1"/>
  <c r="D195" i="7"/>
  <c r="F196" i="7" l="1"/>
  <c r="C197" i="7"/>
  <c r="E197" i="7"/>
  <c r="D197" i="7" s="1"/>
  <c r="F197" i="7" l="1"/>
  <c r="E198" i="7"/>
  <c r="C198" i="7"/>
  <c r="F198" i="7" l="1"/>
  <c r="C199" i="7"/>
  <c r="E199" i="7"/>
  <c r="D199" i="7" s="1"/>
  <c r="D198" i="7"/>
  <c r="F199" i="7" l="1"/>
  <c r="C200" i="7" s="1"/>
  <c r="E200" i="7"/>
  <c r="D200" i="7" l="1"/>
  <c r="F200" i="7"/>
  <c r="C201" i="7"/>
  <c r="E201" i="7"/>
  <c r="D201" i="7" l="1"/>
  <c r="F201" i="7"/>
  <c r="C202" i="7" s="1"/>
  <c r="E202" i="7"/>
  <c r="D202" i="7" l="1"/>
  <c r="F202" i="7"/>
  <c r="C203" i="7"/>
  <c r="E203" i="7"/>
  <c r="D203" i="7" s="1"/>
  <c r="F203" i="7" l="1"/>
  <c r="E204" i="7"/>
  <c r="C204" i="7"/>
  <c r="F204" i="7" l="1"/>
  <c r="C205" i="7"/>
  <c r="E205" i="7"/>
  <c r="D205" i="7" s="1"/>
  <c r="D204" i="7"/>
  <c r="F205" i="7" l="1"/>
  <c r="C206" i="7"/>
  <c r="E206" i="7"/>
  <c r="D206" i="7" s="1"/>
  <c r="F206" i="7" l="1"/>
  <c r="E207" i="7"/>
  <c r="C207" i="7"/>
  <c r="F207" i="7" s="1"/>
  <c r="C208" i="7" l="1"/>
  <c r="E208" i="7"/>
  <c r="D208" i="7" s="1"/>
  <c r="D207" i="7"/>
  <c r="F208" i="7" l="1"/>
  <c r="C209" i="7"/>
  <c r="E209" i="7"/>
  <c r="D209" i="7" s="1"/>
  <c r="F209" i="7" l="1"/>
  <c r="E210" i="7" l="1"/>
  <c r="C210" i="7"/>
  <c r="F210" i="7" l="1"/>
  <c r="C211" i="7"/>
  <c r="E211" i="7"/>
  <c r="D211" i="7" s="1"/>
  <c r="D210" i="7"/>
  <c r="F211" i="7" l="1"/>
  <c r="C212" i="7"/>
  <c r="E212" i="7"/>
  <c r="D212" i="7" s="1"/>
  <c r="F212" i="7" l="1"/>
  <c r="C213" i="7"/>
  <c r="E213" i="7"/>
  <c r="D213" i="7" s="1"/>
  <c r="F213" i="7" l="1"/>
  <c r="C214" i="7"/>
  <c r="E214" i="7"/>
  <c r="D214" i="7" s="1"/>
  <c r="F214" i="7" l="1"/>
  <c r="C215" i="7"/>
  <c r="E215" i="7"/>
  <c r="D215" i="7" s="1"/>
  <c r="F215" i="7" l="1"/>
  <c r="E216" i="7"/>
  <c r="C216" i="7"/>
  <c r="F216" i="7" l="1"/>
  <c r="C217" i="7" s="1"/>
  <c r="E217" i="7"/>
  <c r="F217" i="7" s="1"/>
  <c r="D216" i="7"/>
  <c r="D217" i="7" l="1"/>
  <c r="C218" i="7"/>
  <c r="E218" i="7"/>
  <c r="D218" i="7" l="1"/>
  <c r="F218" i="7"/>
  <c r="C219" i="7" s="1"/>
  <c r="E219" i="7"/>
  <c r="F219" i="7" l="1"/>
  <c r="C220" i="7"/>
  <c r="E220" i="7"/>
  <c r="D220" i="7" s="1"/>
  <c r="D219" i="7"/>
  <c r="F220" i="7" l="1"/>
  <c r="C221" i="7"/>
  <c r="E221" i="7"/>
  <c r="D221" i="7" s="1"/>
  <c r="F221" i="7" l="1"/>
  <c r="E222" i="7"/>
  <c r="C222" i="7"/>
  <c r="F222" i="7" s="1"/>
  <c r="C223" i="7" l="1"/>
  <c r="E223" i="7"/>
  <c r="D223" i="7" s="1"/>
  <c r="D222" i="7"/>
  <c r="F223" i="7" l="1"/>
  <c r="C224" i="7"/>
  <c r="E224" i="7"/>
  <c r="D224" i="7" s="1"/>
  <c r="F224" i="7" l="1"/>
  <c r="E225" i="7" l="1"/>
  <c r="C225" i="7"/>
  <c r="F225" i="7" l="1"/>
  <c r="C226" i="7"/>
  <c r="E226" i="7"/>
  <c r="D226" i="7" s="1"/>
  <c r="D225" i="7"/>
  <c r="F226" i="7" l="1"/>
  <c r="C227" i="7"/>
  <c r="E227" i="7"/>
  <c r="D227" i="7" s="1"/>
  <c r="F227" i="7" l="1"/>
  <c r="E228" i="7"/>
  <c r="C228" i="7"/>
  <c r="F228" i="7" l="1"/>
  <c r="C229" i="7"/>
  <c r="E229" i="7"/>
  <c r="D228" i="7"/>
  <c r="D229" i="7" l="1"/>
  <c r="F229" i="7"/>
  <c r="C230" i="7" s="1"/>
  <c r="E230" i="7"/>
  <c r="F230" i="7" l="1"/>
  <c r="D230" i="7"/>
  <c r="E231" i="7"/>
  <c r="C231" i="7"/>
  <c r="F231" i="7" l="1"/>
  <c r="C232" i="7"/>
  <c r="E232" i="7"/>
  <c r="D231" i="7"/>
  <c r="D232" i="7" l="1"/>
  <c r="F232" i="7"/>
  <c r="C233" i="7"/>
  <c r="E233" i="7"/>
  <c r="D233" i="7" s="1"/>
  <c r="F233" i="7" l="1"/>
  <c r="E234" i="7"/>
  <c r="C234" i="7"/>
  <c r="F234" i="7" l="1"/>
  <c r="C235" i="7"/>
  <c r="E235" i="7"/>
  <c r="D235" i="7" s="1"/>
  <c r="D234" i="7"/>
  <c r="F235" i="7" l="1"/>
  <c r="C236" i="7" s="1"/>
  <c r="E236" i="7"/>
  <c r="D236" i="7" l="1"/>
  <c r="F236" i="7"/>
  <c r="E237" i="7"/>
  <c r="C237" i="7"/>
  <c r="F237" i="7" s="1"/>
  <c r="C238" i="7" l="1"/>
  <c r="E238" i="7"/>
  <c r="D238" i="7" s="1"/>
  <c r="D237" i="7"/>
  <c r="F238" i="7" l="1"/>
  <c r="E239" i="7" l="1"/>
  <c r="C239" i="7"/>
  <c r="F239" i="7" l="1"/>
  <c r="E240" i="7"/>
  <c r="C240" i="7"/>
  <c r="D239" i="7"/>
  <c r="F240" i="7" l="1"/>
  <c r="C241" i="7"/>
  <c r="E241" i="7"/>
  <c r="D241" i="7" s="1"/>
  <c r="D240" i="7"/>
  <c r="F241" i="7" l="1"/>
  <c r="E242" i="7" l="1"/>
  <c r="C242" i="7"/>
  <c r="F242" i="7" l="1"/>
  <c r="C243" i="7"/>
  <c r="E243" i="7"/>
  <c r="D243" i="7" s="1"/>
  <c r="D242" i="7"/>
  <c r="F243" i="7" l="1"/>
  <c r="C244" i="7"/>
  <c r="E244" i="7"/>
  <c r="D244" i="7" s="1"/>
  <c r="F244" i="7" l="1"/>
  <c r="E245" i="7" l="1"/>
  <c r="C245" i="7"/>
  <c r="F245" i="7" l="1"/>
  <c r="E246" i="7"/>
  <c r="C246" i="7"/>
  <c r="D245" i="7"/>
  <c r="F246" i="7" l="1"/>
  <c r="C247" i="7"/>
  <c r="E247" i="7"/>
  <c r="D247" i="7" s="1"/>
  <c r="D246" i="7"/>
  <c r="F247" i="7" l="1"/>
  <c r="E248" i="7"/>
  <c r="C248" i="7"/>
  <c r="F248" i="7" l="1"/>
  <c r="E249" i="7"/>
  <c r="C249" i="7"/>
  <c r="D248" i="7"/>
  <c r="F249" i="7" l="1"/>
  <c r="C250" i="7"/>
  <c r="E250" i="7"/>
  <c r="D250" i="7" s="1"/>
  <c r="D249" i="7"/>
  <c r="F250" i="7" l="1"/>
  <c r="E251" i="7" l="1"/>
  <c r="C251" i="7"/>
  <c r="F251" i="7" l="1"/>
  <c r="E252" i="7"/>
  <c r="C252" i="7"/>
  <c r="D251" i="7"/>
  <c r="F252" i="7" l="1"/>
  <c r="C253" i="7"/>
  <c r="E253" i="7"/>
  <c r="D253" i="7" s="1"/>
  <c r="D252" i="7"/>
  <c r="F253" i="7" l="1"/>
  <c r="E254" i="7"/>
  <c r="C254" i="7"/>
  <c r="F254" i="7" l="1"/>
  <c r="E255" i="7"/>
  <c r="C255" i="7"/>
  <c r="D254" i="7"/>
  <c r="F255" i="7" l="1"/>
  <c r="C256" i="7"/>
  <c r="E256" i="7"/>
  <c r="D256" i="7" s="1"/>
  <c r="D255" i="7"/>
  <c r="F256" i="7" l="1"/>
  <c r="E257" i="7" l="1"/>
  <c r="C257" i="7"/>
  <c r="F257" i="7" l="1"/>
  <c r="E258" i="7"/>
  <c r="C258" i="7"/>
  <c r="D257" i="7"/>
  <c r="F258" i="7" l="1"/>
  <c r="C259" i="7" s="1"/>
  <c r="E259" i="7"/>
  <c r="D258" i="7"/>
  <c r="D259" i="7" l="1"/>
  <c r="F259" i="7"/>
  <c r="E260" i="7" l="1"/>
  <c r="C260" i="7"/>
  <c r="F260" i="7" l="1"/>
  <c r="E261" i="7"/>
  <c r="C261" i="7"/>
  <c r="D260" i="7"/>
  <c r="F261" i="7" l="1"/>
  <c r="C262" i="7"/>
  <c r="E262" i="7"/>
  <c r="D262" i="7" s="1"/>
  <c r="D261" i="7"/>
  <c r="F262" i="7" l="1"/>
  <c r="E263" i="7"/>
  <c r="C263" i="7"/>
  <c r="F263" i="7" s="1"/>
  <c r="E264" i="7" l="1"/>
  <c r="C264" i="7"/>
  <c r="F264" i="7" s="1"/>
  <c r="D263" i="7"/>
  <c r="C265" i="7" l="1"/>
  <c r="E265" i="7"/>
  <c r="D265" i="7" s="1"/>
  <c r="D264" i="7"/>
  <c r="F265" i="7" l="1"/>
  <c r="E266" i="7"/>
  <c r="C266" i="7"/>
  <c r="F266" i="7" l="1"/>
  <c r="C267" i="7" s="1"/>
  <c r="E267" i="7"/>
  <c r="D266" i="7"/>
  <c r="F267" i="7" l="1"/>
  <c r="C268" i="7"/>
  <c r="E268" i="7"/>
  <c r="D268" i="7" s="1"/>
  <c r="D267" i="7"/>
  <c r="F268" i="7" l="1"/>
  <c r="E269" i="7"/>
  <c r="C269" i="7"/>
  <c r="F269" i="7" l="1"/>
  <c r="E270" i="7"/>
  <c r="C270" i="7"/>
  <c r="D269" i="7"/>
  <c r="F270" i="7" l="1"/>
  <c r="C271" i="7" s="1"/>
  <c r="E271" i="7"/>
  <c r="D270" i="7"/>
  <c r="D271" i="7" l="1"/>
  <c r="F271" i="7"/>
  <c r="E272" i="7"/>
  <c r="C272" i="7"/>
  <c r="F272" i="7" l="1"/>
  <c r="D272" i="7"/>
  <c r="E273" i="7" l="1"/>
  <c r="C273" i="7"/>
  <c r="F273" i="7" l="1"/>
  <c r="C274" i="7" s="1"/>
  <c r="E274" i="7"/>
  <c r="D273" i="7"/>
  <c r="D274" i="7" l="1"/>
  <c r="F274" i="7"/>
  <c r="E275" i="7"/>
  <c r="C275" i="7"/>
  <c r="F275" i="7" l="1"/>
  <c r="C276" i="7" s="1"/>
  <c r="E276" i="7"/>
  <c r="D275" i="7"/>
  <c r="F276" i="7" l="1"/>
  <c r="C277" i="7"/>
  <c r="E277" i="7"/>
  <c r="D277" i="7" s="1"/>
  <c r="D276" i="7"/>
  <c r="F277" i="7" l="1"/>
  <c r="E278" i="7"/>
  <c r="C278" i="7"/>
  <c r="F278" i="7" l="1"/>
  <c r="E279" i="7"/>
  <c r="C279" i="7"/>
  <c r="D278" i="7"/>
  <c r="F279" i="7" l="1"/>
  <c r="C280" i="7"/>
  <c r="E280" i="7"/>
  <c r="D280" i="7" s="1"/>
  <c r="D279" i="7"/>
  <c r="F280" i="7" l="1"/>
  <c r="E281" i="7"/>
  <c r="C281" i="7"/>
  <c r="F281" i="7" l="1"/>
  <c r="C282" i="7" s="1"/>
  <c r="E282" i="7"/>
  <c r="D281" i="7"/>
  <c r="F282" i="7" l="1"/>
  <c r="C283" i="7"/>
  <c r="E283" i="7"/>
  <c r="D283" i="7" s="1"/>
  <c r="D282" i="7"/>
  <c r="F283" i="7" l="1"/>
  <c r="E284" i="7"/>
  <c r="C284" i="7"/>
  <c r="F284" i="7" l="1"/>
  <c r="E285" i="7"/>
  <c r="C285" i="7"/>
  <c r="F285" i="7" s="1"/>
  <c r="D284" i="7"/>
  <c r="C286" i="7" l="1"/>
  <c r="E286" i="7"/>
  <c r="D286" i="7" s="1"/>
  <c r="D285" i="7"/>
  <c r="F286" i="7" l="1"/>
  <c r="E287" i="7"/>
  <c r="C287" i="7"/>
  <c r="F287" i="7" l="1"/>
  <c r="E288" i="7"/>
  <c r="C288" i="7"/>
  <c r="D287" i="7"/>
  <c r="F288" i="7" l="1"/>
  <c r="C289" i="7"/>
  <c r="E289" i="7"/>
  <c r="D289" i="7" s="1"/>
  <c r="D288" i="7"/>
  <c r="F289" i="7" l="1"/>
  <c r="E290" i="7"/>
  <c r="C290" i="7"/>
  <c r="F290" i="7" l="1"/>
  <c r="E291" i="7"/>
  <c r="C291" i="7"/>
  <c r="D290" i="7"/>
  <c r="F291" i="7" l="1"/>
  <c r="C292" i="7"/>
  <c r="E292" i="7"/>
  <c r="D292" i="7" s="1"/>
  <c r="D291" i="7"/>
  <c r="F292" i="7" l="1"/>
  <c r="E293" i="7"/>
  <c r="C293" i="7"/>
  <c r="F293" i="7" l="1"/>
  <c r="E294" i="7"/>
  <c r="C294" i="7"/>
  <c r="D293" i="7"/>
  <c r="F294" i="7" l="1"/>
  <c r="C295" i="7"/>
  <c r="E295" i="7"/>
  <c r="D295" i="7" s="1"/>
  <c r="D294" i="7"/>
  <c r="F295" i="7" l="1"/>
  <c r="E296" i="7"/>
  <c r="C296" i="7"/>
  <c r="F296" i="7" s="1"/>
  <c r="E297" i="7" l="1"/>
  <c r="C297" i="7"/>
  <c r="D296" i="7"/>
  <c r="F297" i="7" l="1"/>
  <c r="C298" i="7"/>
  <c r="E298" i="7"/>
  <c r="D297" i="7"/>
  <c r="D298" i="7" l="1"/>
  <c r="F298" i="7"/>
  <c r="E299" i="7"/>
  <c r="C299" i="7"/>
  <c r="F299" i="7" l="1"/>
  <c r="C300" i="7" s="1"/>
  <c r="E300" i="7"/>
  <c r="D299" i="7"/>
  <c r="F300" i="7" l="1"/>
  <c r="C301" i="7"/>
  <c r="E301" i="7"/>
  <c r="D301" i="7" s="1"/>
  <c r="D300" i="7"/>
  <c r="F301" i="7" l="1"/>
  <c r="E302" i="7"/>
  <c r="C302" i="7"/>
  <c r="F302" i="7" l="1"/>
  <c r="E303" i="7"/>
  <c r="C303" i="7"/>
  <c r="D302" i="7"/>
  <c r="F303" i="7" l="1"/>
  <c r="C304" i="7"/>
  <c r="E304" i="7"/>
  <c r="D304" i="7" s="1"/>
  <c r="D303" i="7"/>
  <c r="F304" i="7" l="1"/>
  <c r="E305" i="7"/>
  <c r="C305" i="7"/>
  <c r="F305" i="7" l="1"/>
  <c r="E306" i="7"/>
  <c r="C306" i="7"/>
  <c r="D305" i="7"/>
  <c r="F306" i="7" l="1"/>
  <c r="C307" i="7"/>
  <c r="E307" i="7"/>
  <c r="D307" i="7" s="1"/>
  <c r="D306" i="7"/>
  <c r="F307" i="7" l="1"/>
  <c r="E308" i="7"/>
  <c r="C308" i="7"/>
  <c r="F308" i="7" s="1"/>
  <c r="E309" i="7" l="1"/>
  <c r="C309" i="7"/>
  <c r="D308" i="7"/>
  <c r="F309" i="7" l="1"/>
  <c r="C310" i="7" s="1"/>
  <c r="E310" i="7"/>
  <c r="D309" i="7"/>
  <c r="D310" i="7" l="1"/>
  <c r="F310" i="7"/>
  <c r="E311" i="7"/>
  <c r="C311" i="7"/>
  <c r="F311" i="7" l="1"/>
  <c r="E312" i="7"/>
  <c r="C312" i="7"/>
  <c r="D311" i="7"/>
  <c r="F312" i="7" l="1"/>
  <c r="C313" i="7"/>
  <c r="E313" i="7"/>
  <c r="D312" i="7"/>
  <c r="D313" i="7" l="1"/>
  <c r="F313" i="7"/>
  <c r="E314" i="7"/>
  <c r="C314" i="7"/>
  <c r="F314" i="7" l="1"/>
  <c r="E315" i="7"/>
  <c r="C315" i="7"/>
  <c r="D314" i="7"/>
  <c r="F315" i="7" l="1"/>
  <c r="C316" i="7"/>
  <c r="E316" i="7"/>
  <c r="D316" i="7" s="1"/>
  <c r="D315" i="7"/>
  <c r="F316" i="7" l="1"/>
  <c r="E317" i="7"/>
  <c r="C317" i="7"/>
  <c r="F317" i="7" l="1"/>
  <c r="C318" i="7" s="1"/>
  <c r="E318" i="7"/>
  <c r="D317" i="7"/>
  <c r="F318" i="7" l="1"/>
  <c r="C319" i="7"/>
  <c r="E319" i="7"/>
  <c r="D319" i="7" s="1"/>
  <c r="D318" i="7"/>
  <c r="F319" i="7" l="1"/>
  <c r="E320" i="7"/>
  <c r="C320" i="7"/>
  <c r="F320" i="7" l="1"/>
  <c r="E321" i="7"/>
  <c r="C321" i="7"/>
  <c r="D320" i="7"/>
  <c r="F321" i="7" l="1"/>
  <c r="C322" i="7"/>
  <c r="E322" i="7"/>
  <c r="D322" i="7" s="1"/>
  <c r="D321" i="7"/>
  <c r="F322" i="7" l="1"/>
  <c r="E323" i="7"/>
  <c r="C323" i="7"/>
  <c r="F323" i="7" l="1"/>
  <c r="E324" i="7"/>
  <c r="C324" i="7"/>
  <c r="D323" i="7"/>
  <c r="F324" i="7" l="1"/>
  <c r="C325" i="7"/>
  <c r="E325" i="7"/>
  <c r="D324" i="7"/>
  <c r="F325" i="7" l="1"/>
  <c r="D325" i="7"/>
  <c r="E326" i="7"/>
  <c r="C326" i="7"/>
  <c r="F326" i="7" l="1"/>
  <c r="E327" i="7"/>
  <c r="C327" i="7"/>
  <c r="F327" i="7" s="1"/>
  <c r="D326" i="7"/>
  <c r="E328" i="7" l="1"/>
  <c r="C328" i="7"/>
  <c r="F328" i="7" s="1"/>
  <c r="D327" i="7"/>
  <c r="E329" i="7" l="1"/>
  <c r="C329" i="7"/>
  <c r="F329" i="7" s="1"/>
  <c r="D328" i="7"/>
  <c r="E330" i="7" l="1"/>
  <c r="C330" i="7"/>
  <c r="F330" i="7" s="1"/>
  <c r="D329" i="7"/>
  <c r="E331" i="7" l="1"/>
  <c r="C331" i="7"/>
  <c r="F331" i="7" s="1"/>
  <c r="D330" i="7"/>
  <c r="E332" i="7" l="1"/>
  <c r="C332" i="7"/>
  <c r="D331" i="7"/>
  <c r="F332" i="7" l="1"/>
  <c r="E333" i="7"/>
  <c r="C333" i="7"/>
  <c r="D332" i="7"/>
  <c r="F333" i="7" l="1"/>
  <c r="C334" i="7" s="1"/>
  <c r="E334" i="7"/>
  <c r="D333" i="7"/>
  <c r="F334" i="7" l="1"/>
  <c r="E335" i="7"/>
  <c r="C335" i="7"/>
  <c r="D334" i="7"/>
  <c r="F335" i="7" l="1"/>
  <c r="E336" i="7"/>
  <c r="C336" i="7"/>
  <c r="D335" i="7"/>
  <c r="F336" i="7" l="1"/>
  <c r="E337" i="7"/>
  <c r="C337" i="7"/>
  <c r="D336" i="7"/>
  <c r="F337" i="7" l="1"/>
  <c r="E338" i="7"/>
  <c r="C338" i="7"/>
  <c r="D337" i="7"/>
  <c r="F338" i="7" l="1"/>
  <c r="E339" i="7"/>
  <c r="C339" i="7"/>
  <c r="D338" i="7"/>
  <c r="F339" i="7" l="1"/>
  <c r="C340" i="7" s="1"/>
  <c r="E340" i="7"/>
  <c r="D339" i="7"/>
  <c r="F340" i="7" l="1"/>
  <c r="E341" i="7"/>
  <c r="C341" i="7"/>
  <c r="F341" i="7" s="1"/>
  <c r="D340" i="7"/>
  <c r="E342" i="7" l="1"/>
  <c r="C342" i="7"/>
  <c r="D341" i="7"/>
  <c r="F342" i="7" l="1"/>
  <c r="E343" i="7"/>
  <c r="C343" i="7"/>
  <c r="D342" i="7"/>
  <c r="F343" i="7" l="1"/>
  <c r="E344" i="7"/>
  <c r="C344" i="7"/>
  <c r="F344" i="7" s="1"/>
  <c r="D343" i="7"/>
  <c r="E345" i="7" l="1"/>
  <c r="C345" i="7"/>
  <c r="D344" i="7"/>
  <c r="F345" i="7" l="1"/>
  <c r="E346" i="7"/>
  <c r="C346" i="7"/>
  <c r="F346" i="7" s="1"/>
  <c r="D345" i="7"/>
  <c r="E347" i="7" l="1"/>
  <c r="C347" i="7"/>
  <c r="F347" i="7" s="1"/>
  <c r="D346" i="7"/>
  <c r="E348" i="7" l="1"/>
  <c r="C348" i="7"/>
  <c r="F348" i="7" s="1"/>
  <c r="D347" i="7"/>
  <c r="E349" i="7" l="1"/>
  <c r="C349" i="7"/>
  <c r="F349" i="7" s="1"/>
  <c r="D348" i="7"/>
  <c r="E350" i="7" l="1"/>
  <c r="C350" i="7"/>
  <c r="F350" i="7" s="1"/>
  <c r="D349" i="7"/>
  <c r="E351" i="7" l="1"/>
  <c r="C351" i="7"/>
  <c r="F351" i="7" s="1"/>
  <c r="D350" i="7"/>
  <c r="E352" i="7" l="1"/>
  <c r="C352" i="7"/>
  <c r="D351" i="7"/>
  <c r="F352" i="7" l="1"/>
  <c r="E353" i="7"/>
  <c r="C353" i="7"/>
  <c r="D352" i="7"/>
  <c r="F353" i="7" l="1"/>
  <c r="C354" i="7" s="1"/>
  <c r="E354" i="7"/>
  <c r="D353" i="7"/>
  <c r="F354" i="7" l="1"/>
  <c r="E355" i="7"/>
  <c r="C355" i="7"/>
  <c r="F355" i="7" s="1"/>
  <c r="D354" i="7"/>
  <c r="E356" i="7" l="1"/>
  <c r="C356" i="7"/>
  <c r="F356" i="7" s="1"/>
  <c r="D355" i="7"/>
  <c r="E357" i="7" l="1"/>
  <c r="C357" i="7"/>
  <c r="F357" i="7" s="1"/>
  <c r="D356" i="7"/>
  <c r="E358" i="7" l="1"/>
  <c r="C358" i="7"/>
  <c r="D357" i="7"/>
  <c r="F358" i="7" l="1"/>
  <c r="E359" i="7"/>
  <c r="C359" i="7"/>
  <c r="D358" i="7"/>
  <c r="F359" i="7" l="1"/>
  <c r="E360" i="7"/>
  <c r="C360" i="7"/>
  <c r="F360" i="7" s="1"/>
  <c r="D359" i="7"/>
  <c r="E361" i="7" l="1"/>
  <c r="C361" i="7"/>
  <c r="F361" i="7" s="1"/>
  <c r="D360" i="7"/>
  <c r="E362" i="7" l="1"/>
  <c r="C362" i="7"/>
  <c r="F362" i="7" s="1"/>
  <c r="D361" i="7"/>
  <c r="E363" i="7" l="1"/>
  <c r="C363" i="7"/>
  <c r="F363" i="7" s="1"/>
  <c r="D362" i="7"/>
  <c r="E364" i="7" l="1"/>
  <c r="C364" i="7"/>
  <c r="F364" i="7" s="1"/>
  <c r="D363" i="7"/>
  <c r="E365" i="7" l="1"/>
  <c r="C365" i="7"/>
  <c r="D364" i="7"/>
  <c r="F365" i="7" l="1"/>
  <c r="E366" i="7"/>
  <c r="C366" i="7"/>
  <c r="F366" i="7" s="1"/>
  <c r="D365" i="7"/>
  <c r="E367" i="7" l="1"/>
  <c r="C367" i="7"/>
  <c r="D366" i="7"/>
  <c r="F367" i="7" l="1"/>
  <c r="E368" i="7"/>
  <c r="C368" i="7"/>
  <c r="D367" i="7"/>
  <c r="F368" i="7" l="1"/>
  <c r="E369" i="7"/>
  <c r="C369" i="7"/>
  <c r="C370" i="7" s="1"/>
  <c r="D368" i="7"/>
  <c r="F369" i="7" l="1"/>
  <c r="D369" i="7"/>
  <c r="D370" i="7" s="1"/>
  <c r="E370" i="7"/>
</calcChain>
</file>

<file path=xl/sharedStrings.xml><?xml version="1.0" encoding="utf-8"?>
<sst xmlns="http://schemas.openxmlformats.org/spreadsheetml/2006/main" count="68" uniqueCount="33">
  <si>
    <t>PV</t>
  </si>
  <si>
    <t>n</t>
  </si>
  <si>
    <t>i</t>
  </si>
  <si>
    <t>FV</t>
  </si>
  <si>
    <t>PMT</t>
  </si>
  <si>
    <t>FUTURE VALUE (COMPOUNDED GROWTH)</t>
  </si>
  <si>
    <t>PRESENT VALUE (DISCOUNTED VALUE)</t>
  </si>
  <si>
    <t>FUTURE VALUE, PRESENT VALUE AND ANNUITIES</t>
  </si>
  <si>
    <t>MORTGAGES AND REVERSE ANNUITY MORTGAGES</t>
  </si>
  <si>
    <t>VARIES</t>
  </si>
  <si>
    <t>CONSTANT AMORTIZATION MORTGAGE</t>
  </si>
  <si>
    <t>CONSTANT PAYMENT MORTGAGE</t>
  </si>
  <si>
    <t>FUTURE VALUE:</t>
  </si>
  <si>
    <t>PRESENT VALUE:</t>
  </si>
  <si>
    <t>ANNUITY:</t>
  </si>
  <si>
    <t>ANNUITY + INITIAL PAYMENT:</t>
  </si>
  <si>
    <t>Annual Contract Interest Rate</t>
  </si>
  <si>
    <t>N/A</t>
  </si>
  <si>
    <t>Annual Debt Service Constant</t>
  </si>
  <si>
    <t>A</t>
  </si>
  <si>
    <t>B</t>
  </si>
  <si>
    <t>C</t>
  </si>
  <si>
    <t>D</t>
  </si>
  <si>
    <t>E</t>
  </si>
  <si>
    <t>Solves for the Reverse Annuity Mortgage amount (FV) given a desired monthly payment to the Borrower (PMT) for a specific number of months (n) at interest rate (i)</t>
  </si>
  <si>
    <t>Solves for the Reverse Annuity Mortgage maturity date in months (n) given a desired monthly payment (PMT) and maximum loan amount (FV)</t>
  </si>
  <si>
    <t>Solves for the monthly payment to the Borrower (PMT) given a specific Reverse Annuity Mortgage amount (FV) for a specific number of months (n) at interest rate (i)</t>
  </si>
  <si>
    <t>Solves for the Reverse Annuity Mortgage principal balance (FV) if the number of contract monthly payments (n) do not go to full maturity</t>
  </si>
  <si>
    <t>PAYMENT</t>
  </si>
  <si>
    <t>PRINCIPAL</t>
  </si>
  <si>
    <t>INTEREST</t>
  </si>
  <si>
    <t>LOAN BALANCE</t>
  </si>
  <si>
    <t xml:space="preserve">Solves for the monthly mortgage payment (PMT) to be made by the Borrower given a specified loan amount (PV) with amortiztion period (n) at interest rate (i)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</si>
</sst>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00%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24"/>
      <color rgb="FF00B05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rgb="FF0070C0"/>
      <name val="Calibri"/>
      <family val="2"/>
      <scheme val="minor"/>
    </font>
    <font>
      <u/>
      <sz val="24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color rgb="FF7030A0"/>
      <name val="Calibri"/>
      <family val="2"/>
      <scheme val="minor"/>
    </font>
    <font>
      <u/>
      <sz val="24"/>
      <color rgb="FF7030A0"/>
      <name val="Calibri"/>
      <family val="2"/>
      <scheme val="minor"/>
    </font>
    <font>
      <b/>
      <sz val="24"/>
      <color rgb="FF7030A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24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4"/>
      <name val="Calibri"/>
      <family val="2"/>
      <scheme val="minor"/>
    </font>
    <font>
      <i/>
      <sz val="2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8" fontId="4" fillId="0" borderId="0" xfId="1" applyNumberFormat="1" applyFont="1" applyAlignment="1">
      <alignment horizontal="center"/>
    </xf>
    <xf numFmtId="8" fontId="4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8" fontId="4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8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8" fontId="6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8" fontId="7" fillId="0" borderId="0" xfId="0" applyNumberFormat="1" applyFont="1" applyAlignment="1">
      <alignment horizontal="center"/>
    </xf>
    <xf numFmtId="7" fontId="6" fillId="0" borderId="0" xfId="0" applyNumberFormat="1" applyFont="1" applyFill="1" applyAlignment="1">
      <alignment horizontal="center"/>
    </xf>
    <xf numFmtId="7" fontId="8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7" fontId="10" fillId="0" borderId="0" xfId="0" applyNumberFormat="1" applyFont="1" applyAlignment="1">
      <alignment horizontal="center"/>
    </xf>
    <xf numFmtId="7" fontId="13" fillId="0" borderId="0" xfId="0" applyNumberFormat="1" applyFont="1" applyAlignment="1">
      <alignment horizontal="center"/>
    </xf>
    <xf numFmtId="8" fontId="14" fillId="0" borderId="0" xfId="0" applyNumberFormat="1" applyFont="1" applyAlignment="1">
      <alignment horizontal="center"/>
    </xf>
    <xf numFmtId="8" fontId="15" fillId="0" borderId="0" xfId="0" applyNumberFormat="1" applyFont="1" applyAlignment="1">
      <alignment horizontal="center"/>
    </xf>
    <xf numFmtId="7" fontId="11" fillId="0" borderId="0" xfId="0" applyNumberFormat="1" applyFont="1" applyAlignment="1">
      <alignment horizontal="center"/>
    </xf>
    <xf numFmtId="7" fontId="12" fillId="0" borderId="0" xfId="0" applyNumberFormat="1" applyFont="1" applyAlignment="1">
      <alignment horizontal="center"/>
    </xf>
    <xf numFmtId="8" fontId="16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0" xfId="2" applyNumberFormat="1" applyFont="1" applyBorder="1" applyAlignment="1">
      <alignment horizontal="center"/>
    </xf>
    <xf numFmtId="8" fontId="4" fillId="0" borderId="0" xfId="1" applyNumberFormat="1" applyFont="1" applyBorder="1" applyAlignment="1">
      <alignment horizontal="center"/>
    </xf>
    <xf numFmtId="8" fontId="4" fillId="0" borderId="0" xfId="1" applyNumberFormat="1" applyFont="1" applyAlignment="1">
      <alignment horizontal="left"/>
    </xf>
    <xf numFmtId="9" fontId="4" fillId="0" borderId="0" xfId="2" applyNumberFormat="1" applyFont="1" applyAlignment="1">
      <alignment horizontal="center"/>
    </xf>
    <xf numFmtId="9" fontId="4" fillId="2" borderId="0" xfId="2" applyNumberFormat="1" applyFont="1" applyFill="1" applyAlignment="1">
      <alignment horizontal="center"/>
    </xf>
    <xf numFmtId="8" fontId="7" fillId="2" borderId="1" xfId="1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5" fontId="7" fillId="4" borderId="1" xfId="2" applyNumberFormat="1" applyFont="1" applyFill="1" applyBorder="1" applyAlignment="1">
      <alignment horizontal="center"/>
    </xf>
    <xf numFmtId="8" fontId="7" fillId="4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2" applyNumberFormat="1" applyFont="1" applyFill="1" applyBorder="1" applyAlignment="1">
      <alignment horizontal="center" vertical="center"/>
    </xf>
    <xf numFmtId="8" fontId="2" fillId="4" borderId="1" xfId="1" applyNumberFormat="1" applyFont="1" applyFill="1" applyBorder="1" applyAlignment="1">
      <alignment horizontal="center" vertical="center"/>
    </xf>
    <xf numFmtId="8" fontId="22" fillId="2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8" fontId="2" fillId="0" borderId="0" xfId="1" applyNumberFormat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8" fontId="2" fillId="0" borderId="0" xfId="1" applyNumberFormat="1" applyFont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3" fillId="4" borderId="1" xfId="0" applyFont="1" applyFill="1" applyBorder="1" applyAlignment="1">
      <alignment horizontal="center" vertical="center"/>
    </xf>
    <xf numFmtId="165" fontId="23" fillId="4" borderId="1" xfId="2" applyNumberFormat="1" applyFont="1" applyFill="1" applyBorder="1" applyAlignment="1">
      <alignment horizontal="center" vertical="center"/>
    </xf>
    <xf numFmtId="8" fontId="23" fillId="4" borderId="1" xfId="1" applyNumberFormat="1" applyFont="1" applyFill="1" applyBorder="1" applyAlignment="1">
      <alignment horizontal="center" vertical="center"/>
    </xf>
    <xf numFmtId="8" fontId="19" fillId="2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64" fontId="4" fillId="0" borderId="0" xfId="2" applyNumberFormat="1" applyFont="1" applyBorder="1" applyAlignment="1">
      <alignment horizontal="center" vertical="center"/>
    </xf>
    <xf numFmtId="8" fontId="4" fillId="0" borderId="0" xfId="1" applyNumberFormat="1" applyFont="1" applyBorder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8" fontId="4" fillId="0" borderId="0" xfId="1" applyNumberFormat="1" applyFont="1" applyAlignment="1">
      <alignment horizontal="center" vertical="center"/>
    </xf>
    <xf numFmtId="8" fontId="20" fillId="2" borderId="1" xfId="1" applyNumberFormat="1" applyFont="1" applyFill="1" applyBorder="1" applyAlignment="1">
      <alignment horizontal="center" vertical="center"/>
    </xf>
    <xf numFmtId="8" fontId="7" fillId="4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4" fillId="4" borderId="1" xfId="2" applyNumberFormat="1" applyFont="1" applyFill="1" applyBorder="1" applyAlignment="1">
      <alignment horizontal="center" vertical="center"/>
    </xf>
    <xf numFmtId="8" fontId="24" fillId="4" borderId="1" xfId="1" applyNumberFormat="1" applyFont="1" applyFill="1" applyBorder="1" applyAlignment="1">
      <alignment horizontal="center" vertical="center"/>
    </xf>
    <xf numFmtId="166" fontId="19" fillId="2" borderId="1" xfId="0" applyNumberFormat="1" applyFont="1" applyFill="1" applyBorder="1" applyAlignment="1">
      <alignment horizontal="center" vertical="center"/>
    </xf>
    <xf numFmtId="165" fontId="7" fillId="5" borderId="1" xfId="2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ysClr val="windowText" lastClr="000000"/>
                </a:solidFill>
              </a:rPr>
              <a:t>Compounded Future Value</a:t>
            </a:r>
          </a:p>
        </c:rich>
      </c:tx>
      <c:layout>
        <c:manualLayout>
          <c:xMode val="edge"/>
          <c:yMode val="edge"/>
          <c:x val="0.38693808435235916"/>
          <c:y val="2.1097046413502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'FUTURE VALUE'!$F$3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'FUTURE VALUE'!$C$4:$C$29</c:f>
              <c:numCache>
                <c:formatCode>0%</c:formatCode>
                <c:ptCount val="2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</c:numCache>
            </c:numRef>
          </c:cat>
          <c:val>
            <c:numRef>
              <c:f>'FUTURE VALUE'!$F$4:$F$29</c:f>
              <c:numCache>
                <c:formatCode>"$"#,##0.00_);[Red]\("$"#,##0.00\)</c:formatCode>
                <c:ptCount val="26"/>
                <c:pt idx="0">
                  <c:v>11046.221254112048</c:v>
                </c:pt>
                <c:pt idx="1">
                  <c:v>12189.944199947571</c:v>
                </c:pt>
                <c:pt idx="2">
                  <c:v>13439.163793441217</c:v>
                </c:pt>
                <c:pt idx="3">
                  <c:v>14802.442849183446</c:v>
                </c:pt>
                <c:pt idx="4">
                  <c:v>16288.946267774416</c:v>
                </c:pt>
                <c:pt idx="5">
                  <c:v>17908.476965428545</c:v>
                </c:pt>
                <c:pt idx="6">
                  <c:v>19671.513572895656</c:v>
                </c:pt>
                <c:pt idx="7">
                  <c:v>21589.249972727877</c:v>
                </c:pt>
                <c:pt idx="8">
                  <c:v>23673.636745921187</c:v>
                </c:pt>
                <c:pt idx="9">
                  <c:v>25937.424601000017</c:v>
                </c:pt>
                <c:pt idx="10">
                  <c:v>28394.209860690124</c:v>
                </c:pt>
                <c:pt idx="11">
                  <c:v>31058.482083442057</c:v>
                </c:pt>
                <c:pt idx="12">
                  <c:v>33945.673899222194</c:v>
                </c:pt>
                <c:pt idx="13">
                  <c:v>37072.213141185654</c:v>
                </c:pt>
                <c:pt idx="14">
                  <c:v>40455.57735707907</c:v>
                </c:pt>
                <c:pt idx="15">
                  <c:v>44114.350786499141</c:v>
                </c:pt>
                <c:pt idx="16">
                  <c:v>48068.283892447849</c:v>
                </c:pt>
                <c:pt idx="17">
                  <c:v>52338.355537985655</c:v>
                </c:pt>
                <c:pt idx="18">
                  <c:v>56946.837901181243</c:v>
                </c:pt>
                <c:pt idx="19">
                  <c:v>61917.36422399999</c:v>
                </c:pt>
                <c:pt idx="20">
                  <c:v>67274.999493255978</c:v>
                </c:pt>
                <c:pt idx="21">
                  <c:v>73046.314154279142</c:v>
                </c:pt>
                <c:pt idx="22">
                  <c:v>79259.460960518903</c:v>
                </c:pt>
                <c:pt idx="23">
                  <c:v>85944.255064918063</c:v>
                </c:pt>
                <c:pt idx="24">
                  <c:v>93132.257461547852</c:v>
                </c:pt>
                <c:pt idx="25">
                  <c:v>100856.86188869541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A-4525-8748-58FA199D88D4}"/>
            </c:ext>
          </c:extLst>
        </c:ser>
        <c:ser>
          <c:idx val="1"/>
          <c:order val="1"/>
          <c:tx>
            <c:strRef>
              <c:f>'FUTURE VALUE'!$C$3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'FUTURE VALUE'!$C$4:$C$29</c:f>
              <c:numCache>
                <c:formatCode>0%</c:formatCode>
                <c:ptCount val="2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</c:numCache>
            </c:numRef>
          </c:cat>
          <c:val>
            <c:numRef>
              <c:f>'FUTURE VALUE'!$C$4:$C$28</c:f>
              <c:numCache>
                <c:formatCode>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6-4C21-AF3F-729B818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2379728"/>
        <c:axId val="682383336"/>
        <c:extLst/>
      </c:barChart>
      <c:catAx>
        <c:axId val="6823797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Annual 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83336"/>
        <c:crosses val="autoZero"/>
        <c:auto val="1"/>
        <c:lblAlgn val="ctr"/>
        <c:lblOffset val="100"/>
        <c:noMultiLvlLbl val="0"/>
      </c:catAx>
      <c:valAx>
        <c:axId val="6823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Future Value</a:t>
                </a:r>
              </a:p>
            </c:rich>
          </c:tx>
          <c:layout>
            <c:manualLayout>
              <c:xMode val="edge"/>
              <c:yMode val="edge"/>
              <c:x val="1.4336917562724014E-2"/>
              <c:y val="0.39097926841423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;[Red]&quot;$&quot;#,##0" sourceLinked="0"/>
        <c:majorTickMark val="cross"/>
        <c:minorTickMark val="out"/>
        <c:tickLblPos val="low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7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/>
              <a:t>Discounted Present Value</a:t>
            </a:r>
          </a:p>
        </c:rich>
      </c:tx>
      <c:layout>
        <c:manualLayout>
          <c:xMode val="edge"/>
          <c:yMode val="edge"/>
          <c:x val="0.37045130297576379"/>
          <c:y val="1.9017432646592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9418597307717"/>
          <c:y val="8.6772402261127812E-2"/>
          <c:w val="0.7455863120393601"/>
          <c:h val="0.818140434505908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'PRESENT VALUE'!$C$4:$C$29</c:f>
              <c:numCache>
                <c:formatCode>0%</c:formatCode>
                <c:ptCount val="2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</c:numCache>
            </c:numRef>
          </c:cat>
          <c:val>
            <c:numRef>
              <c:f>'PRESENT VALUE'!$D$4:$D$29</c:f>
              <c:numCache>
                <c:formatCode>"$"#,##0.00_);[Red]\("$"#,##0.00\)</c:formatCode>
                <c:ptCount val="26"/>
                <c:pt idx="0">
                  <c:v>-9052.8695469298309</c:v>
                </c:pt>
                <c:pt idx="1">
                  <c:v>-8203.4829987515532</c:v>
                </c:pt>
                <c:pt idx="2">
                  <c:v>-7440.9391489672516</c:v>
                </c:pt>
                <c:pt idx="3">
                  <c:v>-6755.6416882579852</c:v>
                </c:pt>
                <c:pt idx="4">
                  <c:v>-6139.1325354075934</c:v>
                </c:pt>
                <c:pt idx="5">
                  <c:v>-5583.9477691511784</c:v>
                </c:pt>
                <c:pt idx="6">
                  <c:v>-5083.4929213471778</c:v>
                </c:pt>
                <c:pt idx="7">
                  <c:v>-4631.9348808468421</c:v>
                </c:pt>
                <c:pt idx="8">
                  <c:v>-4224.1080689568889</c:v>
                </c:pt>
                <c:pt idx="9">
                  <c:v>-3855.4328942953148</c:v>
                </c:pt>
                <c:pt idx="10">
                  <c:v>-3521.8447877446761</c:v>
                </c:pt>
                <c:pt idx="11">
                  <c:v>-3219.7323659069657</c:v>
                </c:pt>
                <c:pt idx="12">
                  <c:v>-2945.8834812612554</c:v>
                </c:pt>
                <c:pt idx="13">
                  <c:v>-2697.4380951889884</c:v>
                </c:pt>
                <c:pt idx="14">
                  <c:v>-2471.8470612186588</c:v>
                </c:pt>
                <c:pt idx="15">
                  <c:v>-2266.836034468045</c:v>
                </c:pt>
                <c:pt idx="16">
                  <c:v>-2080.3738328530444</c:v>
                </c:pt>
                <c:pt idx="17">
                  <c:v>-1910.6446691360586</c:v>
                </c:pt>
                <c:pt idx="18">
                  <c:v>-1756.0237527767229</c:v>
                </c:pt>
                <c:pt idx="19">
                  <c:v>-1615.0558288984575</c:v>
                </c:pt>
                <c:pt idx="20">
                  <c:v>-1486.4362802414373</c:v>
                </c:pt>
                <c:pt idx="21">
                  <c:v>-1368.9944682053731</c:v>
                </c:pt>
                <c:pt idx="22">
                  <c:v>-1261.6790322332936</c:v>
                </c:pt>
                <c:pt idx="23">
                  <c:v>-1163.5449038968914</c:v>
                </c:pt>
                <c:pt idx="24">
                  <c:v>-1073.741824</c:v>
                </c:pt>
                <c:pt idx="25">
                  <c:v>-991.50417856901959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5-4420-94F3-9B9FB9E9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691215416"/>
        <c:axId val="691215744"/>
      </c:barChart>
      <c:catAx>
        <c:axId val="6912154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u="none">
                    <a:solidFill>
                      <a:schemeClr val="tx1"/>
                    </a:solidFill>
                  </a:rPr>
                  <a:t>Discount Rate</a:t>
                </a:r>
              </a:p>
            </c:rich>
          </c:tx>
          <c:layout>
            <c:manualLayout>
              <c:xMode val="edge"/>
              <c:yMode val="edge"/>
              <c:x val="0.44140033516218635"/>
              <c:y val="0.9472265412148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cross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5744"/>
        <c:crosses val="autoZero"/>
        <c:auto val="1"/>
        <c:lblAlgn val="ctr"/>
        <c:lblOffset val="100"/>
        <c:tickMarkSkip val="1"/>
        <c:noMultiLvlLbl val="1"/>
      </c:catAx>
      <c:valAx>
        <c:axId val="6912157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Present Value</a:t>
                </a:r>
              </a:p>
            </c:rich>
          </c:tx>
          <c:layout>
            <c:manualLayout>
              <c:xMode val="edge"/>
              <c:yMode val="edge"/>
              <c:x val="2.3068187905083293E-2"/>
              <c:y val="0.38615953512942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5416"/>
        <c:crosses val="autoZero"/>
        <c:crossBetween val="between"/>
      </c:valAx>
      <c:spPr>
        <a:noFill/>
        <a:ln>
          <a:noFill/>
        </a:ln>
        <a:effectLst>
          <a:glow rad="165100">
            <a:schemeClr val="accent1">
              <a:alpha val="40000"/>
            </a:schemeClr>
          </a:glow>
          <a:softEdge rad="889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u="sng">
                <a:ln>
                  <a:solidFill>
                    <a:schemeClr val="tx1"/>
                  </a:solidFill>
                </a:ln>
                <a:effectLst/>
              </a:rPr>
              <a:t>CONSTANT PAYMENT MORTGAGE </a:t>
            </a:r>
          </a:p>
        </c:rich>
      </c:tx>
      <c:layout>
        <c:manualLayout>
          <c:xMode val="edge"/>
          <c:yMode val="edge"/>
          <c:x val="0.32645347547325859"/>
          <c:y val="3.414593211093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64705468378014"/>
          <c:y val="0.10870369810708352"/>
          <c:w val="0.80990841390258572"/>
          <c:h val="0.78277458201975225"/>
        </c:manualLayout>
      </c:layout>
      <c:lineChart>
        <c:grouping val="standard"/>
        <c:varyColors val="0"/>
        <c:ser>
          <c:idx val="0"/>
          <c:order val="0"/>
          <c:tx>
            <c:strRef>
              <c:f>'CPM AMORTIZATION '!$F$9</c:f>
              <c:strCache>
                <c:ptCount val="1"/>
                <c:pt idx="0">
                  <c:v>LOAN BALANCE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'CPM AMORTIZATION '!$F$10:$F$369</c:f>
              <c:numCache>
                <c:formatCode>"$"#,##0.00_);\("$"#,##0.00\)</c:formatCode>
                <c:ptCount val="360"/>
                <c:pt idx="0">
                  <c:v>999004.49474847247</c:v>
                </c:pt>
                <c:pt idx="1">
                  <c:v>998004.01197068731</c:v>
                </c:pt>
                <c:pt idx="2">
                  <c:v>996998.52677901322</c:v>
                </c:pt>
                <c:pt idx="3">
                  <c:v>995988.01416138071</c:v>
                </c:pt>
                <c:pt idx="4">
                  <c:v>994972.44898066006</c:v>
                </c:pt>
                <c:pt idx="5">
                  <c:v>993951.80597403587</c:v>
                </c:pt>
                <c:pt idx="6">
                  <c:v>992926.0597523785</c:v>
                </c:pt>
                <c:pt idx="7">
                  <c:v>991895.18479961285</c:v>
                </c:pt>
                <c:pt idx="8">
                  <c:v>990859.15547208337</c:v>
                </c:pt>
                <c:pt idx="9">
                  <c:v>989817.94599791628</c:v>
                </c:pt>
                <c:pt idx="10">
                  <c:v>988771.53047637839</c:v>
                </c:pt>
                <c:pt idx="11">
                  <c:v>987719.88287723274</c:v>
                </c:pt>
                <c:pt idx="12">
                  <c:v>986662.97704009141</c:v>
                </c:pt>
                <c:pt idx="13">
                  <c:v>985600.78667376435</c:v>
                </c:pt>
                <c:pt idx="14">
                  <c:v>984533.28535560565</c:v>
                </c:pt>
                <c:pt idx="15">
                  <c:v>983460.44653085619</c:v>
                </c:pt>
                <c:pt idx="16">
                  <c:v>982382.24351198296</c:v>
                </c:pt>
                <c:pt idx="17">
                  <c:v>981298.64947801537</c:v>
                </c:pt>
                <c:pt idx="18">
                  <c:v>980209.63747387799</c:v>
                </c:pt>
                <c:pt idx="19">
                  <c:v>979115.18040971982</c:v>
                </c:pt>
                <c:pt idx="20">
                  <c:v>978015.2510602409</c:v>
                </c:pt>
                <c:pt idx="21">
                  <c:v>976909.82206401462</c:v>
                </c:pt>
                <c:pt idx="22">
                  <c:v>975798.86592280713</c:v>
                </c:pt>
                <c:pt idx="23">
                  <c:v>974682.3550008937</c:v>
                </c:pt>
                <c:pt idx="24">
                  <c:v>973560.26152437064</c:v>
                </c:pt>
                <c:pt idx="25">
                  <c:v>972432.55758046499</c:v>
                </c:pt>
                <c:pt idx="26">
                  <c:v>971299.21511683974</c:v>
                </c:pt>
                <c:pt idx="27">
                  <c:v>970160.20594089641</c:v>
                </c:pt>
                <c:pt idx="28">
                  <c:v>969015.50171907339</c:v>
                </c:pt>
                <c:pt idx="29">
                  <c:v>967865.07397614128</c:v>
                </c:pt>
                <c:pt idx="30">
                  <c:v>966708.89409449452</c:v>
                </c:pt>
                <c:pt idx="31">
                  <c:v>965546.93331343948</c:v>
                </c:pt>
                <c:pt idx="32">
                  <c:v>964379.16272847913</c:v>
                </c:pt>
                <c:pt idx="33">
                  <c:v>963205.55329059402</c:v>
                </c:pt>
                <c:pt idx="34">
                  <c:v>962026.07580551947</c:v>
                </c:pt>
                <c:pt idx="35">
                  <c:v>960840.70093301951</c:v>
                </c:pt>
                <c:pt idx="36">
                  <c:v>959649.39918615704</c:v>
                </c:pt>
                <c:pt idx="37">
                  <c:v>958452.1409305603</c:v>
                </c:pt>
                <c:pt idx="38">
                  <c:v>957248.89638368553</c:v>
                </c:pt>
                <c:pt idx="39">
                  <c:v>956039.6356140764</c:v>
                </c:pt>
                <c:pt idx="40">
                  <c:v>954824.32854061923</c:v>
                </c:pt>
                <c:pt idx="41">
                  <c:v>953602.94493179477</c:v>
                </c:pt>
                <c:pt idx="42">
                  <c:v>952375.45440492628</c:v>
                </c:pt>
                <c:pt idx="43">
                  <c:v>951141.82642542338</c:v>
                </c:pt>
                <c:pt idx="44">
                  <c:v>949902.03030602296</c:v>
                </c:pt>
                <c:pt idx="45">
                  <c:v>948656.03520602558</c:v>
                </c:pt>
                <c:pt idx="46">
                  <c:v>947403.81013052817</c:v>
                </c:pt>
                <c:pt idx="47">
                  <c:v>946145.32392965327</c:v>
                </c:pt>
                <c:pt idx="48">
                  <c:v>944880.54529777402</c:v>
                </c:pt>
                <c:pt idx="49">
                  <c:v>943609.44277273538</c:v>
                </c:pt>
                <c:pt idx="50">
                  <c:v>942331.98473507154</c:v>
                </c:pt>
                <c:pt idx="51">
                  <c:v>941048.13940721937</c:v>
                </c:pt>
                <c:pt idx="52">
                  <c:v>939757.87485272798</c:v>
                </c:pt>
                <c:pt idx="53">
                  <c:v>938461.15897546406</c:v>
                </c:pt>
                <c:pt idx="54">
                  <c:v>937157.95951881388</c:v>
                </c:pt>
                <c:pt idx="55">
                  <c:v>935848.24406488042</c:v>
                </c:pt>
                <c:pt idx="56">
                  <c:v>934531.9800336773</c:v>
                </c:pt>
                <c:pt idx="57">
                  <c:v>933209.1346823182</c:v>
                </c:pt>
                <c:pt idx="58">
                  <c:v>931879.67510420224</c:v>
                </c:pt>
                <c:pt idx="59">
                  <c:v>930543.56822819577</c:v>
                </c:pt>
                <c:pt idx="60">
                  <c:v>929200.78081780928</c:v>
                </c:pt>
                <c:pt idx="61">
                  <c:v>927851.27947037085</c:v>
                </c:pt>
                <c:pt idx="62">
                  <c:v>926495.03061619517</c:v>
                </c:pt>
                <c:pt idx="63">
                  <c:v>925132.00051774865</c:v>
                </c:pt>
                <c:pt idx="64">
                  <c:v>923762.15526880987</c:v>
                </c:pt>
                <c:pt idx="65">
                  <c:v>922385.46079362638</c:v>
                </c:pt>
                <c:pt idx="66">
                  <c:v>921001.88284606696</c:v>
                </c:pt>
                <c:pt idx="67">
                  <c:v>919611.38700876979</c:v>
                </c:pt>
                <c:pt idx="68">
                  <c:v>918213.93869228614</c:v>
                </c:pt>
                <c:pt idx="69">
                  <c:v>916809.50313422002</c:v>
                </c:pt>
                <c:pt idx="70">
                  <c:v>915398.04539836361</c:v>
                </c:pt>
                <c:pt idx="71">
                  <c:v>913979.5303738279</c:v>
                </c:pt>
                <c:pt idx="72">
                  <c:v>912553.92277416948</c:v>
                </c:pt>
                <c:pt idx="73">
                  <c:v>911121.18713651283</c:v>
                </c:pt>
                <c:pt idx="74">
                  <c:v>909681.28782066784</c:v>
                </c:pt>
                <c:pt idx="75">
                  <c:v>908234.18900824361</c:v>
                </c:pt>
                <c:pt idx="76">
                  <c:v>906779.85470175731</c:v>
                </c:pt>
                <c:pt idx="77">
                  <c:v>905318.24872373859</c:v>
                </c:pt>
                <c:pt idx="78">
                  <c:v>903849.33471582981</c:v>
                </c:pt>
                <c:pt idx="79">
                  <c:v>902373.07613788149</c:v>
                </c:pt>
                <c:pt idx="80">
                  <c:v>900889.43626704335</c:v>
                </c:pt>
                <c:pt idx="81">
                  <c:v>899398.378196851</c:v>
                </c:pt>
                <c:pt idx="82">
                  <c:v>897899.86483630771</c:v>
                </c:pt>
                <c:pt idx="83">
                  <c:v>896393.85890896176</c:v>
                </c:pt>
                <c:pt idx="84">
                  <c:v>894880.322951979</c:v>
                </c:pt>
                <c:pt idx="85">
                  <c:v>893359.21931521141</c:v>
                </c:pt>
                <c:pt idx="86">
                  <c:v>891830.5101602599</c:v>
                </c:pt>
                <c:pt idx="87">
                  <c:v>890294.15745953366</c:v>
                </c:pt>
                <c:pt idx="88">
                  <c:v>888750.12299530383</c:v>
                </c:pt>
                <c:pt idx="89">
                  <c:v>887198.36835875281</c:v>
                </c:pt>
                <c:pt idx="90">
                  <c:v>885638.85494901903</c:v>
                </c:pt>
                <c:pt idx="91">
                  <c:v>884071.54397223657</c:v>
                </c:pt>
                <c:pt idx="92">
                  <c:v>882496.39644057024</c:v>
                </c:pt>
                <c:pt idx="93">
                  <c:v>880913.37317124556</c:v>
                </c:pt>
                <c:pt idx="94">
                  <c:v>879322.43478557433</c:v>
                </c:pt>
                <c:pt idx="95">
                  <c:v>877723.54170797463</c:v>
                </c:pt>
                <c:pt idx="96">
                  <c:v>876116.65416498692</c:v>
                </c:pt>
                <c:pt idx="97">
                  <c:v>874501.73218428437</c:v>
                </c:pt>
                <c:pt idx="98">
                  <c:v>872878.73559367831</c:v>
                </c:pt>
                <c:pt idx="99">
                  <c:v>871247.6240201192</c:v>
                </c:pt>
                <c:pt idx="100">
                  <c:v>869608.35688869224</c:v>
                </c:pt>
                <c:pt idx="101">
                  <c:v>867960.89342160814</c:v>
                </c:pt>
                <c:pt idx="102">
                  <c:v>866305.19263718871</c:v>
                </c:pt>
                <c:pt idx="103">
                  <c:v>864641.21334884712</c:v>
                </c:pt>
                <c:pt idx="104">
                  <c:v>862968.91416406387</c:v>
                </c:pt>
                <c:pt idx="105">
                  <c:v>861288.25348335668</c:v>
                </c:pt>
                <c:pt idx="106">
                  <c:v>859599.18949924596</c:v>
                </c:pt>
                <c:pt idx="107">
                  <c:v>857901.68019521469</c:v>
                </c:pt>
                <c:pt idx="108">
                  <c:v>856195.68334466324</c:v>
                </c:pt>
                <c:pt idx="109">
                  <c:v>854481.15650985902</c:v>
                </c:pt>
                <c:pt idx="110">
                  <c:v>852758.05704088078</c:v>
                </c:pt>
                <c:pt idx="111">
                  <c:v>851026.34207455767</c:v>
                </c:pt>
                <c:pt idx="112">
                  <c:v>849285.96853340289</c:v>
                </c:pt>
                <c:pt idx="113">
                  <c:v>847536.89312454243</c:v>
                </c:pt>
                <c:pt idx="114">
                  <c:v>845779.07233863766</c:v>
                </c:pt>
                <c:pt idx="115">
                  <c:v>844012.46244880336</c:v>
                </c:pt>
                <c:pt idx="116">
                  <c:v>842237.0195095198</c:v>
                </c:pt>
                <c:pt idx="117">
                  <c:v>840452.69935553987</c:v>
                </c:pt>
                <c:pt idx="118">
                  <c:v>838659.45760079008</c:v>
                </c:pt>
                <c:pt idx="119">
                  <c:v>836857.2496372665</c:v>
                </c:pt>
                <c:pt idx="120">
                  <c:v>835046.03063392534</c:v>
                </c:pt>
                <c:pt idx="121">
                  <c:v>833225.75553556741</c:v>
                </c:pt>
                <c:pt idx="122">
                  <c:v>831396.37906171777</c:v>
                </c:pt>
                <c:pt idx="123">
                  <c:v>829557.85570549883</c:v>
                </c:pt>
                <c:pt idx="124">
                  <c:v>827710.13973249879</c:v>
                </c:pt>
                <c:pt idx="125">
                  <c:v>825853.18517963379</c:v>
                </c:pt>
                <c:pt idx="126">
                  <c:v>823986.94585400447</c:v>
                </c:pt>
                <c:pt idx="127">
                  <c:v>822111.375331747</c:v>
                </c:pt>
                <c:pt idx="128">
                  <c:v>820226.42695687816</c:v>
                </c:pt>
                <c:pt idx="129">
                  <c:v>818332.05384013499</c:v>
                </c:pt>
                <c:pt idx="130">
                  <c:v>816428.20885780815</c:v>
                </c:pt>
                <c:pt idx="131">
                  <c:v>814514.84465056972</c:v>
                </c:pt>
                <c:pt idx="132">
                  <c:v>812591.91362229502</c:v>
                </c:pt>
                <c:pt idx="133">
                  <c:v>810659.36793887895</c:v>
                </c:pt>
                <c:pt idx="134">
                  <c:v>808717.15952704579</c:v>
                </c:pt>
                <c:pt idx="135">
                  <c:v>806765.24007315352</c:v>
                </c:pt>
                <c:pt idx="136">
                  <c:v>804803.56102199177</c:v>
                </c:pt>
                <c:pt idx="137">
                  <c:v>802832.07357557421</c:v>
                </c:pt>
                <c:pt idx="138">
                  <c:v>800850.7286919246</c:v>
                </c:pt>
                <c:pt idx="139">
                  <c:v>798859.47708385671</c:v>
                </c:pt>
                <c:pt idx="140">
                  <c:v>796858.26921774843</c:v>
                </c:pt>
                <c:pt idx="141">
                  <c:v>794847.05531230965</c:v>
                </c:pt>
                <c:pt idx="142">
                  <c:v>792825.7853373437</c:v>
                </c:pt>
                <c:pt idx="143">
                  <c:v>790794.40901250287</c:v>
                </c:pt>
                <c:pt idx="144">
                  <c:v>788752.87580603792</c:v>
                </c:pt>
                <c:pt idx="145">
                  <c:v>786701.1349335406</c:v>
                </c:pt>
                <c:pt idx="146">
                  <c:v>784639.13535668072</c:v>
                </c:pt>
                <c:pt idx="147">
                  <c:v>782566.82578193664</c:v>
                </c:pt>
                <c:pt idx="148">
                  <c:v>780484.15465931885</c:v>
                </c:pt>
                <c:pt idx="149">
                  <c:v>778391.07018108794</c:v>
                </c:pt>
                <c:pt idx="150">
                  <c:v>776287.52028046583</c:v>
                </c:pt>
                <c:pt idx="151">
                  <c:v>774173.45263034059</c:v>
                </c:pt>
                <c:pt idx="152">
                  <c:v>772048.81464196474</c:v>
                </c:pt>
                <c:pt idx="153">
                  <c:v>769913.55346364703</c:v>
                </c:pt>
                <c:pt idx="154">
                  <c:v>767767.61597943772</c:v>
                </c:pt>
                <c:pt idx="155">
                  <c:v>765610.94880780741</c:v>
                </c:pt>
                <c:pt idx="156">
                  <c:v>763443.49830031896</c:v>
                </c:pt>
                <c:pt idx="157">
                  <c:v>761265.21054029302</c:v>
                </c:pt>
                <c:pt idx="158">
                  <c:v>759076.03134146694</c:v>
                </c:pt>
                <c:pt idx="159">
                  <c:v>756875.90624664677</c:v>
                </c:pt>
                <c:pt idx="160">
                  <c:v>754664.78052635246</c:v>
                </c:pt>
                <c:pt idx="161">
                  <c:v>752442.59917745669</c:v>
                </c:pt>
                <c:pt idx="162">
                  <c:v>750209.30692181643</c:v>
                </c:pt>
                <c:pt idx="163">
                  <c:v>747964.84820489795</c:v>
                </c:pt>
                <c:pt idx="164">
                  <c:v>745709.16719439486</c:v>
                </c:pt>
                <c:pt idx="165">
                  <c:v>743442.20777883928</c:v>
                </c:pt>
                <c:pt idx="166">
                  <c:v>741163.913566206</c:v>
                </c:pt>
                <c:pt idx="167">
                  <c:v>738874.22788250947</c:v>
                </c:pt>
                <c:pt idx="168">
                  <c:v>736573.09377039445</c:v>
                </c:pt>
                <c:pt idx="169">
                  <c:v>734260.45398771891</c:v>
                </c:pt>
                <c:pt idx="170">
                  <c:v>731936.25100613001</c:v>
                </c:pt>
                <c:pt idx="171">
                  <c:v>729600.42700963316</c:v>
                </c:pt>
                <c:pt idx="172">
                  <c:v>727252.92389315378</c:v>
                </c:pt>
                <c:pt idx="173">
                  <c:v>724893.68326109205</c:v>
                </c:pt>
                <c:pt idx="174">
                  <c:v>722522.64642587001</c:v>
                </c:pt>
                <c:pt idx="175">
                  <c:v>720139.75440647185</c:v>
                </c:pt>
                <c:pt idx="176">
                  <c:v>717744.94792697672</c:v>
                </c:pt>
                <c:pt idx="177">
                  <c:v>715338.16741508408</c:v>
                </c:pt>
                <c:pt idx="178">
                  <c:v>712919.35300063202</c:v>
                </c:pt>
                <c:pt idx="179">
                  <c:v>710488.44451410766</c:v>
                </c:pt>
                <c:pt idx="180">
                  <c:v>708045.38148515066</c:v>
                </c:pt>
                <c:pt idx="181">
                  <c:v>705590.10314104892</c:v>
                </c:pt>
                <c:pt idx="182">
                  <c:v>703122.54840522667</c:v>
                </c:pt>
                <c:pt idx="183">
                  <c:v>700642.65589572524</c:v>
                </c:pt>
                <c:pt idx="184">
                  <c:v>698150.36392367631</c:v>
                </c:pt>
                <c:pt idx="185">
                  <c:v>695645.61049176718</c:v>
                </c:pt>
                <c:pt idx="186">
                  <c:v>693128.33329269849</c:v>
                </c:pt>
                <c:pt idx="187">
                  <c:v>690598.46970763442</c:v>
                </c:pt>
                <c:pt idx="188">
                  <c:v>688055.95680464501</c:v>
                </c:pt>
                <c:pt idx="189">
                  <c:v>685500.73133714066</c:v>
                </c:pt>
                <c:pt idx="190">
                  <c:v>682932.72974229883</c:v>
                </c:pt>
                <c:pt idx="191">
                  <c:v>680351.88813948282</c:v>
                </c:pt>
                <c:pt idx="192">
                  <c:v>677758.14232865267</c:v>
                </c:pt>
                <c:pt idx="193">
                  <c:v>675151.42778876843</c:v>
                </c:pt>
                <c:pt idx="194">
                  <c:v>672531.67967618478</c:v>
                </c:pt>
                <c:pt idx="195">
                  <c:v>669898.83282303822</c:v>
                </c:pt>
                <c:pt idx="196">
                  <c:v>667252.82173562585</c:v>
                </c:pt>
                <c:pt idx="197">
                  <c:v>664593.58059277642</c:v>
                </c:pt>
                <c:pt idx="198">
                  <c:v>661921.04324421275</c:v>
                </c:pt>
                <c:pt idx="199">
                  <c:v>659235.14320890629</c:v>
                </c:pt>
                <c:pt idx="200">
                  <c:v>656535.81367342325</c:v>
                </c:pt>
                <c:pt idx="201">
                  <c:v>653822.98749026284</c:v>
                </c:pt>
                <c:pt idx="202">
                  <c:v>651096.59717618662</c:v>
                </c:pt>
                <c:pt idx="203">
                  <c:v>648356.57491054002</c:v>
                </c:pt>
                <c:pt idx="204">
                  <c:v>645602.85253356525</c:v>
                </c:pt>
                <c:pt idx="205">
                  <c:v>642835.36154470558</c:v>
                </c:pt>
                <c:pt idx="206">
                  <c:v>640054.03310090164</c:v>
                </c:pt>
                <c:pt idx="207">
                  <c:v>637258.79801487864</c:v>
                </c:pt>
                <c:pt idx="208">
                  <c:v>634449.58675342554</c:v>
                </c:pt>
                <c:pt idx="209">
                  <c:v>631626.32943566516</c:v>
                </c:pt>
                <c:pt idx="210">
                  <c:v>628788.95583131595</c:v>
                </c:pt>
                <c:pt idx="211">
                  <c:v>625937.39535894501</c:v>
                </c:pt>
                <c:pt idx="212">
                  <c:v>623071.57708421221</c:v>
                </c:pt>
                <c:pt idx="213">
                  <c:v>620191.4297181057</c:v>
                </c:pt>
                <c:pt idx="214">
                  <c:v>617296.88161516876</c:v>
                </c:pt>
                <c:pt idx="215">
                  <c:v>614387.86077171704</c:v>
                </c:pt>
                <c:pt idx="216">
                  <c:v>611464.29482404806</c:v>
                </c:pt>
                <c:pt idx="217">
                  <c:v>608526.11104664078</c:v>
                </c:pt>
                <c:pt idx="218">
                  <c:v>605573.23635034647</c:v>
                </c:pt>
                <c:pt idx="219">
                  <c:v>602605.59728057066</c:v>
                </c:pt>
                <c:pt idx="220">
                  <c:v>599623.12001544598</c:v>
                </c:pt>
                <c:pt idx="221">
                  <c:v>596625.73036399565</c:v>
                </c:pt>
                <c:pt idx="222">
                  <c:v>593613.35376428813</c:v>
                </c:pt>
                <c:pt idx="223">
                  <c:v>590585.91528158204</c:v>
                </c:pt>
                <c:pt idx="224">
                  <c:v>587543.3396064624</c:v>
                </c:pt>
                <c:pt idx="225">
                  <c:v>584485.5510529672</c:v>
                </c:pt>
                <c:pt idx="226">
                  <c:v>581412.47355670447</c:v>
                </c:pt>
                <c:pt idx="227">
                  <c:v>578324.03067296045</c:v>
                </c:pt>
                <c:pt idx="228">
                  <c:v>575220.14557479776</c:v>
                </c:pt>
                <c:pt idx="229">
                  <c:v>572100.7410511442</c:v>
                </c:pt>
                <c:pt idx="230">
                  <c:v>568965.73950487236</c:v>
                </c:pt>
                <c:pt idx="231">
                  <c:v>565815.06295086921</c:v>
                </c:pt>
                <c:pt idx="232">
                  <c:v>562648.63301409606</c:v>
                </c:pt>
                <c:pt idx="233">
                  <c:v>559466.37092763907</c:v>
                </c:pt>
                <c:pt idx="234">
                  <c:v>556268.19753074972</c:v>
                </c:pt>
                <c:pt idx="235">
                  <c:v>553054.03326687589</c:v>
                </c:pt>
                <c:pt idx="236">
                  <c:v>549823.79818168271</c:v>
                </c:pt>
                <c:pt idx="237">
                  <c:v>546577.41192106355</c:v>
                </c:pt>
                <c:pt idx="238">
                  <c:v>543314.79372914135</c:v>
                </c:pt>
                <c:pt idx="239">
                  <c:v>540035.86244625959</c:v>
                </c:pt>
                <c:pt idx="240">
                  <c:v>536740.53650696331</c:v>
                </c:pt>
                <c:pt idx="241">
                  <c:v>533428.7339379706</c:v>
                </c:pt>
                <c:pt idx="242">
                  <c:v>530100.37235613295</c:v>
                </c:pt>
                <c:pt idx="243">
                  <c:v>526755.36896638607</c:v>
                </c:pt>
                <c:pt idx="244">
                  <c:v>523393.64055969048</c:v>
                </c:pt>
                <c:pt idx="245">
                  <c:v>520015.1035109614</c:v>
                </c:pt>
                <c:pt idx="246">
                  <c:v>516619.6737769887</c:v>
                </c:pt>
                <c:pt idx="247">
                  <c:v>513207.2668943461</c:v>
                </c:pt>
                <c:pt idx="248">
                  <c:v>509777.79797729029</c:v>
                </c:pt>
                <c:pt idx="249">
                  <c:v>506331.1817156492</c:v>
                </c:pt>
                <c:pt idx="250">
                  <c:v>502867.33237269992</c:v>
                </c:pt>
                <c:pt idx="251">
                  <c:v>499386.16378303588</c:v>
                </c:pt>
                <c:pt idx="252">
                  <c:v>495887.58935042354</c:v>
                </c:pt>
                <c:pt idx="253">
                  <c:v>492371.52204564813</c:v>
                </c:pt>
                <c:pt idx="254">
                  <c:v>488837.87440434884</c:v>
                </c:pt>
                <c:pt idx="255">
                  <c:v>485286.55852484307</c:v>
                </c:pt>
                <c:pt idx="256">
                  <c:v>481717.48606593977</c:v>
                </c:pt>
                <c:pt idx="257">
                  <c:v>478130.56824474194</c:v>
                </c:pt>
                <c:pt idx="258">
                  <c:v>474525.7158344381</c:v>
                </c:pt>
                <c:pt idx="259">
                  <c:v>470902.83916208276</c:v>
                </c:pt>
                <c:pt idx="260">
                  <c:v>467261.84810636565</c:v>
                </c:pt>
                <c:pt idx="261">
                  <c:v>463602.65209536994</c:v>
                </c:pt>
                <c:pt idx="262">
                  <c:v>459925.16010431928</c:v>
                </c:pt>
                <c:pt idx="263">
                  <c:v>456229.28065331333</c:v>
                </c:pt>
                <c:pt idx="264">
                  <c:v>452514.92180505238</c:v>
                </c:pt>
                <c:pt idx="265">
                  <c:v>448781.99116255011</c:v>
                </c:pt>
                <c:pt idx="266">
                  <c:v>445030.39586683532</c:v>
                </c:pt>
                <c:pt idx="267">
                  <c:v>441260.04259464197</c:v>
                </c:pt>
                <c:pt idx="268">
                  <c:v>437470.83755608764</c:v>
                </c:pt>
                <c:pt idx="269">
                  <c:v>433662.68649234058</c:v>
                </c:pt>
                <c:pt idx="270">
                  <c:v>429835.49467327475</c:v>
                </c:pt>
                <c:pt idx="271">
                  <c:v>425989.16689511359</c:v>
                </c:pt>
                <c:pt idx="272">
                  <c:v>422123.60747806163</c:v>
                </c:pt>
                <c:pt idx="273">
                  <c:v>418238.72026392439</c:v>
                </c:pt>
                <c:pt idx="274">
                  <c:v>414334.40861371648</c:v>
                </c:pt>
                <c:pt idx="275">
                  <c:v>410410.57540525752</c:v>
                </c:pt>
                <c:pt idx="276">
                  <c:v>406467.12303075631</c:v>
                </c:pt>
                <c:pt idx="277">
                  <c:v>402503.95339438255</c:v>
                </c:pt>
                <c:pt idx="278">
                  <c:v>398520.96790982696</c:v>
                </c:pt>
                <c:pt idx="279">
                  <c:v>394518.06749784859</c:v>
                </c:pt>
                <c:pt idx="280">
                  <c:v>390495.15258381033</c:v>
                </c:pt>
                <c:pt idx="281">
                  <c:v>386452.12309520185</c:v>
                </c:pt>
                <c:pt idx="282">
                  <c:v>382388.87845915032</c:v>
                </c:pt>
                <c:pt idx="283">
                  <c:v>378305.31759991858</c:v>
                </c:pt>
                <c:pt idx="284">
                  <c:v>374201.33893639065</c:v>
                </c:pt>
                <c:pt idx="285">
                  <c:v>370076.84037954506</c:v>
                </c:pt>
                <c:pt idx="286">
                  <c:v>365931.71932991524</c:v>
                </c:pt>
                <c:pt idx="287">
                  <c:v>361765.8726750373</c:v>
                </c:pt>
                <c:pt idx="288">
                  <c:v>357579.19678688498</c:v>
                </c:pt>
                <c:pt idx="289">
                  <c:v>353371.5875192919</c:v>
                </c:pt>
                <c:pt idx="290">
                  <c:v>349142.94020536082</c:v>
                </c:pt>
                <c:pt idx="291">
                  <c:v>344893.14965486008</c:v>
                </c:pt>
                <c:pt idx="292">
                  <c:v>340622.11015160684</c:v>
                </c:pt>
                <c:pt idx="293">
                  <c:v>336329.71545083734</c:v>
                </c:pt>
                <c:pt idx="294">
                  <c:v>332015.85877656401</c:v>
                </c:pt>
                <c:pt idx="295">
                  <c:v>327680.4328189193</c:v>
                </c:pt>
                <c:pt idx="296">
                  <c:v>323323.32973148639</c:v>
                </c:pt>
                <c:pt idx="297">
                  <c:v>318944.44112861628</c:v>
                </c:pt>
                <c:pt idx="298">
                  <c:v>314543.65808273182</c:v>
                </c:pt>
                <c:pt idx="299">
                  <c:v>310120.87112161797</c:v>
                </c:pt>
                <c:pt idx="300">
                  <c:v>305675.97022569855</c:v>
                </c:pt>
                <c:pt idx="301">
                  <c:v>301208.84482529951</c:v>
                </c:pt>
                <c:pt idx="302">
                  <c:v>296719.38379789848</c:v>
                </c:pt>
                <c:pt idx="303">
                  <c:v>292207.47546536045</c:v>
                </c:pt>
                <c:pt idx="304">
                  <c:v>287673.00759115972</c:v>
                </c:pt>
                <c:pt idx="305">
                  <c:v>283115.867377588</c:v>
                </c:pt>
                <c:pt idx="306">
                  <c:v>278535.94146294839</c:v>
                </c:pt>
                <c:pt idx="307">
                  <c:v>273933.11591873562</c:v>
                </c:pt>
                <c:pt idx="308">
                  <c:v>269307.27624680178</c:v>
                </c:pt>
                <c:pt idx="309">
                  <c:v>264658.30737650825</c:v>
                </c:pt>
                <c:pt idx="310">
                  <c:v>259986.09366186327</c:v>
                </c:pt>
                <c:pt idx="311">
                  <c:v>255290.51887864506</c:v>
                </c:pt>
                <c:pt idx="312">
                  <c:v>250571.46622151075</c:v>
                </c:pt>
                <c:pt idx="313">
                  <c:v>245828.8183010908</c:v>
                </c:pt>
                <c:pt idx="314">
                  <c:v>241062.45714106873</c:v>
                </c:pt>
                <c:pt idx="315">
                  <c:v>236272.26417524656</c:v>
                </c:pt>
                <c:pt idx="316">
                  <c:v>231458.12024459528</c:v>
                </c:pt>
                <c:pt idx="317">
                  <c:v>226619.90559429073</c:v>
                </c:pt>
                <c:pt idx="318">
                  <c:v>221757.49987073467</c:v>
                </c:pt>
                <c:pt idx="319">
                  <c:v>216870.7821185608</c:v>
                </c:pt>
                <c:pt idx="320">
                  <c:v>211959.63077762609</c:v>
                </c:pt>
                <c:pt idx="321">
                  <c:v>207023.92367998671</c:v>
                </c:pt>
                <c:pt idx="322">
                  <c:v>202063.53804685912</c:v>
                </c:pt>
                <c:pt idx="323">
                  <c:v>197078.3504855659</c:v>
                </c:pt>
                <c:pt idx="324">
                  <c:v>192068.23698646622</c:v>
                </c:pt>
                <c:pt idx="325">
                  <c:v>187033.07291987102</c:v>
                </c:pt>
                <c:pt idx="326">
                  <c:v>181972.73303294284</c:v>
                </c:pt>
                <c:pt idx="327">
                  <c:v>176887.09144658002</c:v>
                </c:pt>
                <c:pt idx="328">
                  <c:v>171776.02165228539</c:v>
                </c:pt>
                <c:pt idx="329">
                  <c:v>166639.39650901928</c:v>
                </c:pt>
                <c:pt idx="330">
                  <c:v>161477.08824003686</c:v>
                </c:pt>
                <c:pt idx="331">
                  <c:v>156288.96842970952</c:v>
                </c:pt>
                <c:pt idx="332">
                  <c:v>151074.90802033053</c:v>
                </c:pt>
                <c:pt idx="333">
                  <c:v>145834.77730890465</c:v>
                </c:pt>
                <c:pt idx="334">
                  <c:v>140568.44594392166</c:v>
                </c:pt>
                <c:pt idx="335">
                  <c:v>135275.78292211375</c:v>
                </c:pt>
                <c:pt idx="336">
                  <c:v>129956.65658519679</c:v>
                </c:pt>
                <c:pt idx="337">
                  <c:v>124610.93461659524</c:v>
                </c:pt>
                <c:pt idx="338">
                  <c:v>119238.48403815069</c:v>
                </c:pt>
                <c:pt idx="339">
                  <c:v>113839.17120681393</c:v>
                </c:pt>
                <c:pt idx="340">
                  <c:v>108412.86181132047</c:v>
                </c:pt>
                <c:pt idx="341">
                  <c:v>102959.42086884956</c:v>
                </c:pt>
                <c:pt idx="342">
                  <c:v>97478.712721666278</c:v>
                </c:pt>
                <c:pt idx="343">
                  <c:v>91970.60103374708</c:v>
                </c:pt>
                <c:pt idx="344">
                  <c:v>86434.94878738829</c:v>
                </c:pt>
                <c:pt idx="345">
                  <c:v>80871.618279797709</c:v>
                </c:pt>
                <c:pt idx="346">
                  <c:v>75280.471119669179</c:v>
                </c:pt>
                <c:pt idx="347">
                  <c:v>69661.368223740006</c:v>
                </c:pt>
                <c:pt idx="348">
                  <c:v>64014.169813331187</c:v>
                </c:pt>
                <c:pt idx="349">
                  <c:v>58338.735410870322</c:v>
                </c:pt>
                <c:pt idx="350">
                  <c:v>52634.923836397153</c:v>
                </c:pt>
                <c:pt idx="351">
                  <c:v>46902.593204051613</c:v>
                </c:pt>
                <c:pt idx="352">
                  <c:v>41141.600918544347</c:v>
                </c:pt>
                <c:pt idx="353">
                  <c:v>35351.803671609545</c:v>
                </c:pt>
                <c:pt idx="354">
                  <c:v>29533.057438440068</c:v>
                </c:pt>
                <c:pt idx="355">
                  <c:v>23685.217474104746</c:v>
                </c:pt>
                <c:pt idx="356">
                  <c:v>17808.138309947746</c:v>
                </c:pt>
                <c:pt idx="357">
                  <c:v>11901.673749969963</c:v>
                </c:pt>
                <c:pt idx="358">
                  <c:v>5965.67686719229</c:v>
                </c:pt>
                <c:pt idx="359">
                  <c:v>7.2850525612011552E-10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C-42F7-B09D-A624B1F0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55632"/>
        <c:axId val="692355960"/>
        <c:extLst/>
      </c:lineChart>
      <c:catAx>
        <c:axId val="6923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960"/>
        <c:crosses val="autoZero"/>
        <c:auto val="1"/>
        <c:lblAlgn val="ctr"/>
        <c:lblOffset val="100"/>
        <c:noMultiLvlLbl val="0"/>
      </c:catAx>
      <c:valAx>
        <c:axId val="692355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632"/>
        <c:crosses val="autoZero"/>
        <c:crossBetween val="between"/>
      </c:valAx>
      <c:spPr>
        <a:noFill/>
        <a:ln>
          <a:solidFill>
            <a:srgbClr val="00B050">
              <a:alpha val="95000"/>
            </a:srgbClr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9516776429523881"/>
          <c:y val="0.80128889549443394"/>
          <c:w val="0.26027467387261805"/>
          <c:h val="8.6424680156606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PRINCIPAL AND INTEREST PAYMENTS</a:t>
            </a:r>
          </a:p>
        </c:rich>
      </c:tx>
      <c:layout>
        <c:manualLayout>
          <c:xMode val="edge"/>
          <c:yMode val="edge"/>
          <c:x val="0.33343939674834044"/>
          <c:y val="1.7258881869068959E-2"/>
        </c:manualLayout>
      </c:layout>
      <c:overlay val="0"/>
      <c:spPr>
        <a:solidFill>
          <a:schemeClr val="bg1"/>
        </a:solidFill>
        <a:ln w="12700" cap="flat" cmpd="sng" algn="ctr">
          <a:noFill/>
          <a:prstDash val="solid"/>
          <a:miter lim="800000"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400" b="0" i="0" u="sng" strike="noStrike" kern="1200" spc="0" baseline="0">
              <a:ln>
                <a:solidFill>
                  <a:schemeClr val="tx1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0093275717305"/>
          <c:y val="0.10194819125870136"/>
          <c:w val="0.81179129696758412"/>
          <c:h val="0.79455904251946741"/>
        </c:manualLayout>
      </c:layout>
      <c:lineChart>
        <c:grouping val="standard"/>
        <c:varyColors val="0"/>
        <c:ser>
          <c:idx val="0"/>
          <c:order val="0"/>
          <c:tx>
            <c:strRef>
              <c:f>'CPM AMORTIZATION '!$E$9</c:f>
              <c:strCache>
                <c:ptCount val="1"/>
                <c:pt idx="0">
                  <c:v>PAYMENT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'CPM AMORTIZATION '!$E$10:$E$369</c:f>
              <c:numCache>
                <c:formatCode>"$"#,##0.00_);[Red]\("$"#,##0.00\)</c:formatCode>
                <c:ptCount val="360"/>
                <c:pt idx="0">
                  <c:v>-5995.5052515275229</c:v>
                </c:pt>
                <c:pt idx="1">
                  <c:v>-5995.5052515275229</c:v>
                </c:pt>
                <c:pt idx="2">
                  <c:v>-5995.5052515275229</c:v>
                </c:pt>
                <c:pt idx="3">
                  <c:v>-5995.5052515275229</c:v>
                </c:pt>
                <c:pt idx="4">
                  <c:v>-5995.5052515275229</c:v>
                </c:pt>
                <c:pt idx="5">
                  <c:v>-5995.5052515275229</c:v>
                </c:pt>
                <c:pt idx="6">
                  <c:v>-5995.5052515275229</c:v>
                </c:pt>
                <c:pt idx="7">
                  <c:v>-5995.5052515275229</c:v>
                </c:pt>
                <c:pt idx="8">
                  <c:v>-5995.5052515275229</c:v>
                </c:pt>
                <c:pt idx="9">
                  <c:v>-5995.5052515275229</c:v>
                </c:pt>
                <c:pt idx="10">
                  <c:v>-5995.5052515275229</c:v>
                </c:pt>
                <c:pt idx="11">
                  <c:v>-5995.5052515275229</c:v>
                </c:pt>
                <c:pt idx="12">
                  <c:v>-5995.5052515275229</c:v>
                </c:pt>
                <c:pt idx="13">
                  <c:v>-5995.5052515275229</c:v>
                </c:pt>
                <c:pt idx="14">
                  <c:v>-5995.5052515275229</c:v>
                </c:pt>
                <c:pt idx="15">
                  <c:v>-5995.5052515275229</c:v>
                </c:pt>
                <c:pt idx="16">
                  <c:v>-5995.5052515275229</c:v>
                </c:pt>
                <c:pt idx="17">
                  <c:v>-5995.5052515275229</c:v>
                </c:pt>
                <c:pt idx="18">
                  <c:v>-5995.5052515275229</c:v>
                </c:pt>
                <c:pt idx="19">
                  <c:v>-5995.5052515275229</c:v>
                </c:pt>
                <c:pt idx="20">
                  <c:v>-5995.5052515275229</c:v>
                </c:pt>
                <c:pt idx="21">
                  <c:v>-5995.5052515275229</c:v>
                </c:pt>
                <c:pt idx="22">
                  <c:v>-5995.5052515275229</c:v>
                </c:pt>
                <c:pt idx="23">
                  <c:v>-5995.5052515275229</c:v>
                </c:pt>
                <c:pt idx="24">
                  <c:v>-5995.5052515275229</c:v>
                </c:pt>
                <c:pt idx="25">
                  <c:v>-5995.5052515275229</c:v>
                </c:pt>
                <c:pt idx="26">
                  <c:v>-5995.5052515275229</c:v>
                </c:pt>
                <c:pt idx="27">
                  <c:v>-5995.5052515275229</c:v>
                </c:pt>
                <c:pt idx="28">
                  <c:v>-5995.5052515275229</c:v>
                </c:pt>
                <c:pt idx="29">
                  <c:v>-5995.5052515275229</c:v>
                </c:pt>
                <c:pt idx="30">
                  <c:v>-5995.5052515275229</c:v>
                </c:pt>
                <c:pt idx="31">
                  <c:v>-5995.5052515275229</c:v>
                </c:pt>
                <c:pt idx="32">
                  <c:v>-5995.5052515275229</c:v>
                </c:pt>
                <c:pt idx="33">
                  <c:v>-5995.5052515275229</c:v>
                </c:pt>
                <c:pt idx="34">
                  <c:v>-5995.5052515275229</c:v>
                </c:pt>
                <c:pt idx="35">
                  <c:v>-5995.5052515275229</c:v>
                </c:pt>
                <c:pt idx="36">
                  <c:v>-5995.5052515275229</c:v>
                </c:pt>
                <c:pt idx="37">
                  <c:v>-5995.5052515275229</c:v>
                </c:pt>
                <c:pt idx="38">
                  <c:v>-5995.5052515275229</c:v>
                </c:pt>
                <c:pt idx="39">
                  <c:v>-5995.5052515275229</c:v>
                </c:pt>
                <c:pt idx="40">
                  <c:v>-5995.5052515275229</c:v>
                </c:pt>
                <c:pt idx="41">
                  <c:v>-5995.5052515275229</c:v>
                </c:pt>
                <c:pt idx="42">
                  <c:v>-5995.5052515275229</c:v>
                </c:pt>
                <c:pt idx="43">
                  <c:v>-5995.5052515275229</c:v>
                </c:pt>
                <c:pt idx="44">
                  <c:v>-5995.5052515275229</c:v>
                </c:pt>
                <c:pt idx="45">
                  <c:v>-5995.5052515275229</c:v>
                </c:pt>
                <c:pt idx="46">
                  <c:v>-5995.5052515275229</c:v>
                </c:pt>
                <c:pt idx="47">
                  <c:v>-5995.5052515275229</c:v>
                </c:pt>
                <c:pt idx="48">
                  <c:v>-5995.5052515275229</c:v>
                </c:pt>
                <c:pt idx="49">
                  <c:v>-5995.5052515275229</c:v>
                </c:pt>
                <c:pt idx="50">
                  <c:v>-5995.5052515275229</c:v>
                </c:pt>
                <c:pt idx="51">
                  <c:v>-5995.5052515275229</c:v>
                </c:pt>
                <c:pt idx="52">
                  <c:v>-5995.5052515275229</c:v>
                </c:pt>
                <c:pt idx="53">
                  <c:v>-5995.5052515275229</c:v>
                </c:pt>
                <c:pt idx="54">
                  <c:v>-5995.5052515275229</c:v>
                </c:pt>
                <c:pt idx="55">
                  <c:v>-5995.5052515275229</c:v>
                </c:pt>
                <c:pt idx="56">
                  <c:v>-5995.5052515275229</c:v>
                </c:pt>
                <c:pt idx="57">
                  <c:v>-5995.5052515275229</c:v>
                </c:pt>
                <c:pt idx="58">
                  <c:v>-5995.5052515275229</c:v>
                </c:pt>
                <c:pt idx="59">
                  <c:v>-5995.5052515275229</c:v>
                </c:pt>
                <c:pt idx="60">
                  <c:v>-5995.5052515275229</c:v>
                </c:pt>
                <c:pt idx="61">
                  <c:v>-5995.5052515275229</c:v>
                </c:pt>
                <c:pt idx="62">
                  <c:v>-5995.5052515275229</c:v>
                </c:pt>
                <c:pt idx="63">
                  <c:v>-5995.5052515275229</c:v>
                </c:pt>
                <c:pt idx="64">
                  <c:v>-5995.5052515275229</c:v>
                </c:pt>
                <c:pt idx="65">
                  <c:v>-5995.5052515275229</c:v>
                </c:pt>
                <c:pt idx="66">
                  <c:v>-5995.5052515275229</c:v>
                </c:pt>
                <c:pt idx="67">
                  <c:v>-5995.5052515275229</c:v>
                </c:pt>
                <c:pt idx="68">
                  <c:v>-5995.5052515275229</c:v>
                </c:pt>
                <c:pt idx="69">
                  <c:v>-5995.5052515275229</c:v>
                </c:pt>
                <c:pt idx="70">
                  <c:v>-5995.5052515275229</c:v>
                </c:pt>
                <c:pt idx="71">
                  <c:v>-5995.5052515275229</c:v>
                </c:pt>
                <c:pt idx="72">
                  <c:v>-5995.5052515275229</c:v>
                </c:pt>
                <c:pt idx="73">
                  <c:v>-5995.5052515275229</c:v>
                </c:pt>
                <c:pt idx="74">
                  <c:v>-5995.5052515275229</c:v>
                </c:pt>
                <c:pt idx="75">
                  <c:v>-5995.5052515275229</c:v>
                </c:pt>
                <c:pt idx="76">
                  <c:v>-5995.5052515275229</c:v>
                </c:pt>
                <c:pt idx="77">
                  <c:v>-5995.5052515275229</c:v>
                </c:pt>
                <c:pt idx="78">
                  <c:v>-5995.5052515275229</c:v>
                </c:pt>
                <c:pt idx="79">
                  <c:v>-5995.5052515275229</c:v>
                </c:pt>
                <c:pt idx="80">
                  <c:v>-5995.5052515275229</c:v>
                </c:pt>
                <c:pt idx="81">
                  <c:v>-5995.5052515275229</c:v>
                </c:pt>
                <c:pt idx="82">
                  <c:v>-5995.5052515275229</c:v>
                </c:pt>
                <c:pt idx="83">
                  <c:v>-5995.5052515275229</c:v>
                </c:pt>
                <c:pt idx="84">
                  <c:v>-5995.5052515275229</c:v>
                </c:pt>
                <c:pt idx="85">
                  <c:v>-5995.5052515275229</c:v>
                </c:pt>
                <c:pt idx="86">
                  <c:v>-5995.5052515275229</c:v>
                </c:pt>
                <c:pt idx="87">
                  <c:v>-5995.5052515275229</c:v>
                </c:pt>
                <c:pt idx="88">
                  <c:v>-5995.5052515275229</c:v>
                </c:pt>
                <c:pt idx="89">
                  <c:v>-5995.5052515275229</c:v>
                </c:pt>
                <c:pt idx="90">
                  <c:v>-5995.5052515275229</c:v>
                </c:pt>
                <c:pt idx="91">
                  <c:v>-5995.5052515275229</c:v>
                </c:pt>
                <c:pt idx="92">
                  <c:v>-5995.5052515275229</c:v>
                </c:pt>
                <c:pt idx="93">
                  <c:v>-5995.5052515275229</c:v>
                </c:pt>
                <c:pt idx="94">
                  <c:v>-5995.5052515275229</c:v>
                </c:pt>
                <c:pt idx="95">
                  <c:v>-5995.5052515275229</c:v>
                </c:pt>
                <c:pt idx="96">
                  <c:v>-5995.5052515275229</c:v>
                </c:pt>
                <c:pt idx="97">
                  <c:v>-5995.5052515275229</c:v>
                </c:pt>
                <c:pt idx="98">
                  <c:v>-5995.5052515275229</c:v>
                </c:pt>
                <c:pt idx="99">
                  <c:v>-5995.5052515275229</c:v>
                </c:pt>
                <c:pt idx="100">
                  <c:v>-5995.5052515275229</c:v>
                </c:pt>
                <c:pt idx="101">
                  <c:v>-5995.5052515275229</c:v>
                </c:pt>
                <c:pt idx="102">
                  <c:v>-5995.5052515275229</c:v>
                </c:pt>
                <c:pt idx="103">
                  <c:v>-5995.5052515275229</c:v>
                </c:pt>
                <c:pt idx="104">
                  <c:v>-5995.5052515275229</c:v>
                </c:pt>
                <c:pt idx="105">
                  <c:v>-5995.5052515275229</c:v>
                </c:pt>
                <c:pt idx="106">
                  <c:v>-5995.5052515275229</c:v>
                </c:pt>
                <c:pt idx="107">
                  <c:v>-5995.5052515275229</c:v>
                </c:pt>
                <c:pt idx="108">
                  <c:v>-5995.5052515275229</c:v>
                </c:pt>
                <c:pt idx="109">
                  <c:v>-5995.5052515275229</c:v>
                </c:pt>
                <c:pt idx="110">
                  <c:v>-5995.5052515275229</c:v>
                </c:pt>
                <c:pt idx="111">
                  <c:v>-5995.5052515275229</c:v>
                </c:pt>
                <c:pt idx="112">
                  <c:v>-5995.5052515275229</c:v>
                </c:pt>
                <c:pt idx="113">
                  <c:v>-5995.5052515275229</c:v>
                </c:pt>
                <c:pt idx="114">
                  <c:v>-5995.5052515275229</c:v>
                </c:pt>
                <c:pt idx="115">
                  <c:v>-5995.5052515275229</c:v>
                </c:pt>
                <c:pt idx="116">
                  <c:v>-5995.5052515275229</c:v>
                </c:pt>
                <c:pt idx="117">
                  <c:v>-5995.5052515275229</c:v>
                </c:pt>
                <c:pt idx="118">
                  <c:v>-5995.5052515275229</c:v>
                </c:pt>
                <c:pt idx="119">
                  <c:v>-5995.5052515275229</c:v>
                </c:pt>
                <c:pt idx="120">
                  <c:v>-5995.5052515275229</c:v>
                </c:pt>
                <c:pt idx="121">
                  <c:v>-5995.5052515275229</c:v>
                </c:pt>
                <c:pt idx="122">
                  <c:v>-5995.5052515275229</c:v>
                </c:pt>
                <c:pt idx="123">
                  <c:v>-5995.5052515275229</c:v>
                </c:pt>
                <c:pt idx="124">
                  <c:v>-5995.5052515275229</c:v>
                </c:pt>
                <c:pt idx="125">
                  <c:v>-5995.5052515275229</c:v>
                </c:pt>
                <c:pt idx="126">
                  <c:v>-5995.5052515275229</c:v>
                </c:pt>
                <c:pt idx="127">
                  <c:v>-5995.5052515275229</c:v>
                </c:pt>
                <c:pt idx="128">
                  <c:v>-5995.5052515275229</c:v>
                </c:pt>
                <c:pt idx="129">
                  <c:v>-5995.5052515275229</c:v>
                </c:pt>
                <c:pt idx="130">
                  <c:v>-5995.5052515275229</c:v>
                </c:pt>
                <c:pt idx="131">
                  <c:v>-5995.5052515275229</c:v>
                </c:pt>
                <c:pt idx="132">
                  <c:v>-5995.5052515275229</c:v>
                </c:pt>
                <c:pt idx="133">
                  <c:v>-5995.5052515275229</c:v>
                </c:pt>
                <c:pt idx="134">
                  <c:v>-5995.5052515275229</c:v>
                </c:pt>
                <c:pt idx="135">
                  <c:v>-5995.5052515275229</c:v>
                </c:pt>
                <c:pt idx="136">
                  <c:v>-5995.5052515275229</c:v>
                </c:pt>
                <c:pt idx="137">
                  <c:v>-5995.5052515275229</c:v>
                </c:pt>
                <c:pt idx="138">
                  <c:v>-5995.5052515275229</c:v>
                </c:pt>
                <c:pt idx="139">
                  <c:v>-5995.5052515275229</c:v>
                </c:pt>
                <c:pt idx="140">
                  <c:v>-5995.5052515275229</c:v>
                </c:pt>
                <c:pt idx="141">
                  <c:v>-5995.5052515275229</c:v>
                </c:pt>
                <c:pt idx="142">
                  <c:v>-5995.5052515275229</c:v>
                </c:pt>
                <c:pt idx="143">
                  <c:v>-5995.5052515275229</c:v>
                </c:pt>
                <c:pt idx="144">
                  <c:v>-5995.5052515275229</c:v>
                </c:pt>
                <c:pt idx="145">
                  <c:v>-5995.5052515275229</c:v>
                </c:pt>
                <c:pt idx="146">
                  <c:v>-5995.5052515275229</c:v>
                </c:pt>
                <c:pt idx="147">
                  <c:v>-5995.5052515275229</c:v>
                </c:pt>
                <c:pt idx="148">
                  <c:v>-5995.5052515275229</c:v>
                </c:pt>
                <c:pt idx="149">
                  <c:v>-5995.5052515275229</c:v>
                </c:pt>
                <c:pt idx="150">
                  <c:v>-5995.5052515275229</c:v>
                </c:pt>
                <c:pt idx="151">
                  <c:v>-5995.5052515275229</c:v>
                </c:pt>
                <c:pt idx="152">
                  <c:v>-5995.5052515275229</c:v>
                </c:pt>
                <c:pt idx="153">
                  <c:v>-5995.5052515275229</c:v>
                </c:pt>
                <c:pt idx="154">
                  <c:v>-5995.5052515275229</c:v>
                </c:pt>
                <c:pt idx="155">
                  <c:v>-5995.5052515275229</c:v>
                </c:pt>
                <c:pt idx="156">
                  <c:v>-5995.5052515275229</c:v>
                </c:pt>
                <c:pt idx="157">
                  <c:v>-5995.5052515275229</c:v>
                </c:pt>
                <c:pt idx="158">
                  <c:v>-5995.5052515275229</c:v>
                </c:pt>
                <c:pt idx="159">
                  <c:v>-5995.5052515275229</c:v>
                </c:pt>
                <c:pt idx="160">
                  <c:v>-5995.5052515275229</c:v>
                </c:pt>
                <c:pt idx="161">
                  <c:v>-5995.5052515275229</c:v>
                </c:pt>
                <c:pt idx="162">
                  <c:v>-5995.5052515275229</c:v>
                </c:pt>
                <c:pt idx="163">
                  <c:v>-5995.5052515275229</c:v>
                </c:pt>
                <c:pt idx="164">
                  <c:v>-5995.5052515275229</c:v>
                </c:pt>
                <c:pt idx="165">
                  <c:v>-5995.5052515275229</c:v>
                </c:pt>
                <c:pt idx="166">
                  <c:v>-5995.5052515275229</c:v>
                </c:pt>
                <c:pt idx="167">
                  <c:v>-5995.5052515275229</c:v>
                </c:pt>
                <c:pt idx="168">
                  <c:v>-5995.5052515275229</c:v>
                </c:pt>
                <c:pt idx="169">
                  <c:v>-5995.5052515275229</c:v>
                </c:pt>
                <c:pt idx="170">
                  <c:v>-5995.5052515275229</c:v>
                </c:pt>
                <c:pt idx="171">
                  <c:v>-5995.5052515275229</c:v>
                </c:pt>
                <c:pt idx="172">
                  <c:v>-5995.5052515275229</c:v>
                </c:pt>
                <c:pt idx="173">
                  <c:v>-5995.5052515275229</c:v>
                </c:pt>
                <c:pt idx="174">
                  <c:v>-5995.5052515275229</c:v>
                </c:pt>
                <c:pt idx="175">
                  <c:v>-5995.5052515275229</c:v>
                </c:pt>
                <c:pt idx="176">
                  <c:v>-5995.5052515275229</c:v>
                </c:pt>
                <c:pt idx="177">
                  <c:v>-5995.5052515275229</c:v>
                </c:pt>
                <c:pt idx="178">
                  <c:v>-5995.5052515275229</c:v>
                </c:pt>
                <c:pt idx="179">
                  <c:v>-5995.5052515275229</c:v>
                </c:pt>
                <c:pt idx="180">
                  <c:v>-5995.5052515275229</c:v>
                </c:pt>
                <c:pt idx="181">
                  <c:v>-5995.5052515275229</c:v>
                </c:pt>
                <c:pt idx="182">
                  <c:v>-5995.5052515275229</c:v>
                </c:pt>
                <c:pt idx="183">
                  <c:v>-5995.5052515275229</c:v>
                </c:pt>
                <c:pt idx="184">
                  <c:v>-5995.5052515275229</c:v>
                </c:pt>
                <c:pt idx="185">
                  <c:v>-5995.5052515275229</c:v>
                </c:pt>
                <c:pt idx="186">
                  <c:v>-5995.5052515275229</c:v>
                </c:pt>
                <c:pt idx="187">
                  <c:v>-5995.5052515275229</c:v>
                </c:pt>
                <c:pt idx="188">
                  <c:v>-5995.5052515275229</c:v>
                </c:pt>
                <c:pt idx="189">
                  <c:v>-5995.5052515275229</c:v>
                </c:pt>
                <c:pt idx="190">
                  <c:v>-5995.5052515275229</c:v>
                </c:pt>
                <c:pt idx="191">
                  <c:v>-5995.5052515275229</c:v>
                </c:pt>
                <c:pt idx="192">
                  <c:v>-5995.5052515275229</c:v>
                </c:pt>
                <c:pt idx="193">
                  <c:v>-5995.5052515275229</c:v>
                </c:pt>
                <c:pt idx="194">
                  <c:v>-5995.5052515275229</c:v>
                </c:pt>
                <c:pt idx="195">
                  <c:v>-5995.5052515275229</c:v>
                </c:pt>
                <c:pt idx="196">
                  <c:v>-5995.5052515275229</c:v>
                </c:pt>
                <c:pt idx="197">
                  <c:v>-5995.5052515275229</c:v>
                </c:pt>
                <c:pt idx="198">
                  <c:v>-5995.5052515275229</c:v>
                </c:pt>
                <c:pt idx="199">
                  <c:v>-5995.5052515275229</c:v>
                </c:pt>
                <c:pt idx="200">
                  <c:v>-5995.5052515275229</c:v>
                </c:pt>
                <c:pt idx="201">
                  <c:v>-5995.5052515275229</c:v>
                </c:pt>
                <c:pt idx="202">
                  <c:v>-5995.5052515275229</c:v>
                </c:pt>
                <c:pt idx="203">
                  <c:v>-5995.5052515275229</c:v>
                </c:pt>
                <c:pt idx="204">
                  <c:v>-5995.5052515275229</c:v>
                </c:pt>
                <c:pt idx="205">
                  <c:v>-5995.5052515275229</c:v>
                </c:pt>
                <c:pt idx="206">
                  <c:v>-5995.5052515275229</c:v>
                </c:pt>
                <c:pt idx="207">
                  <c:v>-5995.5052515275229</c:v>
                </c:pt>
                <c:pt idx="208">
                  <c:v>-5995.5052515275229</c:v>
                </c:pt>
                <c:pt idx="209">
                  <c:v>-5995.5052515275229</c:v>
                </c:pt>
                <c:pt idx="210">
                  <c:v>-5995.5052515275229</c:v>
                </c:pt>
                <c:pt idx="211">
                  <c:v>-5995.5052515275229</c:v>
                </c:pt>
                <c:pt idx="212">
                  <c:v>-5995.5052515275229</c:v>
                </c:pt>
                <c:pt idx="213">
                  <c:v>-5995.5052515275229</c:v>
                </c:pt>
                <c:pt idx="214">
                  <c:v>-5995.5052515275229</c:v>
                </c:pt>
                <c:pt idx="215">
                  <c:v>-5995.5052515275229</c:v>
                </c:pt>
                <c:pt idx="216">
                  <c:v>-5995.5052515275229</c:v>
                </c:pt>
                <c:pt idx="217">
                  <c:v>-5995.5052515275229</c:v>
                </c:pt>
                <c:pt idx="218">
                  <c:v>-5995.5052515275229</c:v>
                </c:pt>
                <c:pt idx="219">
                  <c:v>-5995.5052515275229</c:v>
                </c:pt>
                <c:pt idx="220">
                  <c:v>-5995.5052515275229</c:v>
                </c:pt>
                <c:pt idx="221">
                  <c:v>-5995.5052515275229</c:v>
                </c:pt>
                <c:pt idx="222">
                  <c:v>-5995.5052515275229</c:v>
                </c:pt>
                <c:pt idx="223">
                  <c:v>-5995.5052515275229</c:v>
                </c:pt>
                <c:pt idx="224">
                  <c:v>-5995.5052515275229</c:v>
                </c:pt>
                <c:pt idx="225">
                  <c:v>-5995.5052515275229</c:v>
                </c:pt>
                <c:pt idx="226">
                  <c:v>-5995.5052515275229</c:v>
                </c:pt>
                <c:pt idx="227">
                  <c:v>-5995.5052515275229</c:v>
                </c:pt>
                <c:pt idx="228">
                  <c:v>-5995.5052515275229</c:v>
                </c:pt>
                <c:pt idx="229">
                  <c:v>-5995.5052515275229</c:v>
                </c:pt>
                <c:pt idx="230">
                  <c:v>-5995.5052515275229</c:v>
                </c:pt>
                <c:pt idx="231">
                  <c:v>-5995.5052515275229</c:v>
                </c:pt>
                <c:pt idx="232">
                  <c:v>-5995.5052515275229</c:v>
                </c:pt>
                <c:pt idx="233">
                  <c:v>-5995.5052515275229</c:v>
                </c:pt>
                <c:pt idx="234">
                  <c:v>-5995.5052515275229</c:v>
                </c:pt>
                <c:pt idx="235">
                  <c:v>-5995.5052515275229</c:v>
                </c:pt>
                <c:pt idx="236">
                  <c:v>-5995.5052515275229</c:v>
                </c:pt>
                <c:pt idx="237">
                  <c:v>-5995.5052515275229</c:v>
                </c:pt>
                <c:pt idx="238">
                  <c:v>-5995.5052515275229</c:v>
                </c:pt>
                <c:pt idx="239">
                  <c:v>-5995.5052515275229</c:v>
                </c:pt>
                <c:pt idx="240">
                  <c:v>-5995.5052515275229</c:v>
                </c:pt>
                <c:pt idx="241">
                  <c:v>-5995.5052515275229</c:v>
                </c:pt>
                <c:pt idx="242">
                  <c:v>-5995.5052515275229</c:v>
                </c:pt>
                <c:pt idx="243">
                  <c:v>-5995.5052515275229</c:v>
                </c:pt>
                <c:pt idx="244">
                  <c:v>-5995.5052515275229</c:v>
                </c:pt>
                <c:pt idx="245">
                  <c:v>-5995.5052515275229</c:v>
                </c:pt>
                <c:pt idx="246">
                  <c:v>-5995.5052515275229</c:v>
                </c:pt>
                <c:pt idx="247">
                  <c:v>-5995.5052515275229</c:v>
                </c:pt>
                <c:pt idx="248">
                  <c:v>-5995.5052515275229</c:v>
                </c:pt>
                <c:pt idx="249">
                  <c:v>-5995.5052515275229</c:v>
                </c:pt>
                <c:pt idx="250">
                  <c:v>-5995.5052515275229</c:v>
                </c:pt>
                <c:pt idx="251">
                  <c:v>-5995.5052515275229</c:v>
                </c:pt>
                <c:pt idx="252">
                  <c:v>-5995.5052515275229</c:v>
                </c:pt>
                <c:pt idx="253">
                  <c:v>-5995.5052515275229</c:v>
                </c:pt>
                <c:pt idx="254">
                  <c:v>-5995.5052515275229</c:v>
                </c:pt>
                <c:pt idx="255">
                  <c:v>-5995.5052515275229</c:v>
                </c:pt>
                <c:pt idx="256">
                  <c:v>-5995.5052515275229</c:v>
                </c:pt>
                <c:pt idx="257">
                  <c:v>-5995.5052515275229</c:v>
                </c:pt>
                <c:pt idx="258">
                  <c:v>-5995.5052515275229</c:v>
                </c:pt>
                <c:pt idx="259">
                  <c:v>-5995.5052515275229</c:v>
                </c:pt>
                <c:pt idx="260">
                  <c:v>-5995.5052515275229</c:v>
                </c:pt>
                <c:pt idx="261">
                  <c:v>-5995.5052515275229</c:v>
                </c:pt>
                <c:pt idx="262">
                  <c:v>-5995.5052515275229</c:v>
                </c:pt>
                <c:pt idx="263">
                  <c:v>-5995.5052515275229</c:v>
                </c:pt>
                <c:pt idx="264">
                  <c:v>-5995.5052515275229</c:v>
                </c:pt>
                <c:pt idx="265">
                  <c:v>-5995.5052515275229</c:v>
                </c:pt>
                <c:pt idx="266">
                  <c:v>-5995.5052515275229</c:v>
                </c:pt>
                <c:pt idx="267">
                  <c:v>-5995.5052515275229</c:v>
                </c:pt>
                <c:pt idx="268">
                  <c:v>-5995.5052515275229</c:v>
                </c:pt>
                <c:pt idx="269">
                  <c:v>-5995.5052515275229</c:v>
                </c:pt>
                <c:pt idx="270">
                  <c:v>-5995.5052515275229</c:v>
                </c:pt>
                <c:pt idx="271">
                  <c:v>-5995.5052515275229</c:v>
                </c:pt>
                <c:pt idx="272">
                  <c:v>-5995.5052515275229</c:v>
                </c:pt>
                <c:pt idx="273">
                  <c:v>-5995.5052515275229</c:v>
                </c:pt>
                <c:pt idx="274">
                  <c:v>-5995.5052515275229</c:v>
                </c:pt>
                <c:pt idx="275">
                  <c:v>-5995.5052515275229</c:v>
                </c:pt>
                <c:pt idx="276">
                  <c:v>-5995.5052515275229</c:v>
                </c:pt>
                <c:pt idx="277">
                  <c:v>-5995.5052515275229</c:v>
                </c:pt>
                <c:pt idx="278">
                  <c:v>-5995.5052515275229</c:v>
                </c:pt>
                <c:pt idx="279">
                  <c:v>-5995.5052515275229</c:v>
                </c:pt>
                <c:pt idx="280">
                  <c:v>-5995.5052515275229</c:v>
                </c:pt>
                <c:pt idx="281">
                  <c:v>-5995.5052515275229</c:v>
                </c:pt>
                <c:pt idx="282">
                  <c:v>-5995.5052515275229</c:v>
                </c:pt>
                <c:pt idx="283">
                  <c:v>-5995.5052515275229</c:v>
                </c:pt>
                <c:pt idx="284">
                  <c:v>-5995.5052515275229</c:v>
                </c:pt>
                <c:pt idx="285">
                  <c:v>-5995.5052515275229</c:v>
                </c:pt>
                <c:pt idx="286">
                  <c:v>-5995.5052515275229</c:v>
                </c:pt>
                <c:pt idx="287">
                  <c:v>-5995.5052515275229</c:v>
                </c:pt>
                <c:pt idx="288">
                  <c:v>-5995.5052515275229</c:v>
                </c:pt>
                <c:pt idx="289">
                  <c:v>-5995.5052515275229</c:v>
                </c:pt>
                <c:pt idx="290">
                  <c:v>-5995.5052515275229</c:v>
                </c:pt>
                <c:pt idx="291">
                  <c:v>-5995.5052515275229</c:v>
                </c:pt>
                <c:pt idx="292">
                  <c:v>-5995.5052515275229</c:v>
                </c:pt>
                <c:pt idx="293">
                  <c:v>-5995.5052515275229</c:v>
                </c:pt>
                <c:pt idx="294">
                  <c:v>-5995.5052515275229</c:v>
                </c:pt>
                <c:pt idx="295">
                  <c:v>-5995.5052515275229</c:v>
                </c:pt>
                <c:pt idx="296">
                  <c:v>-5995.5052515275229</c:v>
                </c:pt>
                <c:pt idx="297">
                  <c:v>-5995.5052515275229</c:v>
                </c:pt>
                <c:pt idx="298">
                  <c:v>-5995.5052515275229</c:v>
                </c:pt>
                <c:pt idx="299">
                  <c:v>-5995.5052515275229</c:v>
                </c:pt>
                <c:pt idx="300">
                  <c:v>-5995.5052515275229</c:v>
                </c:pt>
                <c:pt idx="301">
                  <c:v>-5995.5052515275229</c:v>
                </c:pt>
                <c:pt idx="302">
                  <c:v>-5995.5052515275229</c:v>
                </c:pt>
                <c:pt idx="303">
                  <c:v>-5995.5052515275229</c:v>
                </c:pt>
                <c:pt idx="304">
                  <c:v>-5995.5052515275229</c:v>
                </c:pt>
                <c:pt idx="305">
                  <c:v>-5995.5052515275229</c:v>
                </c:pt>
                <c:pt idx="306">
                  <c:v>-5995.5052515275229</c:v>
                </c:pt>
                <c:pt idx="307">
                  <c:v>-5995.5052515275229</c:v>
                </c:pt>
                <c:pt idx="308">
                  <c:v>-5995.5052515275229</c:v>
                </c:pt>
                <c:pt idx="309">
                  <c:v>-5995.5052515275229</c:v>
                </c:pt>
                <c:pt idx="310">
                  <c:v>-5995.5052515275229</c:v>
                </c:pt>
                <c:pt idx="311">
                  <c:v>-5995.5052515275229</c:v>
                </c:pt>
                <c:pt idx="312">
                  <c:v>-5995.5052515275229</c:v>
                </c:pt>
                <c:pt idx="313">
                  <c:v>-5995.5052515275229</c:v>
                </c:pt>
                <c:pt idx="314">
                  <c:v>-5995.5052515275229</c:v>
                </c:pt>
                <c:pt idx="315">
                  <c:v>-5995.5052515275229</c:v>
                </c:pt>
                <c:pt idx="316">
                  <c:v>-5995.5052515275229</c:v>
                </c:pt>
                <c:pt idx="317">
                  <c:v>-5995.5052515275229</c:v>
                </c:pt>
                <c:pt idx="318">
                  <c:v>-5995.5052515275229</c:v>
                </c:pt>
                <c:pt idx="319">
                  <c:v>-5995.5052515275229</c:v>
                </c:pt>
                <c:pt idx="320">
                  <c:v>-5995.5052515275229</c:v>
                </c:pt>
                <c:pt idx="321">
                  <c:v>-5995.5052515275229</c:v>
                </c:pt>
                <c:pt idx="322">
                  <c:v>-5995.5052515275229</c:v>
                </c:pt>
                <c:pt idx="323">
                  <c:v>-5995.5052515275229</c:v>
                </c:pt>
                <c:pt idx="324">
                  <c:v>-5995.5052515275229</c:v>
                </c:pt>
                <c:pt idx="325">
                  <c:v>-5995.5052515275229</c:v>
                </c:pt>
                <c:pt idx="326">
                  <c:v>-5995.5052515275229</c:v>
                </c:pt>
                <c:pt idx="327">
                  <c:v>-5995.5052515275229</c:v>
                </c:pt>
                <c:pt idx="328">
                  <c:v>-5995.5052515275229</c:v>
                </c:pt>
                <c:pt idx="329">
                  <c:v>-5995.5052515275229</c:v>
                </c:pt>
                <c:pt idx="330">
                  <c:v>-5995.5052515275229</c:v>
                </c:pt>
                <c:pt idx="331">
                  <c:v>-5995.5052515275229</c:v>
                </c:pt>
                <c:pt idx="332">
                  <c:v>-5995.5052515275229</c:v>
                </c:pt>
                <c:pt idx="333">
                  <c:v>-5995.5052515275229</c:v>
                </c:pt>
                <c:pt idx="334">
                  <c:v>-5995.5052515275229</c:v>
                </c:pt>
                <c:pt idx="335">
                  <c:v>-5995.5052515275229</c:v>
                </c:pt>
                <c:pt idx="336">
                  <c:v>-5995.5052515275229</c:v>
                </c:pt>
                <c:pt idx="337">
                  <c:v>-5995.5052515275229</c:v>
                </c:pt>
                <c:pt idx="338">
                  <c:v>-5995.5052515275229</c:v>
                </c:pt>
                <c:pt idx="339">
                  <c:v>-5995.5052515275229</c:v>
                </c:pt>
                <c:pt idx="340">
                  <c:v>-5995.5052515275229</c:v>
                </c:pt>
                <c:pt idx="341">
                  <c:v>-5995.5052515275229</c:v>
                </c:pt>
                <c:pt idx="342">
                  <c:v>-5995.5052515275229</c:v>
                </c:pt>
                <c:pt idx="343">
                  <c:v>-5995.5052515275229</c:v>
                </c:pt>
                <c:pt idx="344">
                  <c:v>-5995.5052515275229</c:v>
                </c:pt>
                <c:pt idx="345">
                  <c:v>-5995.5052515275229</c:v>
                </c:pt>
                <c:pt idx="346">
                  <c:v>-5995.5052515275229</c:v>
                </c:pt>
                <c:pt idx="347">
                  <c:v>-5995.5052515275229</c:v>
                </c:pt>
                <c:pt idx="348">
                  <c:v>-5995.5052515275229</c:v>
                </c:pt>
                <c:pt idx="349">
                  <c:v>-5995.5052515275229</c:v>
                </c:pt>
                <c:pt idx="350">
                  <c:v>-5995.5052515275229</c:v>
                </c:pt>
                <c:pt idx="351">
                  <c:v>-5995.5052515275229</c:v>
                </c:pt>
                <c:pt idx="352">
                  <c:v>-5995.5052515275229</c:v>
                </c:pt>
                <c:pt idx="353">
                  <c:v>-5995.5052515275229</c:v>
                </c:pt>
                <c:pt idx="354">
                  <c:v>-5995.5052515275229</c:v>
                </c:pt>
                <c:pt idx="355">
                  <c:v>-5995.5052515275229</c:v>
                </c:pt>
                <c:pt idx="356">
                  <c:v>-5995.5052515275229</c:v>
                </c:pt>
                <c:pt idx="357">
                  <c:v>-5995.5052515275229</c:v>
                </c:pt>
                <c:pt idx="358">
                  <c:v>-5995.5052515275229</c:v>
                </c:pt>
                <c:pt idx="359">
                  <c:v>-5995.5052515275229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B4-44B8-8DA8-929400139A35}"/>
            </c:ext>
          </c:extLst>
        </c:ser>
        <c:ser>
          <c:idx val="1"/>
          <c:order val="1"/>
          <c:tx>
            <c:strRef>
              <c:f>'CPM AMORTIZATION '!$C$9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'CPM AMORTIZATION '!$C$10:$C$369</c:f>
              <c:numCache>
                <c:formatCode>"$"#,##0.00_);\("$"#,##0.00\)</c:formatCode>
                <c:ptCount val="360"/>
                <c:pt idx="0">
                  <c:v>-5000</c:v>
                </c:pt>
                <c:pt idx="1">
                  <c:v>-4995.0224737423623</c:v>
                </c:pt>
                <c:pt idx="2">
                  <c:v>-4990.0200598534366</c:v>
                </c:pt>
                <c:pt idx="3">
                  <c:v>-4984.9926338950663</c:v>
                </c:pt>
                <c:pt idx="4">
                  <c:v>-4979.9400708069033</c:v>
                </c:pt>
                <c:pt idx="5">
                  <c:v>-4974.8622449033001</c:v>
                </c:pt>
                <c:pt idx="6">
                  <c:v>-4969.7590298701798</c:v>
                </c:pt>
                <c:pt idx="7">
                  <c:v>-4964.6302987618928</c:v>
                </c:pt>
                <c:pt idx="8">
                  <c:v>-4959.475923998064</c:v>
                </c:pt>
                <c:pt idx="9">
                  <c:v>-4954.2957773604167</c:v>
                </c:pt>
                <c:pt idx="10">
                  <c:v>-4949.0897299895814</c:v>
                </c:pt>
                <c:pt idx="11">
                  <c:v>-4943.857652381892</c:v>
                </c:pt>
                <c:pt idx="12">
                  <c:v>-4938.5994143861635</c:v>
                </c:pt>
                <c:pt idx="13">
                  <c:v>-4933.314885200457</c:v>
                </c:pt>
                <c:pt idx="14">
                  <c:v>-4928.0039333688219</c:v>
                </c:pt>
                <c:pt idx="15">
                  <c:v>-4922.6664267780279</c:v>
                </c:pt>
                <c:pt idx="16">
                  <c:v>-4917.3022326542814</c:v>
                </c:pt>
                <c:pt idx="17">
                  <c:v>-4911.9112175599148</c:v>
                </c:pt>
                <c:pt idx="18">
                  <c:v>-4906.4932473900772</c:v>
                </c:pt>
                <c:pt idx="19">
                  <c:v>-4901.0481873693898</c:v>
                </c:pt>
                <c:pt idx="20">
                  <c:v>-4895.5759020485993</c:v>
                </c:pt>
                <c:pt idx="21">
                  <c:v>-4890.0762553012046</c:v>
                </c:pt>
                <c:pt idx="22">
                  <c:v>-4884.5491103200729</c:v>
                </c:pt>
                <c:pt idx="23">
                  <c:v>-4878.9943296140355</c:v>
                </c:pt>
                <c:pt idx="24">
                  <c:v>-4873.4117750044688</c:v>
                </c:pt>
                <c:pt idx="25">
                  <c:v>-4867.8013076218531</c:v>
                </c:pt>
                <c:pt idx="26">
                  <c:v>-4862.1627879023254</c:v>
                </c:pt>
                <c:pt idx="27">
                  <c:v>-4856.4960755841985</c:v>
                </c:pt>
                <c:pt idx="28">
                  <c:v>-4850.8010297044821</c:v>
                </c:pt>
                <c:pt idx="29">
                  <c:v>-4845.0775085953674</c:v>
                </c:pt>
                <c:pt idx="30">
                  <c:v>-4839.3253698807066</c:v>
                </c:pt>
                <c:pt idx="31">
                  <c:v>-4833.5444704724723</c:v>
                </c:pt>
                <c:pt idx="32">
                  <c:v>-4827.7346665671976</c:v>
                </c:pt>
                <c:pt idx="33">
                  <c:v>-4821.8958136423962</c:v>
                </c:pt>
                <c:pt idx="34">
                  <c:v>-4816.0277664529704</c:v>
                </c:pt>
                <c:pt idx="35">
                  <c:v>-4810.1303790275979</c:v>
                </c:pt>
                <c:pt idx="36">
                  <c:v>-4804.2035046650981</c:v>
                </c:pt>
                <c:pt idx="37">
                  <c:v>-4798.2469959307855</c:v>
                </c:pt>
                <c:pt idx="38">
                  <c:v>-4792.2607046528019</c:v>
                </c:pt>
                <c:pt idx="39">
                  <c:v>-4786.2444819184275</c:v>
                </c:pt>
                <c:pt idx="40">
                  <c:v>-4780.1981780703818</c:v>
                </c:pt>
                <c:pt idx="41">
                  <c:v>-4774.1216427030959</c:v>
                </c:pt>
                <c:pt idx="42">
                  <c:v>-4768.014724658974</c:v>
                </c:pt>
                <c:pt idx="43">
                  <c:v>-4761.8772720246316</c:v>
                </c:pt>
                <c:pt idx="44">
                  <c:v>-4755.7091321271173</c:v>
                </c:pt>
                <c:pt idx="45">
                  <c:v>-4749.5101515301149</c:v>
                </c:pt>
                <c:pt idx="46">
                  <c:v>-4743.2801760301281</c:v>
                </c:pt>
                <c:pt idx="47">
                  <c:v>-4737.0190506526405</c:v>
                </c:pt>
                <c:pt idx="48">
                  <c:v>-4730.726619648266</c:v>
                </c:pt>
                <c:pt idx="49">
                  <c:v>-4724.40272648887</c:v>
                </c:pt>
                <c:pt idx="50">
                  <c:v>-4718.0472138636769</c:v>
                </c:pt>
                <c:pt idx="51">
                  <c:v>-4711.6599236753582</c:v>
                </c:pt>
                <c:pt idx="52">
                  <c:v>-4705.2406970360971</c:v>
                </c:pt>
                <c:pt idx="53">
                  <c:v>-4698.7893742636397</c:v>
                </c:pt>
                <c:pt idx="54">
                  <c:v>-4692.3057948773203</c:v>
                </c:pt>
                <c:pt idx="55">
                  <c:v>-4685.7897975940696</c:v>
                </c:pt>
                <c:pt idx="56">
                  <c:v>-4679.2412203244021</c:v>
                </c:pt>
                <c:pt idx="57">
                  <c:v>-4672.6599001683862</c:v>
                </c:pt>
                <c:pt idx="58">
                  <c:v>-4666.0456734115915</c:v>
                </c:pt>
                <c:pt idx="59">
                  <c:v>-4659.3983755210111</c:v>
                </c:pt>
                <c:pt idx="60">
                  <c:v>-4652.7178411409786</c:v>
                </c:pt>
                <c:pt idx="61">
                  <c:v>-4646.003904089047</c:v>
                </c:pt>
                <c:pt idx="62">
                  <c:v>-4639.2563973518545</c:v>
                </c:pt>
                <c:pt idx="63">
                  <c:v>-4632.4751530809763</c:v>
                </c:pt>
                <c:pt idx="64">
                  <c:v>-4625.6600025887437</c:v>
                </c:pt>
                <c:pt idx="65">
                  <c:v>-4618.8107763440494</c:v>
                </c:pt>
                <c:pt idx="66">
                  <c:v>-4611.927303968132</c:v>
                </c:pt>
                <c:pt idx="67">
                  <c:v>-4605.0094142303351</c:v>
                </c:pt>
                <c:pt idx="68">
                  <c:v>-4598.0569350438491</c:v>
                </c:pt>
                <c:pt idx="69">
                  <c:v>-4591.0696934614307</c:v>
                </c:pt>
                <c:pt idx="70">
                  <c:v>-4584.0475156711</c:v>
                </c:pt>
                <c:pt idx="71">
                  <c:v>-4576.9902269918184</c:v>
                </c:pt>
                <c:pt idx="72">
                  <c:v>-4569.8976518691397</c:v>
                </c:pt>
                <c:pt idx="73">
                  <c:v>-4562.7696138708479</c:v>
                </c:pt>
                <c:pt idx="74">
                  <c:v>-4555.6059356825644</c:v>
                </c:pt>
                <c:pt idx="75">
                  <c:v>-4548.4064391033389</c:v>
                </c:pt>
                <c:pt idx="76">
                  <c:v>-4541.1709450412181</c:v>
                </c:pt>
                <c:pt idx="77">
                  <c:v>-4533.8992735087868</c:v>
                </c:pt>
                <c:pt idx="78">
                  <c:v>-4526.5912436186927</c:v>
                </c:pt>
                <c:pt idx="79">
                  <c:v>-4519.2466735791495</c:v>
                </c:pt>
                <c:pt idx="80">
                  <c:v>-4511.8653806894072</c:v>
                </c:pt>
                <c:pt idx="81">
                  <c:v>-4504.4471813352166</c:v>
                </c:pt>
                <c:pt idx="82">
                  <c:v>-4496.9918909842554</c:v>
                </c:pt>
                <c:pt idx="83">
                  <c:v>-4489.4993241815382</c:v>
                </c:pt>
                <c:pt idx="84">
                  <c:v>-4481.9692945448087</c:v>
                </c:pt>
                <c:pt idx="85">
                  <c:v>-4474.401614759895</c:v>
                </c:pt>
                <c:pt idx="86">
                  <c:v>-4466.7960965760567</c:v>
                </c:pt>
                <c:pt idx="87">
                  <c:v>-4459.1525508012992</c:v>
                </c:pt>
                <c:pt idx="88">
                  <c:v>-4451.4707872976687</c:v>
                </c:pt>
                <c:pt idx="89">
                  <c:v>-4443.7506149765195</c:v>
                </c:pt>
                <c:pt idx="90">
                  <c:v>-4435.9918417937643</c:v>
                </c:pt>
                <c:pt idx="91">
                  <c:v>-4428.1942747450948</c:v>
                </c:pt>
                <c:pt idx="92">
                  <c:v>-4420.3577198611829</c:v>
                </c:pt>
                <c:pt idx="93">
                  <c:v>-4412.4819822028512</c:v>
                </c:pt>
                <c:pt idx="94">
                  <c:v>-4404.5668658562281</c:v>
                </c:pt>
                <c:pt idx="95">
                  <c:v>-4396.6121739278715</c:v>
                </c:pt>
                <c:pt idx="96">
                  <c:v>-4388.6177085398731</c:v>
                </c:pt>
                <c:pt idx="97">
                  <c:v>-4380.5832708249345</c:v>
                </c:pt>
                <c:pt idx="98">
                  <c:v>-4372.5086609214222</c:v>
                </c:pt>
                <c:pt idx="99">
                  <c:v>-4364.3936779683918</c:v>
                </c:pt>
                <c:pt idx="100">
                  <c:v>-4356.2381201005965</c:v>
                </c:pt>
                <c:pt idx="101">
                  <c:v>-4348.0417844434614</c:v>
                </c:pt>
                <c:pt idx="102">
                  <c:v>-4339.8044671080406</c:v>
                </c:pt>
                <c:pt idx="103">
                  <c:v>-4331.5259631859435</c:v>
                </c:pt>
                <c:pt idx="104">
                  <c:v>-4323.2060667442356</c:v>
                </c:pt>
                <c:pt idx="105">
                  <c:v>-4314.8445708203199</c:v>
                </c:pt>
                <c:pt idx="106">
                  <c:v>-4306.4412674167834</c:v>
                </c:pt>
                <c:pt idx="107">
                  <c:v>-4297.9959474962297</c:v>
                </c:pt>
                <c:pt idx="108">
                  <c:v>-4289.508400976074</c:v>
                </c:pt>
                <c:pt idx="109">
                  <c:v>-4280.9784167233165</c:v>
                </c:pt>
                <c:pt idx="110">
                  <c:v>-4272.4057825492955</c:v>
                </c:pt>
                <c:pt idx="111">
                  <c:v>-4263.7902852044044</c:v>
                </c:pt>
                <c:pt idx="112">
                  <c:v>-4255.1317103727888</c:v>
                </c:pt>
                <c:pt idx="113">
                  <c:v>-4246.4298426670148</c:v>
                </c:pt>
                <c:pt idx="114">
                  <c:v>-4237.6844656227122</c:v>
                </c:pt>
                <c:pt idx="115">
                  <c:v>-4228.8953616931885</c:v>
                </c:pt>
                <c:pt idx="116">
                  <c:v>-4220.0623122440165</c:v>
                </c:pt>
                <c:pt idx="117">
                  <c:v>-4211.1850975475991</c:v>
                </c:pt>
                <c:pt idx="118">
                  <c:v>-4202.2634967776994</c:v>
                </c:pt>
                <c:pt idx="119">
                  <c:v>-4193.2972880039506</c:v>
                </c:pt>
                <c:pt idx="120">
                  <c:v>-4184.2862481863322</c:v>
                </c:pt>
                <c:pt idx="121">
                  <c:v>-4175.2301531696266</c:v>
                </c:pt>
                <c:pt idx="122">
                  <c:v>-4166.1287776778372</c:v>
                </c:pt>
                <c:pt idx="123">
                  <c:v>-4156.9818953085887</c:v>
                </c:pt>
                <c:pt idx="124">
                  <c:v>-4147.7892785274944</c:v>
                </c:pt>
                <c:pt idx="125">
                  <c:v>-4138.5506986624941</c:v>
                </c:pt>
                <c:pt idx="126">
                  <c:v>-4129.2659258981694</c:v>
                </c:pt>
                <c:pt idx="127">
                  <c:v>-4119.9347292700222</c:v>
                </c:pt>
                <c:pt idx="128">
                  <c:v>-4110.5568766587348</c:v>
                </c:pt>
                <c:pt idx="129">
                  <c:v>-4101.1321347843905</c:v>
                </c:pt>
                <c:pt idx="130">
                  <c:v>-4091.660269200675</c:v>
                </c:pt>
                <c:pt idx="131">
                  <c:v>-4082.141044289041</c:v>
                </c:pt>
                <c:pt idx="132">
                  <c:v>-4072.5742232528487</c:v>
                </c:pt>
                <c:pt idx="133">
                  <c:v>-4062.9595681114752</c:v>
                </c:pt>
                <c:pt idx="134">
                  <c:v>-4053.2968396943947</c:v>
                </c:pt>
                <c:pt idx="135">
                  <c:v>-4043.585797635229</c:v>
                </c:pt>
                <c:pt idx="136">
                  <c:v>-4033.8262003657678</c:v>
                </c:pt>
                <c:pt idx="137">
                  <c:v>-4024.0178051099588</c:v>
                </c:pt>
                <c:pt idx="138">
                  <c:v>-4014.1603678778711</c:v>
                </c:pt>
                <c:pt idx="139">
                  <c:v>-4004.2536434596232</c:v>
                </c:pt>
                <c:pt idx="140">
                  <c:v>-3994.2973854192837</c:v>
                </c:pt>
                <c:pt idx="141">
                  <c:v>-3984.2913460887421</c:v>
                </c:pt>
                <c:pt idx="142">
                  <c:v>-3974.2352765615483</c:v>
                </c:pt>
                <c:pt idx="143">
                  <c:v>-3964.1289266867184</c:v>
                </c:pt>
                <c:pt idx="144">
                  <c:v>-3953.9720450625146</c:v>
                </c:pt>
                <c:pt idx="145">
                  <c:v>-3943.7643790301895</c:v>
                </c:pt>
                <c:pt idx="146">
                  <c:v>-3933.5056746677033</c:v>
                </c:pt>
                <c:pt idx="147">
                  <c:v>-3923.1956767834035</c:v>
                </c:pt>
                <c:pt idx="148">
                  <c:v>-3912.8341289096834</c:v>
                </c:pt>
                <c:pt idx="149">
                  <c:v>-3902.4207732965942</c:v>
                </c:pt>
                <c:pt idx="150">
                  <c:v>-3891.9553509054399</c:v>
                </c:pt>
                <c:pt idx="151">
                  <c:v>-3881.4376014023292</c:v>
                </c:pt>
                <c:pt idx="152">
                  <c:v>-3870.8672631517029</c:v>
                </c:pt>
                <c:pt idx="153">
                  <c:v>-3860.2440732098239</c:v>
                </c:pt>
                <c:pt idx="154">
                  <c:v>-3849.5677673182354</c:v>
                </c:pt>
                <c:pt idx="155">
                  <c:v>-3838.8380798971884</c:v>
                </c:pt>
                <c:pt idx="156">
                  <c:v>-3828.0547440390369</c:v>
                </c:pt>
                <c:pt idx="157">
                  <c:v>-3817.2174915015948</c:v>
                </c:pt>
                <c:pt idx="158">
                  <c:v>-3806.326052701465</c:v>
                </c:pt>
                <c:pt idx="159">
                  <c:v>-3795.3801567073347</c:v>
                </c:pt>
                <c:pt idx="160">
                  <c:v>-3784.379531233234</c:v>
                </c:pt>
                <c:pt idx="161">
                  <c:v>-3773.3239026317624</c:v>
                </c:pt>
                <c:pt idx="162">
                  <c:v>-3762.2129958872833</c:v>
                </c:pt>
                <c:pt idx="163">
                  <c:v>-3751.0465346090823</c:v>
                </c:pt>
                <c:pt idx="164">
                  <c:v>-3739.8242410244898</c:v>
                </c:pt>
                <c:pt idx="165">
                  <c:v>-3728.5458359719742</c:v>
                </c:pt>
                <c:pt idx="166">
                  <c:v>-3717.2110388941965</c:v>
                </c:pt>
                <c:pt idx="167">
                  <c:v>-3705.8195678310299</c:v>
                </c:pt>
                <c:pt idx="168">
                  <c:v>-3694.3711394125476</c:v>
                </c:pt>
                <c:pt idx="169">
                  <c:v>-3682.8654688519723</c:v>
                </c:pt>
                <c:pt idx="170">
                  <c:v>-3671.3022699385947</c:v>
                </c:pt>
                <c:pt idx="171">
                  <c:v>-3659.6812550306499</c:v>
                </c:pt>
                <c:pt idx="172">
                  <c:v>-3648.0021350481657</c:v>
                </c:pt>
                <c:pt idx="173">
                  <c:v>-3636.2646194657691</c:v>
                </c:pt>
                <c:pt idx="174">
                  <c:v>-3624.4684163054603</c:v>
                </c:pt>
                <c:pt idx="175">
                  <c:v>-3612.6132321293503</c:v>
                </c:pt>
                <c:pt idx="176">
                  <c:v>-3600.6987720323596</c:v>
                </c:pt>
                <c:pt idx="177">
                  <c:v>-3588.7247396348835</c:v>
                </c:pt>
                <c:pt idx="178">
                  <c:v>-3576.6908370754204</c:v>
                </c:pt>
                <c:pt idx="179">
                  <c:v>-3564.5967650031603</c:v>
                </c:pt>
                <c:pt idx="180">
                  <c:v>-3552.4422225705384</c:v>
                </c:pt>
                <c:pt idx="181">
                  <c:v>-3540.2269074257533</c:v>
                </c:pt>
                <c:pt idx="182">
                  <c:v>-3527.9505157052445</c:v>
                </c:pt>
                <c:pt idx="183">
                  <c:v>-3515.6127420261332</c:v>
                </c:pt>
                <c:pt idx="184">
                  <c:v>-3503.2132794786262</c:v>
                </c:pt>
                <c:pt idx="185">
                  <c:v>-3490.7518196183814</c:v>
                </c:pt>
                <c:pt idx="186">
                  <c:v>-3478.2280524588359</c:v>
                </c:pt>
                <c:pt idx="187">
                  <c:v>-3465.6416664634926</c:v>
                </c:pt>
                <c:pt idx="188">
                  <c:v>-3452.9923485381723</c:v>
                </c:pt>
                <c:pt idx="189">
                  <c:v>-3440.2797840232251</c:v>
                </c:pt>
                <c:pt idx="190">
                  <c:v>-3427.5036566857034</c:v>
                </c:pt>
                <c:pt idx="191">
                  <c:v>-3414.6636487114943</c:v>
                </c:pt>
                <c:pt idx="192">
                  <c:v>-3401.759440697414</c:v>
                </c:pt>
                <c:pt idx="193">
                  <c:v>-3388.7907116432634</c:v>
                </c:pt>
                <c:pt idx="194">
                  <c:v>-3375.7571389438422</c:v>
                </c:pt>
                <c:pt idx="195">
                  <c:v>-3362.6583983809242</c:v>
                </c:pt>
                <c:pt idx="196">
                  <c:v>-3349.4941641151913</c:v>
                </c:pt>
                <c:pt idx="197">
                  <c:v>-3336.2641086781296</c:v>
                </c:pt>
                <c:pt idx="198">
                  <c:v>-3322.9679029638824</c:v>
                </c:pt>
                <c:pt idx="199">
                  <c:v>-3309.605216221064</c:v>
                </c:pt>
                <c:pt idx="200">
                  <c:v>-3296.1757160445313</c:v>
                </c:pt>
                <c:pt idx="201">
                  <c:v>-3282.6790683671165</c:v>
                </c:pt>
                <c:pt idx="202">
                  <c:v>-3269.1149374513143</c:v>
                </c:pt>
                <c:pt idx="203">
                  <c:v>-3255.482985880933</c:v>
                </c:pt>
                <c:pt idx="204">
                  <c:v>-3241.7828745527004</c:v>
                </c:pt>
                <c:pt idx="205">
                  <c:v>-3228.0142626678262</c:v>
                </c:pt>
                <c:pt idx="206">
                  <c:v>-3214.1768077235279</c:v>
                </c:pt>
                <c:pt idx="207">
                  <c:v>-3200.2701655045084</c:v>
                </c:pt>
                <c:pt idx="208">
                  <c:v>-3186.2939900743932</c:v>
                </c:pt>
                <c:pt idx="209">
                  <c:v>-3172.247933767128</c:v>
                </c:pt>
                <c:pt idx="210">
                  <c:v>-3158.1316471783257</c:v>
                </c:pt>
                <c:pt idx="211">
                  <c:v>-3143.9447791565799</c:v>
                </c:pt>
                <c:pt idx="212">
                  <c:v>-3129.6869767947251</c:v>
                </c:pt>
                <c:pt idx="213">
                  <c:v>-3115.3578854210609</c:v>
                </c:pt>
                <c:pt idx="214">
                  <c:v>-3100.9571485905285</c:v>
                </c:pt>
                <c:pt idx="215">
                  <c:v>-3086.4844080758439</c:v>
                </c:pt>
                <c:pt idx="216">
                  <c:v>-3071.9393038585854</c:v>
                </c:pt>
                <c:pt idx="217">
                  <c:v>-3057.3214741202405</c:v>
                </c:pt>
                <c:pt idx="218">
                  <c:v>-3042.6305552332042</c:v>
                </c:pt>
                <c:pt idx="219">
                  <c:v>-3027.8661817517323</c:v>
                </c:pt>
                <c:pt idx="220">
                  <c:v>-3013.0279864028535</c:v>
                </c:pt>
                <c:pt idx="221">
                  <c:v>-2998.1156000772298</c:v>
                </c:pt>
                <c:pt idx="222">
                  <c:v>-2983.1286518199781</c:v>
                </c:pt>
                <c:pt idx="223">
                  <c:v>-2968.0667688214407</c:v>
                </c:pt>
                <c:pt idx="224">
                  <c:v>-2952.9295764079102</c:v>
                </c:pt>
                <c:pt idx="225">
                  <c:v>-2937.7166980323123</c:v>
                </c:pt>
                <c:pt idx="226">
                  <c:v>-2922.4277552648359</c:v>
                </c:pt>
                <c:pt idx="227">
                  <c:v>-2907.0623677835224</c:v>
                </c:pt>
                <c:pt idx="228">
                  <c:v>-2891.6201533648023</c:v>
                </c:pt>
                <c:pt idx="229">
                  <c:v>-2876.1007278739889</c:v>
                </c:pt>
                <c:pt idx="230">
                  <c:v>-2860.5037052557209</c:v>
                </c:pt>
                <c:pt idx="231">
                  <c:v>-2844.8286975243618</c:v>
                </c:pt>
                <c:pt idx="232">
                  <c:v>-2829.075314754346</c:v>
                </c:pt>
                <c:pt idx="233">
                  <c:v>-2813.2431650704802</c:v>
                </c:pt>
                <c:pt idx="234">
                  <c:v>-2797.3318546381956</c:v>
                </c:pt>
                <c:pt idx="235">
                  <c:v>-2781.3409876537485</c:v>
                </c:pt>
                <c:pt idx="236">
                  <c:v>-2765.2701663343796</c:v>
                </c:pt>
                <c:pt idx="237">
                  <c:v>-2749.1189909084137</c:v>
                </c:pt>
                <c:pt idx="238">
                  <c:v>-2732.887059605318</c:v>
                </c:pt>
                <c:pt idx="239">
                  <c:v>-2716.5739686457068</c:v>
                </c:pt>
                <c:pt idx="240">
                  <c:v>-2700.1793122312979</c:v>
                </c:pt>
                <c:pt idx="241">
                  <c:v>-2683.7026825348166</c:v>
                </c:pt>
                <c:pt idx="242">
                  <c:v>-2667.1436696898531</c:v>
                </c:pt>
                <c:pt idx="243">
                  <c:v>-2650.501861780665</c:v>
                </c:pt>
                <c:pt idx="244">
                  <c:v>-2633.7768448319302</c:v>
                </c:pt>
                <c:pt idx="245">
                  <c:v>-2616.9682027984522</c:v>
                </c:pt>
                <c:pt idx="246">
                  <c:v>-2600.075517554807</c:v>
                </c:pt>
                <c:pt idx="247">
                  <c:v>-2583.0983688849437</c:v>
                </c:pt>
                <c:pt idx="248">
                  <c:v>-2566.0363344717307</c:v>
                </c:pt>
                <c:pt idx="249">
                  <c:v>-2548.8889898864513</c:v>
                </c:pt>
                <c:pt idx="250">
                  <c:v>-2531.655908578246</c:v>
                </c:pt>
                <c:pt idx="251">
                  <c:v>-2514.3366618634996</c:v>
                </c:pt>
                <c:pt idx="252">
                  <c:v>-2496.9308189151793</c:v>
                </c:pt>
                <c:pt idx="253">
                  <c:v>-2479.4379467521176</c:v>
                </c:pt>
                <c:pt idx="254">
                  <c:v>-2461.8576102282409</c:v>
                </c:pt>
                <c:pt idx="255">
                  <c:v>-2444.1893720217445</c:v>
                </c:pt>
                <c:pt idx="256">
                  <c:v>-2426.4327926242154</c:v>
                </c:pt>
                <c:pt idx="257">
                  <c:v>-2408.5874303296987</c:v>
                </c:pt>
                <c:pt idx="258">
                  <c:v>-2390.6528412237099</c:v>
                </c:pt>
                <c:pt idx="259">
                  <c:v>-2372.6285791721907</c:v>
                </c:pt>
                <c:pt idx="260">
                  <c:v>-2354.5141958104136</c:v>
                </c:pt>
                <c:pt idx="261">
                  <c:v>-2336.3092405318284</c:v>
                </c:pt>
                <c:pt idx="262">
                  <c:v>-2318.0132604768496</c:v>
                </c:pt>
                <c:pt idx="263">
                  <c:v>-2299.6258005215964</c:v>
                </c:pt>
                <c:pt idx="264">
                  <c:v>-2281.1464032665667</c:v>
                </c:pt>
                <c:pt idx="265">
                  <c:v>-2262.5746090252619</c:v>
                </c:pt>
                <c:pt idx="266">
                  <c:v>-2243.9099558127505</c:v>
                </c:pt>
                <c:pt idx="267">
                  <c:v>-2225.1519793341768</c:v>
                </c:pt>
                <c:pt idx="268">
                  <c:v>-2206.3002129732099</c:v>
                </c:pt>
                <c:pt idx="269">
                  <c:v>-2187.3541877804382</c:v>
                </c:pt>
                <c:pt idx="270">
                  <c:v>-2168.3134324617031</c:v>
                </c:pt>
                <c:pt idx="271">
                  <c:v>-2149.1774733663738</c:v>
                </c:pt>
                <c:pt idx="272">
                  <c:v>-2129.9458344755681</c:v>
                </c:pt>
                <c:pt idx="273">
                  <c:v>-2110.618037390308</c:v>
                </c:pt>
                <c:pt idx="274">
                  <c:v>-2091.1936013196218</c:v>
                </c:pt>
                <c:pt idx="275">
                  <c:v>-2071.6720430685823</c:v>
                </c:pt>
                <c:pt idx="276">
                  <c:v>-2052.0528770262877</c:v>
                </c:pt>
                <c:pt idx="277">
                  <c:v>-2032.3356151537816</c:v>
                </c:pt>
                <c:pt idx="278">
                  <c:v>-2012.5197669719128</c:v>
                </c:pt>
                <c:pt idx="279">
                  <c:v>-1992.6048395491348</c:v>
                </c:pt>
                <c:pt idx="280">
                  <c:v>-1972.590337489243</c:v>
                </c:pt>
                <c:pt idx="281">
                  <c:v>-1952.4757629190517</c:v>
                </c:pt>
                <c:pt idx="282">
                  <c:v>-1932.2606154760092</c:v>
                </c:pt>
                <c:pt idx="283">
                  <c:v>-1911.9443922957516</c:v>
                </c:pt>
                <c:pt idx="284">
                  <c:v>-1891.5265879995929</c:v>
                </c:pt>
                <c:pt idx="285">
                  <c:v>-1871.0066946819534</c:v>
                </c:pt>
                <c:pt idx="286">
                  <c:v>-1850.3842018977252</c:v>
                </c:pt>
                <c:pt idx="287">
                  <c:v>-1829.6585966495763</c:v>
                </c:pt>
                <c:pt idx="288">
                  <c:v>-1808.8293633751866</c:v>
                </c:pt>
                <c:pt idx="289">
                  <c:v>-1787.895983934425</c:v>
                </c:pt>
                <c:pt idx="290">
                  <c:v>-1766.8579375964596</c:v>
                </c:pt>
                <c:pt idx="291">
                  <c:v>-1745.7147010268041</c:v>
                </c:pt>
                <c:pt idx="292">
                  <c:v>-1724.4657482743005</c:v>
                </c:pt>
                <c:pt idx="293">
                  <c:v>-1703.1105507580342</c:v>
                </c:pt>
                <c:pt idx="294">
                  <c:v>-1681.6485772541866</c:v>
                </c:pt>
                <c:pt idx="295">
                  <c:v>-1660.0792938828201</c:v>
                </c:pt>
                <c:pt idx="296">
                  <c:v>-1638.4021640945966</c:v>
                </c:pt>
                <c:pt idx="297">
                  <c:v>-1616.6166486574321</c:v>
                </c:pt>
                <c:pt idx="298">
                  <c:v>-1594.7222056430815</c:v>
                </c:pt>
                <c:pt idx="299">
                  <c:v>-1572.7182904136591</c:v>
                </c:pt>
                <c:pt idx="300">
                  <c:v>-1550.6043556080899</c:v>
                </c:pt>
                <c:pt idx="301">
                  <c:v>-1528.3798511284929</c:v>
                </c:pt>
                <c:pt idx="302">
                  <c:v>-1506.0442241264975</c:v>
                </c:pt>
                <c:pt idx="303">
                  <c:v>-1483.5969189894925</c:v>
                </c:pt>
                <c:pt idx="304">
                  <c:v>-1461.0373773268022</c:v>
                </c:pt>
                <c:pt idx="305">
                  <c:v>-1438.3650379557987</c:v>
                </c:pt>
                <c:pt idx="306">
                  <c:v>-1415.5793368879401</c:v>
                </c:pt>
                <c:pt idx="307">
                  <c:v>-1392.679707314742</c:v>
                </c:pt>
                <c:pt idx="308">
                  <c:v>-1369.6655795936781</c:v>
                </c:pt>
                <c:pt idx="309">
                  <c:v>-1346.536381234009</c:v>
                </c:pt>
                <c:pt idx="310">
                  <c:v>-1323.2915368825413</c:v>
                </c:pt>
                <c:pt idx="311">
                  <c:v>-1299.9304683093164</c:v>
                </c:pt>
                <c:pt idx="312">
                  <c:v>-1276.4525943932254</c:v>
                </c:pt>
                <c:pt idx="313">
                  <c:v>-1252.8573311075538</c:v>
                </c:pt>
                <c:pt idx="314">
                  <c:v>-1229.1440915054541</c:v>
                </c:pt>
                <c:pt idx="315">
                  <c:v>-1205.3122857053438</c:v>
                </c:pt>
                <c:pt idx="316">
                  <c:v>-1181.3613208762329</c:v>
                </c:pt>
                <c:pt idx="317">
                  <c:v>-1157.2906012229764</c:v>
                </c:pt>
                <c:pt idx="318">
                  <c:v>-1133.0995279714537</c:v>
                </c:pt>
                <c:pt idx="319">
                  <c:v>-1108.7874993536734</c:v>
                </c:pt>
                <c:pt idx="320">
                  <c:v>-1084.3539105928041</c:v>
                </c:pt>
                <c:pt idx="321">
                  <c:v>-1059.7981538881304</c:v>
                </c:pt>
                <c:pt idx="322">
                  <c:v>-1035.1196183999336</c:v>
                </c:pt>
                <c:pt idx="323">
                  <c:v>-1010.3176902342956</c:v>
                </c:pt>
                <c:pt idx="324">
                  <c:v>-985.39175242782949</c:v>
                </c:pt>
                <c:pt idx="325">
                  <c:v>-960.34118493233109</c:v>
                </c:pt>
                <c:pt idx="326">
                  <c:v>-935.16536459935514</c:v>
                </c:pt>
                <c:pt idx="327">
                  <c:v>-909.86366516471423</c:v>
                </c:pt>
                <c:pt idx="328">
                  <c:v>-884.43545723290015</c:v>
                </c:pt>
                <c:pt idx="329">
                  <c:v>-858.88010826142693</c:v>
                </c:pt>
                <c:pt idx="330">
                  <c:v>-833.19698254509638</c:v>
                </c:pt>
                <c:pt idx="331">
                  <c:v>-807.38544120018435</c:v>
                </c:pt>
                <c:pt idx="332">
                  <c:v>-781.44484214854765</c:v>
                </c:pt>
                <c:pt idx="333">
                  <c:v>-755.37454010165266</c:v>
                </c:pt>
                <c:pt idx="334">
                  <c:v>-729.17388654452327</c:v>
                </c:pt>
                <c:pt idx="335">
                  <c:v>-702.84222971960833</c:v>
                </c:pt>
                <c:pt idx="336">
                  <c:v>-676.37891461056881</c:v>
                </c:pt>
                <c:pt idx="337">
                  <c:v>-649.78328292598394</c:v>
                </c:pt>
                <c:pt idx="338">
                  <c:v>-623.05467308297625</c:v>
                </c:pt>
                <c:pt idx="339">
                  <c:v>-596.19242019075352</c:v>
                </c:pt>
                <c:pt idx="340">
                  <c:v>-569.19585603406972</c:v>
                </c:pt>
                <c:pt idx="341">
                  <c:v>-542.06430905660238</c:v>
                </c:pt>
                <c:pt idx="342">
                  <c:v>-514.79710434424783</c:v>
                </c:pt>
                <c:pt idx="343">
                  <c:v>-487.39356360833142</c:v>
                </c:pt>
                <c:pt idx="344">
                  <c:v>-459.85300516873542</c:v>
                </c:pt>
                <c:pt idx="345">
                  <c:v>-432.17474393694147</c:v>
                </c:pt>
                <c:pt idx="346">
                  <c:v>-404.35809139898856</c:v>
                </c:pt>
                <c:pt idx="347">
                  <c:v>-376.40235559834588</c:v>
                </c:pt>
                <c:pt idx="348">
                  <c:v>-348.30684111870005</c:v>
                </c:pt>
                <c:pt idx="349">
                  <c:v>-320.07084906665597</c:v>
                </c:pt>
                <c:pt idx="350">
                  <c:v>-291.69367705435161</c:v>
                </c:pt>
                <c:pt idx="351">
                  <c:v>-263.17461918198575</c:v>
                </c:pt>
                <c:pt idx="352">
                  <c:v>-234.51296602025806</c:v>
                </c:pt>
                <c:pt idx="353">
                  <c:v>-205.70800459272175</c:v>
                </c:pt>
                <c:pt idx="354">
                  <c:v>-176.75901835804774</c:v>
                </c:pt>
                <c:pt idx="355">
                  <c:v>-147.66528719220034</c:v>
                </c:pt>
                <c:pt idx="356">
                  <c:v>-118.42608737052373</c:v>
                </c:pt>
                <c:pt idx="357">
                  <c:v>-89.040691549738739</c:v>
                </c:pt>
                <c:pt idx="358">
                  <c:v>-59.508368749849815</c:v>
                </c:pt>
                <c:pt idx="359">
                  <c:v>-29.828384335961452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B4-44B8-8DA8-929400139A35}"/>
            </c:ext>
          </c:extLst>
        </c:ser>
        <c:ser>
          <c:idx val="2"/>
          <c:order val="2"/>
          <c:tx>
            <c:strRef>
              <c:f>'CPM AMORTIZATION '!$D$9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'CPM AMORTIZATION '!$D$10:$D$369</c:f>
              <c:numCache>
                <c:formatCode>"$"#,##0.00_);\("$"#,##0.00\)</c:formatCode>
                <c:ptCount val="360"/>
                <c:pt idx="0">
                  <c:v>-995.50525152752289</c:v>
                </c:pt>
                <c:pt idx="1">
                  <c:v>-1000.4827777851606</c:v>
                </c:pt>
                <c:pt idx="2">
                  <c:v>-1005.4851916740863</c:v>
                </c:pt>
                <c:pt idx="3">
                  <c:v>-1010.5126176324566</c:v>
                </c:pt>
                <c:pt idx="4">
                  <c:v>-1015.5651807206195</c:v>
                </c:pt>
                <c:pt idx="5">
                  <c:v>-1020.6430066242228</c:v>
                </c:pt>
                <c:pt idx="6">
                  <c:v>-1025.7462216573431</c:v>
                </c:pt>
                <c:pt idx="7">
                  <c:v>-1030.87495276563</c:v>
                </c:pt>
                <c:pt idx="8">
                  <c:v>-1036.0293275294589</c:v>
                </c:pt>
                <c:pt idx="9">
                  <c:v>-1041.2094741671062</c:v>
                </c:pt>
                <c:pt idx="10">
                  <c:v>-1046.4155215379415</c:v>
                </c:pt>
                <c:pt idx="11">
                  <c:v>-1051.6475991456309</c:v>
                </c:pt>
                <c:pt idx="12">
                  <c:v>-1056.9058371413594</c:v>
                </c:pt>
                <c:pt idx="13">
                  <c:v>-1062.1903663270659</c:v>
                </c:pt>
                <c:pt idx="14">
                  <c:v>-1067.501318158701</c:v>
                </c:pt>
                <c:pt idx="15">
                  <c:v>-1072.838824749495</c:v>
                </c:pt>
                <c:pt idx="16">
                  <c:v>-1078.2030188732415</c:v>
                </c:pt>
                <c:pt idx="17">
                  <c:v>-1083.5940339676081</c:v>
                </c:pt>
                <c:pt idx="18">
                  <c:v>-1089.0120041374457</c:v>
                </c:pt>
                <c:pt idx="19">
                  <c:v>-1094.4570641581331</c:v>
                </c:pt>
                <c:pt idx="20">
                  <c:v>-1099.9293494789235</c:v>
                </c:pt>
                <c:pt idx="21">
                  <c:v>-1105.4289962263183</c:v>
                </c:pt>
                <c:pt idx="22">
                  <c:v>-1110.9561412074499</c:v>
                </c:pt>
                <c:pt idx="23">
                  <c:v>-1116.5109219134874</c:v>
                </c:pt>
                <c:pt idx="24">
                  <c:v>-1122.0934765230541</c:v>
                </c:pt>
                <c:pt idx="25">
                  <c:v>-1127.7039439056698</c:v>
                </c:pt>
                <c:pt idx="26">
                  <c:v>-1133.3424636251975</c:v>
                </c:pt>
                <c:pt idx="27">
                  <c:v>-1139.0091759433244</c:v>
                </c:pt>
                <c:pt idx="28">
                  <c:v>-1144.7042218230408</c:v>
                </c:pt>
                <c:pt idx="29">
                  <c:v>-1150.4277429321555</c:v>
                </c:pt>
                <c:pt idx="30">
                  <c:v>-1156.1798816468163</c:v>
                </c:pt>
                <c:pt idx="31">
                  <c:v>-1161.9607810550506</c:v>
                </c:pt>
                <c:pt idx="32">
                  <c:v>-1167.7705849603253</c:v>
                </c:pt>
                <c:pt idx="33">
                  <c:v>-1173.6094378851267</c:v>
                </c:pt>
                <c:pt idx="34">
                  <c:v>-1179.4774850745525</c:v>
                </c:pt>
                <c:pt idx="35">
                  <c:v>-1185.374872499925</c:v>
                </c:pt>
                <c:pt idx="36">
                  <c:v>-1191.3017468624248</c:v>
                </c:pt>
                <c:pt idx="37">
                  <c:v>-1197.2582555967374</c:v>
                </c:pt>
                <c:pt idx="38">
                  <c:v>-1203.244546874721</c:v>
                </c:pt>
                <c:pt idx="39">
                  <c:v>-1209.2607696090954</c:v>
                </c:pt>
                <c:pt idx="40">
                  <c:v>-1215.3070734571411</c:v>
                </c:pt>
                <c:pt idx="41">
                  <c:v>-1221.383608824427</c:v>
                </c:pt>
                <c:pt idx="42">
                  <c:v>-1227.4905268685488</c:v>
                </c:pt>
                <c:pt idx="43">
                  <c:v>-1233.6279795028913</c:v>
                </c:pt>
                <c:pt idx="44">
                  <c:v>-1239.7961194004056</c:v>
                </c:pt>
                <c:pt idx="45">
                  <c:v>-1245.995099997408</c:v>
                </c:pt>
                <c:pt idx="46">
                  <c:v>-1252.2250754973948</c:v>
                </c:pt>
                <c:pt idx="47">
                  <c:v>-1258.4862008748823</c:v>
                </c:pt>
                <c:pt idx="48">
                  <c:v>-1264.7786318792569</c:v>
                </c:pt>
                <c:pt idx="49">
                  <c:v>-1271.1025250386529</c:v>
                </c:pt>
                <c:pt idx="50">
                  <c:v>-1277.458037663846</c:v>
                </c:pt>
                <c:pt idx="51">
                  <c:v>-1283.8453278521647</c:v>
                </c:pt>
                <c:pt idx="52">
                  <c:v>-1290.2645544914258</c:v>
                </c:pt>
                <c:pt idx="53">
                  <c:v>-1296.7158772638832</c:v>
                </c:pt>
                <c:pt idx="54">
                  <c:v>-1303.1994566502026</c:v>
                </c:pt>
                <c:pt idx="55">
                  <c:v>-1309.7154539334533</c:v>
                </c:pt>
                <c:pt idx="56">
                  <c:v>-1316.2640312031208</c:v>
                </c:pt>
                <c:pt idx="57">
                  <c:v>-1322.8453513591367</c:v>
                </c:pt>
                <c:pt idx="58">
                  <c:v>-1329.4595781159314</c:v>
                </c:pt>
                <c:pt idx="59">
                  <c:v>-1336.1068760065118</c:v>
                </c:pt>
                <c:pt idx="60">
                  <c:v>-1342.7874103865443</c:v>
                </c:pt>
                <c:pt idx="61">
                  <c:v>-1349.5013474384759</c:v>
                </c:pt>
                <c:pt idx="62">
                  <c:v>-1356.2488541756684</c:v>
                </c:pt>
                <c:pt idx="63">
                  <c:v>-1363.0300984465466</c:v>
                </c:pt>
                <c:pt idx="64">
                  <c:v>-1369.8452489387792</c:v>
                </c:pt>
                <c:pt idx="65">
                  <c:v>-1376.6944751834735</c:v>
                </c:pt>
                <c:pt idx="66">
                  <c:v>-1383.5779475593909</c:v>
                </c:pt>
                <c:pt idx="67">
                  <c:v>-1390.4958372971878</c:v>
                </c:pt>
                <c:pt idx="68">
                  <c:v>-1397.4483164836738</c:v>
                </c:pt>
                <c:pt idx="69">
                  <c:v>-1404.4355580660922</c:v>
                </c:pt>
                <c:pt idx="70">
                  <c:v>-1411.4577358564229</c:v>
                </c:pt>
                <c:pt idx="71">
                  <c:v>-1418.5150245357045</c:v>
                </c:pt>
                <c:pt idx="72">
                  <c:v>-1425.6075996583832</c:v>
                </c:pt>
                <c:pt idx="73">
                  <c:v>-1432.735637656675</c:v>
                </c:pt>
                <c:pt idx="74">
                  <c:v>-1439.8993158449584</c:v>
                </c:pt>
                <c:pt idx="75">
                  <c:v>-1447.098812424184</c:v>
                </c:pt>
                <c:pt idx="76">
                  <c:v>-1454.3343064863047</c:v>
                </c:pt>
                <c:pt idx="77">
                  <c:v>-1461.6059780187361</c:v>
                </c:pt>
                <c:pt idx="78">
                  <c:v>-1468.9140079088302</c:v>
                </c:pt>
                <c:pt idx="79">
                  <c:v>-1476.2585779483734</c:v>
                </c:pt>
                <c:pt idx="80">
                  <c:v>-1483.6398708381157</c:v>
                </c:pt>
                <c:pt idx="81">
                  <c:v>-1491.0580701923063</c:v>
                </c:pt>
                <c:pt idx="82">
                  <c:v>-1498.5133605432675</c:v>
                </c:pt>
                <c:pt idx="83">
                  <c:v>-1506.0059273459847</c:v>
                </c:pt>
                <c:pt idx="84">
                  <c:v>-1513.5359569827142</c:v>
                </c:pt>
                <c:pt idx="85">
                  <c:v>-1521.1036367676279</c:v>
                </c:pt>
                <c:pt idx="86">
                  <c:v>-1528.7091549514662</c:v>
                </c:pt>
                <c:pt idx="87">
                  <c:v>-1536.3527007262237</c:v>
                </c:pt>
                <c:pt idx="88">
                  <c:v>-1544.0344642298542</c:v>
                </c:pt>
                <c:pt idx="89">
                  <c:v>-1551.7546365510034</c:v>
                </c:pt>
                <c:pt idx="90">
                  <c:v>-1559.5134097337586</c:v>
                </c:pt>
                <c:pt idx="91">
                  <c:v>-1567.310976782428</c:v>
                </c:pt>
                <c:pt idx="92">
                  <c:v>-1575.14753166634</c:v>
                </c:pt>
                <c:pt idx="93">
                  <c:v>-1583.0232693246717</c:v>
                </c:pt>
                <c:pt idx="94">
                  <c:v>-1590.9383856712948</c:v>
                </c:pt>
                <c:pt idx="95">
                  <c:v>-1598.8930775996514</c:v>
                </c:pt>
                <c:pt idx="96">
                  <c:v>-1606.8875429876498</c:v>
                </c:pt>
                <c:pt idx="97">
                  <c:v>-1614.9219807025884</c:v>
                </c:pt>
                <c:pt idx="98">
                  <c:v>-1622.9965906061007</c:v>
                </c:pt>
                <c:pt idx="99">
                  <c:v>-1631.1115735591311</c:v>
                </c:pt>
                <c:pt idx="100">
                  <c:v>-1639.2671314269264</c:v>
                </c:pt>
                <c:pt idx="101">
                  <c:v>-1647.4634670840614</c:v>
                </c:pt>
                <c:pt idx="102">
                  <c:v>-1655.7007844194823</c:v>
                </c:pt>
                <c:pt idx="103">
                  <c:v>-1663.9792883415794</c:v>
                </c:pt>
                <c:pt idx="104">
                  <c:v>-1672.2991847832873</c:v>
                </c:pt>
                <c:pt idx="105">
                  <c:v>-1680.660680707203</c:v>
                </c:pt>
                <c:pt idx="106">
                  <c:v>-1689.0639841107395</c:v>
                </c:pt>
                <c:pt idx="107">
                  <c:v>-1697.5093040312931</c:v>
                </c:pt>
                <c:pt idx="108">
                  <c:v>-1705.9968505514489</c:v>
                </c:pt>
                <c:pt idx="109">
                  <c:v>-1714.5268348042064</c:v>
                </c:pt>
                <c:pt idx="110">
                  <c:v>-1723.0994689782274</c:v>
                </c:pt>
                <c:pt idx="111">
                  <c:v>-1731.7149663231185</c:v>
                </c:pt>
                <c:pt idx="112">
                  <c:v>-1740.3735411547341</c:v>
                </c:pt>
                <c:pt idx="113">
                  <c:v>-1749.0754088605081</c:v>
                </c:pt>
                <c:pt idx="114">
                  <c:v>-1757.8207859048107</c:v>
                </c:pt>
                <c:pt idx="115">
                  <c:v>-1766.6098898343344</c:v>
                </c:pt>
                <c:pt idx="116">
                  <c:v>-1775.4429392835063</c:v>
                </c:pt>
                <c:pt idx="117">
                  <c:v>-1784.3201539799238</c:v>
                </c:pt>
                <c:pt idx="118">
                  <c:v>-1793.2417547498235</c:v>
                </c:pt>
                <c:pt idx="119">
                  <c:v>-1802.2079635235723</c:v>
                </c:pt>
                <c:pt idx="120">
                  <c:v>-1811.2190033411907</c:v>
                </c:pt>
                <c:pt idx="121">
                  <c:v>-1820.2750983578962</c:v>
                </c:pt>
                <c:pt idx="122">
                  <c:v>-1829.3764738496857</c:v>
                </c:pt>
                <c:pt idx="123">
                  <c:v>-1838.5233562189342</c:v>
                </c:pt>
                <c:pt idx="124">
                  <c:v>-1847.7159730000285</c:v>
                </c:pt>
                <c:pt idx="125">
                  <c:v>-1856.9545528650287</c:v>
                </c:pt>
                <c:pt idx="126">
                  <c:v>-1866.2393256293535</c:v>
                </c:pt>
                <c:pt idx="127">
                  <c:v>-1875.5705222575007</c:v>
                </c:pt>
                <c:pt idx="128">
                  <c:v>-1884.9483748687881</c:v>
                </c:pt>
                <c:pt idx="129">
                  <c:v>-1894.3731167431324</c:v>
                </c:pt>
                <c:pt idx="130">
                  <c:v>-1903.8449823268479</c:v>
                </c:pt>
                <c:pt idx="131">
                  <c:v>-1913.3642072384819</c:v>
                </c:pt>
                <c:pt idx="132">
                  <c:v>-1922.9310282746742</c:v>
                </c:pt>
                <c:pt idx="133">
                  <c:v>-1932.5456834160477</c:v>
                </c:pt>
                <c:pt idx="134">
                  <c:v>-1942.2084118331281</c:v>
                </c:pt>
                <c:pt idx="135">
                  <c:v>-1951.9194538922939</c:v>
                </c:pt>
                <c:pt idx="136">
                  <c:v>-1961.6790511617551</c:v>
                </c:pt>
                <c:pt idx="137">
                  <c:v>-1971.4874464175641</c:v>
                </c:pt>
                <c:pt idx="138">
                  <c:v>-1981.3448836496518</c:v>
                </c:pt>
                <c:pt idx="139">
                  <c:v>-1991.2516080678997</c:v>
                </c:pt>
                <c:pt idx="140">
                  <c:v>-2001.2078661082392</c:v>
                </c:pt>
                <c:pt idx="141">
                  <c:v>-2011.2139054387808</c:v>
                </c:pt>
                <c:pt idx="142">
                  <c:v>-2021.2699749659746</c:v>
                </c:pt>
                <c:pt idx="143">
                  <c:v>-2031.3763248408045</c:v>
                </c:pt>
                <c:pt idx="144">
                  <c:v>-2041.5332064650083</c:v>
                </c:pt>
                <c:pt idx="145">
                  <c:v>-2051.7408724973334</c:v>
                </c:pt>
                <c:pt idx="146">
                  <c:v>-2061.9995768598196</c:v>
                </c:pt>
                <c:pt idx="147">
                  <c:v>-2072.3095747441193</c:v>
                </c:pt>
                <c:pt idx="148">
                  <c:v>-2082.6711226178395</c:v>
                </c:pt>
                <c:pt idx="149">
                  <c:v>-2093.0844782309287</c:v>
                </c:pt>
                <c:pt idx="150">
                  <c:v>-2103.549900622083</c:v>
                </c:pt>
                <c:pt idx="151">
                  <c:v>-2114.0676501251937</c:v>
                </c:pt>
                <c:pt idx="152">
                  <c:v>-2124.63798837582</c:v>
                </c:pt>
                <c:pt idx="153">
                  <c:v>-2135.261178317699</c:v>
                </c:pt>
                <c:pt idx="154">
                  <c:v>-2145.9374842092875</c:v>
                </c:pt>
                <c:pt idx="155">
                  <c:v>-2156.6671716303345</c:v>
                </c:pt>
                <c:pt idx="156">
                  <c:v>-2167.450507488486</c:v>
                </c:pt>
                <c:pt idx="157">
                  <c:v>-2178.287760025928</c:v>
                </c:pt>
                <c:pt idx="158">
                  <c:v>-2189.1791988260579</c:v>
                </c:pt>
                <c:pt idx="159">
                  <c:v>-2200.1250948201882</c:v>
                </c:pt>
                <c:pt idx="160">
                  <c:v>-2211.1257202942888</c:v>
                </c:pt>
                <c:pt idx="161">
                  <c:v>-2222.1813488957605</c:v>
                </c:pt>
                <c:pt idx="162">
                  <c:v>-2233.2922556402395</c:v>
                </c:pt>
                <c:pt idx="163">
                  <c:v>-2244.4587169184406</c:v>
                </c:pt>
                <c:pt idx="164">
                  <c:v>-2255.6810105030331</c:v>
                </c:pt>
                <c:pt idx="165">
                  <c:v>-2266.9594155555487</c:v>
                </c:pt>
                <c:pt idx="166">
                  <c:v>-2278.2942126333264</c:v>
                </c:pt>
                <c:pt idx="167">
                  <c:v>-2289.685683696493</c:v>
                </c:pt>
                <c:pt idx="168">
                  <c:v>-2301.1341121149753</c:v>
                </c:pt>
                <c:pt idx="169">
                  <c:v>-2312.6397826755506</c:v>
                </c:pt>
                <c:pt idx="170">
                  <c:v>-2324.2029815889282</c:v>
                </c:pt>
                <c:pt idx="171">
                  <c:v>-2335.823996496873</c:v>
                </c:pt>
                <c:pt idx="172">
                  <c:v>-2347.5031164793572</c:v>
                </c:pt>
                <c:pt idx="173">
                  <c:v>-2359.2406320617538</c:v>
                </c:pt>
                <c:pt idx="174">
                  <c:v>-2371.0368352220626</c:v>
                </c:pt>
                <c:pt idx="175">
                  <c:v>-2382.8920193981726</c:v>
                </c:pt>
                <c:pt idx="176">
                  <c:v>-2394.8064794951633</c:v>
                </c:pt>
                <c:pt idx="177">
                  <c:v>-2406.7805118926394</c:v>
                </c:pt>
                <c:pt idx="178">
                  <c:v>-2418.8144144521025</c:v>
                </c:pt>
                <c:pt idx="179">
                  <c:v>-2430.9084865243626</c:v>
                </c:pt>
                <c:pt idx="180">
                  <c:v>-2443.0630289569845</c:v>
                </c:pt>
                <c:pt idx="181">
                  <c:v>-2455.2783441017696</c:v>
                </c:pt>
                <c:pt idx="182">
                  <c:v>-2467.5547358222784</c:v>
                </c:pt>
                <c:pt idx="183">
                  <c:v>-2479.8925095013897</c:v>
                </c:pt>
                <c:pt idx="184">
                  <c:v>-2492.2919720488967</c:v>
                </c:pt>
                <c:pt idx="185">
                  <c:v>-2504.7534319091415</c:v>
                </c:pt>
                <c:pt idx="186">
                  <c:v>-2517.277199068687</c:v>
                </c:pt>
                <c:pt idx="187">
                  <c:v>-2529.8635850640303</c:v>
                </c:pt>
                <c:pt idx="188">
                  <c:v>-2542.5129029893506</c:v>
                </c:pt>
                <c:pt idx="189">
                  <c:v>-2555.2254675042977</c:v>
                </c:pt>
                <c:pt idx="190">
                  <c:v>-2568.0015948418195</c:v>
                </c:pt>
                <c:pt idx="191">
                  <c:v>-2580.8416028160286</c:v>
                </c:pt>
                <c:pt idx="192">
                  <c:v>-2593.7458108301089</c:v>
                </c:pt>
                <c:pt idx="193">
                  <c:v>-2606.7145398842595</c:v>
                </c:pt>
                <c:pt idx="194">
                  <c:v>-2619.7481125836807</c:v>
                </c:pt>
                <c:pt idx="195">
                  <c:v>-2632.8468531465987</c:v>
                </c:pt>
                <c:pt idx="196">
                  <c:v>-2646.0110874123316</c:v>
                </c:pt>
                <c:pt idx="197">
                  <c:v>-2659.2411428493933</c:v>
                </c:pt>
                <c:pt idx="198">
                  <c:v>-2672.5373485636405</c:v>
                </c:pt>
                <c:pt idx="199">
                  <c:v>-2685.9000353064589</c:v>
                </c:pt>
                <c:pt idx="200">
                  <c:v>-2699.3295354829916</c:v>
                </c:pt>
                <c:pt idx="201">
                  <c:v>-2712.8261831604063</c:v>
                </c:pt>
                <c:pt idx="202">
                  <c:v>-2726.3903140762086</c:v>
                </c:pt>
                <c:pt idx="203">
                  <c:v>-2740.0222656465899</c:v>
                </c:pt>
                <c:pt idx="204">
                  <c:v>-2753.7223769748225</c:v>
                </c:pt>
                <c:pt idx="205">
                  <c:v>-2767.4909888596967</c:v>
                </c:pt>
                <c:pt idx="206">
                  <c:v>-2781.328443803995</c:v>
                </c:pt>
                <c:pt idx="207">
                  <c:v>-2795.2350860230144</c:v>
                </c:pt>
                <c:pt idx="208">
                  <c:v>-2809.2112614531297</c:v>
                </c:pt>
                <c:pt idx="209">
                  <c:v>-2823.2573177603949</c:v>
                </c:pt>
                <c:pt idx="210">
                  <c:v>-2837.3736043491972</c:v>
                </c:pt>
                <c:pt idx="211">
                  <c:v>-2851.560472370943</c:v>
                </c:pt>
                <c:pt idx="212">
                  <c:v>-2865.8182747327978</c:v>
                </c:pt>
                <c:pt idx="213">
                  <c:v>-2880.147366106462</c:v>
                </c:pt>
                <c:pt idx="214">
                  <c:v>-2894.5481029369944</c:v>
                </c:pt>
                <c:pt idx="215">
                  <c:v>-2909.020843451679</c:v>
                </c:pt>
                <c:pt idx="216">
                  <c:v>-2923.5659476689375</c:v>
                </c:pt>
                <c:pt idx="217">
                  <c:v>-2938.1837774072824</c:v>
                </c:pt>
                <c:pt idx="218">
                  <c:v>-2952.8746962943187</c:v>
                </c:pt>
                <c:pt idx="219">
                  <c:v>-2967.6390697757906</c:v>
                </c:pt>
                <c:pt idx="220">
                  <c:v>-2982.4772651246694</c:v>
                </c:pt>
                <c:pt idx="221">
                  <c:v>-2997.3896514502931</c:v>
                </c:pt>
                <c:pt idx="222">
                  <c:v>-3012.3765997075448</c:v>
                </c:pt>
                <c:pt idx="223">
                  <c:v>-3027.4384827060821</c:v>
                </c:pt>
                <c:pt idx="224">
                  <c:v>-3042.5756751196127</c:v>
                </c:pt>
                <c:pt idx="225">
                  <c:v>-3057.7885534952106</c:v>
                </c:pt>
                <c:pt idx="226">
                  <c:v>-3073.077496262687</c:v>
                </c:pt>
                <c:pt idx="227">
                  <c:v>-3088.4428837440005</c:v>
                </c:pt>
                <c:pt idx="228">
                  <c:v>-3103.8850981627206</c:v>
                </c:pt>
                <c:pt idx="229">
                  <c:v>-3119.4045236535339</c:v>
                </c:pt>
                <c:pt idx="230">
                  <c:v>-3135.001546271802</c:v>
                </c:pt>
                <c:pt idx="231">
                  <c:v>-3150.6765540031611</c:v>
                </c:pt>
                <c:pt idx="232">
                  <c:v>-3166.4299367731769</c:v>
                </c:pt>
                <c:pt idx="233">
                  <c:v>-3182.2620864570426</c:v>
                </c:pt>
                <c:pt idx="234">
                  <c:v>-3198.1733968893273</c:v>
                </c:pt>
                <c:pt idx="235">
                  <c:v>-3214.1642638737744</c:v>
                </c:pt>
                <c:pt idx="236">
                  <c:v>-3230.2350851931433</c:v>
                </c:pt>
                <c:pt idx="237">
                  <c:v>-3246.3862606191092</c:v>
                </c:pt>
                <c:pt idx="238">
                  <c:v>-3262.6181919222049</c:v>
                </c:pt>
                <c:pt idx="239">
                  <c:v>-3278.9312828818161</c:v>
                </c:pt>
                <c:pt idx="240">
                  <c:v>-3295.325939296225</c:v>
                </c:pt>
                <c:pt idx="241">
                  <c:v>-3311.8025689927063</c:v>
                </c:pt>
                <c:pt idx="242">
                  <c:v>-3328.3615818376697</c:v>
                </c:pt>
                <c:pt idx="243">
                  <c:v>-3345.0033897468579</c:v>
                </c:pt>
                <c:pt idx="244">
                  <c:v>-3361.7284066955926</c:v>
                </c:pt>
                <c:pt idx="245">
                  <c:v>-3378.5370487290706</c:v>
                </c:pt>
                <c:pt idx="246">
                  <c:v>-3395.4297339727159</c:v>
                </c:pt>
                <c:pt idx="247">
                  <c:v>-3412.4068826425791</c:v>
                </c:pt>
                <c:pt idx="248">
                  <c:v>-3429.4689170557922</c:v>
                </c:pt>
                <c:pt idx="249">
                  <c:v>-3446.6162616410716</c:v>
                </c:pt>
                <c:pt idx="250">
                  <c:v>-3463.8493429492769</c:v>
                </c:pt>
                <c:pt idx="251">
                  <c:v>-3481.1685896640233</c:v>
                </c:pt>
                <c:pt idx="252">
                  <c:v>-3498.5744326123436</c:v>
                </c:pt>
                <c:pt idx="253">
                  <c:v>-3516.0673047754053</c:v>
                </c:pt>
                <c:pt idx="254">
                  <c:v>-3533.647641299282</c:v>
                </c:pt>
                <c:pt idx="255">
                  <c:v>-3551.3158795057784</c:v>
                </c:pt>
                <c:pt idx="256">
                  <c:v>-3569.0724589033075</c:v>
                </c:pt>
                <c:pt idx="257">
                  <c:v>-3586.9178211978242</c:v>
                </c:pt>
                <c:pt idx="258">
                  <c:v>-3604.852410303813</c:v>
                </c:pt>
                <c:pt idx="259">
                  <c:v>-3622.8766723553322</c:v>
                </c:pt>
                <c:pt idx="260">
                  <c:v>-3640.9910557171092</c:v>
                </c:pt>
                <c:pt idx="261">
                  <c:v>-3659.1960109956945</c:v>
                </c:pt>
                <c:pt idx="262">
                  <c:v>-3677.4919910506733</c:v>
                </c:pt>
                <c:pt idx="263">
                  <c:v>-3695.8794510059265</c:v>
                </c:pt>
                <c:pt idx="264">
                  <c:v>-3714.3588482609562</c:v>
                </c:pt>
                <c:pt idx="265">
                  <c:v>-3732.930642502261</c:v>
                </c:pt>
                <c:pt idx="266">
                  <c:v>-3751.5952957147724</c:v>
                </c:pt>
                <c:pt idx="267">
                  <c:v>-3770.3532721933461</c:v>
                </c:pt>
                <c:pt idx="268">
                  <c:v>-3789.205038554313</c:v>
                </c:pt>
                <c:pt idx="269">
                  <c:v>-3808.1510637470847</c:v>
                </c:pt>
                <c:pt idx="270">
                  <c:v>-3827.1918190658198</c:v>
                </c:pt>
                <c:pt idx="271">
                  <c:v>-3846.3277781611491</c:v>
                </c:pt>
                <c:pt idx="272">
                  <c:v>-3865.5594170519548</c:v>
                </c:pt>
                <c:pt idx="273">
                  <c:v>-3884.8872141372149</c:v>
                </c:pt>
                <c:pt idx="274">
                  <c:v>-3904.311650207901</c:v>
                </c:pt>
                <c:pt idx="275">
                  <c:v>-3923.8332084589406</c:v>
                </c:pt>
                <c:pt idx="276">
                  <c:v>-3943.4523745012352</c:v>
                </c:pt>
                <c:pt idx="277">
                  <c:v>-3963.169636373741</c:v>
                </c:pt>
                <c:pt idx="278">
                  <c:v>-3982.9854845556101</c:v>
                </c:pt>
                <c:pt idx="279">
                  <c:v>-4002.9004119783881</c:v>
                </c:pt>
                <c:pt idx="280">
                  <c:v>-4022.9149140382797</c:v>
                </c:pt>
                <c:pt idx="281">
                  <c:v>-4043.0294886084712</c:v>
                </c:pt>
                <c:pt idx="282">
                  <c:v>-4063.2446360515137</c:v>
                </c:pt>
                <c:pt idx="283">
                  <c:v>-4083.5608592317712</c:v>
                </c:pt>
                <c:pt idx="284">
                  <c:v>-4103.9786635279297</c:v>
                </c:pt>
                <c:pt idx="285">
                  <c:v>-4124.4985568455695</c:v>
                </c:pt>
                <c:pt idx="286">
                  <c:v>-4145.1210496297972</c:v>
                </c:pt>
                <c:pt idx="287">
                  <c:v>-4165.846654877947</c:v>
                </c:pt>
                <c:pt idx="288">
                  <c:v>-4186.6758881523365</c:v>
                </c:pt>
                <c:pt idx="289">
                  <c:v>-4207.6092675930977</c:v>
                </c:pt>
                <c:pt idx="290">
                  <c:v>-4228.6473139310638</c:v>
                </c:pt>
                <c:pt idx="291">
                  <c:v>-4249.7905505007184</c:v>
                </c:pt>
                <c:pt idx="292">
                  <c:v>-4271.0395032532224</c:v>
                </c:pt>
                <c:pt idx="293">
                  <c:v>-4292.3947007694887</c:v>
                </c:pt>
                <c:pt idx="294">
                  <c:v>-4313.8566742733365</c:v>
                </c:pt>
                <c:pt idx="295">
                  <c:v>-4335.425957644703</c:v>
                </c:pt>
                <c:pt idx="296">
                  <c:v>-4357.1030874329263</c:v>
                </c:pt>
                <c:pt idx="297">
                  <c:v>-4378.8886028700908</c:v>
                </c:pt>
                <c:pt idx="298">
                  <c:v>-4400.7830458844419</c:v>
                </c:pt>
                <c:pt idx="299">
                  <c:v>-4422.786961113864</c:v>
                </c:pt>
                <c:pt idx="300">
                  <c:v>-4444.9008959194325</c:v>
                </c:pt>
                <c:pt idx="301">
                  <c:v>-4467.1254003990298</c:v>
                </c:pt>
                <c:pt idx="302">
                  <c:v>-4489.4610274010256</c:v>
                </c:pt>
                <c:pt idx="303">
                  <c:v>-4511.9083325380307</c:v>
                </c:pt>
                <c:pt idx="304">
                  <c:v>-4534.4678742007209</c:v>
                </c:pt>
                <c:pt idx="305">
                  <c:v>-4557.1402135717244</c:v>
                </c:pt>
                <c:pt idx="306">
                  <c:v>-4579.9259146395825</c:v>
                </c:pt>
                <c:pt idx="307">
                  <c:v>-4602.8255442127811</c:v>
                </c:pt>
                <c:pt idx="308">
                  <c:v>-4625.8396719338452</c:v>
                </c:pt>
                <c:pt idx="309">
                  <c:v>-4648.9688702935136</c:v>
                </c:pt>
                <c:pt idx="310">
                  <c:v>-4672.2137146449813</c:v>
                </c:pt>
                <c:pt idx="311">
                  <c:v>-4695.574783218206</c:v>
                </c:pt>
                <c:pt idx="312">
                  <c:v>-4719.052657134298</c:v>
                </c:pt>
                <c:pt idx="313">
                  <c:v>-4742.6479204199695</c:v>
                </c:pt>
                <c:pt idx="314">
                  <c:v>-4766.3611600220684</c:v>
                </c:pt>
                <c:pt idx="315">
                  <c:v>-4790.1929658221788</c:v>
                </c:pt>
                <c:pt idx="316">
                  <c:v>-4814.1439306512902</c:v>
                </c:pt>
                <c:pt idx="317">
                  <c:v>-4838.214650304546</c:v>
                </c:pt>
                <c:pt idx="318">
                  <c:v>-4862.4057235560695</c:v>
                </c:pt>
                <c:pt idx="319">
                  <c:v>-4886.7177521738495</c:v>
                </c:pt>
                <c:pt idx="320">
                  <c:v>-4911.151340934719</c:v>
                </c:pt>
                <c:pt idx="321">
                  <c:v>-4935.7070976393925</c:v>
                </c:pt>
                <c:pt idx="322">
                  <c:v>-4960.3856331275892</c:v>
                </c:pt>
                <c:pt idx="323">
                  <c:v>-4985.1875612932272</c:v>
                </c:pt>
                <c:pt idx="324">
                  <c:v>-5010.1134990996934</c:v>
                </c:pt>
                <c:pt idx="325">
                  <c:v>-5035.1640665951918</c:v>
                </c:pt>
                <c:pt idx="326">
                  <c:v>-5060.3398869281682</c:v>
                </c:pt>
                <c:pt idx="327">
                  <c:v>-5085.641586362809</c:v>
                </c:pt>
                <c:pt idx="328">
                  <c:v>-5111.0697942946226</c:v>
                </c:pt>
                <c:pt idx="329">
                  <c:v>-5136.6251432660956</c:v>
                </c:pt>
                <c:pt idx="330">
                  <c:v>-5162.3082689824269</c:v>
                </c:pt>
                <c:pt idx="331">
                  <c:v>-5188.1198103273382</c:v>
                </c:pt>
                <c:pt idx="332">
                  <c:v>-5214.0604093789752</c:v>
                </c:pt>
                <c:pt idx="333">
                  <c:v>-5240.1307114258707</c:v>
                </c:pt>
                <c:pt idx="334">
                  <c:v>-5266.3313649829997</c:v>
                </c:pt>
                <c:pt idx="335">
                  <c:v>-5292.6630218079144</c:v>
                </c:pt>
                <c:pt idx="336">
                  <c:v>-5319.1263369169537</c:v>
                </c:pt>
                <c:pt idx="337">
                  <c:v>-5345.7219686015387</c:v>
                </c:pt>
                <c:pt idx="338">
                  <c:v>-5372.4505784445464</c:v>
                </c:pt>
                <c:pt idx="339">
                  <c:v>-5399.3128313367697</c:v>
                </c:pt>
                <c:pt idx="340">
                  <c:v>-5426.3093954934529</c:v>
                </c:pt>
                <c:pt idx="341">
                  <c:v>-5453.4409424709202</c:v>
                </c:pt>
                <c:pt idx="342">
                  <c:v>-5480.7081471832753</c:v>
                </c:pt>
                <c:pt idx="343">
                  <c:v>-5508.1116879191914</c:v>
                </c:pt>
                <c:pt idx="344">
                  <c:v>-5535.6522463587871</c:v>
                </c:pt>
                <c:pt idx="345">
                  <c:v>-5563.330507590581</c:v>
                </c:pt>
                <c:pt idx="346">
                  <c:v>-5591.1471601285339</c:v>
                </c:pt>
                <c:pt idx="347">
                  <c:v>-5619.1028959291771</c:v>
                </c:pt>
                <c:pt idx="348">
                  <c:v>-5647.1984104088224</c:v>
                </c:pt>
                <c:pt idx="349">
                  <c:v>-5675.4344024608672</c:v>
                </c:pt>
                <c:pt idx="350">
                  <c:v>-5703.8115744731713</c:v>
                </c:pt>
                <c:pt idx="351">
                  <c:v>-5732.3306323455372</c:v>
                </c:pt>
                <c:pt idx="352">
                  <c:v>-5760.9922855072646</c:v>
                </c:pt>
                <c:pt idx="353">
                  <c:v>-5789.7972469348015</c:v>
                </c:pt>
                <c:pt idx="354">
                  <c:v>-5818.7462331694751</c:v>
                </c:pt>
                <c:pt idx="355">
                  <c:v>-5847.8399643353223</c:v>
                </c:pt>
                <c:pt idx="356">
                  <c:v>-5877.0791641569995</c:v>
                </c:pt>
                <c:pt idx="357">
                  <c:v>-5906.4645599777841</c:v>
                </c:pt>
                <c:pt idx="358">
                  <c:v>-5935.9968827776729</c:v>
                </c:pt>
                <c:pt idx="359">
                  <c:v>-5965.6768671915615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B4-44B8-8DA8-92940013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545544"/>
        <c:axId val="779551120"/>
      </c:lineChart>
      <c:catAx>
        <c:axId val="779545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51120"/>
        <c:crosses val="autoZero"/>
        <c:auto val="1"/>
        <c:lblAlgn val="ctr"/>
        <c:lblOffset val="100"/>
        <c:noMultiLvlLbl val="0"/>
      </c:catAx>
      <c:valAx>
        <c:axId val="779551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4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59795516844071"/>
          <c:y val="0.80997078626041308"/>
          <c:w val="0.59628973510495187"/>
          <c:h val="6.2713626781623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CONSTANT AMORTIZATION MORTGAGE </a:t>
            </a:r>
          </a:p>
        </c:rich>
      </c:tx>
      <c:layout>
        <c:manualLayout>
          <c:xMode val="edge"/>
          <c:yMode val="edge"/>
          <c:x val="0.31415951075512244"/>
          <c:y val="5.2606130420856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sng" strike="noStrike" kern="1200" spc="0" baseline="0">
              <a:ln>
                <a:solidFill>
                  <a:schemeClr val="tx1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80531768424618"/>
          <c:y val="0.1419198441602855"/>
          <c:w val="0.79617647272053815"/>
          <c:h val="0.72666566580611747"/>
        </c:manualLayout>
      </c:layout>
      <c:lineChart>
        <c:grouping val="standard"/>
        <c:varyColors val="0"/>
        <c:ser>
          <c:idx val="1"/>
          <c:order val="0"/>
          <c:tx>
            <c:strRef>
              <c:f>'CAM AMORTIZATION '!$F$9</c:f>
              <c:strCache>
                <c:ptCount val="1"/>
                <c:pt idx="0">
                  <c:v>LOAN BALANCE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'CAM AMORTIZATION '!$F$10:$F$369</c:f>
              <c:numCache>
                <c:formatCode>"$"#,##0.00_);\("$"#,##0.00\)</c:formatCode>
                <c:ptCount val="360"/>
                <c:pt idx="0">
                  <c:v>997222.22222222225</c:v>
                </c:pt>
                <c:pt idx="1">
                  <c:v>994444.4444444445</c:v>
                </c:pt>
                <c:pt idx="2">
                  <c:v>991666.66666666674</c:v>
                </c:pt>
                <c:pt idx="3">
                  <c:v>988888.88888888899</c:v>
                </c:pt>
                <c:pt idx="4">
                  <c:v>986111.11111111124</c:v>
                </c:pt>
                <c:pt idx="5">
                  <c:v>983333.33333333349</c:v>
                </c:pt>
                <c:pt idx="6">
                  <c:v>980555.55555555574</c:v>
                </c:pt>
                <c:pt idx="7">
                  <c:v>977777.77777777798</c:v>
                </c:pt>
                <c:pt idx="8">
                  <c:v>975000.00000000023</c:v>
                </c:pt>
                <c:pt idx="9">
                  <c:v>972222.22222222248</c:v>
                </c:pt>
                <c:pt idx="10">
                  <c:v>969444.44444444473</c:v>
                </c:pt>
                <c:pt idx="11">
                  <c:v>966666.66666666698</c:v>
                </c:pt>
                <c:pt idx="12">
                  <c:v>963888.88888888923</c:v>
                </c:pt>
                <c:pt idx="13">
                  <c:v>961111.11111111147</c:v>
                </c:pt>
                <c:pt idx="14">
                  <c:v>958333.33333333372</c:v>
                </c:pt>
                <c:pt idx="15">
                  <c:v>955555.55555555597</c:v>
                </c:pt>
                <c:pt idx="16">
                  <c:v>952777.77777777822</c:v>
                </c:pt>
                <c:pt idx="17">
                  <c:v>950000.00000000047</c:v>
                </c:pt>
                <c:pt idx="18">
                  <c:v>947222.22222222271</c:v>
                </c:pt>
                <c:pt idx="19">
                  <c:v>944444.44444444496</c:v>
                </c:pt>
                <c:pt idx="20">
                  <c:v>941666.66666666721</c:v>
                </c:pt>
                <c:pt idx="21">
                  <c:v>938888.88888888946</c:v>
                </c:pt>
                <c:pt idx="22">
                  <c:v>936111.11111111171</c:v>
                </c:pt>
                <c:pt idx="23">
                  <c:v>933333.33333333395</c:v>
                </c:pt>
                <c:pt idx="24">
                  <c:v>930555.5555555562</c:v>
                </c:pt>
                <c:pt idx="25">
                  <c:v>927777.77777777845</c:v>
                </c:pt>
                <c:pt idx="26">
                  <c:v>925000.0000000007</c:v>
                </c:pt>
                <c:pt idx="27">
                  <c:v>922222.22222222295</c:v>
                </c:pt>
                <c:pt idx="28">
                  <c:v>919444.44444444519</c:v>
                </c:pt>
                <c:pt idx="29">
                  <c:v>916666.66666666744</c:v>
                </c:pt>
                <c:pt idx="30">
                  <c:v>913888.88888888969</c:v>
                </c:pt>
                <c:pt idx="31">
                  <c:v>911111.11111111194</c:v>
                </c:pt>
                <c:pt idx="32">
                  <c:v>908333.33333333419</c:v>
                </c:pt>
                <c:pt idx="33">
                  <c:v>905555.55555555644</c:v>
                </c:pt>
                <c:pt idx="34">
                  <c:v>902777.77777777868</c:v>
                </c:pt>
                <c:pt idx="35">
                  <c:v>900000.00000000093</c:v>
                </c:pt>
                <c:pt idx="36">
                  <c:v>897222.22222222318</c:v>
                </c:pt>
                <c:pt idx="37">
                  <c:v>894444.44444444543</c:v>
                </c:pt>
                <c:pt idx="38">
                  <c:v>891666.66666666768</c:v>
                </c:pt>
                <c:pt idx="39">
                  <c:v>888888.88888888992</c:v>
                </c:pt>
                <c:pt idx="40">
                  <c:v>886111.11111111217</c:v>
                </c:pt>
                <c:pt idx="41">
                  <c:v>883333.33333333442</c:v>
                </c:pt>
                <c:pt idx="42">
                  <c:v>880555.55555555667</c:v>
                </c:pt>
                <c:pt idx="43">
                  <c:v>877777.77777777892</c:v>
                </c:pt>
                <c:pt idx="44">
                  <c:v>875000.00000000116</c:v>
                </c:pt>
                <c:pt idx="45">
                  <c:v>872222.22222222341</c:v>
                </c:pt>
                <c:pt idx="46">
                  <c:v>869444.44444444566</c:v>
                </c:pt>
                <c:pt idx="47">
                  <c:v>866666.66666666791</c:v>
                </c:pt>
                <c:pt idx="48">
                  <c:v>863888.88888889016</c:v>
                </c:pt>
                <c:pt idx="49">
                  <c:v>861111.1111111124</c:v>
                </c:pt>
                <c:pt idx="50">
                  <c:v>858333.33333333465</c:v>
                </c:pt>
                <c:pt idx="51">
                  <c:v>855555.5555555569</c:v>
                </c:pt>
                <c:pt idx="52">
                  <c:v>852777.77777777915</c:v>
                </c:pt>
                <c:pt idx="53">
                  <c:v>850000.0000000014</c:v>
                </c:pt>
                <c:pt idx="54">
                  <c:v>847222.22222222365</c:v>
                </c:pt>
                <c:pt idx="55">
                  <c:v>844444.44444444589</c:v>
                </c:pt>
                <c:pt idx="56">
                  <c:v>841666.66666666814</c:v>
                </c:pt>
                <c:pt idx="57">
                  <c:v>838888.88888889039</c:v>
                </c:pt>
                <c:pt idx="58">
                  <c:v>836111.11111111264</c:v>
                </c:pt>
                <c:pt idx="59">
                  <c:v>833333.33333333489</c:v>
                </c:pt>
                <c:pt idx="60">
                  <c:v>830555.55555555713</c:v>
                </c:pt>
                <c:pt idx="61">
                  <c:v>827777.77777777938</c:v>
                </c:pt>
                <c:pt idx="62">
                  <c:v>825000.00000000163</c:v>
                </c:pt>
                <c:pt idx="63">
                  <c:v>822222.22222222388</c:v>
                </c:pt>
                <c:pt idx="64">
                  <c:v>819444.44444444613</c:v>
                </c:pt>
                <c:pt idx="65">
                  <c:v>816666.66666666837</c:v>
                </c:pt>
                <c:pt idx="66">
                  <c:v>813888.88888889062</c:v>
                </c:pt>
                <c:pt idx="67">
                  <c:v>811111.11111111287</c:v>
                </c:pt>
                <c:pt idx="68">
                  <c:v>808333.33333333512</c:v>
                </c:pt>
                <c:pt idx="69">
                  <c:v>805555.55555555737</c:v>
                </c:pt>
                <c:pt idx="70">
                  <c:v>802777.77777777961</c:v>
                </c:pt>
                <c:pt idx="71">
                  <c:v>800000.00000000186</c:v>
                </c:pt>
                <c:pt idx="72">
                  <c:v>797222.22222222411</c:v>
                </c:pt>
                <c:pt idx="73">
                  <c:v>794444.44444444636</c:v>
                </c:pt>
                <c:pt idx="74">
                  <c:v>791666.66666666861</c:v>
                </c:pt>
                <c:pt idx="75">
                  <c:v>788888.88888889086</c:v>
                </c:pt>
                <c:pt idx="76">
                  <c:v>786111.1111111131</c:v>
                </c:pt>
                <c:pt idx="77">
                  <c:v>783333.33333333535</c:v>
                </c:pt>
                <c:pt idx="78">
                  <c:v>780555.5555555576</c:v>
                </c:pt>
                <c:pt idx="79">
                  <c:v>777777.77777777985</c:v>
                </c:pt>
                <c:pt idx="80">
                  <c:v>775000.0000000021</c:v>
                </c:pt>
                <c:pt idx="81">
                  <c:v>772222.22222222434</c:v>
                </c:pt>
                <c:pt idx="82">
                  <c:v>769444.44444444659</c:v>
                </c:pt>
                <c:pt idx="83">
                  <c:v>766666.66666666884</c:v>
                </c:pt>
                <c:pt idx="84">
                  <c:v>763888.88888889109</c:v>
                </c:pt>
                <c:pt idx="85">
                  <c:v>761111.11111111334</c:v>
                </c:pt>
                <c:pt idx="86">
                  <c:v>758333.33333333558</c:v>
                </c:pt>
                <c:pt idx="87">
                  <c:v>755555.55555555783</c:v>
                </c:pt>
                <c:pt idx="88">
                  <c:v>752777.77777778008</c:v>
                </c:pt>
                <c:pt idx="89">
                  <c:v>750000.00000000233</c:v>
                </c:pt>
                <c:pt idx="90">
                  <c:v>747222.22222222458</c:v>
                </c:pt>
                <c:pt idx="91">
                  <c:v>744444.44444444682</c:v>
                </c:pt>
                <c:pt idx="92">
                  <c:v>741666.66666666907</c:v>
                </c:pt>
                <c:pt idx="93">
                  <c:v>738888.88888889132</c:v>
                </c:pt>
                <c:pt idx="94">
                  <c:v>736111.11111111357</c:v>
                </c:pt>
                <c:pt idx="95">
                  <c:v>733333.33333333582</c:v>
                </c:pt>
                <c:pt idx="96">
                  <c:v>730555.55555555806</c:v>
                </c:pt>
                <c:pt idx="97">
                  <c:v>727777.77777778031</c:v>
                </c:pt>
                <c:pt idx="98">
                  <c:v>725000.00000000256</c:v>
                </c:pt>
                <c:pt idx="99">
                  <c:v>722222.22222222481</c:v>
                </c:pt>
                <c:pt idx="100">
                  <c:v>719444.44444444706</c:v>
                </c:pt>
                <c:pt idx="101">
                  <c:v>716666.66666666931</c:v>
                </c:pt>
                <c:pt idx="102">
                  <c:v>713888.88888889155</c:v>
                </c:pt>
                <c:pt idx="103">
                  <c:v>711111.1111111138</c:v>
                </c:pt>
                <c:pt idx="104">
                  <c:v>708333.33333333605</c:v>
                </c:pt>
                <c:pt idx="105">
                  <c:v>705555.5555555583</c:v>
                </c:pt>
                <c:pt idx="106">
                  <c:v>702777.77777778055</c:v>
                </c:pt>
                <c:pt idx="107">
                  <c:v>700000.00000000279</c:v>
                </c:pt>
                <c:pt idx="108">
                  <c:v>697222.22222222504</c:v>
                </c:pt>
                <c:pt idx="109">
                  <c:v>694444.44444444729</c:v>
                </c:pt>
                <c:pt idx="110">
                  <c:v>691666.66666666954</c:v>
                </c:pt>
                <c:pt idx="111">
                  <c:v>688888.88888889179</c:v>
                </c:pt>
                <c:pt idx="112">
                  <c:v>686111.11111111403</c:v>
                </c:pt>
                <c:pt idx="113">
                  <c:v>683333.33333333628</c:v>
                </c:pt>
                <c:pt idx="114">
                  <c:v>680555.55555555853</c:v>
                </c:pt>
                <c:pt idx="115">
                  <c:v>677777.77777778078</c:v>
                </c:pt>
                <c:pt idx="116">
                  <c:v>675000.00000000303</c:v>
                </c:pt>
                <c:pt idx="117">
                  <c:v>672222.22222222527</c:v>
                </c:pt>
                <c:pt idx="118">
                  <c:v>669444.44444444752</c:v>
                </c:pt>
                <c:pt idx="119">
                  <c:v>666666.66666666977</c:v>
                </c:pt>
                <c:pt idx="120">
                  <c:v>663888.88888889202</c:v>
                </c:pt>
                <c:pt idx="121">
                  <c:v>661111.11111111427</c:v>
                </c:pt>
                <c:pt idx="122">
                  <c:v>658333.33333333652</c:v>
                </c:pt>
                <c:pt idx="123">
                  <c:v>655555.55555555876</c:v>
                </c:pt>
                <c:pt idx="124">
                  <c:v>652777.77777778101</c:v>
                </c:pt>
                <c:pt idx="125">
                  <c:v>650000.00000000326</c:v>
                </c:pt>
                <c:pt idx="126">
                  <c:v>647222.22222222551</c:v>
                </c:pt>
                <c:pt idx="127">
                  <c:v>644444.44444444776</c:v>
                </c:pt>
                <c:pt idx="128">
                  <c:v>641666.66666667</c:v>
                </c:pt>
                <c:pt idx="129">
                  <c:v>638888.88888889225</c:v>
                </c:pt>
                <c:pt idx="130">
                  <c:v>636111.1111111145</c:v>
                </c:pt>
                <c:pt idx="131">
                  <c:v>633333.33333333675</c:v>
                </c:pt>
                <c:pt idx="132">
                  <c:v>630555.555555559</c:v>
                </c:pt>
                <c:pt idx="133">
                  <c:v>627777.77777778124</c:v>
                </c:pt>
                <c:pt idx="134">
                  <c:v>625000.00000000349</c:v>
                </c:pt>
                <c:pt idx="135">
                  <c:v>622222.22222222574</c:v>
                </c:pt>
                <c:pt idx="136">
                  <c:v>619444.44444444799</c:v>
                </c:pt>
                <c:pt idx="137">
                  <c:v>616666.66666667024</c:v>
                </c:pt>
                <c:pt idx="138">
                  <c:v>613888.88888889248</c:v>
                </c:pt>
                <c:pt idx="139">
                  <c:v>611111.11111111473</c:v>
                </c:pt>
                <c:pt idx="140">
                  <c:v>608333.33333333698</c:v>
                </c:pt>
                <c:pt idx="141">
                  <c:v>605555.55555555923</c:v>
                </c:pt>
                <c:pt idx="142">
                  <c:v>602777.77777778148</c:v>
                </c:pt>
                <c:pt idx="143">
                  <c:v>600000.00000000373</c:v>
                </c:pt>
                <c:pt idx="144">
                  <c:v>597222.22222222597</c:v>
                </c:pt>
                <c:pt idx="145">
                  <c:v>594444.44444444822</c:v>
                </c:pt>
                <c:pt idx="146">
                  <c:v>591666.66666667047</c:v>
                </c:pt>
                <c:pt idx="147">
                  <c:v>588888.88888889272</c:v>
                </c:pt>
                <c:pt idx="148">
                  <c:v>586111.11111111497</c:v>
                </c:pt>
                <c:pt idx="149">
                  <c:v>583333.33333333721</c:v>
                </c:pt>
                <c:pt idx="150">
                  <c:v>580555.55555555946</c:v>
                </c:pt>
                <c:pt idx="151">
                  <c:v>577777.77777778171</c:v>
                </c:pt>
                <c:pt idx="152">
                  <c:v>575000.00000000396</c:v>
                </c:pt>
                <c:pt idx="153">
                  <c:v>572222.22222222621</c:v>
                </c:pt>
                <c:pt idx="154">
                  <c:v>569444.44444444845</c:v>
                </c:pt>
                <c:pt idx="155">
                  <c:v>566666.6666666707</c:v>
                </c:pt>
                <c:pt idx="156">
                  <c:v>563888.88888889295</c:v>
                </c:pt>
                <c:pt idx="157">
                  <c:v>561111.1111111152</c:v>
                </c:pt>
                <c:pt idx="158">
                  <c:v>558333.33333333745</c:v>
                </c:pt>
                <c:pt idx="159">
                  <c:v>555555.55555555969</c:v>
                </c:pt>
                <c:pt idx="160">
                  <c:v>552777.77777778194</c:v>
                </c:pt>
                <c:pt idx="161">
                  <c:v>550000.00000000419</c:v>
                </c:pt>
                <c:pt idx="162">
                  <c:v>547222.22222222644</c:v>
                </c:pt>
                <c:pt idx="163">
                  <c:v>544444.44444444869</c:v>
                </c:pt>
                <c:pt idx="164">
                  <c:v>541666.66666667094</c:v>
                </c:pt>
                <c:pt idx="165">
                  <c:v>538888.88888889318</c:v>
                </c:pt>
                <c:pt idx="166">
                  <c:v>536111.11111111543</c:v>
                </c:pt>
                <c:pt idx="167">
                  <c:v>533333.33333333768</c:v>
                </c:pt>
                <c:pt idx="168">
                  <c:v>530555.55555555993</c:v>
                </c:pt>
                <c:pt idx="169">
                  <c:v>527777.77777778218</c:v>
                </c:pt>
                <c:pt idx="170">
                  <c:v>525000.00000000442</c:v>
                </c:pt>
                <c:pt idx="171">
                  <c:v>522222.22222222667</c:v>
                </c:pt>
                <c:pt idx="172">
                  <c:v>519444.44444444892</c:v>
                </c:pt>
                <c:pt idx="173">
                  <c:v>516666.66666667117</c:v>
                </c:pt>
                <c:pt idx="174">
                  <c:v>513888.88888889342</c:v>
                </c:pt>
                <c:pt idx="175">
                  <c:v>511111.11111111566</c:v>
                </c:pt>
                <c:pt idx="176">
                  <c:v>508333.33333333791</c:v>
                </c:pt>
                <c:pt idx="177">
                  <c:v>505555.55555556016</c:v>
                </c:pt>
                <c:pt idx="178">
                  <c:v>502777.77777778241</c:v>
                </c:pt>
                <c:pt idx="179">
                  <c:v>500000.00000000466</c:v>
                </c:pt>
                <c:pt idx="180">
                  <c:v>497222.2222222269</c:v>
                </c:pt>
                <c:pt idx="181">
                  <c:v>494444.44444444915</c:v>
                </c:pt>
                <c:pt idx="182">
                  <c:v>491666.6666666714</c:v>
                </c:pt>
                <c:pt idx="183">
                  <c:v>488888.88888889365</c:v>
                </c:pt>
                <c:pt idx="184">
                  <c:v>486111.1111111159</c:v>
                </c:pt>
                <c:pt idx="185">
                  <c:v>483333.33333333815</c:v>
                </c:pt>
                <c:pt idx="186">
                  <c:v>480555.55555556039</c:v>
                </c:pt>
                <c:pt idx="187">
                  <c:v>477777.77777778264</c:v>
                </c:pt>
                <c:pt idx="188">
                  <c:v>475000.00000000489</c:v>
                </c:pt>
                <c:pt idx="189">
                  <c:v>472222.22222222714</c:v>
                </c:pt>
                <c:pt idx="190">
                  <c:v>469444.44444444939</c:v>
                </c:pt>
                <c:pt idx="191">
                  <c:v>466666.66666667163</c:v>
                </c:pt>
                <c:pt idx="192">
                  <c:v>463888.88888889388</c:v>
                </c:pt>
                <c:pt idx="193">
                  <c:v>461111.11111111613</c:v>
                </c:pt>
                <c:pt idx="194">
                  <c:v>458333.33333333838</c:v>
                </c:pt>
                <c:pt idx="195">
                  <c:v>455555.55555556063</c:v>
                </c:pt>
                <c:pt idx="196">
                  <c:v>452777.77777778287</c:v>
                </c:pt>
                <c:pt idx="197">
                  <c:v>450000.00000000512</c:v>
                </c:pt>
                <c:pt idx="198">
                  <c:v>447222.22222222737</c:v>
                </c:pt>
                <c:pt idx="199">
                  <c:v>444444.44444444962</c:v>
                </c:pt>
                <c:pt idx="200">
                  <c:v>441666.66666667187</c:v>
                </c:pt>
                <c:pt idx="201">
                  <c:v>438888.88888889411</c:v>
                </c:pt>
                <c:pt idx="202">
                  <c:v>436111.11111111636</c:v>
                </c:pt>
                <c:pt idx="203">
                  <c:v>433333.33333333861</c:v>
                </c:pt>
                <c:pt idx="204">
                  <c:v>430555.55555556086</c:v>
                </c:pt>
                <c:pt idx="205">
                  <c:v>427777.77777778311</c:v>
                </c:pt>
                <c:pt idx="206">
                  <c:v>425000.00000000536</c:v>
                </c:pt>
                <c:pt idx="207">
                  <c:v>422222.2222222276</c:v>
                </c:pt>
                <c:pt idx="208">
                  <c:v>419444.44444444985</c:v>
                </c:pt>
                <c:pt idx="209">
                  <c:v>416666.6666666721</c:v>
                </c:pt>
                <c:pt idx="210">
                  <c:v>413888.88888889435</c:v>
                </c:pt>
                <c:pt idx="211">
                  <c:v>411111.1111111166</c:v>
                </c:pt>
                <c:pt idx="212">
                  <c:v>408333.33333333884</c:v>
                </c:pt>
                <c:pt idx="213">
                  <c:v>405555.55555556109</c:v>
                </c:pt>
                <c:pt idx="214">
                  <c:v>402777.77777778334</c:v>
                </c:pt>
                <c:pt idx="215">
                  <c:v>400000.00000000559</c:v>
                </c:pt>
                <c:pt idx="216">
                  <c:v>397222.22222222784</c:v>
                </c:pt>
                <c:pt idx="217">
                  <c:v>394444.44444445008</c:v>
                </c:pt>
                <c:pt idx="218">
                  <c:v>391666.66666667233</c:v>
                </c:pt>
                <c:pt idx="219">
                  <c:v>388888.88888889458</c:v>
                </c:pt>
                <c:pt idx="220">
                  <c:v>386111.11111111683</c:v>
                </c:pt>
                <c:pt idx="221">
                  <c:v>383333.33333333908</c:v>
                </c:pt>
                <c:pt idx="222">
                  <c:v>380555.55555556132</c:v>
                </c:pt>
                <c:pt idx="223">
                  <c:v>377777.77777778357</c:v>
                </c:pt>
                <c:pt idx="224">
                  <c:v>375000.00000000582</c:v>
                </c:pt>
                <c:pt idx="225">
                  <c:v>372222.22222222807</c:v>
                </c:pt>
                <c:pt idx="226">
                  <c:v>369444.44444445032</c:v>
                </c:pt>
                <c:pt idx="227">
                  <c:v>366666.66666667257</c:v>
                </c:pt>
                <c:pt idx="228">
                  <c:v>363888.88888889481</c:v>
                </c:pt>
                <c:pt idx="229">
                  <c:v>361111.11111111706</c:v>
                </c:pt>
                <c:pt idx="230">
                  <c:v>358333.33333333931</c:v>
                </c:pt>
                <c:pt idx="231">
                  <c:v>355555.55555556156</c:v>
                </c:pt>
                <c:pt idx="232">
                  <c:v>352777.77777778381</c:v>
                </c:pt>
                <c:pt idx="233">
                  <c:v>350000.00000000605</c:v>
                </c:pt>
                <c:pt idx="234">
                  <c:v>347222.2222222283</c:v>
                </c:pt>
                <c:pt idx="235">
                  <c:v>344444.44444445055</c:v>
                </c:pt>
                <c:pt idx="236">
                  <c:v>341666.6666666728</c:v>
                </c:pt>
                <c:pt idx="237">
                  <c:v>338888.88888889505</c:v>
                </c:pt>
                <c:pt idx="238">
                  <c:v>336111.11111111729</c:v>
                </c:pt>
                <c:pt idx="239">
                  <c:v>333333.33333333954</c:v>
                </c:pt>
                <c:pt idx="240">
                  <c:v>330555.55555556179</c:v>
                </c:pt>
                <c:pt idx="241">
                  <c:v>327777.77777778404</c:v>
                </c:pt>
                <c:pt idx="242">
                  <c:v>325000.00000000629</c:v>
                </c:pt>
                <c:pt idx="243">
                  <c:v>322222.22222222853</c:v>
                </c:pt>
                <c:pt idx="244">
                  <c:v>319444.44444445078</c:v>
                </c:pt>
                <c:pt idx="245">
                  <c:v>316666.66666667303</c:v>
                </c:pt>
                <c:pt idx="246">
                  <c:v>313888.88888889528</c:v>
                </c:pt>
                <c:pt idx="247">
                  <c:v>311111.11111111753</c:v>
                </c:pt>
                <c:pt idx="248">
                  <c:v>308333.33333333977</c:v>
                </c:pt>
                <c:pt idx="249">
                  <c:v>305555.55555556202</c:v>
                </c:pt>
                <c:pt idx="250">
                  <c:v>302777.77777778427</c:v>
                </c:pt>
                <c:pt idx="251">
                  <c:v>300000.00000000652</c:v>
                </c:pt>
                <c:pt idx="252">
                  <c:v>297222.22222222877</c:v>
                </c:pt>
                <c:pt idx="253">
                  <c:v>294444.44444445102</c:v>
                </c:pt>
                <c:pt idx="254">
                  <c:v>291666.66666667326</c:v>
                </c:pt>
                <c:pt idx="255">
                  <c:v>288888.88888889551</c:v>
                </c:pt>
                <c:pt idx="256">
                  <c:v>286111.11111111776</c:v>
                </c:pt>
                <c:pt idx="257">
                  <c:v>283333.33333334001</c:v>
                </c:pt>
                <c:pt idx="258">
                  <c:v>280555.55555556226</c:v>
                </c:pt>
                <c:pt idx="259">
                  <c:v>277777.7777777845</c:v>
                </c:pt>
                <c:pt idx="260">
                  <c:v>275000.00000000675</c:v>
                </c:pt>
                <c:pt idx="261">
                  <c:v>272222.222222229</c:v>
                </c:pt>
                <c:pt idx="262">
                  <c:v>269444.44444445125</c:v>
                </c:pt>
                <c:pt idx="263">
                  <c:v>266666.6666666735</c:v>
                </c:pt>
                <c:pt idx="264">
                  <c:v>263888.88888889574</c:v>
                </c:pt>
                <c:pt idx="265">
                  <c:v>261111.11111111796</c:v>
                </c:pt>
                <c:pt idx="266">
                  <c:v>258333.33333334018</c:v>
                </c:pt>
                <c:pt idx="267">
                  <c:v>255555.5555555624</c:v>
                </c:pt>
                <c:pt idx="268">
                  <c:v>252777.77777778462</c:v>
                </c:pt>
                <c:pt idx="269">
                  <c:v>250000.00000000684</c:v>
                </c:pt>
                <c:pt idx="270">
                  <c:v>247222.22222222906</c:v>
                </c:pt>
                <c:pt idx="271">
                  <c:v>244444.44444445128</c:v>
                </c:pt>
                <c:pt idx="272">
                  <c:v>241666.6666666735</c:v>
                </c:pt>
                <c:pt idx="273">
                  <c:v>238888.88888889572</c:v>
                </c:pt>
                <c:pt idx="274">
                  <c:v>236111.11111111793</c:v>
                </c:pt>
                <c:pt idx="275">
                  <c:v>233333.33333334015</c:v>
                </c:pt>
                <c:pt idx="276">
                  <c:v>230555.55555556237</c:v>
                </c:pt>
                <c:pt idx="277">
                  <c:v>227777.77777778459</c:v>
                </c:pt>
                <c:pt idx="278">
                  <c:v>225000.00000000681</c:v>
                </c:pt>
                <c:pt idx="279">
                  <c:v>222222.22222222903</c:v>
                </c:pt>
                <c:pt idx="280">
                  <c:v>219444.44444445125</c:v>
                </c:pt>
                <c:pt idx="281">
                  <c:v>216666.66666667347</c:v>
                </c:pt>
                <c:pt idx="282">
                  <c:v>213888.88888889569</c:v>
                </c:pt>
                <c:pt idx="283">
                  <c:v>211111.11111111791</c:v>
                </c:pt>
                <c:pt idx="284">
                  <c:v>208333.33333334012</c:v>
                </c:pt>
                <c:pt idx="285">
                  <c:v>205555.55555556234</c:v>
                </c:pt>
                <c:pt idx="286">
                  <c:v>202777.77777778456</c:v>
                </c:pt>
                <c:pt idx="287">
                  <c:v>200000.00000000678</c:v>
                </c:pt>
                <c:pt idx="288">
                  <c:v>197222.222222229</c:v>
                </c:pt>
                <c:pt idx="289">
                  <c:v>194444.44444445122</c:v>
                </c:pt>
                <c:pt idx="290">
                  <c:v>191666.66666667344</c:v>
                </c:pt>
                <c:pt idx="291">
                  <c:v>188888.88888889566</c:v>
                </c:pt>
                <c:pt idx="292">
                  <c:v>186111.11111111788</c:v>
                </c:pt>
                <c:pt idx="293">
                  <c:v>183333.3333333401</c:v>
                </c:pt>
                <c:pt idx="294">
                  <c:v>180555.55555556231</c:v>
                </c:pt>
                <c:pt idx="295">
                  <c:v>177777.77777778453</c:v>
                </c:pt>
                <c:pt idx="296">
                  <c:v>175000.00000000675</c:v>
                </c:pt>
                <c:pt idx="297">
                  <c:v>172222.22222222897</c:v>
                </c:pt>
                <c:pt idx="298">
                  <c:v>169444.44444445119</c:v>
                </c:pt>
                <c:pt idx="299">
                  <c:v>166666.66666667341</c:v>
                </c:pt>
                <c:pt idx="300">
                  <c:v>163888.88888889563</c:v>
                </c:pt>
                <c:pt idx="301">
                  <c:v>161111.11111111785</c:v>
                </c:pt>
                <c:pt idx="302">
                  <c:v>158333.33333334007</c:v>
                </c:pt>
                <c:pt idx="303">
                  <c:v>155555.55555556229</c:v>
                </c:pt>
                <c:pt idx="304">
                  <c:v>152777.7777777845</c:v>
                </c:pt>
                <c:pt idx="305">
                  <c:v>150000.00000000672</c:v>
                </c:pt>
                <c:pt idx="306">
                  <c:v>147222.22222222894</c:v>
                </c:pt>
                <c:pt idx="307">
                  <c:v>144444.44444445116</c:v>
                </c:pt>
                <c:pt idx="308">
                  <c:v>141666.66666667338</c:v>
                </c:pt>
                <c:pt idx="309">
                  <c:v>138888.8888888956</c:v>
                </c:pt>
                <c:pt idx="310">
                  <c:v>136111.11111111782</c:v>
                </c:pt>
                <c:pt idx="311">
                  <c:v>133333.33333334004</c:v>
                </c:pt>
                <c:pt idx="312">
                  <c:v>130555.55555556226</c:v>
                </c:pt>
                <c:pt idx="313">
                  <c:v>127777.77777778447</c:v>
                </c:pt>
                <c:pt idx="314">
                  <c:v>125000.00000000669</c:v>
                </c:pt>
                <c:pt idx="315">
                  <c:v>122222.22222222891</c:v>
                </c:pt>
                <c:pt idx="316">
                  <c:v>119444.44444445113</c:v>
                </c:pt>
                <c:pt idx="317">
                  <c:v>116666.66666667335</c:v>
                </c:pt>
                <c:pt idx="318">
                  <c:v>113888.88888889557</c:v>
                </c:pt>
                <c:pt idx="319">
                  <c:v>111111.11111111779</c:v>
                </c:pt>
                <c:pt idx="320">
                  <c:v>108333.33333334001</c:v>
                </c:pt>
                <c:pt idx="321">
                  <c:v>105555.55555556223</c:v>
                </c:pt>
                <c:pt idx="322">
                  <c:v>102777.77777778445</c:v>
                </c:pt>
                <c:pt idx="323">
                  <c:v>100000.00000000666</c:v>
                </c:pt>
                <c:pt idx="324">
                  <c:v>97222.222222228884</c:v>
                </c:pt>
                <c:pt idx="325">
                  <c:v>94444.444444451103</c:v>
                </c:pt>
                <c:pt idx="326">
                  <c:v>91666.666666673322</c:v>
                </c:pt>
                <c:pt idx="327">
                  <c:v>88888.888888895541</c:v>
                </c:pt>
                <c:pt idx="328">
                  <c:v>86111.11111111776</c:v>
                </c:pt>
                <c:pt idx="329">
                  <c:v>83333.333333339979</c:v>
                </c:pt>
                <c:pt idx="330">
                  <c:v>80555.555555562198</c:v>
                </c:pt>
                <c:pt idx="331">
                  <c:v>77777.777777784417</c:v>
                </c:pt>
                <c:pt idx="332">
                  <c:v>75000.000000006636</c:v>
                </c:pt>
                <c:pt idx="333">
                  <c:v>72222.222222228855</c:v>
                </c:pt>
                <c:pt idx="334">
                  <c:v>69444.444444451074</c:v>
                </c:pt>
                <c:pt idx="335">
                  <c:v>66666.666666673293</c:v>
                </c:pt>
                <c:pt idx="336">
                  <c:v>63888.888888895512</c:v>
                </c:pt>
                <c:pt idx="337">
                  <c:v>61111.111111117731</c:v>
                </c:pt>
                <c:pt idx="338">
                  <c:v>58333.33333333995</c:v>
                </c:pt>
                <c:pt idx="339">
                  <c:v>55555.555555562169</c:v>
                </c:pt>
                <c:pt idx="340">
                  <c:v>52777.777777784388</c:v>
                </c:pt>
                <c:pt idx="341">
                  <c:v>50000.000000006607</c:v>
                </c:pt>
                <c:pt idx="342">
                  <c:v>47222.222222228826</c:v>
                </c:pt>
                <c:pt idx="343">
                  <c:v>44444.444444451045</c:v>
                </c:pt>
                <c:pt idx="344">
                  <c:v>41666.666666673264</c:v>
                </c:pt>
                <c:pt idx="345">
                  <c:v>38888.888888895483</c:v>
                </c:pt>
                <c:pt idx="346">
                  <c:v>36111.111111117702</c:v>
                </c:pt>
                <c:pt idx="347">
                  <c:v>33333.333333339921</c:v>
                </c:pt>
                <c:pt idx="348">
                  <c:v>30555.555555562143</c:v>
                </c:pt>
                <c:pt idx="349">
                  <c:v>27777.777777784366</c:v>
                </c:pt>
                <c:pt idx="350">
                  <c:v>25000.000000006588</c:v>
                </c:pt>
                <c:pt idx="351">
                  <c:v>22222.222222228811</c:v>
                </c:pt>
                <c:pt idx="352">
                  <c:v>19444.444444451034</c:v>
                </c:pt>
                <c:pt idx="353">
                  <c:v>16666.666666673256</c:v>
                </c:pt>
                <c:pt idx="354">
                  <c:v>13888.888888895479</c:v>
                </c:pt>
                <c:pt idx="355">
                  <c:v>11111.111111117702</c:v>
                </c:pt>
                <c:pt idx="356">
                  <c:v>8333.3333333399241</c:v>
                </c:pt>
                <c:pt idx="357">
                  <c:v>5555.5555555621468</c:v>
                </c:pt>
                <c:pt idx="358">
                  <c:v>2777.7777777843689</c:v>
                </c:pt>
                <c:pt idx="359">
                  <c:v>6.5911081037484109E-9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D-4909-BF27-DC8BD8D2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27096"/>
        <c:axId val="70642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'CAM AMORTIZATION '!$D$9</c15:sqref>
                        </c15:formulaRef>
                      </c:ext>
                    </c:extLst>
                    <c:strCache>
                      <c:ptCount val="1"/>
                      <c:pt idx="0">
                        <c:v>PRINCIPAL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'CAM AMORTIZATION '!$E$10:$E$369</c15:sqref>
                        </c15:formulaRef>
                      </c:ext>
                    </c:extLst>
                    <c:numCache>
                      <c:formatCode>"$"#,##0.00_);[Red]\("$"#,##0.00\)</c:formatCode>
                      <c:ptCount val="360"/>
                      <c:pt idx="0">
                        <c:v>-7777.7777777777774</c:v>
                      </c:pt>
                      <c:pt idx="1">
                        <c:v>-7763.8888888888887</c:v>
                      </c:pt>
                      <c:pt idx="2">
                        <c:v>-7750</c:v>
                      </c:pt>
                      <c:pt idx="3">
                        <c:v>-7736.1111111111113</c:v>
                      </c:pt>
                      <c:pt idx="4">
                        <c:v>-7722.2222222222226</c:v>
                      </c:pt>
                      <c:pt idx="5">
                        <c:v>-7708.3333333333339</c:v>
                      </c:pt>
                      <c:pt idx="6">
                        <c:v>-7694.4444444444453</c:v>
                      </c:pt>
                      <c:pt idx="7">
                        <c:v>-7680.5555555555566</c:v>
                      </c:pt>
                      <c:pt idx="8">
                        <c:v>-7666.6666666666679</c:v>
                      </c:pt>
                      <c:pt idx="9">
                        <c:v>-7652.7777777777792</c:v>
                      </c:pt>
                      <c:pt idx="10">
                        <c:v>-7638.8888888888905</c:v>
                      </c:pt>
                      <c:pt idx="11">
                        <c:v>-7625.0000000000018</c:v>
                      </c:pt>
                      <c:pt idx="12">
                        <c:v>-7611.1111111111131</c:v>
                      </c:pt>
                      <c:pt idx="13">
                        <c:v>-7597.2222222222244</c:v>
                      </c:pt>
                      <c:pt idx="14">
                        <c:v>-7583.3333333333358</c:v>
                      </c:pt>
                      <c:pt idx="15">
                        <c:v>-7569.4444444444471</c:v>
                      </c:pt>
                      <c:pt idx="16">
                        <c:v>-7555.5555555555584</c:v>
                      </c:pt>
                      <c:pt idx="17">
                        <c:v>-7541.6666666666697</c:v>
                      </c:pt>
                      <c:pt idx="18">
                        <c:v>-7527.777777777781</c:v>
                      </c:pt>
                      <c:pt idx="19">
                        <c:v>-7513.8888888888923</c:v>
                      </c:pt>
                      <c:pt idx="20">
                        <c:v>-7500.0000000000036</c:v>
                      </c:pt>
                      <c:pt idx="21">
                        <c:v>-7486.1111111111131</c:v>
                      </c:pt>
                      <c:pt idx="22">
                        <c:v>-7472.2222222222244</c:v>
                      </c:pt>
                      <c:pt idx="23">
                        <c:v>-7458.3333333333358</c:v>
                      </c:pt>
                      <c:pt idx="24">
                        <c:v>-7444.4444444444471</c:v>
                      </c:pt>
                      <c:pt idx="25">
                        <c:v>-7430.5555555555584</c:v>
                      </c:pt>
                      <c:pt idx="26">
                        <c:v>-7416.6666666666697</c:v>
                      </c:pt>
                      <c:pt idx="27">
                        <c:v>-7402.777777777781</c:v>
                      </c:pt>
                      <c:pt idx="28">
                        <c:v>-7388.8888888888923</c:v>
                      </c:pt>
                      <c:pt idx="29">
                        <c:v>-7375.0000000000036</c:v>
                      </c:pt>
                      <c:pt idx="30">
                        <c:v>-7361.111111111115</c:v>
                      </c:pt>
                      <c:pt idx="31">
                        <c:v>-7347.2222222222263</c:v>
                      </c:pt>
                      <c:pt idx="32">
                        <c:v>-7333.3333333333376</c:v>
                      </c:pt>
                      <c:pt idx="33">
                        <c:v>-7319.4444444444489</c:v>
                      </c:pt>
                      <c:pt idx="34">
                        <c:v>-7305.5555555555602</c:v>
                      </c:pt>
                      <c:pt idx="35">
                        <c:v>-7291.6666666666715</c:v>
                      </c:pt>
                      <c:pt idx="36">
                        <c:v>-7277.7777777777828</c:v>
                      </c:pt>
                      <c:pt idx="37">
                        <c:v>-7263.8888888888941</c:v>
                      </c:pt>
                      <c:pt idx="38">
                        <c:v>-7250.0000000000055</c:v>
                      </c:pt>
                      <c:pt idx="39">
                        <c:v>-7236.1111111111168</c:v>
                      </c:pt>
                      <c:pt idx="40">
                        <c:v>-7222.2222222222281</c:v>
                      </c:pt>
                      <c:pt idx="41">
                        <c:v>-7208.3333333333394</c:v>
                      </c:pt>
                      <c:pt idx="42">
                        <c:v>-7194.4444444444507</c:v>
                      </c:pt>
                      <c:pt idx="43">
                        <c:v>-7180.555555555562</c:v>
                      </c:pt>
                      <c:pt idx="44">
                        <c:v>-7166.6666666666733</c:v>
                      </c:pt>
                      <c:pt idx="45">
                        <c:v>-7152.7777777777828</c:v>
                      </c:pt>
                      <c:pt idx="46">
                        <c:v>-7138.8888888888941</c:v>
                      </c:pt>
                      <c:pt idx="47">
                        <c:v>-7125.0000000000055</c:v>
                      </c:pt>
                      <c:pt idx="48">
                        <c:v>-7111.1111111111168</c:v>
                      </c:pt>
                      <c:pt idx="49">
                        <c:v>-7097.2222222222281</c:v>
                      </c:pt>
                      <c:pt idx="50">
                        <c:v>-7083.3333333333394</c:v>
                      </c:pt>
                      <c:pt idx="51">
                        <c:v>-7069.4444444444507</c:v>
                      </c:pt>
                      <c:pt idx="52">
                        <c:v>-7055.555555555562</c:v>
                      </c:pt>
                      <c:pt idx="53">
                        <c:v>-7041.6666666666733</c:v>
                      </c:pt>
                      <c:pt idx="54">
                        <c:v>-7027.7777777777846</c:v>
                      </c:pt>
                      <c:pt idx="55">
                        <c:v>-7013.888888888896</c:v>
                      </c:pt>
                      <c:pt idx="56">
                        <c:v>-7000.0000000000073</c:v>
                      </c:pt>
                      <c:pt idx="57">
                        <c:v>-6986.1111111111186</c:v>
                      </c:pt>
                      <c:pt idx="58">
                        <c:v>-6972.2222222222299</c:v>
                      </c:pt>
                      <c:pt idx="59">
                        <c:v>-6958.3333333333412</c:v>
                      </c:pt>
                      <c:pt idx="60">
                        <c:v>-6944.4444444444525</c:v>
                      </c:pt>
                      <c:pt idx="61">
                        <c:v>-6930.5555555555638</c:v>
                      </c:pt>
                      <c:pt idx="62">
                        <c:v>-6916.6666666666752</c:v>
                      </c:pt>
                      <c:pt idx="63">
                        <c:v>-6902.7777777777865</c:v>
                      </c:pt>
                      <c:pt idx="64">
                        <c:v>-6888.8888888888978</c:v>
                      </c:pt>
                      <c:pt idx="65">
                        <c:v>-6875.0000000000091</c:v>
                      </c:pt>
                      <c:pt idx="66">
                        <c:v>-6861.1111111111204</c:v>
                      </c:pt>
                      <c:pt idx="67">
                        <c:v>-6847.2222222222308</c:v>
                      </c:pt>
                      <c:pt idx="68">
                        <c:v>-6833.3333333333421</c:v>
                      </c:pt>
                      <c:pt idx="69">
                        <c:v>-6819.4444444444534</c:v>
                      </c:pt>
                      <c:pt idx="70">
                        <c:v>-6805.5555555555648</c:v>
                      </c:pt>
                      <c:pt idx="71">
                        <c:v>-6791.6666666666761</c:v>
                      </c:pt>
                      <c:pt idx="72">
                        <c:v>-6777.7777777777874</c:v>
                      </c:pt>
                      <c:pt idx="73">
                        <c:v>-6763.8888888888987</c:v>
                      </c:pt>
                      <c:pt idx="74">
                        <c:v>-6750.0000000000091</c:v>
                      </c:pt>
                      <c:pt idx="75">
                        <c:v>-6736.1111111111204</c:v>
                      </c:pt>
                      <c:pt idx="76">
                        <c:v>-6722.2222222222317</c:v>
                      </c:pt>
                      <c:pt idx="77">
                        <c:v>-6708.333333333343</c:v>
                      </c:pt>
                      <c:pt idx="78">
                        <c:v>-6694.4444444444543</c:v>
                      </c:pt>
                      <c:pt idx="79">
                        <c:v>-6680.5555555555657</c:v>
                      </c:pt>
                      <c:pt idx="80">
                        <c:v>-6666.666666666677</c:v>
                      </c:pt>
                      <c:pt idx="81">
                        <c:v>-6652.7777777777883</c:v>
                      </c:pt>
                      <c:pt idx="82">
                        <c:v>-6638.8888888888996</c:v>
                      </c:pt>
                      <c:pt idx="83">
                        <c:v>-6625.0000000000109</c:v>
                      </c:pt>
                      <c:pt idx="84">
                        <c:v>-6611.1111111111222</c:v>
                      </c:pt>
                      <c:pt idx="85">
                        <c:v>-6597.2222222222335</c:v>
                      </c:pt>
                      <c:pt idx="86">
                        <c:v>-6583.3333333333449</c:v>
                      </c:pt>
                      <c:pt idx="87">
                        <c:v>-6569.4444444444562</c:v>
                      </c:pt>
                      <c:pt idx="88">
                        <c:v>-6555.5555555555675</c:v>
                      </c:pt>
                      <c:pt idx="89">
                        <c:v>-6541.6666666666788</c:v>
                      </c:pt>
                      <c:pt idx="90">
                        <c:v>-6527.7777777777901</c:v>
                      </c:pt>
                      <c:pt idx="91">
                        <c:v>-6513.8888888889014</c:v>
                      </c:pt>
                      <c:pt idx="92">
                        <c:v>-6500.0000000000118</c:v>
                      </c:pt>
                      <c:pt idx="93">
                        <c:v>-6486.1111111111231</c:v>
                      </c:pt>
                      <c:pt idx="94">
                        <c:v>-6472.2222222222344</c:v>
                      </c:pt>
                      <c:pt idx="95">
                        <c:v>-6458.3333333333458</c:v>
                      </c:pt>
                      <c:pt idx="96">
                        <c:v>-6444.4444444444571</c:v>
                      </c:pt>
                      <c:pt idx="97">
                        <c:v>-6430.5555555555684</c:v>
                      </c:pt>
                      <c:pt idx="98">
                        <c:v>-6416.6666666666788</c:v>
                      </c:pt>
                      <c:pt idx="99">
                        <c:v>-6402.7777777777901</c:v>
                      </c:pt>
                      <c:pt idx="100">
                        <c:v>-6388.8888888889014</c:v>
                      </c:pt>
                      <c:pt idx="101">
                        <c:v>-6375.0000000000127</c:v>
                      </c:pt>
                      <c:pt idx="102">
                        <c:v>-6361.111111111124</c:v>
                      </c:pt>
                      <c:pt idx="103">
                        <c:v>-6347.2222222222354</c:v>
                      </c:pt>
                      <c:pt idx="104">
                        <c:v>-6333.3333333333467</c:v>
                      </c:pt>
                      <c:pt idx="105">
                        <c:v>-6319.444444444458</c:v>
                      </c:pt>
                      <c:pt idx="106">
                        <c:v>-6305.5555555555693</c:v>
                      </c:pt>
                      <c:pt idx="107">
                        <c:v>-6291.6666666666806</c:v>
                      </c:pt>
                      <c:pt idx="108">
                        <c:v>-6277.7777777777919</c:v>
                      </c:pt>
                      <c:pt idx="109">
                        <c:v>-6263.8888888889032</c:v>
                      </c:pt>
                      <c:pt idx="110">
                        <c:v>-6250.0000000000146</c:v>
                      </c:pt>
                      <c:pt idx="111">
                        <c:v>-6236.1111111111259</c:v>
                      </c:pt>
                      <c:pt idx="112">
                        <c:v>-6222.2222222222372</c:v>
                      </c:pt>
                      <c:pt idx="113">
                        <c:v>-6208.3333333333485</c:v>
                      </c:pt>
                      <c:pt idx="114">
                        <c:v>-6194.4444444444598</c:v>
                      </c:pt>
                      <c:pt idx="115">
                        <c:v>-6180.5555555555711</c:v>
                      </c:pt>
                      <c:pt idx="116">
                        <c:v>-6166.6666666666824</c:v>
                      </c:pt>
                      <c:pt idx="117">
                        <c:v>-6152.7777777777928</c:v>
                      </c:pt>
                      <c:pt idx="118">
                        <c:v>-6138.8888888889041</c:v>
                      </c:pt>
                      <c:pt idx="119">
                        <c:v>-6125.0000000000155</c:v>
                      </c:pt>
                      <c:pt idx="120">
                        <c:v>-6111.1111111111268</c:v>
                      </c:pt>
                      <c:pt idx="121">
                        <c:v>-6097.2222222222381</c:v>
                      </c:pt>
                      <c:pt idx="122">
                        <c:v>-6083.3333333333494</c:v>
                      </c:pt>
                      <c:pt idx="123">
                        <c:v>-6069.4444444444598</c:v>
                      </c:pt>
                      <c:pt idx="124">
                        <c:v>-6055.5555555555711</c:v>
                      </c:pt>
                      <c:pt idx="125">
                        <c:v>-6041.6666666666824</c:v>
                      </c:pt>
                      <c:pt idx="126">
                        <c:v>-6027.7777777777937</c:v>
                      </c:pt>
                      <c:pt idx="127">
                        <c:v>-6013.8888888889051</c:v>
                      </c:pt>
                      <c:pt idx="128">
                        <c:v>-6000.0000000000164</c:v>
                      </c:pt>
                      <c:pt idx="129">
                        <c:v>-5986.1111111111277</c:v>
                      </c:pt>
                      <c:pt idx="130">
                        <c:v>-5972.222222222239</c:v>
                      </c:pt>
                      <c:pt idx="131">
                        <c:v>-5958.3333333333503</c:v>
                      </c:pt>
                      <c:pt idx="132">
                        <c:v>-5944.4444444444616</c:v>
                      </c:pt>
                      <c:pt idx="133">
                        <c:v>-5930.5555555555729</c:v>
                      </c:pt>
                      <c:pt idx="134">
                        <c:v>-5916.6666666666843</c:v>
                      </c:pt>
                      <c:pt idx="135">
                        <c:v>-5902.7777777777956</c:v>
                      </c:pt>
                      <c:pt idx="136">
                        <c:v>-5888.8888888889069</c:v>
                      </c:pt>
                      <c:pt idx="137">
                        <c:v>-5875.0000000000182</c:v>
                      </c:pt>
                      <c:pt idx="138">
                        <c:v>-5861.1111111111295</c:v>
                      </c:pt>
                      <c:pt idx="139">
                        <c:v>-5847.2222222222408</c:v>
                      </c:pt>
                      <c:pt idx="140">
                        <c:v>-5833.3333333333521</c:v>
                      </c:pt>
                      <c:pt idx="141">
                        <c:v>-5819.4444444444634</c:v>
                      </c:pt>
                      <c:pt idx="142">
                        <c:v>-5805.5555555555738</c:v>
                      </c:pt>
                      <c:pt idx="143">
                        <c:v>-5791.6666666666852</c:v>
                      </c:pt>
                      <c:pt idx="144">
                        <c:v>-5777.7777777777965</c:v>
                      </c:pt>
                      <c:pt idx="145">
                        <c:v>-5763.8888888889078</c:v>
                      </c:pt>
                      <c:pt idx="146">
                        <c:v>-5750.0000000000191</c:v>
                      </c:pt>
                      <c:pt idx="147">
                        <c:v>-5736.1111111111304</c:v>
                      </c:pt>
                      <c:pt idx="148">
                        <c:v>-5722.2222222222408</c:v>
                      </c:pt>
                      <c:pt idx="149">
                        <c:v>-5708.3333333333521</c:v>
                      </c:pt>
                      <c:pt idx="150">
                        <c:v>-5694.4444444444634</c:v>
                      </c:pt>
                      <c:pt idx="151">
                        <c:v>-5680.5555555555748</c:v>
                      </c:pt>
                      <c:pt idx="152">
                        <c:v>-5666.6666666666861</c:v>
                      </c:pt>
                      <c:pt idx="153">
                        <c:v>-5652.7777777777974</c:v>
                      </c:pt>
                      <c:pt idx="154">
                        <c:v>-5638.8888888889087</c:v>
                      </c:pt>
                      <c:pt idx="155">
                        <c:v>-5625.00000000002</c:v>
                      </c:pt>
                      <c:pt idx="156">
                        <c:v>-5611.1111111111313</c:v>
                      </c:pt>
                      <c:pt idx="157">
                        <c:v>-5597.2222222222426</c:v>
                      </c:pt>
                      <c:pt idx="158">
                        <c:v>-5583.3333333333539</c:v>
                      </c:pt>
                      <c:pt idx="159">
                        <c:v>-5569.4444444444653</c:v>
                      </c:pt>
                      <c:pt idx="160">
                        <c:v>-5555.5555555555766</c:v>
                      </c:pt>
                      <c:pt idx="161">
                        <c:v>-5541.6666666666879</c:v>
                      </c:pt>
                      <c:pt idx="162">
                        <c:v>-5527.7777777777992</c:v>
                      </c:pt>
                      <c:pt idx="163">
                        <c:v>-5513.8888888889105</c:v>
                      </c:pt>
                      <c:pt idx="164">
                        <c:v>-5500.0000000000218</c:v>
                      </c:pt>
                      <c:pt idx="165">
                        <c:v>-5486.1111111111331</c:v>
                      </c:pt>
                      <c:pt idx="166">
                        <c:v>-5472.2222222222445</c:v>
                      </c:pt>
                      <c:pt idx="167">
                        <c:v>-5458.3333333333549</c:v>
                      </c:pt>
                      <c:pt idx="168">
                        <c:v>-5444.4444444444662</c:v>
                      </c:pt>
                      <c:pt idx="169">
                        <c:v>-5430.5555555555775</c:v>
                      </c:pt>
                      <c:pt idx="170">
                        <c:v>-5416.6666666666888</c:v>
                      </c:pt>
                      <c:pt idx="171">
                        <c:v>-5402.7777777778001</c:v>
                      </c:pt>
                      <c:pt idx="172">
                        <c:v>-5388.8888888889114</c:v>
                      </c:pt>
                      <c:pt idx="173">
                        <c:v>-5375.0000000000218</c:v>
                      </c:pt>
                      <c:pt idx="174">
                        <c:v>-5361.1111111111331</c:v>
                      </c:pt>
                      <c:pt idx="175">
                        <c:v>-5347.2222222222445</c:v>
                      </c:pt>
                      <c:pt idx="176">
                        <c:v>-5333.3333333333558</c:v>
                      </c:pt>
                      <c:pt idx="177">
                        <c:v>-5319.4444444444671</c:v>
                      </c:pt>
                      <c:pt idx="178">
                        <c:v>-5305.5555555555784</c:v>
                      </c:pt>
                      <c:pt idx="179">
                        <c:v>-5291.6666666666897</c:v>
                      </c:pt>
                      <c:pt idx="180">
                        <c:v>-5277.777777777801</c:v>
                      </c:pt>
                      <c:pt idx="181">
                        <c:v>-5263.8888888889123</c:v>
                      </c:pt>
                      <c:pt idx="182">
                        <c:v>-5250.0000000000236</c:v>
                      </c:pt>
                      <c:pt idx="183">
                        <c:v>-5236.111111111135</c:v>
                      </c:pt>
                      <c:pt idx="184">
                        <c:v>-5222.2222222222463</c:v>
                      </c:pt>
                      <c:pt idx="185">
                        <c:v>-5208.3333333333576</c:v>
                      </c:pt>
                      <c:pt idx="186">
                        <c:v>-5194.4444444444689</c:v>
                      </c:pt>
                      <c:pt idx="187">
                        <c:v>-5180.5555555555802</c:v>
                      </c:pt>
                      <c:pt idx="188">
                        <c:v>-5166.6666666666915</c:v>
                      </c:pt>
                      <c:pt idx="189">
                        <c:v>-5152.7777777778028</c:v>
                      </c:pt>
                      <c:pt idx="190">
                        <c:v>-5138.8888888889142</c:v>
                      </c:pt>
                      <c:pt idx="191">
                        <c:v>-5125.0000000000255</c:v>
                      </c:pt>
                      <c:pt idx="192">
                        <c:v>-5111.1111111111359</c:v>
                      </c:pt>
                      <c:pt idx="193">
                        <c:v>-5097.2222222222472</c:v>
                      </c:pt>
                      <c:pt idx="194">
                        <c:v>-5083.3333333333585</c:v>
                      </c:pt>
                      <c:pt idx="195">
                        <c:v>-5069.4444444444698</c:v>
                      </c:pt>
                      <c:pt idx="196">
                        <c:v>-5055.5555555555811</c:v>
                      </c:pt>
                      <c:pt idx="197">
                        <c:v>-5041.6666666666924</c:v>
                      </c:pt>
                      <c:pt idx="198">
                        <c:v>-5027.7777777778028</c:v>
                      </c:pt>
                      <c:pt idx="199">
                        <c:v>-5013.8888888889142</c:v>
                      </c:pt>
                      <c:pt idx="200">
                        <c:v>-5000.0000000000255</c:v>
                      </c:pt>
                      <c:pt idx="201">
                        <c:v>-4986.1111111111368</c:v>
                      </c:pt>
                      <c:pt idx="202">
                        <c:v>-4972.2222222222481</c:v>
                      </c:pt>
                      <c:pt idx="203">
                        <c:v>-4958.3333333333594</c:v>
                      </c:pt>
                      <c:pt idx="204">
                        <c:v>-4944.4444444444707</c:v>
                      </c:pt>
                      <c:pt idx="205">
                        <c:v>-4930.555555555582</c:v>
                      </c:pt>
                      <c:pt idx="206">
                        <c:v>-4916.6666666666933</c:v>
                      </c:pt>
                      <c:pt idx="207">
                        <c:v>-4902.7777777778047</c:v>
                      </c:pt>
                      <c:pt idx="208">
                        <c:v>-4888.888888888916</c:v>
                      </c:pt>
                      <c:pt idx="209">
                        <c:v>-4875.0000000000273</c:v>
                      </c:pt>
                      <c:pt idx="210">
                        <c:v>-4861.1111111111386</c:v>
                      </c:pt>
                      <c:pt idx="211">
                        <c:v>-4847.2222222222499</c:v>
                      </c:pt>
                      <c:pt idx="212">
                        <c:v>-4833.3333333333612</c:v>
                      </c:pt>
                      <c:pt idx="213">
                        <c:v>-4819.4444444444725</c:v>
                      </c:pt>
                      <c:pt idx="214">
                        <c:v>-4805.5555555555839</c:v>
                      </c:pt>
                      <c:pt idx="215">
                        <c:v>-4791.6666666666943</c:v>
                      </c:pt>
                      <c:pt idx="216">
                        <c:v>-4777.7777777778056</c:v>
                      </c:pt>
                      <c:pt idx="217">
                        <c:v>-4763.8888888889169</c:v>
                      </c:pt>
                      <c:pt idx="218">
                        <c:v>-4750.0000000000282</c:v>
                      </c:pt>
                      <c:pt idx="219">
                        <c:v>-4736.1111111111395</c:v>
                      </c:pt>
                      <c:pt idx="220">
                        <c:v>-4722.2222222222508</c:v>
                      </c:pt>
                      <c:pt idx="221">
                        <c:v>-4708.3333333333621</c:v>
                      </c:pt>
                      <c:pt idx="222">
                        <c:v>-4694.4444444444734</c:v>
                      </c:pt>
                      <c:pt idx="223">
                        <c:v>-4680.5555555555848</c:v>
                      </c:pt>
                      <c:pt idx="224">
                        <c:v>-4666.6666666666952</c:v>
                      </c:pt>
                      <c:pt idx="225">
                        <c:v>-4652.7777777778065</c:v>
                      </c:pt>
                      <c:pt idx="226">
                        <c:v>-4638.8888888889178</c:v>
                      </c:pt>
                      <c:pt idx="227">
                        <c:v>-4625.0000000000291</c:v>
                      </c:pt>
                      <c:pt idx="228">
                        <c:v>-4611.1111111111404</c:v>
                      </c:pt>
                      <c:pt idx="229">
                        <c:v>-4597.2222222222517</c:v>
                      </c:pt>
                      <c:pt idx="230">
                        <c:v>-4583.333333333363</c:v>
                      </c:pt>
                      <c:pt idx="231">
                        <c:v>-4569.4444444444744</c:v>
                      </c:pt>
                      <c:pt idx="232">
                        <c:v>-4555.5555555555857</c:v>
                      </c:pt>
                      <c:pt idx="233">
                        <c:v>-4541.666666666697</c:v>
                      </c:pt>
                      <c:pt idx="234">
                        <c:v>-4527.7777777778083</c:v>
                      </c:pt>
                      <c:pt idx="235">
                        <c:v>-4513.8888888889196</c:v>
                      </c:pt>
                      <c:pt idx="236">
                        <c:v>-4500.0000000000309</c:v>
                      </c:pt>
                      <c:pt idx="237">
                        <c:v>-4486.1111111111422</c:v>
                      </c:pt>
                      <c:pt idx="238">
                        <c:v>-4472.2222222222535</c:v>
                      </c:pt>
                      <c:pt idx="239">
                        <c:v>-4458.3333333333649</c:v>
                      </c:pt>
                      <c:pt idx="240">
                        <c:v>-4444.4444444444753</c:v>
                      </c:pt>
                      <c:pt idx="241">
                        <c:v>-4430.5555555555866</c:v>
                      </c:pt>
                      <c:pt idx="242">
                        <c:v>-4416.6666666666979</c:v>
                      </c:pt>
                      <c:pt idx="243">
                        <c:v>-4402.7777777778092</c:v>
                      </c:pt>
                      <c:pt idx="244">
                        <c:v>-4388.8888888889205</c:v>
                      </c:pt>
                      <c:pt idx="245">
                        <c:v>-4375.0000000000318</c:v>
                      </c:pt>
                      <c:pt idx="246">
                        <c:v>-4361.1111111111431</c:v>
                      </c:pt>
                      <c:pt idx="247">
                        <c:v>-4347.2222222222545</c:v>
                      </c:pt>
                      <c:pt idx="248">
                        <c:v>-4333.3333333333658</c:v>
                      </c:pt>
                      <c:pt idx="249">
                        <c:v>-4319.4444444444762</c:v>
                      </c:pt>
                      <c:pt idx="250">
                        <c:v>-4305.5555555555875</c:v>
                      </c:pt>
                      <c:pt idx="251">
                        <c:v>-4291.6666666666988</c:v>
                      </c:pt>
                      <c:pt idx="252">
                        <c:v>-4277.7777777778101</c:v>
                      </c:pt>
                      <c:pt idx="253">
                        <c:v>-4263.8888888889214</c:v>
                      </c:pt>
                      <c:pt idx="254">
                        <c:v>-4250.0000000000327</c:v>
                      </c:pt>
                      <c:pt idx="255">
                        <c:v>-4236.1111111111441</c:v>
                      </c:pt>
                      <c:pt idx="256">
                        <c:v>-4222.2222222222554</c:v>
                      </c:pt>
                      <c:pt idx="257">
                        <c:v>-4208.3333333333667</c:v>
                      </c:pt>
                      <c:pt idx="258">
                        <c:v>-4194.444444444478</c:v>
                      </c:pt>
                      <c:pt idx="259">
                        <c:v>-4180.5555555555893</c:v>
                      </c:pt>
                      <c:pt idx="260">
                        <c:v>-4166.6666666667006</c:v>
                      </c:pt>
                      <c:pt idx="261">
                        <c:v>-4152.7777777778119</c:v>
                      </c:pt>
                      <c:pt idx="262">
                        <c:v>-4138.8888888889232</c:v>
                      </c:pt>
                      <c:pt idx="263">
                        <c:v>-4125.0000000000346</c:v>
                      </c:pt>
                      <c:pt idx="264">
                        <c:v>-4111.1111111111459</c:v>
                      </c:pt>
                      <c:pt idx="265">
                        <c:v>-4097.2222222222563</c:v>
                      </c:pt>
                      <c:pt idx="266">
                        <c:v>-4083.3333333333676</c:v>
                      </c:pt>
                      <c:pt idx="267">
                        <c:v>-4069.4444444444789</c:v>
                      </c:pt>
                      <c:pt idx="268">
                        <c:v>-4055.5555555555898</c:v>
                      </c:pt>
                      <c:pt idx="269">
                        <c:v>-4041.6666666667006</c:v>
                      </c:pt>
                      <c:pt idx="270">
                        <c:v>-4027.7777777778119</c:v>
                      </c:pt>
                      <c:pt idx="271">
                        <c:v>-4013.8888888889232</c:v>
                      </c:pt>
                      <c:pt idx="272">
                        <c:v>-4000.0000000000346</c:v>
                      </c:pt>
                      <c:pt idx="273">
                        <c:v>-3986.1111111111454</c:v>
                      </c:pt>
                      <c:pt idx="274">
                        <c:v>-3972.2222222222563</c:v>
                      </c:pt>
                      <c:pt idx="275">
                        <c:v>-3958.3333333333676</c:v>
                      </c:pt>
                      <c:pt idx="276">
                        <c:v>-3944.4444444444789</c:v>
                      </c:pt>
                      <c:pt idx="277">
                        <c:v>-3930.5555555555898</c:v>
                      </c:pt>
                      <c:pt idx="278">
                        <c:v>-3916.6666666667006</c:v>
                      </c:pt>
                      <c:pt idx="279">
                        <c:v>-3902.7777777778119</c:v>
                      </c:pt>
                      <c:pt idx="280">
                        <c:v>-3888.8888888889232</c:v>
                      </c:pt>
                      <c:pt idx="281">
                        <c:v>-3875.0000000000341</c:v>
                      </c:pt>
                      <c:pt idx="282">
                        <c:v>-3861.111111111145</c:v>
                      </c:pt>
                      <c:pt idx="283">
                        <c:v>-3847.2222222222563</c:v>
                      </c:pt>
                      <c:pt idx="284">
                        <c:v>-3833.3333333333676</c:v>
                      </c:pt>
                      <c:pt idx="285">
                        <c:v>-3819.4444444444784</c:v>
                      </c:pt>
                      <c:pt idx="286">
                        <c:v>-3805.5555555555893</c:v>
                      </c:pt>
                      <c:pt idx="287">
                        <c:v>-3791.6666666667006</c:v>
                      </c:pt>
                      <c:pt idx="288">
                        <c:v>-3777.7777777778119</c:v>
                      </c:pt>
                      <c:pt idx="289">
                        <c:v>-3763.8888888889228</c:v>
                      </c:pt>
                      <c:pt idx="290">
                        <c:v>-3750.0000000000341</c:v>
                      </c:pt>
                      <c:pt idx="291">
                        <c:v>-3736.111111111145</c:v>
                      </c:pt>
                      <c:pt idx="292">
                        <c:v>-3722.2222222222563</c:v>
                      </c:pt>
                      <c:pt idx="293">
                        <c:v>-3708.3333333333671</c:v>
                      </c:pt>
                      <c:pt idx="294">
                        <c:v>-3694.4444444444784</c:v>
                      </c:pt>
                      <c:pt idx="295">
                        <c:v>-3680.5555555555893</c:v>
                      </c:pt>
                      <c:pt idx="296">
                        <c:v>-3666.6666666667006</c:v>
                      </c:pt>
                      <c:pt idx="297">
                        <c:v>-3652.7777777778115</c:v>
                      </c:pt>
                      <c:pt idx="298">
                        <c:v>-3638.8888888889228</c:v>
                      </c:pt>
                      <c:pt idx="299">
                        <c:v>-3625.0000000000337</c:v>
                      </c:pt>
                      <c:pt idx="300">
                        <c:v>-3611.111111111145</c:v>
                      </c:pt>
                      <c:pt idx="301">
                        <c:v>-3597.2222222222558</c:v>
                      </c:pt>
                      <c:pt idx="302">
                        <c:v>-3583.3333333333671</c:v>
                      </c:pt>
                      <c:pt idx="303">
                        <c:v>-3569.444444444478</c:v>
                      </c:pt>
                      <c:pt idx="304">
                        <c:v>-3555.5555555555893</c:v>
                      </c:pt>
                      <c:pt idx="305">
                        <c:v>-3541.6666666667006</c:v>
                      </c:pt>
                      <c:pt idx="306">
                        <c:v>-3527.7777777778115</c:v>
                      </c:pt>
                      <c:pt idx="307">
                        <c:v>-3513.8888888889223</c:v>
                      </c:pt>
                      <c:pt idx="308">
                        <c:v>-3500.0000000000337</c:v>
                      </c:pt>
                      <c:pt idx="309">
                        <c:v>-3486.111111111145</c:v>
                      </c:pt>
                      <c:pt idx="310">
                        <c:v>-3472.2222222222558</c:v>
                      </c:pt>
                      <c:pt idx="311">
                        <c:v>-3458.3333333333667</c:v>
                      </c:pt>
                      <c:pt idx="312">
                        <c:v>-3444.444444444478</c:v>
                      </c:pt>
                      <c:pt idx="313">
                        <c:v>-3430.5555555555893</c:v>
                      </c:pt>
                      <c:pt idx="314">
                        <c:v>-3416.6666666667002</c:v>
                      </c:pt>
                      <c:pt idx="315">
                        <c:v>-3402.7777777778115</c:v>
                      </c:pt>
                      <c:pt idx="316">
                        <c:v>-3388.8888888889223</c:v>
                      </c:pt>
                      <c:pt idx="317">
                        <c:v>-3375.0000000000337</c:v>
                      </c:pt>
                      <c:pt idx="318">
                        <c:v>-3361.1111111111445</c:v>
                      </c:pt>
                      <c:pt idx="319">
                        <c:v>-3347.2222222222558</c:v>
                      </c:pt>
                      <c:pt idx="320">
                        <c:v>-3333.3333333333667</c:v>
                      </c:pt>
                      <c:pt idx="321">
                        <c:v>-3319.444444444478</c:v>
                      </c:pt>
                      <c:pt idx="322">
                        <c:v>-3305.5555555555889</c:v>
                      </c:pt>
                      <c:pt idx="323">
                        <c:v>-3291.6666666667002</c:v>
                      </c:pt>
                      <c:pt idx="324">
                        <c:v>-3277.777777777811</c:v>
                      </c:pt>
                      <c:pt idx="325">
                        <c:v>-3263.8888888889223</c:v>
                      </c:pt>
                      <c:pt idx="326">
                        <c:v>-3250.0000000000332</c:v>
                      </c:pt>
                      <c:pt idx="327">
                        <c:v>-3236.1111111111445</c:v>
                      </c:pt>
                      <c:pt idx="328">
                        <c:v>-3222.2222222222554</c:v>
                      </c:pt>
                      <c:pt idx="329">
                        <c:v>-3208.3333333333667</c:v>
                      </c:pt>
                      <c:pt idx="330">
                        <c:v>-3194.4444444444775</c:v>
                      </c:pt>
                      <c:pt idx="331">
                        <c:v>-3180.5555555555889</c:v>
                      </c:pt>
                      <c:pt idx="332">
                        <c:v>-3166.6666666666997</c:v>
                      </c:pt>
                      <c:pt idx="333">
                        <c:v>-3152.777777777811</c:v>
                      </c:pt>
                      <c:pt idx="334">
                        <c:v>-3138.8888888889223</c:v>
                      </c:pt>
                      <c:pt idx="335">
                        <c:v>-3125.0000000000332</c:v>
                      </c:pt>
                      <c:pt idx="336">
                        <c:v>-3111.1111111111441</c:v>
                      </c:pt>
                      <c:pt idx="337">
                        <c:v>-3097.2222222222554</c:v>
                      </c:pt>
                      <c:pt idx="338">
                        <c:v>-3083.3333333333667</c:v>
                      </c:pt>
                      <c:pt idx="339">
                        <c:v>-3069.4444444444775</c:v>
                      </c:pt>
                      <c:pt idx="340">
                        <c:v>-3055.5555555555889</c:v>
                      </c:pt>
                      <c:pt idx="341">
                        <c:v>-3041.6666666666997</c:v>
                      </c:pt>
                      <c:pt idx="342">
                        <c:v>-3027.777777777811</c:v>
                      </c:pt>
                      <c:pt idx="343">
                        <c:v>-3013.8888888889219</c:v>
                      </c:pt>
                      <c:pt idx="344">
                        <c:v>-3000.0000000000332</c:v>
                      </c:pt>
                      <c:pt idx="345">
                        <c:v>-2986.1111111111441</c:v>
                      </c:pt>
                      <c:pt idx="346">
                        <c:v>-2972.2222222222554</c:v>
                      </c:pt>
                      <c:pt idx="347">
                        <c:v>-2958.3333333333662</c:v>
                      </c:pt>
                      <c:pt idx="348">
                        <c:v>-2944.4444444444775</c:v>
                      </c:pt>
                      <c:pt idx="349">
                        <c:v>-2930.5555555555884</c:v>
                      </c:pt>
                      <c:pt idx="350">
                        <c:v>-2916.6666666666997</c:v>
                      </c:pt>
                      <c:pt idx="351">
                        <c:v>-2902.7777777778106</c:v>
                      </c:pt>
                      <c:pt idx="352">
                        <c:v>-2888.8888888889219</c:v>
                      </c:pt>
                      <c:pt idx="353">
                        <c:v>-2875.0000000000332</c:v>
                      </c:pt>
                      <c:pt idx="354">
                        <c:v>-2861.1111111111441</c:v>
                      </c:pt>
                      <c:pt idx="355">
                        <c:v>-2847.2222222222554</c:v>
                      </c:pt>
                      <c:pt idx="356">
                        <c:v>-2833.3333333333662</c:v>
                      </c:pt>
                      <c:pt idx="357">
                        <c:v>-2819.4444444444775</c:v>
                      </c:pt>
                      <c:pt idx="358">
                        <c:v>-2805.5555555555884</c:v>
                      </c:pt>
                      <c:pt idx="359">
                        <c:v>-2791.6666666666997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ED-4909-BF27-DC8BD8D2C4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 AMORTIZATION '!$E$9</c15:sqref>
                        </c15:formulaRef>
                      </c:ext>
                    </c:extLst>
                    <c:strCache>
                      <c:ptCount val="1"/>
                      <c:pt idx="0">
                        <c:v>PAYMENT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 AMORTIZATION '!$E$10:$E$369</c15:sqref>
                        </c15:formulaRef>
                      </c:ext>
                    </c:extLst>
                    <c:numCache>
                      <c:formatCode>"$"#,##0.00_);[Red]\("$"#,##0.00\)</c:formatCode>
                      <c:ptCount val="360"/>
                      <c:pt idx="0">
                        <c:v>-7777.7777777777774</c:v>
                      </c:pt>
                      <c:pt idx="1">
                        <c:v>-7763.8888888888887</c:v>
                      </c:pt>
                      <c:pt idx="2">
                        <c:v>-7750</c:v>
                      </c:pt>
                      <c:pt idx="3">
                        <c:v>-7736.1111111111113</c:v>
                      </c:pt>
                      <c:pt idx="4">
                        <c:v>-7722.2222222222226</c:v>
                      </c:pt>
                      <c:pt idx="5">
                        <c:v>-7708.3333333333339</c:v>
                      </c:pt>
                      <c:pt idx="6">
                        <c:v>-7694.4444444444453</c:v>
                      </c:pt>
                      <c:pt idx="7">
                        <c:v>-7680.5555555555566</c:v>
                      </c:pt>
                      <c:pt idx="8">
                        <c:v>-7666.6666666666679</c:v>
                      </c:pt>
                      <c:pt idx="9">
                        <c:v>-7652.7777777777792</c:v>
                      </c:pt>
                      <c:pt idx="10">
                        <c:v>-7638.8888888888905</c:v>
                      </c:pt>
                      <c:pt idx="11">
                        <c:v>-7625.0000000000018</c:v>
                      </c:pt>
                      <c:pt idx="12">
                        <c:v>-7611.1111111111131</c:v>
                      </c:pt>
                      <c:pt idx="13">
                        <c:v>-7597.2222222222244</c:v>
                      </c:pt>
                      <c:pt idx="14">
                        <c:v>-7583.3333333333358</c:v>
                      </c:pt>
                      <c:pt idx="15">
                        <c:v>-7569.4444444444471</c:v>
                      </c:pt>
                      <c:pt idx="16">
                        <c:v>-7555.5555555555584</c:v>
                      </c:pt>
                      <c:pt idx="17">
                        <c:v>-7541.6666666666697</c:v>
                      </c:pt>
                      <c:pt idx="18">
                        <c:v>-7527.777777777781</c:v>
                      </c:pt>
                      <c:pt idx="19">
                        <c:v>-7513.8888888888923</c:v>
                      </c:pt>
                      <c:pt idx="20">
                        <c:v>-7500.0000000000036</c:v>
                      </c:pt>
                      <c:pt idx="21">
                        <c:v>-7486.1111111111131</c:v>
                      </c:pt>
                      <c:pt idx="22">
                        <c:v>-7472.2222222222244</c:v>
                      </c:pt>
                      <c:pt idx="23">
                        <c:v>-7458.3333333333358</c:v>
                      </c:pt>
                      <c:pt idx="24">
                        <c:v>-7444.4444444444471</c:v>
                      </c:pt>
                      <c:pt idx="25">
                        <c:v>-7430.5555555555584</c:v>
                      </c:pt>
                      <c:pt idx="26">
                        <c:v>-7416.6666666666697</c:v>
                      </c:pt>
                      <c:pt idx="27">
                        <c:v>-7402.777777777781</c:v>
                      </c:pt>
                      <c:pt idx="28">
                        <c:v>-7388.8888888888923</c:v>
                      </c:pt>
                      <c:pt idx="29">
                        <c:v>-7375.0000000000036</c:v>
                      </c:pt>
                      <c:pt idx="30">
                        <c:v>-7361.111111111115</c:v>
                      </c:pt>
                      <c:pt idx="31">
                        <c:v>-7347.2222222222263</c:v>
                      </c:pt>
                      <c:pt idx="32">
                        <c:v>-7333.3333333333376</c:v>
                      </c:pt>
                      <c:pt idx="33">
                        <c:v>-7319.4444444444489</c:v>
                      </c:pt>
                      <c:pt idx="34">
                        <c:v>-7305.5555555555602</c:v>
                      </c:pt>
                      <c:pt idx="35">
                        <c:v>-7291.6666666666715</c:v>
                      </c:pt>
                      <c:pt idx="36">
                        <c:v>-7277.7777777777828</c:v>
                      </c:pt>
                      <c:pt idx="37">
                        <c:v>-7263.8888888888941</c:v>
                      </c:pt>
                      <c:pt idx="38">
                        <c:v>-7250.0000000000055</c:v>
                      </c:pt>
                      <c:pt idx="39">
                        <c:v>-7236.1111111111168</c:v>
                      </c:pt>
                      <c:pt idx="40">
                        <c:v>-7222.2222222222281</c:v>
                      </c:pt>
                      <c:pt idx="41">
                        <c:v>-7208.3333333333394</c:v>
                      </c:pt>
                      <c:pt idx="42">
                        <c:v>-7194.4444444444507</c:v>
                      </c:pt>
                      <c:pt idx="43">
                        <c:v>-7180.555555555562</c:v>
                      </c:pt>
                      <c:pt idx="44">
                        <c:v>-7166.6666666666733</c:v>
                      </c:pt>
                      <c:pt idx="45">
                        <c:v>-7152.7777777777828</c:v>
                      </c:pt>
                      <c:pt idx="46">
                        <c:v>-7138.8888888888941</c:v>
                      </c:pt>
                      <c:pt idx="47">
                        <c:v>-7125.0000000000055</c:v>
                      </c:pt>
                      <c:pt idx="48">
                        <c:v>-7111.1111111111168</c:v>
                      </c:pt>
                      <c:pt idx="49">
                        <c:v>-7097.2222222222281</c:v>
                      </c:pt>
                      <c:pt idx="50">
                        <c:v>-7083.3333333333394</c:v>
                      </c:pt>
                      <c:pt idx="51">
                        <c:v>-7069.4444444444507</c:v>
                      </c:pt>
                      <c:pt idx="52">
                        <c:v>-7055.555555555562</c:v>
                      </c:pt>
                      <c:pt idx="53">
                        <c:v>-7041.6666666666733</c:v>
                      </c:pt>
                      <c:pt idx="54">
                        <c:v>-7027.7777777777846</c:v>
                      </c:pt>
                      <c:pt idx="55">
                        <c:v>-7013.888888888896</c:v>
                      </c:pt>
                      <c:pt idx="56">
                        <c:v>-7000.0000000000073</c:v>
                      </c:pt>
                      <c:pt idx="57">
                        <c:v>-6986.1111111111186</c:v>
                      </c:pt>
                      <c:pt idx="58">
                        <c:v>-6972.2222222222299</c:v>
                      </c:pt>
                      <c:pt idx="59">
                        <c:v>-6958.3333333333412</c:v>
                      </c:pt>
                      <c:pt idx="60">
                        <c:v>-6944.4444444444525</c:v>
                      </c:pt>
                      <c:pt idx="61">
                        <c:v>-6930.5555555555638</c:v>
                      </c:pt>
                      <c:pt idx="62">
                        <c:v>-6916.6666666666752</c:v>
                      </c:pt>
                      <c:pt idx="63">
                        <c:v>-6902.7777777777865</c:v>
                      </c:pt>
                      <c:pt idx="64">
                        <c:v>-6888.8888888888978</c:v>
                      </c:pt>
                      <c:pt idx="65">
                        <c:v>-6875.0000000000091</c:v>
                      </c:pt>
                      <c:pt idx="66">
                        <c:v>-6861.1111111111204</c:v>
                      </c:pt>
                      <c:pt idx="67">
                        <c:v>-6847.2222222222308</c:v>
                      </c:pt>
                      <c:pt idx="68">
                        <c:v>-6833.3333333333421</c:v>
                      </c:pt>
                      <c:pt idx="69">
                        <c:v>-6819.4444444444534</c:v>
                      </c:pt>
                      <c:pt idx="70">
                        <c:v>-6805.5555555555648</c:v>
                      </c:pt>
                      <c:pt idx="71">
                        <c:v>-6791.6666666666761</c:v>
                      </c:pt>
                      <c:pt idx="72">
                        <c:v>-6777.7777777777874</c:v>
                      </c:pt>
                      <c:pt idx="73">
                        <c:v>-6763.8888888888987</c:v>
                      </c:pt>
                      <c:pt idx="74">
                        <c:v>-6750.0000000000091</c:v>
                      </c:pt>
                      <c:pt idx="75">
                        <c:v>-6736.1111111111204</c:v>
                      </c:pt>
                      <c:pt idx="76">
                        <c:v>-6722.2222222222317</c:v>
                      </c:pt>
                      <c:pt idx="77">
                        <c:v>-6708.333333333343</c:v>
                      </c:pt>
                      <c:pt idx="78">
                        <c:v>-6694.4444444444543</c:v>
                      </c:pt>
                      <c:pt idx="79">
                        <c:v>-6680.5555555555657</c:v>
                      </c:pt>
                      <c:pt idx="80">
                        <c:v>-6666.666666666677</c:v>
                      </c:pt>
                      <c:pt idx="81">
                        <c:v>-6652.7777777777883</c:v>
                      </c:pt>
                      <c:pt idx="82">
                        <c:v>-6638.8888888888996</c:v>
                      </c:pt>
                      <c:pt idx="83">
                        <c:v>-6625.0000000000109</c:v>
                      </c:pt>
                      <c:pt idx="84">
                        <c:v>-6611.1111111111222</c:v>
                      </c:pt>
                      <c:pt idx="85">
                        <c:v>-6597.2222222222335</c:v>
                      </c:pt>
                      <c:pt idx="86">
                        <c:v>-6583.3333333333449</c:v>
                      </c:pt>
                      <c:pt idx="87">
                        <c:v>-6569.4444444444562</c:v>
                      </c:pt>
                      <c:pt idx="88">
                        <c:v>-6555.5555555555675</c:v>
                      </c:pt>
                      <c:pt idx="89">
                        <c:v>-6541.6666666666788</c:v>
                      </c:pt>
                      <c:pt idx="90">
                        <c:v>-6527.7777777777901</c:v>
                      </c:pt>
                      <c:pt idx="91">
                        <c:v>-6513.8888888889014</c:v>
                      </c:pt>
                      <c:pt idx="92">
                        <c:v>-6500.0000000000118</c:v>
                      </c:pt>
                      <c:pt idx="93">
                        <c:v>-6486.1111111111231</c:v>
                      </c:pt>
                      <c:pt idx="94">
                        <c:v>-6472.2222222222344</c:v>
                      </c:pt>
                      <c:pt idx="95">
                        <c:v>-6458.3333333333458</c:v>
                      </c:pt>
                      <c:pt idx="96">
                        <c:v>-6444.4444444444571</c:v>
                      </c:pt>
                      <c:pt idx="97">
                        <c:v>-6430.5555555555684</c:v>
                      </c:pt>
                      <c:pt idx="98">
                        <c:v>-6416.6666666666788</c:v>
                      </c:pt>
                      <c:pt idx="99">
                        <c:v>-6402.7777777777901</c:v>
                      </c:pt>
                      <c:pt idx="100">
                        <c:v>-6388.8888888889014</c:v>
                      </c:pt>
                      <c:pt idx="101">
                        <c:v>-6375.0000000000127</c:v>
                      </c:pt>
                      <c:pt idx="102">
                        <c:v>-6361.111111111124</c:v>
                      </c:pt>
                      <c:pt idx="103">
                        <c:v>-6347.2222222222354</c:v>
                      </c:pt>
                      <c:pt idx="104">
                        <c:v>-6333.3333333333467</c:v>
                      </c:pt>
                      <c:pt idx="105">
                        <c:v>-6319.444444444458</c:v>
                      </c:pt>
                      <c:pt idx="106">
                        <c:v>-6305.5555555555693</c:v>
                      </c:pt>
                      <c:pt idx="107">
                        <c:v>-6291.6666666666806</c:v>
                      </c:pt>
                      <c:pt idx="108">
                        <c:v>-6277.7777777777919</c:v>
                      </c:pt>
                      <c:pt idx="109">
                        <c:v>-6263.8888888889032</c:v>
                      </c:pt>
                      <c:pt idx="110">
                        <c:v>-6250.0000000000146</c:v>
                      </c:pt>
                      <c:pt idx="111">
                        <c:v>-6236.1111111111259</c:v>
                      </c:pt>
                      <c:pt idx="112">
                        <c:v>-6222.2222222222372</c:v>
                      </c:pt>
                      <c:pt idx="113">
                        <c:v>-6208.3333333333485</c:v>
                      </c:pt>
                      <c:pt idx="114">
                        <c:v>-6194.4444444444598</c:v>
                      </c:pt>
                      <c:pt idx="115">
                        <c:v>-6180.5555555555711</c:v>
                      </c:pt>
                      <c:pt idx="116">
                        <c:v>-6166.6666666666824</c:v>
                      </c:pt>
                      <c:pt idx="117">
                        <c:v>-6152.7777777777928</c:v>
                      </c:pt>
                      <c:pt idx="118">
                        <c:v>-6138.8888888889041</c:v>
                      </c:pt>
                      <c:pt idx="119">
                        <c:v>-6125.0000000000155</c:v>
                      </c:pt>
                      <c:pt idx="120">
                        <c:v>-6111.1111111111268</c:v>
                      </c:pt>
                      <c:pt idx="121">
                        <c:v>-6097.2222222222381</c:v>
                      </c:pt>
                      <c:pt idx="122">
                        <c:v>-6083.3333333333494</c:v>
                      </c:pt>
                      <c:pt idx="123">
                        <c:v>-6069.4444444444598</c:v>
                      </c:pt>
                      <c:pt idx="124">
                        <c:v>-6055.5555555555711</c:v>
                      </c:pt>
                      <c:pt idx="125">
                        <c:v>-6041.6666666666824</c:v>
                      </c:pt>
                      <c:pt idx="126">
                        <c:v>-6027.7777777777937</c:v>
                      </c:pt>
                      <c:pt idx="127">
                        <c:v>-6013.8888888889051</c:v>
                      </c:pt>
                      <c:pt idx="128">
                        <c:v>-6000.0000000000164</c:v>
                      </c:pt>
                      <c:pt idx="129">
                        <c:v>-5986.1111111111277</c:v>
                      </c:pt>
                      <c:pt idx="130">
                        <c:v>-5972.222222222239</c:v>
                      </c:pt>
                      <c:pt idx="131">
                        <c:v>-5958.3333333333503</c:v>
                      </c:pt>
                      <c:pt idx="132">
                        <c:v>-5944.4444444444616</c:v>
                      </c:pt>
                      <c:pt idx="133">
                        <c:v>-5930.5555555555729</c:v>
                      </c:pt>
                      <c:pt idx="134">
                        <c:v>-5916.6666666666843</c:v>
                      </c:pt>
                      <c:pt idx="135">
                        <c:v>-5902.7777777777956</c:v>
                      </c:pt>
                      <c:pt idx="136">
                        <c:v>-5888.8888888889069</c:v>
                      </c:pt>
                      <c:pt idx="137">
                        <c:v>-5875.0000000000182</c:v>
                      </c:pt>
                      <c:pt idx="138">
                        <c:v>-5861.1111111111295</c:v>
                      </c:pt>
                      <c:pt idx="139">
                        <c:v>-5847.2222222222408</c:v>
                      </c:pt>
                      <c:pt idx="140">
                        <c:v>-5833.3333333333521</c:v>
                      </c:pt>
                      <c:pt idx="141">
                        <c:v>-5819.4444444444634</c:v>
                      </c:pt>
                      <c:pt idx="142">
                        <c:v>-5805.5555555555738</c:v>
                      </c:pt>
                      <c:pt idx="143">
                        <c:v>-5791.6666666666852</c:v>
                      </c:pt>
                      <c:pt idx="144">
                        <c:v>-5777.7777777777965</c:v>
                      </c:pt>
                      <c:pt idx="145">
                        <c:v>-5763.8888888889078</c:v>
                      </c:pt>
                      <c:pt idx="146">
                        <c:v>-5750.0000000000191</c:v>
                      </c:pt>
                      <c:pt idx="147">
                        <c:v>-5736.1111111111304</c:v>
                      </c:pt>
                      <c:pt idx="148">
                        <c:v>-5722.2222222222408</c:v>
                      </c:pt>
                      <c:pt idx="149">
                        <c:v>-5708.3333333333521</c:v>
                      </c:pt>
                      <c:pt idx="150">
                        <c:v>-5694.4444444444634</c:v>
                      </c:pt>
                      <c:pt idx="151">
                        <c:v>-5680.5555555555748</c:v>
                      </c:pt>
                      <c:pt idx="152">
                        <c:v>-5666.6666666666861</c:v>
                      </c:pt>
                      <c:pt idx="153">
                        <c:v>-5652.7777777777974</c:v>
                      </c:pt>
                      <c:pt idx="154">
                        <c:v>-5638.8888888889087</c:v>
                      </c:pt>
                      <c:pt idx="155">
                        <c:v>-5625.00000000002</c:v>
                      </c:pt>
                      <c:pt idx="156">
                        <c:v>-5611.1111111111313</c:v>
                      </c:pt>
                      <c:pt idx="157">
                        <c:v>-5597.2222222222426</c:v>
                      </c:pt>
                      <c:pt idx="158">
                        <c:v>-5583.3333333333539</c:v>
                      </c:pt>
                      <c:pt idx="159">
                        <c:v>-5569.4444444444653</c:v>
                      </c:pt>
                      <c:pt idx="160">
                        <c:v>-5555.5555555555766</c:v>
                      </c:pt>
                      <c:pt idx="161">
                        <c:v>-5541.6666666666879</c:v>
                      </c:pt>
                      <c:pt idx="162">
                        <c:v>-5527.7777777777992</c:v>
                      </c:pt>
                      <c:pt idx="163">
                        <c:v>-5513.8888888889105</c:v>
                      </c:pt>
                      <c:pt idx="164">
                        <c:v>-5500.0000000000218</c:v>
                      </c:pt>
                      <c:pt idx="165">
                        <c:v>-5486.1111111111331</c:v>
                      </c:pt>
                      <c:pt idx="166">
                        <c:v>-5472.2222222222445</c:v>
                      </c:pt>
                      <c:pt idx="167">
                        <c:v>-5458.3333333333549</c:v>
                      </c:pt>
                      <c:pt idx="168">
                        <c:v>-5444.4444444444662</c:v>
                      </c:pt>
                      <c:pt idx="169">
                        <c:v>-5430.5555555555775</c:v>
                      </c:pt>
                      <c:pt idx="170">
                        <c:v>-5416.6666666666888</c:v>
                      </c:pt>
                      <c:pt idx="171">
                        <c:v>-5402.7777777778001</c:v>
                      </c:pt>
                      <c:pt idx="172">
                        <c:v>-5388.8888888889114</c:v>
                      </c:pt>
                      <c:pt idx="173">
                        <c:v>-5375.0000000000218</c:v>
                      </c:pt>
                      <c:pt idx="174">
                        <c:v>-5361.1111111111331</c:v>
                      </c:pt>
                      <c:pt idx="175">
                        <c:v>-5347.2222222222445</c:v>
                      </c:pt>
                      <c:pt idx="176">
                        <c:v>-5333.3333333333558</c:v>
                      </c:pt>
                      <c:pt idx="177">
                        <c:v>-5319.4444444444671</c:v>
                      </c:pt>
                      <c:pt idx="178">
                        <c:v>-5305.5555555555784</c:v>
                      </c:pt>
                      <c:pt idx="179">
                        <c:v>-5291.6666666666897</c:v>
                      </c:pt>
                      <c:pt idx="180">
                        <c:v>-5277.777777777801</c:v>
                      </c:pt>
                      <c:pt idx="181">
                        <c:v>-5263.8888888889123</c:v>
                      </c:pt>
                      <c:pt idx="182">
                        <c:v>-5250.0000000000236</c:v>
                      </c:pt>
                      <c:pt idx="183">
                        <c:v>-5236.111111111135</c:v>
                      </c:pt>
                      <c:pt idx="184">
                        <c:v>-5222.2222222222463</c:v>
                      </c:pt>
                      <c:pt idx="185">
                        <c:v>-5208.3333333333576</c:v>
                      </c:pt>
                      <c:pt idx="186">
                        <c:v>-5194.4444444444689</c:v>
                      </c:pt>
                      <c:pt idx="187">
                        <c:v>-5180.5555555555802</c:v>
                      </c:pt>
                      <c:pt idx="188">
                        <c:v>-5166.6666666666915</c:v>
                      </c:pt>
                      <c:pt idx="189">
                        <c:v>-5152.7777777778028</c:v>
                      </c:pt>
                      <c:pt idx="190">
                        <c:v>-5138.8888888889142</c:v>
                      </c:pt>
                      <c:pt idx="191">
                        <c:v>-5125.0000000000255</c:v>
                      </c:pt>
                      <c:pt idx="192">
                        <c:v>-5111.1111111111359</c:v>
                      </c:pt>
                      <c:pt idx="193">
                        <c:v>-5097.2222222222472</c:v>
                      </c:pt>
                      <c:pt idx="194">
                        <c:v>-5083.3333333333585</c:v>
                      </c:pt>
                      <c:pt idx="195">
                        <c:v>-5069.4444444444698</c:v>
                      </c:pt>
                      <c:pt idx="196">
                        <c:v>-5055.5555555555811</c:v>
                      </c:pt>
                      <c:pt idx="197">
                        <c:v>-5041.6666666666924</c:v>
                      </c:pt>
                      <c:pt idx="198">
                        <c:v>-5027.7777777778028</c:v>
                      </c:pt>
                      <c:pt idx="199">
                        <c:v>-5013.8888888889142</c:v>
                      </c:pt>
                      <c:pt idx="200">
                        <c:v>-5000.0000000000255</c:v>
                      </c:pt>
                      <c:pt idx="201">
                        <c:v>-4986.1111111111368</c:v>
                      </c:pt>
                      <c:pt idx="202">
                        <c:v>-4972.2222222222481</c:v>
                      </c:pt>
                      <c:pt idx="203">
                        <c:v>-4958.3333333333594</c:v>
                      </c:pt>
                      <c:pt idx="204">
                        <c:v>-4944.4444444444707</c:v>
                      </c:pt>
                      <c:pt idx="205">
                        <c:v>-4930.555555555582</c:v>
                      </c:pt>
                      <c:pt idx="206">
                        <c:v>-4916.6666666666933</c:v>
                      </c:pt>
                      <c:pt idx="207">
                        <c:v>-4902.7777777778047</c:v>
                      </c:pt>
                      <c:pt idx="208">
                        <c:v>-4888.888888888916</c:v>
                      </c:pt>
                      <c:pt idx="209">
                        <c:v>-4875.0000000000273</c:v>
                      </c:pt>
                      <c:pt idx="210">
                        <c:v>-4861.1111111111386</c:v>
                      </c:pt>
                      <c:pt idx="211">
                        <c:v>-4847.2222222222499</c:v>
                      </c:pt>
                      <c:pt idx="212">
                        <c:v>-4833.3333333333612</c:v>
                      </c:pt>
                      <c:pt idx="213">
                        <c:v>-4819.4444444444725</c:v>
                      </c:pt>
                      <c:pt idx="214">
                        <c:v>-4805.5555555555839</c:v>
                      </c:pt>
                      <c:pt idx="215">
                        <c:v>-4791.6666666666943</c:v>
                      </c:pt>
                      <c:pt idx="216">
                        <c:v>-4777.7777777778056</c:v>
                      </c:pt>
                      <c:pt idx="217">
                        <c:v>-4763.8888888889169</c:v>
                      </c:pt>
                      <c:pt idx="218">
                        <c:v>-4750.0000000000282</c:v>
                      </c:pt>
                      <c:pt idx="219">
                        <c:v>-4736.1111111111395</c:v>
                      </c:pt>
                      <c:pt idx="220">
                        <c:v>-4722.2222222222508</c:v>
                      </c:pt>
                      <c:pt idx="221">
                        <c:v>-4708.3333333333621</c:v>
                      </c:pt>
                      <c:pt idx="222">
                        <c:v>-4694.4444444444734</c:v>
                      </c:pt>
                      <c:pt idx="223">
                        <c:v>-4680.5555555555848</c:v>
                      </c:pt>
                      <c:pt idx="224">
                        <c:v>-4666.6666666666952</c:v>
                      </c:pt>
                      <c:pt idx="225">
                        <c:v>-4652.7777777778065</c:v>
                      </c:pt>
                      <c:pt idx="226">
                        <c:v>-4638.8888888889178</c:v>
                      </c:pt>
                      <c:pt idx="227">
                        <c:v>-4625.0000000000291</c:v>
                      </c:pt>
                      <c:pt idx="228">
                        <c:v>-4611.1111111111404</c:v>
                      </c:pt>
                      <c:pt idx="229">
                        <c:v>-4597.2222222222517</c:v>
                      </c:pt>
                      <c:pt idx="230">
                        <c:v>-4583.333333333363</c:v>
                      </c:pt>
                      <c:pt idx="231">
                        <c:v>-4569.4444444444744</c:v>
                      </c:pt>
                      <c:pt idx="232">
                        <c:v>-4555.5555555555857</c:v>
                      </c:pt>
                      <c:pt idx="233">
                        <c:v>-4541.666666666697</c:v>
                      </c:pt>
                      <c:pt idx="234">
                        <c:v>-4527.7777777778083</c:v>
                      </c:pt>
                      <c:pt idx="235">
                        <c:v>-4513.8888888889196</c:v>
                      </c:pt>
                      <c:pt idx="236">
                        <c:v>-4500.0000000000309</c:v>
                      </c:pt>
                      <c:pt idx="237">
                        <c:v>-4486.1111111111422</c:v>
                      </c:pt>
                      <c:pt idx="238">
                        <c:v>-4472.2222222222535</c:v>
                      </c:pt>
                      <c:pt idx="239">
                        <c:v>-4458.3333333333649</c:v>
                      </c:pt>
                      <c:pt idx="240">
                        <c:v>-4444.4444444444753</c:v>
                      </c:pt>
                      <c:pt idx="241">
                        <c:v>-4430.5555555555866</c:v>
                      </c:pt>
                      <c:pt idx="242">
                        <c:v>-4416.6666666666979</c:v>
                      </c:pt>
                      <c:pt idx="243">
                        <c:v>-4402.7777777778092</c:v>
                      </c:pt>
                      <c:pt idx="244">
                        <c:v>-4388.8888888889205</c:v>
                      </c:pt>
                      <c:pt idx="245">
                        <c:v>-4375.0000000000318</c:v>
                      </c:pt>
                      <c:pt idx="246">
                        <c:v>-4361.1111111111431</c:v>
                      </c:pt>
                      <c:pt idx="247">
                        <c:v>-4347.2222222222545</c:v>
                      </c:pt>
                      <c:pt idx="248">
                        <c:v>-4333.3333333333658</c:v>
                      </c:pt>
                      <c:pt idx="249">
                        <c:v>-4319.4444444444762</c:v>
                      </c:pt>
                      <c:pt idx="250">
                        <c:v>-4305.5555555555875</c:v>
                      </c:pt>
                      <c:pt idx="251">
                        <c:v>-4291.6666666666988</c:v>
                      </c:pt>
                      <c:pt idx="252">
                        <c:v>-4277.7777777778101</c:v>
                      </c:pt>
                      <c:pt idx="253">
                        <c:v>-4263.8888888889214</c:v>
                      </c:pt>
                      <c:pt idx="254">
                        <c:v>-4250.0000000000327</c:v>
                      </c:pt>
                      <c:pt idx="255">
                        <c:v>-4236.1111111111441</c:v>
                      </c:pt>
                      <c:pt idx="256">
                        <c:v>-4222.2222222222554</c:v>
                      </c:pt>
                      <c:pt idx="257">
                        <c:v>-4208.3333333333667</c:v>
                      </c:pt>
                      <c:pt idx="258">
                        <c:v>-4194.444444444478</c:v>
                      </c:pt>
                      <c:pt idx="259">
                        <c:v>-4180.5555555555893</c:v>
                      </c:pt>
                      <c:pt idx="260">
                        <c:v>-4166.6666666667006</c:v>
                      </c:pt>
                      <c:pt idx="261">
                        <c:v>-4152.7777777778119</c:v>
                      </c:pt>
                      <c:pt idx="262">
                        <c:v>-4138.8888888889232</c:v>
                      </c:pt>
                      <c:pt idx="263">
                        <c:v>-4125.0000000000346</c:v>
                      </c:pt>
                      <c:pt idx="264">
                        <c:v>-4111.1111111111459</c:v>
                      </c:pt>
                      <c:pt idx="265">
                        <c:v>-4097.2222222222563</c:v>
                      </c:pt>
                      <c:pt idx="266">
                        <c:v>-4083.3333333333676</c:v>
                      </c:pt>
                      <c:pt idx="267">
                        <c:v>-4069.4444444444789</c:v>
                      </c:pt>
                      <c:pt idx="268">
                        <c:v>-4055.5555555555898</c:v>
                      </c:pt>
                      <c:pt idx="269">
                        <c:v>-4041.6666666667006</c:v>
                      </c:pt>
                      <c:pt idx="270">
                        <c:v>-4027.7777777778119</c:v>
                      </c:pt>
                      <c:pt idx="271">
                        <c:v>-4013.8888888889232</c:v>
                      </c:pt>
                      <c:pt idx="272">
                        <c:v>-4000.0000000000346</c:v>
                      </c:pt>
                      <c:pt idx="273">
                        <c:v>-3986.1111111111454</c:v>
                      </c:pt>
                      <c:pt idx="274">
                        <c:v>-3972.2222222222563</c:v>
                      </c:pt>
                      <c:pt idx="275">
                        <c:v>-3958.3333333333676</c:v>
                      </c:pt>
                      <c:pt idx="276">
                        <c:v>-3944.4444444444789</c:v>
                      </c:pt>
                      <c:pt idx="277">
                        <c:v>-3930.5555555555898</c:v>
                      </c:pt>
                      <c:pt idx="278">
                        <c:v>-3916.6666666667006</c:v>
                      </c:pt>
                      <c:pt idx="279">
                        <c:v>-3902.7777777778119</c:v>
                      </c:pt>
                      <c:pt idx="280">
                        <c:v>-3888.8888888889232</c:v>
                      </c:pt>
                      <c:pt idx="281">
                        <c:v>-3875.0000000000341</c:v>
                      </c:pt>
                      <c:pt idx="282">
                        <c:v>-3861.111111111145</c:v>
                      </c:pt>
                      <c:pt idx="283">
                        <c:v>-3847.2222222222563</c:v>
                      </c:pt>
                      <c:pt idx="284">
                        <c:v>-3833.3333333333676</c:v>
                      </c:pt>
                      <c:pt idx="285">
                        <c:v>-3819.4444444444784</c:v>
                      </c:pt>
                      <c:pt idx="286">
                        <c:v>-3805.5555555555893</c:v>
                      </c:pt>
                      <c:pt idx="287">
                        <c:v>-3791.6666666667006</c:v>
                      </c:pt>
                      <c:pt idx="288">
                        <c:v>-3777.7777777778119</c:v>
                      </c:pt>
                      <c:pt idx="289">
                        <c:v>-3763.8888888889228</c:v>
                      </c:pt>
                      <c:pt idx="290">
                        <c:v>-3750.0000000000341</c:v>
                      </c:pt>
                      <c:pt idx="291">
                        <c:v>-3736.111111111145</c:v>
                      </c:pt>
                      <c:pt idx="292">
                        <c:v>-3722.2222222222563</c:v>
                      </c:pt>
                      <c:pt idx="293">
                        <c:v>-3708.3333333333671</c:v>
                      </c:pt>
                      <c:pt idx="294">
                        <c:v>-3694.4444444444784</c:v>
                      </c:pt>
                      <c:pt idx="295">
                        <c:v>-3680.5555555555893</c:v>
                      </c:pt>
                      <c:pt idx="296">
                        <c:v>-3666.6666666667006</c:v>
                      </c:pt>
                      <c:pt idx="297">
                        <c:v>-3652.7777777778115</c:v>
                      </c:pt>
                      <c:pt idx="298">
                        <c:v>-3638.8888888889228</c:v>
                      </c:pt>
                      <c:pt idx="299">
                        <c:v>-3625.0000000000337</c:v>
                      </c:pt>
                      <c:pt idx="300">
                        <c:v>-3611.111111111145</c:v>
                      </c:pt>
                      <c:pt idx="301">
                        <c:v>-3597.2222222222558</c:v>
                      </c:pt>
                      <c:pt idx="302">
                        <c:v>-3583.3333333333671</c:v>
                      </c:pt>
                      <c:pt idx="303">
                        <c:v>-3569.444444444478</c:v>
                      </c:pt>
                      <c:pt idx="304">
                        <c:v>-3555.5555555555893</c:v>
                      </c:pt>
                      <c:pt idx="305">
                        <c:v>-3541.6666666667006</c:v>
                      </c:pt>
                      <c:pt idx="306">
                        <c:v>-3527.7777777778115</c:v>
                      </c:pt>
                      <c:pt idx="307">
                        <c:v>-3513.8888888889223</c:v>
                      </c:pt>
                      <c:pt idx="308">
                        <c:v>-3500.0000000000337</c:v>
                      </c:pt>
                      <c:pt idx="309">
                        <c:v>-3486.111111111145</c:v>
                      </c:pt>
                      <c:pt idx="310">
                        <c:v>-3472.2222222222558</c:v>
                      </c:pt>
                      <c:pt idx="311">
                        <c:v>-3458.3333333333667</c:v>
                      </c:pt>
                      <c:pt idx="312">
                        <c:v>-3444.444444444478</c:v>
                      </c:pt>
                      <c:pt idx="313">
                        <c:v>-3430.5555555555893</c:v>
                      </c:pt>
                      <c:pt idx="314">
                        <c:v>-3416.6666666667002</c:v>
                      </c:pt>
                      <c:pt idx="315">
                        <c:v>-3402.7777777778115</c:v>
                      </c:pt>
                      <c:pt idx="316">
                        <c:v>-3388.8888888889223</c:v>
                      </c:pt>
                      <c:pt idx="317">
                        <c:v>-3375.0000000000337</c:v>
                      </c:pt>
                      <c:pt idx="318">
                        <c:v>-3361.1111111111445</c:v>
                      </c:pt>
                      <c:pt idx="319">
                        <c:v>-3347.2222222222558</c:v>
                      </c:pt>
                      <c:pt idx="320">
                        <c:v>-3333.3333333333667</c:v>
                      </c:pt>
                      <c:pt idx="321">
                        <c:v>-3319.444444444478</c:v>
                      </c:pt>
                      <c:pt idx="322">
                        <c:v>-3305.5555555555889</c:v>
                      </c:pt>
                      <c:pt idx="323">
                        <c:v>-3291.6666666667002</c:v>
                      </c:pt>
                      <c:pt idx="324">
                        <c:v>-3277.777777777811</c:v>
                      </c:pt>
                      <c:pt idx="325">
                        <c:v>-3263.8888888889223</c:v>
                      </c:pt>
                      <c:pt idx="326">
                        <c:v>-3250.0000000000332</c:v>
                      </c:pt>
                      <c:pt idx="327">
                        <c:v>-3236.1111111111445</c:v>
                      </c:pt>
                      <c:pt idx="328">
                        <c:v>-3222.2222222222554</c:v>
                      </c:pt>
                      <c:pt idx="329">
                        <c:v>-3208.3333333333667</c:v>
                      </c:pt>
                      <c:pt idx="330">
                        <c:v>-3194.4444444444775</c:v>
                      </c:pt>
                      <c:pt idx="331">
                        <c:v>-3180.5555555555889</c:v>
                      </c:pt>
                      <c:pt idx="332">
                        <c:v>-3166.6666666666997</c:v>
                      </c:pt>
                      <c:pt idx="333">
                        <c:v>-3152.777777777811</c:v>
                      </c:pt>
                      <c:pt idx="334">
                        <c:v>-3138.8888888889223</c:v>
                      </c:pt>
                      <c:pt idx="335">
                        <c:v>-3125.0000000000332</c:v>
                      </c:pt>
                      <c:pt idx="336">
                        <c:v>-3111.1111111111441</c:v>
                      </c:pt>
                      <c:pt idx="337">
                        <c:v>-3097.2222222222554</c:v>
                      </c:pt>
                      <c:pt idx="338">
                        <c:v>-3083.3333333333667</c:v>
                      </c:pt>
                      <c:pt idx="339">
                        <c:v>-3069.4444444444775</c:v>
                      </c:pt>
                      <c:pt idx="340">
                        <c:v>-3055.5555555555889</c:v>
                      </c:pt>
                      <c:pt idx="341">
                        <c:v>-3041.6666666666997</c:v>
                      </c:pt>
                      <c:pt idx="342">
                        <c:v>-3027.777777777811</c:v>
                      </c:pt>
                      <c:pt idx="343">
                        <c:v>-3013.8888888889219</c:v>
                      </c:pt>
                      <c:pt idx="344">
                        <c:v>-3000.0000000000332</c:v>
                      </c:pt>
                      <c:pt idx="345">
                        <c:v>-2986.1111111111441</c:v>
                      </c:pt>
                      <c:pt idx="346">
                        <c:v>-2972.2222222222554</c:v>
                      </c:pt>
                      <c:pt idx="347">
                        <c:v>-2958.3333333333662</c:v>
                      </c:pt>
                      <c:pt idx="348">
                        <c:v>-2944.4444444444775</c:v>
                      </c:pt>
                      <c:pt idx="349">
                        <c:v>-2930.5555555555884</c:v>
                      </c:pt>
                      <c:pt idx="350">
                        <c:v>-2916.6666666666997</c:v>
                      </c:pt>
                      <c:pt idx="351">
                        <c:v>-2902.7777777778106</c:v>
                      </c:pt>
                      <c:pt idx="352">
                        <c:v>-2888.8888888889219</c:v>
                      </c:pt>
                      <c:pt idx="353">
                        <c:v>-2875.0000000000332</c:v>
                      </c:pt>
                      <c:pt idx="354">
                        <c:v>-2861.1111111111441</c:v>
                      </c:pt>
                      <c:pt idx="355">
                        <c:v>-2847.2222222222554</c:v>
                      </c:pt>
                      <c:pt idx="356">
                        <c:v>-2833.3333333333662</c:v>
                      </c:pt>
                      <c:pt idx="357">
                        <c:v>-2819.4444444444775</c:v>
                      </c:pt>
                      <c:pt idx="358">
                        <c:v>-2805.5555555555884</c:v>
                      </c:pt>
                      <c:pt idx="359">
                        <c:v>-2791.6666666666997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CEC-4AF7-8E82-647936644746}"/>
                  </c:ext>
                </c:extLst>
              </c15:ser>
            </c15:filteredLineSeries>
          </c:ext>
        </c:extLst>
      </c:lineChart>
      <c:catAx>
        <c:axId val="706427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7424"/>
        <c:crosses val="autoZero"/>
        <c:auto val="1"/>
        <c:lblAlgn val="ctr"/>
        <c:lblOffset val="100"/>
        <c:noMultiLvlLbl val="0"/>
      </c:catAx>
      <c:valAx>
        <c:axId val="70642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5093163608227"/>
          <c:y val="0.80087995277683566"/>
          <c:w val="0.25890773405251644"/>
          <c:h val="7.0242206889329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kern="1200" spc="0" baseline="0">
                <a:ln w="9525" cap="flat" cmpd="sng" algn="ctr">
                  <a:solidFill>
                    <a:srgbClr val="000000"/>
                  </a:solidFill>
                  <a:prstDash val="solid"/>
                  <a:round/>
                </a:ln>
                <a:solidFill>
                  <a:srgbClr val="595959"/>
                </a:solidFill>
                <a:effectLst/>
              </a:rPr>
              <a:t>PRINCIPAL AND INTEREST  PAYMENTS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9189476315460566"/>
          <c:y val="2.1680216802168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76521927644503"/>
          <c:y val="0.10943994656757085"/>
          <c:w val="0.81280123051661424"/>
          <c:h val="0.70945116529048879"/>
        </c:manualLayout>
      </c:layout>
      <c:lineChart>
        <c:grouping val="standard"/>
        <c:varyColors val="0"/>
        <c:ser>
          <c:idx val="2"/>
          <c:order val="0"/>
          <c:tx>
            <c:strRef>
              <c:f>'CAM AMORTIZATION '!$E$9</c:f>
              <c:strCache>
                <c:ptCount val="1"/>
                <c:pt idx="0">
                  <c:v>PAYMENT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'CAM AMORTIZATION '!$B$10:$B$369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'CAM AMORTIZATION '!$E$10:$E$369</c:f>
              <c:numCache>
                <c:formatCode>"$"#,##0.00_);[Red]\("$"#,##0.00\)</c:formatCode>
                <c:ptCount val="360"/>
                <c:pt idx="0">
                  <c:v>-7777.7777777777774</c:v>
                </c:pt>
                <c:pt idx="1">
                  <c:v>-7763.8888888888887</c:v>
                </c:pt>
                <c:pt idx="2">
                  <c:v>-7750</c:v>
                </c:pt>
                <c:pt idx="3">
                  <c:v>-7736.1111111111113</c:v>
                </c:pt>
                <c:pt idx="4">
                  <c:v>-7722.2222222222226</c:v>
                </c:pt>
                <c:pt idx="5">
                  <c:v>-7708.3333333333339</c:v>
                </c:pt>
                <c:pt idx="6">
                  <c:v>-7694.4444444444453</c:v>
                </c:pt>
                <c:pt idx="7">
                  <c:v>-7680.5555555555566</c:v>
                </c:pt>
                <c:pt idx="8">
                  <c:v>-7666.6666666666679</c:v>
                </c:pt>
                <c:pt idx="9">
                  <c:v>-7652.7777777777792</c:v>
                </c:pt>
                <c:pt idx="10">
                  <c:v>-7638.8888888888905</c:v>
                </c:pt>
                <c:pt idx="11">
                  <c:v>-7625.0000000000018</c:v>
                </c:pt>
                <c:pt idx="12">
                  <c:v>-7611.1111111111131</c:v>
                </c:pt>
                <c:pt idx="13">
                  <c:v>-7597.2222222222244</c:v>
                </c:pt>
                <c:pt idx="14">
                  <c:v>-7583.3333333333358</c:v>
                </c:pt>
                <c:pt idx="15">
                  <c:v>-7569.4444444444471</c:v>
                </c:pt>
                <c:pt idx="16">
                  <c:v>-7555.5555555555584</c:v>
                </c:pt>
                <c:pt idx="17">
                  <c:v>-7541.6666666666697</c:v>
                </c:pt>
                <c:pt idx="18">
                  <c:v>-7527.777777777781</c:v>
                </c:pt>
                <c:pt idx="19">
                  <c:v>-7513.8888888888923</c:v>
                </c:pt>
                <c:pt idx="20">
                  <c:v>-7500.0000000000036</c:v>
                </c:pt>
                <c:pt idx="21">
                  <c:v>-7486.1111111111131</c:v>
                </c:pt>
                <c:pt idx="22">
                  <c:v>-7472.2222222222244</c:v>
                </c:pt>
                <c:pt idx="23">
                  <c:v>-7458.3333333333358</c:v>
                </c:pt>
                <c:pt idx="24">
                  <c:v>-7444.4444444444471</c:v>
                </c:pt>
                <c:pt idx="25">
                  <c:v>-7430.5555555555584</c:v>
                </c:pt>
                <c:pt idx="26">
                  <c:v>-7416.6666666666697</c:v>
                </c:pt>
                <c:pt idx="27">
                  <c:v>-7402.777777777781</c:v>
                </c:pt>
                <c:pt idx="28">
                  <c:v>-7388.8888888888923</c:v>
                </c:pt>
                <c:pt idx="29">
                  <c:v>-7375.0000000000036</c:v>
                </c:pt>
                <c:pt idx="30">
                  <c:v>-7361.111111111115</c:v>
                </c:pt>
                <c:pt idx="31">
                  <c:v>-7347.2222222222263</c:v>
                </c:pt>
                <c:pt idx="32">
                  <c:v>-7333.3333333333376</c:v>
                </c:pt>
                <c:pt idx="33">
                  <c:v>-7319.4444444444489</c:v>
                </c:pt>
                <c:pt idx="34">
                  <c:v>-7305.5555555555602</c:v>
                </c:pt>
                <c:pt idx="35">
                  <c:v>-7291.6666666666715</c:v>
                </c:pt>
                <c:pt idx="36">
                  <c:v>-7277.7777777777828</c:v>
                </c:pt>
                <c:pt idx="37">
                  <c:v>-7263.8888888888941</c:v>
                </c:pt>
                <c:pt idx="38">
                  <c:v>-7250.0000000000055</c:v>
                </c:pt>
                <c:pt idx="39">
                  <c:v>-7236.1111111111168</c:v>
                </c:pt>
                <c:pt idx="40">
                  <c:v>-7222.2222222222281</c:v>
                </c:pt>
                <c:pt idx="41">
                  <c:v>-7208.3333333333394</c:v>
                </c:pt>
                <c:pt idx="42">
                  <c:v>-7194.4444444444507</c:v>
                </c:pt>
                <c:pt idx="43">
                  <c:v>-7180.555555555562</c:v>
                </c:pt>
                <c:pt idx="44">
                  <c:v>-7166.6666666666733</c:v>
                </c:pt>
                <c:pt idx="45">
                  <c:v>-7152.7777777777828</c:v>
                </c:pt>
                <c:pt idx="46">
                  <c:v>-7138.8888888888941</c:v>
                </c:pt>
                <c:pt idx="47">
                  <c:v>-7125.0000000000055</c:v>
                </c:pt>
                <c:pt idx="48">
                  <c:v>-7111.1111111111168</c:v>
                </c:pt>
                <c:pt idx="49">
                  <c:v>-7097.2222222222281</c:v>
                </c:pt>
                <c:pt idx="50">
                  <c:v>-7083.3333333333394</c:v>
                </c:pt>
                <c:pt idx="51">
                  <c:v>-7069.4444444444507</c:v>
                </c:pt>
                <c:pt idx="52">
                  <c:v>-7055.555555555562</c:v>
                </c:pt>
                <c:pt idx="53">
                  <c:v>-7041.6666666666733</c:v>
                </c:pt>
                <c:pt idx="54">
                  <c:v>-7027.7777777777846</c:v>
                </c:pt>
                <c:pt idx="55">
                  <c:v>-7013.888888888896</c:v>
                </c:pt>
                <c:pt idx="56">
                  <c:v>-7000.0000000000073</c:v>
                </c:pt>
                <c:pt idx="57">
                  <c:v>-6986.1111111111186</c:v>
                </c:pt>
                <c:pt idx="58">
                  <c:v>-6972.2222222222299</c:v>
                </c:pt>
                <c:pt idx="59">
                  <c:v>-6958.3333333333412</c:v>
                </c:pt>
                <c:pt idx="60">
                  <c:v>-6944.4444444444525</c:v>
                </c:pt>
                <c:pt idx="61">
                  <c:v>-6930.5555555555638</c:v>
                </c:pt>
                <c:pt idx="62">
                  <c:v>-6916.6666666666752</c:v>
                </c:pt>
                <c:pt idx="63">
                  <c:v>-6902.7777777777865</c:v>
                </c:pt>
                <c:pt idx="64">
                  <c:v>-6888.8888888888978</c:v>
                </c:pt>
                <c:pt idx="65">
                  <c:v>-6875.0000000000091</c:v>
                </c:pt>
                <c:pt idx="66">
                  <c:v>-6861.1111111111204</c:v>
                </c:pt>
                <c:pt idx="67">
                  <c:v>-6847.2222222222308</c:v>
                </c:pt>
                <c:pt idx="68">
                  <c:v>-6833.3333333333421</c:v>
                </c:pt>
                <c:pt idx="69">
                  <c:v>-6819.4444444444534</c:v>
                </c:pt>
                <c:pt idx="70">
                  <c:v>-6805.5555555555648</c:v>
                </c:pt>
                <c:pt idx="71">
                  <c:v>-6791.6666666666761</c:v>
                </c:pt>
                <c:pt idx="72">
                  <c:v>-6777.7777777777874</c:v>
                </c:pt>
                <c:pt idx="73">
                  <c:v>-6763.8888888888987</c:v>
                </c:pt>
                <c:pt idx="74">
                  <c:v>-6750.0000000000091</c:v>
                </c:pt>
                <c:pt idx="75">
                  <c:v>-6736.1111111111204</c:v>
                </c:pt>
                <c:pt idx="76">
                  <c:v>-6722.2222222222317</c:v>
                </c:pt>
                <c:pt idx="77">
                  <c:v>-6708.333333333343</c:v>
                </c:pt>
                <c:pt idx="78">
                  <c:v>-6694.4444444444543</c:v>
                </c:pt>
                <c:pt idx="79">
                  <c:v>-6680.5555555555657</c:v>
                </c:pt>
                <c:pt idx="80">
                  <c:v>-6666.666666666677</c:v>
                </c:pt>
                <c:pt idx="81">
                  <c:v>-6652.7777777777883</c:v>
                </c:pt>
                <c:pt idx="82">
                  <c:v>-6638.8888888888996</c:v>
                </c:pt>
                <c:pt idx="83">
                  <c:v>-6625.0000000000109</c:v>
                </c:pt>
                <c:pt idx="84">
                  <c:v>-6611.1111111111222</c:v>
                </c:pt>
                <c:pt idx="85">
                  <c:v>-6597.2222222222335</c:v>
                </c:pt>
                <c:pt idx="86">
                  <c:v>-6583.3333333333449</c:v>
                </c:pt>
                <c:pt idx="87">
                  <c:v>-6569.4444444444562</c:v>
                </c:pt>
                <c:pt idx="88">
                  <c:v>-6555.5555555555675</c:v>
                </c:pt>
                <c:pt idx="89">
                  <c:v>-6541.6666666666788</c:v>
                </c:pt>
                <c:pt idx="90">
                  <c:v>-6527.7777777777901</c:v>
                </c:pt>
                <c:pt idx="91">
                  <c:v>-6513.8888888889014</c:v>
                </c:pt>
                <c:pt idx="92">
                  <c:v>-6500.0000000000118</c:v>
                </c:pt>
                <c:pt idx="93">
                  <c:v>-6486.1111111111231</c:v>
                </c:pt>
                <c:pt idx="94">
                  <c:v>-6472.2222222222344</c:v>
                </c:pt>
                <c:pt idx="95">
                  <c:v>-6458.3333333333458</c:v>
                </c:pt>
                <c:pt idx="96">
                  <c:v>-6444.4444444444571</c:v>
                </c:pt>
                <c:pt idx="97">
                  <c:v>-6430.5555555555684</c:v>
                </c:pt>
                <c:pt idx="98">
                  <c:v>-6416.6666666666788</c:v>
                </c:pt>
                <c:pt idx="99">
                  <c:v>-6402.7777777777901</c:v>
                </c:pt>
                <c:pt idx="100">
                  <c:v>-6388.8888888889014</c:v>
                </c:pt>
                <c:pt idx="101">
                  <c:v>-6375.0000000000127</c:v>
                </c:pt>
                <c:pt idx="102">
                  <c:v>-6361.111111111124</c:v>
                </c:pt>
                <c:pt idx="103">
                  <c:v>-6347.2222222222354</c:v>
                </c:pt>
                <c:pt idx="104">
                  <c:v>-6333.3333333333467</c:v>
                </c:pt>
                <c:pt idx="105">
                  <c:v>-6319.444444444458</c:v>
                </c:pt>
                <c:pt idx="106">
                  <c:v>-6305.5555555555693</c:v>
                </c:pt>
                <c:pt idx="107">
                  <c:v>-6291.6666666666806</c:v>
                </c:pt>
                <c:pt idx="108">
                  <c:v>-6277.7777777777919</c:v>
                </c:pt>
                <c:pt idx="109">
                  <c:v>-6263.8888888889032</c:v>
                </c:pt>
                <c:pt idx="110">
                  <c:v>-6250.0000000000146</c:v>
                </c:pt>
                <c:pt idx="111">
                  <c:v>-6236.1111111111259</c:v>
                </c:pt>
                <c:pt idx="112">
                  <c:v>-6222.2222222222372</c:v>
                </c:pt>
                <c:pt idx="113">
                  <c:v>-6208.3333333333485</c:v>
                </c:pt>
                <c:pt idx="114">
                  <c:v>-6194.4444444444598</c:v>
                </c:pt>
                <c:pt idx="115">
                  <c:v>-6180.5555555555711</c:v>
                </c:pt>
                <c:pt idx="116">
                  <c:v>-6166.6666666666824</c:v>
                </c:pt>
                <c:pt idx="117">
                  <c:v>-6152.7777777777928</c:v>
                </c:pt>
                <c:pt idx="118">
                  <c:v>-6138.8888888889041</c:v>
                </c:pt>
                <c:pt idx="119">
                  <c:v>-6125.0000000000155</c:v>
                </c:pt>
                <c:pt idx="120">
                  <c:v>-6111.1111111111268</c:v>
                </c:pt>
                <c:pt idx="121">
                  <c:v>-6097.2222222222381</c:v>
                </c:pt>
                <c:pt idx="122">
                  <c:v>-6083.3333333333494</c:v>
                </c:pt>
                <c:pt idx="123">
                  <c:v>-6069.4444444444598</c:v>
                </c:pt>
                <c:pt idx="124">
                  <c:v>-6055.5555555555711</c:v>
                </c:pt>
                <c:pt idx="125">
                  <c:v>-6041.6666666666824</c:v>
                </c:pt>
                <c:pt idx="126">
                  <c:v>-6027.7777777777937</c:v>
                </c:pt>
                <c:pt idx="127">
                  <c:v>-6013.8888888889051</c:v>
                </c:pt>
                <c:pt idx="128">
                  <c:v>-6000.0000000000164</c:v>
                </c:pt>
                <c:pt idx="129">
                  <c:v>-5986.1111111111277</c:v>
                </c:pt>
                <c:pt idx="130">
                  <c:v>-5972.222222222239</c:v>
                </c:pt>
                <c:pt idx="131">
                  <c:v>-5958.3333333333503</c:v>
                </c:pt>
                <c:pt idx="132">
                  <c:v>-5944.4444444444616</c:v>
                </c:pt>
                <c:pt idx="133">
                  <c:v>-5930.5555555555729</c:v>
                </c:pt>
                <c:pt idx="134">
                  <c:v>-5916.6666666666843</c:v>
                </c:pt>
                <c:pt idx="135">
                  <c:v>-5902.7777777777956</c:v>
                </c:pt>
                <c:pt idx="136">
                  <c:v>-5888.8888888889069</c:v>
                </c:pt>
                <c:pt idx="137">
                  <c:v>-5875.0000000000182</c:v>
                </c:pt>
                <c:pt idx="138">
                  <c:v>-5861.1111111111295</c:v>
                </c:pt>
                <c:pt idx="139">
                  <c:v>-5847.2222222222408</c:v>
                </c:pt>
                <c:pt idx="140">
                  <c:v>-5833.3333333333521</c:v>
                </c:pt>
                <c:pt idx="141">
                  <c:v>-5819.4444444444634</c:v>
                </c:pt>
                <c:pt idx="142">
                  <c:v>-5805.5555555555738</c:v>
                </c:pt>
                <c:pt idx="143">
                  <c:v>-5791.6666666666852</c:v>
                </c:pt>
                <c:pt idx="144">
                  <c:v>-5777.7777777777965</c:v>
                </c:pt>
                <c:pt idx="145">
                  <c:v>-5763.8888888889078</c:v>
                </c:pt>
                <c:pt idx="146">
                  <c:v>-5750.0000000000191</c:v>
                </c:pt>
                <c:pt idx="147">
                  <c:v>-5736.1111111111304</c:v>
                </c:pt>
                <c:pt idx="148">
                  <c:v>-5722.2222222222408</c:v>
                </c:pt>
                <c:pt idx="149">
                  <c:v>-5708.3333333333521</c:v>
                </c:pt>
                <c:pt idx="150">
                  <c:v>-5694.4444444444634</c:v>
                </c:pt>
                <c:pt idx="151">
                  <c:v>-5680.5555555555748</c:v>
                </c:pt>
                <c:pt idx="152">
                  <c:v>-5666.6666666666861</c:v>
                </c:pt>
                <c:pt idx="153">
                  <c:v>-5652.7777777777974</c:v>
                </c:pt>
                <c:pt idx="154">
                  <c:v>-5638.8888888889087</c:v>
                </c:pt>
                <c:pt idx="155">
                  <c:v>-5625.00000000002</c:v>
                </c:pt>
                <c:pt idx="156">
                  <c:v>-5611.1111111111313</c:v>
                </c:pt>
                <c:pt idx="157">
                  <c:v>-5597.2222222222426</c:v>
                </c:pt>
                <c:pt idx="158">
                  <c:v>-5583.3333333333539</c:v>
                </c:pt>
                <c:pt idx="159">
                  <c:v>-5569.4444444444653</c:v>
                </c:pt>
                <c:pt idx="160">
                  <c:v>-5555.5555555555766</c:v>
                </c:pt>
                <c:pt idx="161">
                  <c:v>-5541.6666666666879</c:v>
                </c:pt>
                <c:pt idx="162">
                  <c:v>-5527.7777777777992</c:v>
                </c:pt>
                <c:pt idx="163">
                  <c:v>-5513.8888888889105</c:v>
                </c:pt>
                <c:pt idx="164">
                  <c:v>-5500.0000000000218</c:v>
                </c:pt>
                <c:pt idx="165">
                  <c:v>-5486.1111111111331</c:v>
                </c:pt>
                <c:pt idx="166">
                  <c:v>-5472.2222222222445</c:v>
                </c:pt>
                <c:pt idx="167">
                  <c:v>-5458.3333333333549</c:v>
                </c:pt>
                <c:pt idx="168">
                  <c:v>-5444.4444444444662</c:v>
                </c:pt>
                <c:pt idx="169">
                  <c:v>-5430.5555555555775</c:v>
                </c:pt>
                <c:pt idx="170">
                  <c:v>-5416.6666666666888</c:v>
                </c:pt>
                <c:pt idx="171">
                  <c:v>-5402.7777777778001</c:v>
                </c:pt>
                <c:pt idx="172">
                  <c:v>-5388.8888888889114</c:v>
                </c:pt>
                <c:pt idx="173">
                  <c:v>-5375.0000000000218</c:v>
                </c:pt>
                <c:pt idx="174">
                  <c:v>-5361.1111111111331</c:v>
                </c:pt>
                <c:pt idx="175">
                  <c:v>-5347.2222222222445</c:v>
                </c:pt>
                <c:pt idx="176">
                  <c:v>-5333.3333333333558</c:v>
                </c:pt>
                <c:pt idx="177">
                  <c:v>-5319.4444444444671</c:v>
                </c:pt>
                <c:pt idx="178">
                  <c:v>-5305.5555555555784</c:v>
                </c:pt>
                <c:pt idx="179">
                  <c:v>-5291.6666666666897</c:v>
                </c:pt>
                <c:pt idx="180">
                  <c:v>-5277.777777777801</c:v>
                </c:pt>
                <c:pt idx="181">
                  <c:v>-5263.8888888889123</c:v>
                </c:pt>
                <c:pt idx="182">
                  <c:v>-5250.0000000000236</c:v>
                </c:pt>
                <c:pt idx="183">
                  <c:v>-5236.111111111135</c:v>
                </c:pt>
                <c:pt idx="184">
                  <c:v>-5222.2222222222463</c:v>
                </c:pt>
                <c:pt idx="185">
                  <c:v>-5208.3333333333576</c:v>
                </c:pt>
                <c:pt idx="186">
                  <c:v>-5194.4444444444689</c:v>
                </c:pt>
                <c:pt idx="187">
                  <c:v>-5180.5555555555802</c:v>
                </c:pt>
                <c:pt idx="188">
                  <c:v>-5166.6666666666915</c:v>
                </c:pt>
                <c:pt idx="189">
                  <c:v>-5152.7777777778028</c:v>
                </c:pt>
                <c:pt idx="190">
                  <c:v>-5138.8888888889142</c:v>
                </c:pt>
                <c:pt idx="191">
                  <c:v>-5125.0000000000255</c:v>
                </c:pt>
                <c:pt idx="192">
                  <c:v>-5111.1111111111359</c:v>
                </c:pt>
                <c:pt idx="193">
                  <c:v>-5097.2222222222472</c:v>
                </c:pt>
                <c:pt idx="194">
                  <c:v>-5083.3333333333585</c:v>
                </c:pt>
                <c:pt idx="195">
                  <c:v>-5069.4444444444698</c:v>
                </c:pt>
                <c:pt idx="196">
                  <c:v>-5055.5555555555811</c:v>
                </c:pt>
                <c:pt idx="197">
                  <c:v>-5041.6666666666924</c:v>
                </c:pt>
                <c:pt idx="198">
                  <c:v>-5027.7777777778028</c:v>
                </c:pt>
                <c:pt idx="199">
                  <c:v>-5013.8888888889142</c:v>
                </c:pt>
                <c:pt idx="200">
                  <c:v>-5000.0000000000255</c:v>
                </c:pt>
                <c:pt idx="201">
                  <c:v>-4986.1111111111368</c:v>
                </c:pt>
                <c:pt idx="202">
                  <c:v>-4972.2222222222481</c:v>
                </c:pt>
                <c:pt idx="203">
                  <c:v>-4958.3333333333594</c:v>
                </c:pt>
                <c:pt idx="204">
                  <c:v>-4944.4444444444707</c:v>
                </c:pt>
                <c:pt idx="205">
                  <c:v>-4930.555555555582</c:v>
                </c:pt>
                <c:pt idx="206">
                  <c:v>-4916.6666666666933</c:v>
                </c:pt>
                <c:pt idx="207">
                  <c:v>-4902.7777777778047</c:v>
                </c:pt>
                <c:pt idx="208">
                  <c:v>-4888.888888888916</c:v>
                </c:pt>
                <c:pt idx="209">
                  <c:v>-4875.0000000000273</c:v>
                </c:pt>
                <c:pt idx="210">
                  <c:v>-4861.1111111111386</c:v>
                </c:pt>
                <c:pt idx="211">
                  <c:v>-4847.2222222222499</c:v>
                </c:pt>
                <c:pt idx="212">
                  <c:v>-4833.3333333333612</c:v>
                </c:pt>
                <c:pt idx="213">
                  <c:v>-4819.4444444444725</c:v>
                </c:pt>
                <c:pt idx="214">
                  <c:v>-4805.5555555555839</c:v>
                </c:pt>
                <c:pt idx="215">
                  <c:v>-4791.6666666666943</c:v>
                </c:pt>
                <c:pt idx="216">
                  <c:v>-4777.7777777778056</c:v>
                </c:pt>
                <c:pt idx="217">
                  <c:v>-4763.8888888889169</c:v>
                </c:pt>
                <c:pt idx="218">
                  <c:v>-4750.0000000000282</c:v>
                </c:pt>
                <c:pt idx="219">
                  <c:v>-4736.1111111111395</c:v>
                </c:pt>
                <c:pt idx="220">
                  <c:v>-4722.2222222222508</c:v>
                </c:pt>
                <c:pt idx="221">
                  <c:v>-4708.3333333333621</c:v>
                </c:pt>
                <c:pt idx="222">
                  <c:v>-4694.4444444444734</c:v>
                </c:pt>
                <c:pt idx="223">
                  <c:v>-4680.5555555555848</c:v>
                </c:pt>
                <c:pt idx="224">
                  <c:v>-4666.6666666666952</c:v>
                </c:pt>
                <c:pt idx="225">
                  <c:v>-4652.7777777778065</c:v>
                </c:pt>
                <c:pt idx="226">
                  <c:v>-4638.8888888889178</c:v>
                </c:pt>
                <c:pt idx="227">
                  <c:v>-4625.0000000000291</c:v>
                </c:pt>
                <c:pt idx="228">
                  <c:v>-4611.1111111111404</c:v>
                </c:pt>
                <c:pt idx="229">
                  <c:v>-4597.2222222222517</c:v>
                </c:pt>
                <c:pt idx="230">
                  <c:v>-4583.333333333363</c:v>
                </c:pt>
                <c:pt idx="231">
                  <c:v>-4569.4444444444744</c:v>
                </c:pt>
                <c:pt idx="232">
                  <c:v>-4555.5555555555857</c:v>
                </c:pt>
                <c:pt idx="233">
                  <c:v>-4541.666666666697</c:v>
                </c:pt>
                <c:pt idx="234">
                  <c:v>-4527.7777777778083</c:v>
                </c:pt>
                <c:pt idx="235">
                  <c:v>-4513.8888888889196</c:v>
                </c:pt>
                <c:pt idx="236">
                  <c:v>-4500.0000000000309</c:v>
                </c:pt>
                <c:pt idx="237">
                  <c:v>-4486.1111111111422</c:v>
                </c:pt>
                <c:pt idx="238">
                  <c:v>-4472.2222222222535</c:v>
                </c:pt>
                <c:pt idx="239">
                  <c:v>-4458.3333333333649</c:v>
                </c:pt>
                <c:pt idx="240">
                  <c:v>-4444.4444444444753</c:v>
                </c:pt>
                <c:pt idx="241">
                  <c:v>-4430.5555555555866</c:v>
                </c:pt>
                <c:pt idx="242">
                  <c:v>-4416.6666666666979</c:v>
                </c:pt>
                <c:pt idx="243">
                  <c:v>-4402.7777777778092</c:v>
                </c:pt>
                <c:pt idx="244">
                  <c:v>-4388.8888888889205</c:v>
                </c:pt>
                <c:pt idx="245">
                  <c:v>-4375.0000000000318</c:v>
                </c:pt>
                <c:pt idx="246">
                  <c:v>-4361.1111111111431</c:v>
                </c:pt>
                <c:pt idx="247">
                  <c:v>-4347.2222222222545</c:v>
                </c:pt>
                <c:pt idx="248">
                  <c:v>-4333.3333333333658</c:v>
                </c:pt>
                <c:pt idx="249">
                  <c:v>-4319.4444444444762</c:v>
                </c:pt>
                <c:pt idx="250">
                  <c:v>-4305.5555555555875</c:v>
                </c:pt>
                <c:pt idx="251">
                  <c:v>-4291.6666666666988</c:v>
                </c:pt>
                <c:pt idx="252">
                  <c:v>-4277.7777777778101</c:v>
                </c:pt>
                <c:pt idx="253">
                  <c:v>-4263.8888888889214</c:v>
                </c:pt>
                <c:pt idx="254">
                  <c:v>-4250.0000000000327</c:v>
                </c:pt>
                <c:pt idx="255">
                  <c:v>-4236.1111111111441</c:v>
                </c:pt>
                <c:pt idx="256">
                  <c:v>-4222.2222222222554</c:v>
                </c:pt>
                <c:pt idx="257">
                  <c:v>-4208.3333333333667</c:v>
                </c:pt>
                <c:pt idx="258">
                  <c:v>-4194.444444444478</c:v>
                </c:pt>
                <c:pt idx="259">
                  <c:v>-4180.5555555555893</c:v>
                </c:pt>
                <c:pt idx="260">
                  <c:v>-4166.6666666667006</c:v>
                </c:pt>
                <c:pt idx="261">
                  <c:v>-4152.7777777778119</c:v>
                </c:pt>
                <c:pt idx="262">
                  <c:v>-4138.8888888889232</c:v>
                </c:pt>
                <c:pt idx="263">
                  <c:v>-4125.0000000000346</c:v>
                </c:pt>
                <c:pt idx="264">
                  <c:v>-4111.1111111111459</c:v>
                </c:pt>
                <c:pt idx="265">
                  <c:v>-4097.2222222222563</c:v>
                </c:pt>
                <c:pt idx="266">
                  <c:v>-4083.3333333333676</c:v>
                </c:pt>
                <c:pt idx="267">
                  <c:v>-4069.4444444444789</c:v>
                </c:pt>
                <c:pt idx="268">
                  <c:v>-4055.5555555555898</c:v>
                </c:pt>
                <c:pt idx="269">
                  <c:v>-4041.6666666667006</c:v>
                </c:pt>
                <c:pt idx="270">
                  <c:v>-4027.7777777778119</c:v>
                </c:pt>
                <c:pt idx="271">
                  <c:v>-4013.8888888889232</c:v>
                </c:pt>
                <c:pt idx="272">
                  <c:v>-4000.0000000000346</c:v>
                </c:pt>
                <c:pt idx="273">
                  <c:v>-3986.1111111111454</c:v>
                </c:pt>
                <c:pt idx="274">
                  <c:v>-3972.2222222222563</c:v>
                </c:pt>
                <c:pt idx="275">
                  <c:v>-3958.3333333333676</c:v>
                </c:pt>
                <c:pt idx="276">
                  <c:v>-3944.4444444444789</c:v>
                </c:pt>
                <c:pt idx="277">
                  <c:v>-3930.5555555555898</c:v>
                </c:pt>
                <c:pt idx="278">
                  <c:v>-3916.6666666667006</c:v>
                </c:pt>
                <c:pt idx="279">
                  <c:v>-3902.7777777778119</c:v>
                </c:pt>
                <c:pt idx="280">
                  <c:v>-3888.8888888889232</c:v>
                </c:pt>
                <c:pt idx="281">
                  <c:v>-3875.0000000000341</c:v>
                </c:pt>
                <c:pt idx="282">
                  <c:v>-3861.111111111145</c:v>
                </c:pt>
                <c:pt idx="283">
                  <c:v>-3847.2222222222563</c:v>
                </c:pt>
                <c:pt idx="284">
                  <c:v>-3833.3333333333676</c:v>
                </c:pt>
                <c:pt idx="285">
                  <c:v>-3819.4444444444784</c:v>
                </c:pt>
                <c:pt idx="286">
                  <c:v>-3805.5555555555893</c:v>
                </c:pt>
                <c:pt idx="287">
                  <c:v>-3791.6666666667006</c:v>
                </c:pt>
                <c:pt idx="288">
                  <c:v>-3777.7777777778119</c:v>
                </c:pt>
                <c:pt idx="289">
                  <c:v>-3763.8888888889228</c:v>
                </c:pt>
                <c:pt idx="290">
                  <c:v>-3750.0000000000341</c:v>
                </c:pt>
                <c:pt idx="291">
                  <c:v>-3736.111111111145</c:v>
                </c:pt>
                <c:pt idx="292">
                  <c:v>-3722.2222222222563</c:v>
                </c:pt>
                <c:pt idx="293">
                  <c:v>-3708.3333333333671</c:v>
                </c:pt>
                <c:pt idx="294">
                  <c:v>-3694.4444444444784</c:v>
                </c:pt>
                <c:pt idx="295">
                  <c:v>-3680.5555555555893</c:v>
                </c:pt>
                <c:pt idx="296">
                  <c:v>-3666.6666666667006</c:v>
                </c:pt>
                <c:pt idx="297">
                  <c:v>-3652.7777777778115</c:v>
                </c:pt>
                <c:pt idx="298">
                  <c:v>-3638.8888888889228</c:v>
                </c:pt>
                <c:pt idx="299">
                  <c:v>-3625.0000000000337</c:v>
                </c:pt>
                <c:pt idx="300">
                  <c:v>-3611.111111111145</c:v>
                </c:pt>
                <c:pt idx="301">
                  <c:v>-3597.2222222222558</c:v>
                </c:pt>
                <c:pt idx="302">
                  <c:v>-3583.3333333333671</c:v>
                </c:pt>
                <c:pt idx="303">
                  <c:v>-3569.444444444478</c:v>
                </c:pt>
                <c:pt idx="304">
                  <c:v>-3555.5555555555893</c:v>
                </c:pt>
                <c:pt idx="305">
                  <c:v>-3541.6666666667006</c:v>
                </c:pt>
                <c:pt idx="306">
                  <c:v>-3527.7777777778115</c:v>
                </c:pt>
                <c:pt idx="307">
                  <c:v>-3513.8888888889223</c:v>
                </c:pt>
                <c:pt idx="308">
                  <c:v>-3500.0000000000337</c:v>
                </c:pt>
                <c:pt idx="309">
                  <c:v>-3486.111111111145</c:v>
                </c:pt>
                <c:pt idx="310">
                  <c:v>-3472.2222222222558</c:v>
                </c:pt>
                <c:pt idx="311">
                  <c:v>-3458.3333333333667</c:v>
                </c:pt>
                <c:pt idx="312">
                  <c:v>-3444.444444444478</c:v>
                </c:pt>
                <c:pt idx="313">
                  <c:v>-3430.5555555555893</c:v>
                </c:pt>
                <c:pt idx="314">
                  <c:v>-3416.6666666667002</c:v>
                </c:pt>
                <c:pt idx="315">
                  <c:v>-3402.7777777778115</c:v>
                </c:pt>
                <c:pt idx="316">
                  <c:v>-3388.8888888889223</c:v>
                </c:pt>
                <c:pt idx="317">
                  <c:v>-3375.0000000000337</c:v>
                </c:pt>
                <c:pt idx="318">
                  <c:v>-3361.1111111111445</c:v>
                </c:pt>
                <c:pt idx="319">
                  <c:v>-3347.2222222222558</c:v>
                </c:pt>
                <c:pt idx="320">
                  <c:v>-3333.3333333333667</c:v>
                </c:pt>
                <c:pt idx="321">
                  <c:v>-3319.444444444478</c:v>
                </c:pt>
                <c:pt idx="322">
                  <c:v>-3305.5555555555889</c:v>
                </c:pt>
                <c:pt idx="323">
                  <c:v>-3291.6666666667002</c:v>
                </c:pt>
                <c:pt idx="324">
                  <c:v>-3277.777777777811</c:v>
                </c:pt>
                <c:pt idx="325">
                  <c:v>-3263.8888888889223</c:v>
                </c:pt>
                <c:pt idx="326">
                  <c:v>-3250.0000000000332</c:v>
                </c:pt>
                <c:pt idx="327">
                  <c:v>-3236.1111111111445</c:v>
                </c:pt>
                <c:pt idx="328">
                  <c:v>-3222.2222222222554</c:v>
                </c:pt>
                <c:pt idx="329">
                  <c:v>-3208.3333333333667</c:v>
                </c:pt>
                <c:pt idx="330">
                  <c:v>-3194.4444444444775</c:v>
                </c:pt>
                <c:pt idx="331">
                  <c:v>-3180.5555555555889</c:v>
                </c:pt>
                <c:pt idx="332">
                  <c:v>-3166.6666666666997</c:v>
                </c:pt>
                <c:pt idx="333">
                  <c:v>-3152.777777777811</c:v>
                </c:pt>
                <c:pt idx="334">
                  <c:v>-3138.8888888889223</c:v>
                </c:pt>
                <c:pt idx="335">
                  <c:v>-3125.0000000000332</c:v>
                </c:pt>
                <c:pt idx="336">
                  <c:v>-3111.1111111111441</c:v>
                </c:pt>
                <c:pt idx="337">
                  <c:v>-3097.2222222222554</c:v>
                </c:pt>
                <c:pt idx="338">
                  <c:v>-3083.3333333333667</c:v>
                </c:pt>
                <c:pt idx="339">
                  <c:v>-3069.4444444444775</c:v>
                </c:pt>
                <c:pt idx="340">
                  <c:v>-3055.5555555555889</c:v>
                </c:pt>
                <c:pt idx="341">
                  <c:v>-3041.6666666666997</c:v>
                </c:pt>
                <c:pt idx="342">
                  <c:v>-3027.777777777811</c:v>
                </c:pt>
                <c:pt idx="343">
                  <c:v>-3013.8888888889219</c:v>
                </c:pt>
                <c:pt idx="344">
                  <c:v>-3000.0000000000332</c:v>
                </c:pt>
                <c:pt idx="345">
                  <c:v>-2986.1111111111441</c:v>
                </c:pt>
                <c:pt idx="346">
                  <c:v>-2972.2222222222554</c:v>
                </c:pt>
                <c:pt idx="347">
                  <c:v>-2958.3333333333662</c:v>
                </c:pt>
                <c:pt idx="348">
                  <c:v>-2944.4444444444775</c:v>
                </c:pt>
                <c:pt idx="349">
                  <c:v>-2930.5555555555884</c:v>
                </c:pt>
                <c:pt idx="350">
                  <c:v>-2916.6666666666997</c:v>
                </c:pt>
                <c:pt idx="351">
                  <c:v>-2902.7777777778106</c:v>
                </c:pt>
                <c:pt idx="352">
                  <c:v>-2888.8888888889219</c:v>
                </c:pt>
                <c:pt idx="353">
                  <c:v>-2875.0000000000332</c:v>
                </c:pt>
                <c:pt idx="354">
                  <c:v>-2861.1111111111441</c:v>
                </c:pt>
                <c:pt idx="355">
                  <c:v>-2847.2222222222554</c:v>
                </c:pt>
                <c:pt idx="356">
                  <c:v>-2833.3333333333662</c:v>
                </c:pt>
                <c:pt idx="357">
                  <c:v>-2819.4444444444775</c:v>
                </c:pt>
                <c:pt idx="358">
                  <c:v>-2805.5555555555884</c:v>
                </c:pt>
                <c:pt idx="359">
                  <c:v>-2791.6666666666997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D-4ADE-9FDA-4EDEDEFADC0A}"/>
            </c:ext>
          </c:extLst>
        </c:ser>
        <c:ser>
          <c:idx val="0"/>
          <c:order val="1"/>
          <c:tx>
            <c:strRef>
              <c:f>'CAM AMORTIZATION '!$C$9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'CAM AMORTIZATION '!$B$10:$B$369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'CAM AMORTIZATION '!$C$10:$C$369</c:f>
              <c:numCache>
                <c:formatCode>"$"#,##0.00_);\("$"#,##0.00\)</c:formatCode>
                <c:ptCount val="360"/>
                <c:pt idx="0">
                  <c:v>-5000</c:v>
                </c:pt>
                <c:pt idx="1">
                  <c:v>-4986.1111111111113</c:v>
                </c:pt>
                <c:pt idx="2">
                  <c:v>-4972.2222222222226</c:v>
                </c:pt>
                <c:pt idx="3">
                  <c:v>-4958.3333333333339</c:v>
                </c:pt>
                <c:pt idx="4">
                  <c:v>-4944.4444444444453</c:v>
                </c:pt>
                <c:pt idx="5">
                  <c:v>-4930.5555555555566</c:v>
                </c:pt>
                <c:pt idx="6">
                  <c:v>-4916.6666666666679</c:v>
                </c:pt>
                <c:pt idx="7">
                  <c:v>-4902.7777777777792</c:v>
                </c:pt>
                <c:pt idx="8">
                  <c:v>-4888.8888888888896</c:v>
                </c:pt>
                <c:pt idx="9">
                  <c:v>-4875.0000000000009</c:v>
                </c:pt>
                <c:pt idx="10">
                  <c:v>-4861.1111111111122</c:v>
                </c:pt>
                <c:pt idx="11">
                  <c:v>-4847.2222222222235</c:v>
                </c:pt>
                <c:pt idx="12">
                  <c:v>-4833.3333333333348</c:v>
                </c:pt>
                <c:pt idx="13">
                  <c:v>-4819.4444444444462</c:v>
                </c:pt>
                <c:pt idx="14">
                  <c:v>-4805.5555555555575</c:v>
                </c:pt>
                <c:pt idx="15">
                  <c:v>-4791.6666666666688</c:v>
                </c:pt>
                <c:pt idx="16">
                  <c:v>-4777.7777777777801</c:v>
                </c:pt>
                <c:pt idx="17">
                  <c:v>-4763.8888888888914</c:v>
                </c:pt>
                <c:pt idx="18">
                  <c:v>-4750.0000000000027</c:v>
                </c:pt>
                <c:pt idx="19">
                  <c:v>-4736.111111111114</c:v>
                </c:pt>
                <c:pt idx="20">
                  <c:v>-4722.2222222222254</c:v>
                </c:pt>
                <c:pt idx="21">
                  <c:v>-4708.3333333333358</c:v>
                </c:pt>
                <c:pt idx="22">
                  <c:v>-4694.4444444444471</c:v>
                </c:pt>
                <c:pt idx="23">
                  <c:v>-4680.5555555555584</c:v>
                </c:pt>
                <c:pt idx="24">
                  <c:v>-4666.6666666666697</c:v>
                </c:pt>
                <c:pt idx="25">
                  <c:v>-4652.777777777781</c:v>
                </c:pt>
                <c:pt idx="26">
                  <c:v>-4638.8888888888923</c:v>
                </c:pt>
                <c:pt idx="27">
                  <c:v>-4625.0000000000036</c:v>
                </c:pt>
                <c:pt idx="28">
                  <c:v>-4611.111111111115</c:v>
                </c:pt>
                <c:pt idx="29">
                  <c:v>-4597.2222222222263</c:v>
                </c:pt>
                <c:pt idx="30">
                  <c:v>-4583.3333333333376</c:v>
                </c:pt>
                <c:pt idx="31">
                  <c:v>-4569.4444444444489</c:v>
                </c:pt>
                <c:pt idx="32">
                  <c:v>-4555.5555555555602</c:v>
                </c:pt>
                <c:pt idx="33">
                  <c:v>-4541.6666666666706</c:v>
                </c:pt>
                <c:pt idx="34">
                  <c:v>-4527.7777777777819</c:v>
                </c:pt>
                <c:pt idx="35">
                  <c:v>-4513.8888888888932</c:v>
                </c:pt>
                <c:pt idx="36">
                  <c:v>-4500.0000000000045</c:v>
                </c:pt>
                <c:pt idx="37">
                  <c:v>-4486.1111111111159</c:v>
                </c:pt>
                <c:pt idx="38">
                  <c:v>-4472.2222222222272</c:v>
                </c:pt>
                <c:pt idx="39">
                  <c:v>-4458.3333333333385</c:v>
                </c:pt>
                <c:pt idx="40">
                  <c:v>-4444.4444444444498</c:v>
                </c:pt>
                <c:pt idx="41">
                  <c:v>-4430.5555555555611</c:v>
                </c:pt>
                <c:pt idx="42">
                  <c:v>-4416.6666666666724</c:v>
                </c:pt>
                <c:pt idx="43">
                  <c:v>-4402.7777777777837</c:v>
                </c:pt>
                <c:pt idx="44">
                  <c:v>-4388.8888888888951</c:v>
                </c:pt>
                <c:pt idx="45">
                  <c:v>-4375.0000000000055</c:v>
                </c:pt>
                <c:pt idx="46">
                  <c:v>-4361.1111111111168</c:v>
                </c:pt>
                <c:pt idx="47">
                  <c:v>-4347.2222222222281</c:v>
                </c:pt>
                <c:pt idx="48">
                  <c:v>-4333.3333333333394</c:v>
                </c:pt>
                <c:pt idx="49">
                  <c:v>-4319.4444444444507</c:v>
                </c:pt>
                <c:pt idx="50">
                  <c:v>-4305.555555555562</c:v>
                </c:pt>
                <c:pt idx="51">
                  <c:v>-4291.6666666666733</c:v>
                </c:pt>
                <c:pt idx="52">
                  <c:v>-4277.7777777777846</c:v>
                </c:pt>
                <c:pt idx="53">
                  <c:v>-4263.888888888896</c:v>
                </c:pt>
                <c:pt idx="54">
                  <c:v>-4250.0000000000073</c:v>
                </c:pt>
                <c:pt idx="55">
                  <c:v>-4236.1111111111186</c:v>
                </c:pt>
                <c:pt idx="56">
                  <c:v>-4222.2222222222299</c:v>
                </c:pt>
                <c:pt idx="57">
                  <c:v>-4208.3333333333412</c:v>
                </c:pt>
                <c:pt idx="58">
                  <c:v>-4194.4444444444516</c:v>
                </c:pt>
                <c:pt idx="59">
                  <c:v>-4180.5555555555629</c:v>
                </c:pt>
                <c:pt idx="60">
                  <c:v>-4166.6666666666742</c:v>
                </c:pt>
                <c:pt idx="61">
                  <c:v>-4152.7777777777856</c:v>
                </c:pt>
                <c:pt idx="62">
                  <c:v>-4138.8888888888969</c:v>
                </c:pt>
                <c:pt idx="63">
                  <c:v>-4125.0000000000082</c:v>
                </c:pt>
                <c:pt idx="64">
                  <c:v>-4111.1111111111195</c:v>
                </c:pt>
                <c:pt idx="65">
                  <c:v>-4097.2222222222308</c:v>
                </c:pt>
                <c:pt idx="66">
                  <c:v>-4083.3333333333421</c:v>
                </c:pt>
                <c:pt idx="67">
                  <c:v>-4069.444444444453</c:v>
                </c:pt>
                <c:pt idx="68">
                  <c:v>-4055.5555555555643</c:v>
                </c:pt>
                <c:pt idx="69">
                  <c:v>-4041.6666666666756</c:v>
                </c:pt>
                <c:pt idx="70">
                  <c:v>-4027.7777777777869</c:v>
                </c:pt>
                <c:pt idx="71">
                  <c:v>-4013.8888888888982</c:v>
                </c:pt>
                <c:pt idx="72">
                  <c:v>-4000.0000000000095</c:v>
                </c:pt>
                <c:pt idx="73">
                  <c:v>-3986.1111111111209</c:v>
                </c:pt>
                <c:pt idx="74">
                  <c:v>-3972.2222222222317</c:v>
                </c:pt>
                <c:pt idx="75">
                  <c:v>-3958.333333333343</c:v>
                </c:pt>
                <c:pt idx="76">
                  <c:v>-3944.4444444444543</c:v>
                </c:pt>
                <c:pt idx="77">
                  <c:v>-3930.5555555555657</c:v>
                </c:pt>
                <c:pt idx="78">
                  <c:v>-3916.666666666677</c:v>
                </c:pt>
                <c:pt idx="79">
                  <c:v>-3902.7777777777883</c:v>
                </c:pt>
                <c:pt idx="80">
                  <c:v>-3888.8888888888991</c:v>
                </c:pt>
                <c:pt idx="81">
                  <c:v>-3875.0000000000105</c:v>
                </c:pt>
                <c:pt idx="82">
                  <c:v>-3861.1111111111218</c:v>
                </c:pt>
                <c:pt idx="83">
                  <c:v>-3847.2222222222331</c:v>
                </c:pt>
                <c:pt idx="84">
                  <c:v>-3833.3333333333444</c:v>
                </c:pt>
                <c:pt idx="85">
                  <c:v>-3819.4444444444557</c:v>
                </c:pt>
                <c:pt idx="86">
                  <c:v>-3805.5555555555666</c:v>
                </c:pt>
                <c:pt idx="87">
                  <c:v>-3791.6666666666779</c:v>
                </c:pt>
                <c:pt idx="88">
                  <c:v>-3777.7777777777892</c:v>
                </c:pt>
                <c:pt idx="89">
                  <c:v>-3763.8888888889005</c:v>
                </c:pt>
                <c:pt idx="90">
                  <c:v>-3750.0000000000118</c:v>
                </c:pt>
                <c:pt idx="91">
                  <c:v>-3736.1111111111231</c:v>
                </c:pt>
                <c:pt idx="92">
                  <c:v>-3722.222222222234</c:v>
                </c:pt>
                <c:pt idx="93">
                  <c:v>-3708.3333333333453</c:v>
                </c:pt>
                <c:pt idx="94">
                  <c:v>-3694.4444444444566</c:v>
                </c:pt>
                <c:pt idx="95">
                  <c:v>-3680.5555555555679</c:v>
                </c:pt>
                <c:pt idx="96">
                  <c:v>-3666.6666666666792</c:v>
                </c:pt>
                <c:pt idx="97">
                  <c:v>-3652.7777777777906</c:v>
                </c:pt>
                <c:pt idx="98">
                  <c:v>-3638.8888888889014</c:v>
                </c:pt>
                <c:pt idx="99">
                  <c:v>-3625.0000000000127</c:v>
                </c:pt>
                <c:pt idx="100">
                  <c:v>-3611.111111111124</c:v>
                </c:pt>
                <c:pt idx="101">
                  <c:v>-3597.2222222222354</c:v>
                </c:pt>
                <c:pt idx="102">
                  <c:v>-3583.3333333333467</c:v>
                </c:pt>
                <c:pt idx="103">
                  <c:v>-3569.444444444458</c:v>
                </c:pt>
                <c:pt idx="104">
                  <c:v>-3555.5555555555693</c:v>
                </c:pt>
                <c:pt idx="105">
                  <c:v>-3541.6666666666802</c:v>
                </c:pt>
                <c:pt idx="106">
                  <c:v>-3527.7777777777915</c:v>
                </c:pt>
                <c:pt idx="107">
                  <c:v>-3513.8888888889028</c:v>
                </c:pt>
                <c:pt idx="108">
                  <c:v>-3500.0000000000141</c:v>
                </c:pt>
                <c:pt idx="109">
                  <c:v>-3486.1111111111254</c:v>
                </c:pt>
                <c:pt idx="110">
                  <c:v>-3472.2222222222367</c:v>
                </c:pt>
                <c:pt idx="111">
                  <c:v>-3458.3333333333476</c:v>
                </c:pt>
                <c:pt idx="112">
                  <c:v>-3444.4444444444589</c:v>
                </c:pt>
                <c:pt idx="113">
                  <c:v>-3430.5555555555702</c:v>
                </c:pt>
                <c:pt idx="114">
                  <c:v>-3416.6666666666815</c:v>
                </c:pt>
                <c:pt idx="115">
                  <c:v>-3402.7777777777928</c:v>
                </c:pt>
                <c:pt idx="116">
                  <c:v>-3388.8888888889041</c:v>
                </c:pt>
                <c:pt idx="117">
                  <c:v>-3375.000000000015</c:v>
                </c:pt>
                <c:pt idx="118">
                  <c:v>-3361.1111111111263</c:v>
                </c:pt>
                <c:pt idx="119">
                  <c:v>-3347.2222222222376</c:v>
                </c:pt>
                <c:pt idx="120">
                  <c:v>-3333.3333333333489</c:v>
                </c:pt>
                <c:pt idx="121">
                  <c:v>-3319.4444444444603</c:v>
                </c:pt>
                <c:pt idx="122">
                  <c:v>-3305.5555555555716</c:v>
                </c:pt>
                <c:pt idx="123">
                  <c:v>-3291.6666666666824</c:v>
                </c:pt>
                <c:pt idx="124">
                  <c:v>-3277.7777777777937</c:v>
                </c:pt>
                <c:pt idx="125">
                  <c:v>-3263.8888888889051</c:v>
                </c:pt>
                <c:pt idx="126">
                  <c:v>-3250.0000000000164</c:v>
                </c:pt>
                <c:pt idx="127">
                  <c:v>-3236.1111111111277</c:v>
                </c:pt>
                <c:pt idx="128">
                  <c:v>-3222.222222222239</c:v>
                </c:pt>
                <c:pt idx="129">
                  <c:v>-3208.3333333333503</c:v>
                </c:pt>
                <c:pt idx="130">
                  <c:v>-3194.4444444444612</c:v>
                </c:pt>
                <c:pt idx="131">
                  <c:v>-3180.5555555555725</c:v>
                </c:pt>
                <c:pt idx="132">
                  <c:v>-3166.6666666666838</c:v>
                </c:pt>
                <c:pt idx="133">
                  <c:v>-3152.7777777777951</c:v>
                </c:pt>
                <c:pt idx="134">
                  <c:v>-3138.8888888889064</c:v>
                </c:pt>
                <c:pt idx="135">
                  <c:v>-3125.0000000000177</c:v>
                </c:pt>
                <c:pt idx="136">
                  <c:v>-3111.1111111111286</c:v>
                </c:pt>
                <c:pt idx="137">
                  <c:v>-3097.2222222222399</c:v>
                </c:pt>
                <c:pt idx="138">
                  <c:v>-3083.3333333333512</c:v>
                </c:pt>
                <c:pt idx="139">
                  <c:v>-3069.4444444444625</c:v>
                </c:pt>
                <c:pt idx="140">
                  <c:v>-3055.5555555555738</c:v>
                </c:pt>
                <c:pt idx="141">
                  <c:v>-3041.6666666666852</c:v>
                </c:pt>
                <c:pt idx="142">
                  <c:v>-3027.777777777796</c:v>
                </c:pt>
                <c:pt idx="143">
                  <c:v>-3013.8888888889073</c:v>
                </c:pt>
                <c:pt idx="144">
                  <c:v>-3000.0000000000186</c:v>
                </c:pt>
                <c:pt idx="145">
                  <c:v>-2986.11111111113</c:v>
                </c:pt>
                <c:pt idx="146">
                  <c:v>-2972.2222222222413</c:v>
                </c:pt>
                <c:pt idx="147">
                  <c:v>-2958.3333333333526</c:v>
                </c:pt>
                <c:pt idx="148">
                  <c:v>-2944.4444444444634</c:v>
                </c:pt>
                <c:pt idx="149">
                  <c:v>-2930.5555555555748</c:v>
                </c:pt>
                <c:pt idx="150">
                  <c:v>-2916.6666666666861</c:v>
                </c:pt>
                <c:pt idx="151">
                  <c:v>-2902.7777777777974</c:v>
                </c:pt>
                <c:pt idx="152">
                  <c:v>-2888.8888888889087</c:v>
                </c:pt>
                <c:pt idx="153">
                  <c:v>-2875.00000000002</c:v>
                </c:pt>
                <c:pt idx="154">
                  <c:v>-2861.1111111111309</c:v>
                </c:pt>
                <c:pt idx="155">
                  <c:v>-2847.2222222222422</c:v>
                </c:pt>
                <c:pt idx="156">
                  <c:v>-2833.3333333333535</c:v>
                </c:pt>
                <c:pt idx="157">
                  <c:v>-2819.4444444444648</c:v>
                </c:pt>
                <c:pt idx="158">
                  <c:v>-2805.5555555555761</c:v>
                </c:pt>
                <c:pt idx="159">
                  <c:v>-2791.6666666666874</c:v>
                </c:pt>
                <c:pt idx="160">
                  <c:v>-2777.7777777777987</c:v>
                </c:pt>
                <c:pt idx="161">
                  <c:v>-2763.8888888889096</c:v>
                </c:pt>
                <c:pt idx="162">
                  <c:v>-2750.0000000000209</c:v>
                </c:pt>
                <c:pt idx="163">
                  <c:v>-2736.1111111111322</c:v>
                </c:pt>
                <c:pt idx="164">
                  <c:v>-2722.2222222222435</c:v>
                </c:pt>
                <c:pt idx="165">
                  <c:v>-2708.3333333333549</c:v>
                </c:pt>
                <c:pt idx="166">
                  <c:v>-2694.4444444444662</c:v>
                </c:pt>
                <c:pt idx="167">
                  <c:v>-2680.555555555577</c:v>
                </c:pt>
                <c:pt idx="168">
                  <c:v>-2666.6666666666883</c:v>
                </c:pt>
                <c:pt idx="169">
                  <c:v>-2652.7777777777997</c:v>
                </c:pt>
                <c:pt idx="170">
                  <c:v>-2638.888888888911</c:v>
                </c:pt>
                <c:pt idx="171">
                  <c:v>-2625.0000000000223</c:v>
                </c:pt>
                <c:pt idx="172">
                  <c:v>-2611.1111111111336</c:v>
                </c:pt>
                <c:pt idx="173">
                  <c:v>-2597.2222222222445</c:v>
                </c:pt>
                <c:pt idx="174">
                  <c:v>-2583.3333333333558</c:v>
                </c:pt>
                <c:pt idx="175">
                  <c:v>-2569.4444444444671</c:v>
                </c:pt>
                <c:pt idx="176">
                  <c:v>-2555.5555555555784</c:v>
                </c:pt>
                <c:pt idx="177">
                  <c:v>-2541.6666666666897</c:v>
                </c:pt>
                <c:pt idx="178">
                  <c:v>-2527.777777777801</c:v>
                </c:pt>
                <c:pt idx="179">
                  <c:v>-2513.8888888889119</c:v>
                </c:pt>
                <c:pt idx="180">
                  <c:v>-2500.0000000000232</c:v>
                </c:pt>
                <c:pt idx="181">
                  <c:v>-2486.1111111111345</c:v>
                </c:pt>
                <c:pt idx="182">
                  <c:v>-2472.2222222222458</c:v>
                </c:pt>
                <c:pt idx="183">
                  <c:v>-2458.3333333333571</c:v>
                </c:pt>
                <c:pt idx="184">
                  <c:v>-2444.4444444444684</c:v>
                </c:pt>
                <c:pt idx="185">
                  <c:v>-2430.5555555555798</c:v>
                </c:pt>
                <c:pt idx="186">
                  <c:v>-2416.6666666666906</c:v>
                </c:pt>
                <c:pt idx="187">
                  <c:v>-2402.7777777778019</c:v>
                </c:pt>
                <c:pt idx="188">
                  <c:v>-2388.8888888889132</c:v>
                </c:pt>
                <c:pt idx="189">
                  <c:v>-2375.0000000000246</c:v>
                </c:pt>
                <c:pt idx="190">
                  <c:v>-2361.1111111111359</c:v>
                </c:pt>
                <c:pt idx="191">
                  <c:v>-2347.2222222222472</c:v>
                </c:pt>
                <c:pt idx="192">
                  <c:v>-2333.333333333358</c:v>
                </c:pt>
                <c:pt idx="193">
                  <c:v>-2319.4444444444694</c:v>
                </c:pt>
                <c:pt idx="194">
                  <c:v>-2305.5555555555807</c:v>
                </c:pt>
                <c:pt idx="195">
                  <c:v>-2291.666666666692</c:v>
                </c:pt>
                <c:pt idx="196">
                  <c:v>-2277.7777777778033</c:v>
                </c:pt>
                <c:pt idx="197">
                  <c:v>-2263.8888888889146</c:v>
                </c:pt>
                <c:pt idx="198">
                  <c:v>-2250.0000000000255</c:v>
                </c:pt>
                <c:pt idx="199">
                  <c:v>-2236.1111111111368</c:v>
                </c:pt>
                <c:pt idx="200">
                  <c:v>-2222.2222222222481</c:v>
                </c:pt>
                <c:pt idx="201">
                  <c:v>-2208.3333333333594</c:v>
                </c:pt>
                <c:pt idx="202">
                  <c:v>-2194.4444444444707</c:v>
                </c:pt>
                <c:pt idx="203">
                  <c:v>-2180.555555555582</c:v>
                </c:pt>
                <c:pt idx="204">
                  <c:v>-2166.6666666666929</c:v>
                </c:pt>
                <c:pt idx="205">
                  <c:v>-2152.7777777778042</c:v>
                </c:pt>
                <c:pt idx="206">
                  <c:v>-2138.8888888889155</c:v>
                </c:pt>
                <c:pt idx="207">
                  <c:v>-2125.0000000000268</c:v>
                </c:pt>
                <c:pt idx="208">
                  <c:v>-2111.1111111111381</c:v>
                </c:pt>
                <c:pt idx="209">
                  <c:v>-2097.2222222222495</c:v>
                </c:pt>
                <c:pt idx="210">
                  <c:v>-2083.3333333333603</c:v>
                </c:pt>
                <c:pt idx="211">
                  <c:v>-2069.4444444444716</c:v>
                </c:pt>
                <c:pt idx="212">
                  <c:v>-2055.5555555555829</c:v>
                </c:pt>
                <c:pt idx="213">
                  <c:v>-2041.6666666666943</c:v>
                </c:pt>
                <c:pt idx="214">
                  <c:v>-2027.7777777778056</c:v>
                </c:pt>
                <c:pt idx="215">
                  <c:v>-2013.8888888889167</c:v>
                </c:pt>
                <c:pt idx="216">
                  <c:v>-2000.000000000028</c:v>
                </c:pt>
                <c:pt idx="217">
                  <c:v>-1986.1111111111393</c:v>
                </c:pt>
                <c:pt idx="218">
                  <c:v>-1972.2222222222504</c:v>
                </c:pt>
                <c:pt idx="219">
                  <c:v>-1958.3333333333617</c:v>
                </c:pt>
                <c:pt idx="220">
                  <c:v>-1944.444444444473</c:v>
                </c:pt>
                <c:pt idx="221">
                  <c:v>-1930.5555555555841</c:v>
                </c:pt>
                <c:pt idx="222">
                  <c:v>-1916.6666666666954</c:v>
                </c:pt>
                <c:pt idx="223">
                  <c:v>-1902.7777777778067</c:v>
                </c:pt>
                <c:pt idx="224">
                  <c:v>-1888.8888888889178</c:v>
                </c:pt>
                <c:pt idx="225">
                  <c:v>-1875.0000000000291</c:v>
                </c:pt>
                <c:pt idx="226">
                  <c:v>-1861.1111111111404</c:v>
                </c:pt>
                <c:pt idx="227">
                  <c:v>-1847.2222222222517</c:v>
                </c:pt>
                <c:pt idx="228">
                  <c:v>-1833.3333333333628</c:v>
                </c:pt>
                <c:pt idx="229">
                  <c:v>-1819.4444444444741</c:v>
                </c:pt>
                <c:pt idx="230">
                  <c:v>-1805.5555555555854</c:v>
                </c:pt>
                <c:pt idx="231">
                  <c:v>-1791.6666666666965</c:v>
                </c:pt>
                <c:pt idx="232">
                  <c:v>-1777.7777777778078</c:v>
                </c:pt>
                <c:pt idx="233">
                  <c:v>-1763.8888888889192</c:v>
                </c:pt>
                <c:pt idx="234">
                  <c:v>-1750.0000000000302</c:v>
                </c:pt>
                <c:pt idx="235">
                  <c:v>-1736.1111111111416</c:v>
                </c:pt>
                <c:pt idx="236">
                  <c:v>-1722.2222222222529</c:v>
                </c:pt>
                <c:pt idx="237">
                  <c:v>-1708.333333333364</c:v>
                </c:pt>
                <c:pt idx="238">
                  <c:v>-1694.4444444444753</c:v>
                </c:pt>
                <c:pt idx="239">
                  <c:v>-1680.5555555555866</c:v>
                </c:pt>
                <c:pt idx="240">
                  <c:v>-1666.6666666666977</c:v>
                </c:pt>
                <c:pt idx="241">
                  <c:v>-1652.777777777809</c:v>
                </c:pt>
                <c:pt idx="242">
                  <c:v>-1638.8888888889203</c:v>
                </c:pt>
                <c:pt idx="243">
                  <c:v>-1625.0000000000314</c:v>
                </c:pt>
                <c:pt idx="244">
                  <c:v>-1611.1111111111427</c:v>
                </c:pt>
                <c:pt idx="245">
                  <c:v>-1597.222222222254</c:v>
                </c:pt>
                <c:pt idx="246">
                  <c:v>-1583.3333333333651</c:v>
                </c:pt>
                <c:pt idx="247">
                  <c:v>-1569.4444444444764</c:v>
                </c:pt>
                <c:pt idx="248">
                  <c:v>-1555.5555555555877</c:v>
                </c:pt>
                <c:pt idx="249">
                  <c:v>-1541.6666666666988</c:v>
                </c:pt>
                <c:pt idx="250">
                  <c:v>-1527.7777777778101</c:v>
                </c:pt>
                <c:pt idx="251">
                  <c:v>-1513.8888888889214</c:v>
                </c:pt>
                <c:pt idx="252">
                  <c:v>-1500.0000000000325</c:v>
                </c:pt>
                <c:pt idx="253">
                  <c:v>-1486.1111111111438</c:v>
                </c:pt>
                <c:pt idx="254">
                  <c:v>-1472.2222222222551</c:v>
                </c:pt>
                <c:pt idx="255">
                  <c:v>-1458.3333333333665</c:v>
                </c:pt>
                <c:pt idx="256">
                  <c:v>-1444.4444444444775</c:v>
                </c:pt>
                <c:pt idx="257">
                  <c:v>-1430.5555555555889</c:v>
                </c:pt>
                <c:pt idx="258">
                  <c:v>-1416.6666666667002</c:v>
                </c:pt>
                <c:pt idx="259">
                  <c:v>-1402.7777777778113</c:v>
                </c:pt>
                <c:pt idx="260">
                  <c:v>-1388.8888888889226</c:v>
                </c:pt>
                <c:pt idx="261">
                  <c:v>-1375.0000000000339</c:v>
                </c:pt>
                <c:pt idx="262">
                  <c:v>-1361.111111111145</c:v>
                </c:pt>
                <c:pt idx="263">
                  <c:v>-1347.2222222222563</c:v>
                </c:pt>
                <c:pt idx="264">
                  <c:v>-1333.3333333333676</c:v>
                </c:pt>
                <c:pt idx="265">
                  <c:v>-1319.4444444444787</c:v>
                </c:pt>
                <c:pt idx="266">
                  <c:v>-1305.5555555555898</c:v>
                </c:pt>
                <c:pt idx="267">
                  <c:v>-1291.6666666667008</c:v>
                </c:pt>
                <c:pt idx="268">
                  <c:v>-1277.7777777778119</c:v>
                </c:pt>
                <c:pt idx="269">
                  <c:v>-1263.888888888923</c:v>
                </c:pt>
                <c:pt idx="270">
                  <c:v>-1250.0000000000343</c:v>
                </c:pt>
                <c:pt idx="271">
                  <c:v>-1236.1111111111454</c:v>
                </c:pt>
                <c:pt idx="272">
                  <c:v>-1222.2222222222565</c:v>
                </c:pt>
                <c:pt idx="273">
                  <c:v>-1208.3333333333676</c:v>
                </c:pt>
                <c:pt idx="274">
                  <c:v>-1194.4444444444787</c:v>
                </c:pt>
                <c:pt idx="275">
                  <c:v>-1180.5555555555898</c:v>
                </c:pt>
                <c:pt idx="276">
                  <c:v>-1166.6666666667008</c:v>
                </c:pt>
                <c:pt idx="277">
                  <c:v>-1152.7777777778119</c:v>
                </c:pt>
                <c:pt idx="278">
                  <c:v>-1138.888888888923</c:v>
                </c:pt>
                <c:pt idx="279">
                  <c:v>-1125.0000000000341</c:v>
                </c:pt>
                <c:pt idx="280">
                  <c:v>-1111.1111111111452</c:v>
                </c:pt>
                <c:pt idx="281">
                  <c:v>-1097.2222222222563</c:v>
                </c:pt>
                <c:pt idx="282">
                  <c:v>-1083.3333333333674</c:v>
                </c:pt>
                <c:pt idx="283">
                  <c:v>-1069.4444444444784</c:v>
                </c:pt>
                <c:pt idx="284">
                  <c:v>-1055.5555555555895</c:v>
                </c:pt>
                <c:pt idx="285">
                  <c:v>-1041.6666666667006</c:v>
                </c:pt>
                <c:pt idx="286">
                  <c:v>-1027.7777777778117</c:v>
                </c:pt>
                <c:pt idx="287">
                  <c:v>-1013.8888888889228</c:v>
                </c:pt>
                <c:pt idx="288">
                  <c:v>-1000.0000000000339</c:v>
                </c:pt>
                <c:pt idx="289">
                  <c:v>-986.11111111114508</c:v>
                </c:pt>
                <c:pt idx="290">
                  <c:v>-972.22222222225616</c:v>
                </c:pt>
                <c:pt idx="291">
                  <c:v>-958.33333333336725</c:v>
                </c:pt>
                <c:pt idx="292">
                  <c:v>-944.44444444447834</c:v>
                </c:pt>
                <c:pt idx="293">
                  <c:v>-930.55555555558942</c:v>
                </c:pt>
                <c:pt idx="294">
                  <c:v>-916.66666666670051</c:v>
                </c:pt>
                <c:pt idx="295">
                  <c:v>-902.77777777781159</c:v>
                </c:pt>
                <c:pt idx="296">
                  <c:v>-888.88888888892268</c:v>
                </c:pt>
                <c:pt idx="297">
                  <c:v>-875.00000000003376</c:v>
                </c:pt>
                <c:pt idx="298">
                  <c:v>-861.11111111114485</c:v>
                </c:pt>
                <c:pt idx="299">
                  <c:v>-847.22222222225594</c:v>
                </c:pt>
                <c:pt idx="300">
                  <c:v>-833.33333333336702</c:v>
                </c:pt>
                <c:pt idx="301">
                  <c:v>-819.44444444447811</c:v>
                </c:pt>
                <c:pt idx="302">
                  <c:v>-805.55555555558931</c:v>
                </c:pt>
                <c:pt idx="303">
                  <c:v>-791.66666666670039</c:v>
                </c:pt>
                <c:pt idx="304">
                  <c:v>-777.77777777781148</c:v>
                </c:pt>
                <c:pt idx="305">
                  <c:v>-763.88888888892257</c:v>
                </c:pt>
                <c:pt idx="306">
                  <c:v>-750.00000000003365</c:v>
                </c:pt>
                <c:pt idx="307">
                  <c:v>-736.11111111114474</c:v>
                </c:pt>
                <c:pt idx="308">
                  <c:v>-722.22222222225582</c:v>
                </c:pt>
                <c:pt idx="309">
                  <c:v>-708.33333333336691</c:v>
                </c:pt>
                <c:pt idx="310">
                  <c:v>-694.44444444447799</c:v>
                </c:pt>
                <c:pt idx="311">
                  <c:v>-680.55555555558908</c:v>
                </c:pt>
                <c:pt idx="312">
                  <c:v>-666.66666666670017</c:v>
                </c:pt>
                <c:pt idx="313">
                  <c:v>-652.77777777781125</c:v>
                </c:pt>
                <c:pt idx="314">
                  <c:v>-638.88888888892234</c:v>
                </c:pt>
                <c:pt idx="315">
                  <c:v>-625.00000000003354</c:v>
                </c:pt>
                <c:pt idx="316">
                  <c:v>-611.11111111114462</c:v>
                </c:pt>
                <c:pt idx="317">
                  <c:v>-597.22222222225571</c:v>
                </c:pt>
                <c:pt idx="318">
                  <c:v>-583.3333333333668</c:v>
                </c:pt>
                <c:pt idx="319">
                  <c:v>-569.44444444447788</c:v>
                </c:pt>
                <c:pt idx="320">
                  <c:v>-555.55555555558897</c:v>
                </c:pt>
                <c:pt idx="321">
                  <c:v>-541.66666666670005</c:v>
                </c:pt>
                <c:pt idx="322">
                  <c:v>-527.77777777781114</c:v>
                </c:pt>
                <c:pt idx="323">
                  <c:v>-513.88888888892222</c:v>
                </c:pt>
                <c:pt idx="324">
                  <c:v>-500.00000000003331</c:v>
                </c:pt>
                <c:pt idx="325">
                  <c:v>-486.11111111114445</c:v>
                </c:pt>
                <c:pt idx="326">
                  <c:v>-472.22222222225554</c:v>
                </c:pt>
                <c:pt idx="327">
                  <c:v>-458.33333333336662</c:v>
                </c:pt>
                <c:pt idx="328">
                  <c:v>-444.44444444447771</c:v>
                </c:pt>
                <c:pt idx="329">
                  <c:v>-430.5555555555888</c:v>
                </c:pt>
                <c:pt idx="330">
                  <c:v>-416.66666666669988</c:v>
                </c:pt>
                <c:pt idx="331">
                  <c:v>-402.77777777781102</c:v>
                </c:pt>
                <c:pt idx="332">
                  <c:v>-388.88888888892211</c:v>
                </c:pt>
                <c:pt idx="333">
                  <c:v>-375.0000000000332</c:v>
                </c:pt>
                <c:pt idx="334">
                  <c:v>-361.11111111114428</c:v>
                </c:pt>
                <c:pt idx="335">
                  <c:v>-347.22222222225537</c:v>
                </c:pt>
                <c:pt idx="336">
                  <c:v>-333.33333333336645</c:v>
                </c:pt>
                <c:pt idx="337">
                  <c:v>-319.44444444447754</c:v>
                </c:pt>
                <c:pt idx="338">
                  <c:v>-305.55555555558868</c:v>
                </c:pt>
                <c:pt idx="339">
                  <c:v>-291.66666666669977</c:v>
                </c:pt>
                <c:pt idx="340">
                  <c:v>-277.77777777781085</c:v>
                </c:pt>
                <c:pt idx="341">
                  <c:v>-263.88888888892194</c:v>
                </c:pt>
                <c:pt idx="342">
                  <c:v>-250.00000000003303</c:v>
                </c:pt>
                <c:pt idx="343">
                  <c:v>-236.11111111114414</c:v>
                </c:pt>
                <c:pt idx="344">
                  <c:v>-222.22222222225523</c:v>
                </c:pt>
                <c:pt idx="345">
                  <c:v>-208.33333333336631</c:v>
                </c:pt>
                <c:pt idx="346">
                  <c:v>-194.44444444447743</c:v>
                </c:pt>
                <c:pt idx="347">
                  <c:v>-180.55555555558851</c:v>
                </c:pt>
                <c:pt idx="348">
                  <c:v>-166.6666666666996</c:v>
                </c:pt>
                <c:pt idx="349">
                  <c:v>-152.77777777781071</c:v>
                </c:pt>
                <c:pt idx="350">
                  <c:v>-138.88888888892183</c:v>
                </c:pt>
                <c:pt idx="351">
                  <c:v>-125.00000000003294</c:v>
                </c:pt>
                <c:pt idx="352">
                  <c:v>-111.11111111114406</c:v>
                </c:pt>
                <c:pt idx="353">
                  <c:v>-97.222222222255169</c:v>
                </c:pt>
                <c:pt idx="354">
                  <c:v>-83.333333333366284</c:v>
                </c:pt>
                <c:pt idx="355">
                  <c:v>-69.444444444477398</c:v>
                </c:pt>
                <c:pt idx="356">
                  <c:v>-55.555555555588512</c:v>
                </c:pt>
                <c:pt idx="357">
                  <c:v>-41.666666666699619</c:v>
                </c:pt>
                <c:pt idx="358">
                  <c:v>-27.777777777810734</c:v>
                </c:pt>
                <c:pt idx="359">
                  <c:v>-13.888888888921844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D-4ADE-9FDA-4EDEDEFADC0A}"/>
            </c:ext>
          </c:extLst>
        </c:ser>
        <c:ser>
          <c:idx val="1"/>
          <c:order val="2"/>
          <c:tx>
            <c:strRef>
              <c:f>'CAM AMORTIZATION '!$D$9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'CAM AMORTIZATION '!$B$10:$B$369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'CAM AMORTIZATION '!$D$10:$D$369</c:f>
              <c:numCache>
                <c:formatCode>"$"#,##0.00_);\("$"#,##0.00\)</c:formatCode>
                <c:ptCount val="360"/>
                <c:pt idx="0">
                  <c:v>-2777.7777777777778</c:v>
                </c:pt>
                <c:pt idx="1">
                  <c:v>-2777.7777777777778</c:v>
                </c:pt>
                <c:pt idx="2">
                  <c:v>-2777.7777777777778</c:v>
                </c:pt>
                <c:pt idx="3">
                  <c:v>-2777.7777777777778</c:v>
                </c:pt>
                <c:pt idx="4">
                  <c:v>-2777.7777777777778</c:v>
                </c:pt>
                <c:pt idx="5">
                  <c:v>-2777.7777777777778</c:v>
                </c:pt>
                <c:pt idx="6">
                  <c:v>-2777.7777777777778</c:v>
                </c:pt>
                <c:pt idx="7">
                  <c:v>-2777.7777777777778</c:v>
                </c:pt>
                <c:pt idx="8">
                  <c:v>-2777.7777777777778</c:v>
                </c:pt>
                <c:pt idx="9">
                  <c:v>-2777.7777777777778</c:v>
                </c:pt>
                <c:pt idx="10">
                  <c:v>-2777.7777777777778</c:v>
                </c:pt>
                <c:pt idx="11">
                  <c:v>-2777.7777777777778</c:v>
                </c:pt>
                <c:pt idx="12">
                  <c:v>-2777.7777777777778</c:v>
                </c:pt>
                <c:pt idx="13">
                  <c:v>-2777.7777777777778</c:v>
                </c:pt>
                <c:pt idx="14">
                  <c:v>-2777.7777777777778</c:v>
                </c:pt>
                <c:pt idx="15">
                  <c:v>-2777.7777777777778</c:v>
                </c:pt>
                <c:pt idx="16">
                  <c:v>-2777.7777777777778</c:v>
                </c:pt>
                <c:pt idx="17">
                  <c:v>-2777.7777777777778</c:v>
                </c:pt>
                <c:pt idx="18">
                  <c:v>-2777.7777777777778</c:v>
                </c:pt>
                <c:pt idx="19">
                  <c:v>-2777.7777777777778</c:v>
                </c:pt>
                <c:pt idx="20">
                  <c:v>-2777.7777777777778</c:v>
                </c:pt>
                <c:pt idx="21">
                  <c:v>-2777.7777777777778</c:v>
                </c:pt>
                <c:pt idx="22">
                  <c:v>-2777.7777777777778</c:v>
                </c:pt>
                <c:pt idx="23">
                  <c:v>-2777.7777777777778</c:v>
                </c:pt>
                <c:pt idx="24">
                  <c:v>-2777.7777777777778</c:v>
                </c:pt>
                <c:pt idx="25">
                  <c:v>-2777.7777777777778</c:v>
                </c:pt>
                <c:pt idx="26">
                  <c:v>-2777.7777777777778</c:v>
                </c:pt>
                <c:pt idx="27">
                  <c:v>-2777.7777777777778</c:v>
                </c:pt>
                <c:pt idx="28">
                  <c:v>-2777.7777777777778</c:v>
                </c:pt>
                <c:pt idx="29">
                  <c:v>-2777.7777777777778</c:v>
                </c:pt>
                <c:pt idx="30">
                  <c:v>-2777.7777777777778</c:v>
                </c:pt>
                <c:pt idx="31">
                  <c:v>-2777.7777777777778</c:v>
                </c:pt>
                <c:pt idx="32">
                  <c:v>-2777.7777777777778</c:v>
                </c:pt>
                <c:pt idx="33">
                  <c:v>-2777.7777777777778</c:v>
                </c:pt>
                <c:pt idx="34">
                  <c:v>-2777.7777777777778</c:v>
                </c:pt>
                <c:pt idx="35">
                  <c:v>-2777.7777777777778</c:v>
                </c:pt>
                <c:pt idx="36">
                  <c:v>-2777.7777777777778</c:v>
                </c:pt>
                <c:pt idx="37">
                  <c:v>-2777.7777777777778</c:v>
                </c:pt>
                <c:pt idx="38">
                  <c:v>-2777.7777777777778</c:v>
                </c:pt>
                <c:pt idx="39">
                  <c:v>-2777.7777777777778</c:v>
                </c:pt>
                <c:pt idx="40">
                  <c:v>-2777.7777777777778</c:v>
                </c:pt>
                <c:pt idx="41">
                  <c:v>-2777.7777777777778</c:v>
                </c:pt>
                <c:pt idx="42">
                  <c:v>-2777.7777777777778</c:v>
                </c:pt>
                <c:pt idx="43">
                  <c:v>-2777.7777777777778</c:v>
                </c:pt>
                <c:pt idx="44">
                  <c:v>-2777.7777777777778</c:v>
                </c:pt>
                <c:pt idx="45">
                  <c:v>-2777.7777777777778</c:v>
                </c:pt>
                <c:pt idx="46">
                  <c:v>-2777.7777777777778</c:v>
                </c:pt>
                <c:pt idx="47">
                  <c:v>-2777.7777777777778</c:v>
                </c:pt>
                <c:pt idx="48">
                  <c:v>-2777.7777777777778</c:v>
                </c:pt>
                <c:pt idx="49">
                  <c:v>-2777.7777777777778</c:v>
                </c:pt>
                <c:pt idx="50">
                  <c:v>-2777.7777777777778</c:v>
                </c:pt>
                <c:pt idx="51">
                  <c:v>-2777.7777777777778</c:v>
                </c:pt>
                <c:pt idx="52">
                  <c:v>-2777.7777777777778</c:v>
                </c:pt>
                <c:pt idx="53">
                  <c:v>-2777.7777777777778</c:v>
                </c:pt>
                <c:pt idx="54">
                  <c:v>-2777.7777777777778</c:v>
                </c:pt>
                <c:pt idx="55">
                  <c:v>-2777.7777777777778</c:v>
                </c:pt>
                <c:pt idx="56">
                  <c:v>-2777.7777777777778</c:v>
                </c:pt>
                <c:pt idx="57">
                  <c:v>-2777.7777777777778</c:v>
                </c:pt>
                <c:pt idx="58">
                  <c:v>-2777.7777777777778</c:v>
                </c:pt>
                <c:pt idx="59">
                  <c:v>-2777.7777777777778</c:v>
                </c:pt>
                <c:pt idx="60">
                  <c:v>-2777.7777777777778</c:v>
                </c:pt>
                <c:pt idx="61">
                  <c:v>-2777.7777777777778</c:v>
                </c:pt>
                <c:pt idx="62">
                  <c:v>-2777.7777777777778</c:v>
                </c:pt>
                <c:pt idx="63">
                  <c:v>-2777.7777777777778</c:v>
                </c:pt>
                <c:pt idx="64">
                  <c:v>-2777.7777777777778</c:v>
                </c:pt>
                <c:pt idx="65">
                  <c:v>-2777.7777777777778</c:v>
                </c:pt>
                <c:pt idx="66">
                  <c:v>-2777.7777777777778</c:v>
                </c:pt>
                <c:pt idx="67">
                  <c:v>-2777.7777777777778</c:v>
                </c:pt>
                <c:pt idx="68">
                  <c:v>-2777.7777777777778</c:v>
                </c:pt>
                <c:pt idx="69">
                  <c:v>-2777.7777777777778</c:v>
                </c:pt>
                <c:pt idx="70">
                  <c:v>-2777.7777777777778</c:v>
                </c:pt>
                <c:pt idx="71">
                  <c:v>-2777.7777777777778</c:v>
                </c:pt>
                <c:pt idx="72">
                  <c:v>-2777.7777777777778</c:v>
                </c:pt>
                <c:pt idx="73">
                  <c:v>-2777.7777777777778</c:v>
                </c:pt>
                <c:pt idx="74">
                  <c:v>-2777.7777777777778</c:v>
                </c:pt>
                <c:pt idx="75">
                  <c:v>-2777.7777777777778</c:v>
                </c:pt>
                <c:pt idx="76">
                  <c:v>-2777.7777777777778</c:v>
                </c:pt>
                <c:pt idx="77">
                  <c:v>-2777.7777777777778</c:v>
                </c:pt>
                <c:pt idx="78">
                  <c:v>-2777.7777777777778</c:v>
                </c:pt>
                <c:pt idx="79">
                  <c:v>-2777.7777777777778</c:v>
                </c:pt>
                <c:pt idx="80">
                  <c:v>-2777.7777777777778</c:v>
                </c:pt>
                <c:pt idx="81">
                  <c:v>-2777.7777777777778</c:v>
                </c:pt>
                <c:pt idx="82">
                  <c:v>-2777.7777777777778</c:v>
                </c:pt>
                <c:pt idx="83">
                  <c:v>-2777.7777777777778</c:v>
                </c:pt>
                <c:pt idx="84">
                  <c:v>-2777.7777777777778</c:v>
                </c:pt>
                <c:pt idx="85">
                  <c:v>-2777.7777777777778</c:v>
                </c:pt>
                <c:pt idx="86">
                  <c:v>-2777.7777777777778</c:v>
                </c:pt>
                <c:pt idx="87">
                  <c:v>-2777.7777777777778</c:v>
                </c:pt>
                <c:pt idx="88">
                  <c:v>-2777.7777777777778</c:v>
                </c:pt>
                <c:pt idx="89">
                  <c:v>-2777.7777777777778</c:v>
                </c:pt>
                <c:pt idx="90">
                  <c:v>-2777.7777777777778</c:v>
                </c:pt>
                <c:pt idx="91">
                  <c:v>-2777.7777777777778</c:v>
                </c:pt>
                <c:pt idx="92">
                  <c:v>-2777.7777777777778</c:v>
                </c:pt>
                <c:pt idx="93">
                  <c:v>-2777.7777777777778</c:v>
                </c:pt>
                <c:pt idx="94">
                  <c:v>-2777.7777777777778</c:v>
                </c:pt>
                <c:pt idx="95">
                  <c:v>-2777.7777777777778</c:v>
                </c:pt>
                <c:pt idx="96">
                  <c:v>-2777.7777777777778</c:v>
                </c:pt>
                <c:pt idx="97">
                  <c:v>-2777.7777777777778</c:v>
                </c:pt>
                <c:pt idx="98">
                  <c:v>-2777.7777777777778</c:v>
                </c:pt>
                <c:pt idx="99">
                  <c:v>-2777.7777777777778</c:v>
                </c:pt>
                <c:pt idx="100">
                  <c:v>-2777.7777777777778</c:v>
                </c:pt>
                <c:pt idx="101">
                  <c:v>-2777.7777777777778</c:v>
                </c:pt>
                <c:pt idx="102">
                  <c:v>-2777.7777777777778</c:v>
                </c:pt>
                <c:pt idx="103">
                  <c:v>-2777.7777777777778</c:v>
                </c:pt>
                <c:pt idx="104">
                  <c:v>-2777.7777777777778</c:v>
                </c:pt>
                <c:pt idx="105">
                  <c:v>-2777.7777777777778</c:v>
                </c:pt>
                <c:pt idx="106">
                  <c:v>-2777.7777777777778</c:v>
                </c:pt>
                <c:pt idx="107">
                  <c:v>-2777.7777777777778</c:v>
                </c:pt>
                <c:pt idx="108">
                  <c:v>-2777.7777777777778</c:v>
                </c:pt>
                <c:pt idx="109">
                  <c:v>-2777.7777777777778</c:v>
                </c:pt>
                <c:pt idx="110">
                  <c:v>-2777.7777777777778</c:v>
                </c:pt>
                <c:pt idx="111">
                  <c:v>-2777.7777777777778</c:v>
                </c:pt>
                <c:pt idx="112">
                  <c:v>-2777.7777777777778</c:v>
                </c:pt>
                <c:pt idx="113">
                  <c:v>-2777.7777777777778</c:v>
                </c:pt>
                <c:pt idx="114">
                  <c:v>-2777.7777777777778</c:v>
                </c:pt>
                <c:pt idx="115">
                  <c:v>-2777.7777777777778</c:v>
                </c:pt>
                <c:pt idx="116">
                  <c:v>-2777.7777777777778</c:v>
                </c:pt>
                <c:pt idx="117">
                  <c:v>-2777.7777777777778</c:v>
                </c:pt>
                <c:pt idx="118">
                  <c:v>-2777.7777777777778</c:v>
                </c:pt>
                <c:pt idx="119">
                  <c:v>-2777.7777777777778</c:v>
                </c:pt>
                <c:pt idx="120">
                  <c:v>-2777.7777777777778</c:v>
                </c:pt>
                <c:pt idx="121">
                  <c:v>-2777.7777777777778</c:v>
                </c:pt>
                <c:pt idx="122">
                  <c:v>-2777.7777777777778</c:v>
                </c:pt>
                <c:pt idx="123">
                  <c:v>-2777.7777777777778</c:v>
                </c:pt>
                <c:pt idx="124">
                  <c:v>-2777.7777777777778</c:v>
                </c:pt>
                <c:pt idx="125">
                  <c:v>-2777.7777777777778</c:v>
                </c:pt>
                <c:pt idx="126">
                  <c:v>-2777.7777777777778</c:v>
                </c:pt>
                <c:pt idx="127">
                  <c:v>-2777.7777777777778</c:v>
                </c:pt>
                <c:pt idx="128">
                  <c:v>-2777.7777777777778</c:v>
                </c:pt>
                <c:pt idx="129">
                  <c:v>-2777.7777777777778</c:v>
                </c:pt>
                <c:pt idx="130">
                  <c:v>-2777.7777777777778</c:v>
                </c:pt>
                <c:pt idx="131">
                  <c:v>-2777.7777777777778</c:v>
                </c:pt>
                <c:pt idx="132">
                  <c:v>-2777.7777777777778</c:v>
                </c:pt>
                <c:pt idx="133">
                  <c:v>-2777.7777777777778</c:v>
                </c:pt>
                <c:pt idx="134">
                  <c:v>-2777.7777777777778</c:v>
                </c:pt>
                <c:pt idx="135">
                  <c:v>-2777.7777777777778</c:v>
                </c:pt>
                <c:pt idx="136">
                  <c:v>-2777.7777777777778</c:v>
                </c:pt>
                <c:pt idx="137">
                  <c:v>-2777.7777777777778</c:v>
                </c:pt>
                <c:pt idx="138">
                  <c:v>-2777.7777777777778</c:v>
                </c:pt>
                <c:pt idx="139">
                  <c:v>-2777.7777777777778</c:v>
                </c:pt>
                <c:pt idx="140">
                  <c:v>-2777.7777777777778</c:v>
                </c:pt>
                <c:pt idx="141">
                  <c:v>-2777.7777777777778</c:v>
                </c:pt>
                <c:pt idx="142">
                  <c:v>-2777.7777777777778</c:v>
                </c:pt>
                <c:pt idx="143">
                  <c:v>-2777.7777777777778</c:v>
                </c:pt>
                <c:pt idx="144">
                  <c:v>-2777.7777777777778</c:v>
                </c:pt>
                <c:pt idx="145">
                  <c:v>-2777.7777777777778</c:v>
                </c:pt>
                <c:pt idx="146">
                  <c:v>-2777.7777777777778</c:v>
                </c:pt>
                <c:pt idx="147">
                  <c:v>-2777.7777777777778</c:v>
                </c:pt>
                <c:pt idx="148">
                  <c:v>-2777.7777777777778</c:v>
                </c:pt>
                <c:pt idx="149">
                  <c:v>-2777.7777777777778</c:v>
                </c:pt>
                <c:pt idx="150">
                  <c:v>-2777.7777777777778</c:v>
                </c:pt>
                <c:pt idx="151">
                  <c:v>-2777.7777777777778</c:v>
                </c:pt>
                <c:pt idx="152">
                  <c:v>-2777.7777777777778</c:v>
                </c:pt>
                <c:pt idx="153">
                  <c:v>-2777.7777777777778</c:v>
                </c:pt>
                <c:pt idx="154">
                  <c:v>-2777.7777777777778</c:v>
                </c:pt>
                <c:pt idx="155">
                  <c:v>-2777.7777777777778</c:v>
                </c:pt>
                <c:pt idx="156">
                  <c:v>-2777.7777777777778</c:v>
                </c:pt>
                <c:pt idx="157">
                  <c:v>-2777.7777777777778</c:v>
                </c:pt>
                <c:pt idx="158">
                  <c:v>-2777.7777777777778</c:v>
                </c:pt>
                <c:pt idx="159">
                  <c:v>-2777.7777777777778</c:v>
                </c:pt>
                <c:pt idx="160">
                  <c:v>-2777.7777777777778</c:v>
                </c:pt>
                <c:pt idx="161">
                  <c:v>-2777.7777777777778</c:v>
                </c:pt>
                <c:pt idx="162">
                  <c:v>-2777.7777777777778</c:v>
                </c:pt>
                <c:pt idx="163">
                  <c:v>-2777.7777777777778</c:v>
                </c:pt>
                <c:pt idx="164">
                  <c:v>-2777.7777777777778</c:v>
                </c:pt>
                <c:pt idx="165">
                  <c:v>-2777.7777777777778</c:v>
                </c:pt>
                <c:pt idx="166">
                  <c:v>-2777.7777777777778</c:v>
                </c:pt>
                <c:pt idx="167">
                  <c:v>-2777.7777777777778</c:v>
                </c:pt>
                <c:pt idx="168">
                  <c:v>-2777.7777777777778</c:v>
                </c:pt>
                <c:pt idx="169">
                  <c:v>-2777.7777777777778</c:v>
                </c:pt>
                <c:pt idx="170">
                  <c:v>-2777.7777777777778</c:v>
                </c:pt>
                <c:pt idx="171">
                  <c:v>-2777.7777777777778</c:v>
                </c:pt>
                <c:pt idx="172">
                  <c:v>-2777.7777777777778</c:v>
                </c:pt>
                <c:pt idx="173">
                  <c:v>-2777.7777777777778</c:v>
                </c:pt>
                <c:pt idx="174">
                  <c:v>-2777.7777777777778</c:v>
                </c:pt>
                <c:pt idx="175">
                  <c:v>-2777.7777777777778</c:v>
                </c:pt>
                <c:pt idx="176">
                  <c:v>-2777.7777777777778</c:v>
                </c:pt>
                <c:pt idx="177">
                  <c:v>-2777.7777777777778</c:v>
                </c:pt>
                <c:pt idx="178">
                  <c:v>-2777.7777777777778</c:v>
                </c:pt>
                <c:pt idx="179">
                  <c:v>-2777.7777777777778</c:v>
                </c:pt>
                <c:pt idx="180">
                  <c:v>-2777.7777777777778</c:v>
                </c:pt>
                <c:pt idx="181">
                  <c:v>-2777.7777777777778</c:v>
                </c:pt>
                <c:pt idx="182">
                  <c:v>-2777.7777777777778</c:v>
                </c:pt>
                <c:pt idx="183">
                  <c:v>-2777.7777777777778</c:v>
                </c:pt>
                <c:pt idx="184">
                  <c:v>-2777.7777777777778</c:v>
                </c:pt>
                <c:pt idx="185">
                  <c:v>-2777.7777777777778</c:v>
                </c:pt>
                <c:pt idx="186">
                  <c:v>-2777.7777777777778</c:v>
                </c:pt>
                <c:pt idx="187">
                  <c:v>-2777.7777777777778</c:v>
                </c:pt>
                <c:pt idx="188">
                  <c:v>-2777.7777777777778</c:v>
                </c:pt>
                <c:pt idx="189">
                  <c:v>-2777.7777777777778</c:v>
                </c:pt>
                <c:pt idx="190">
                  <c:v>-2777.7777777777778</c:v>
                </c:pt>
                <c:pt idx="191">
                  <c:v>-2777.7777777777778</c:v>
                </c:pt>
                <c:pt idx="192">
                  <c:v>-2777.7777777777778</c:v>
                </c:pt>
                <c:pt idx="193">
                  <c:v>-2777.7777777777778</c:v>
                </c:pt>
                <c:pt idx="194">
                  <c:v>-2777.7777777777778</c:v>
                </c:pt>
                <c:pt idx="195">
                  <c:v>-2777.7777777777778</c:v>
                </c:pt>
                <c:pt idx="196">
                  <c:v>-2777.7777777777778</c:v>
                </c:pt>
                <c:pt idx="197">
                  <c:v>-2777.7777777777778</c:v>
                </c:pt>
                <c:pt idx="198">
                  <c:v>-2777.7777777777778</c:v>
                </c:pt>
                <c:pt idx="199">
                  <c:v>-2777.7777777777778</c:v>
                </c:pt>
                <c:pt idx="200">
                  <c:v>-2777.7777777777778</c:v>
                </c:pt>
                <c:pt idx="201">
                  <c:v>-2777.7777777777778</c:v>
                </c:pt>
                <c:pt idx="202">
                  <c:v>-2777.7777777777778</c:v>
                </c:pt>
                <c:pt idx="203">
                  <c:v>-2777.7777777777778</c:v>
                </c:pt>
                <c:pt idx="204">
                  <c:v>-2777.7777777777778</c:v>
                </c:pt>
                <c:pt idx="205">
                  <c:v>-2777.7777777777778</c:v>
                </c:pt>
                <c:pt idx="206">
                  <c:v>-2777.7777777777778</c:v>
                </c:pt>
                <c:pt idx="207">
                  <c:v>-2777.7777777777778</c:v>
                </c:pt>
                <c:pt idx="208">
                  <c:v>-2777.7777777777778</c:v>
                </c:pt>
                <c:pt idx="209">
                  <c:v>-2777.7777777777778</c:v>
                </c:pt>
                <c:pt idx="210">
                  <c:v>-2777.7777777777778</c:v>
                </c:pt>
                <c:pt idx="211">
                  <c:v>-2777.7777777777778</c:v>
                </c:pt>
                <c:pt idx="212">
                  <c:v>-2777.7777777777778</c:v>
                </c:pt>
                <c:pt idx="213">
                  <c:v>-2777.7777777777778</c:v>
                </c:pt>
                <c:pt idx="214">
                  <c:v>-2777.7777777777778</c:v>
                </c:pt>
                <c:pt idx="215">
                  <c:v>-2777.7777777777778</c:v>
                </c:pt>
                <c:pt idx="216">
                  <c:v>-2777.7777777777778</c:v>
                </c:pt>
                <c:pt idx="217">
                  <c:v>-2777.7777777777778</c:v>
                </c:pt>
                <c:pt idx="218">
                  <c:v>-2777.7777777777778</c:v>
                </c:pt>
                <c:pt idx="219">
                  <c:v>-2777.7777777777778</c:v>
                </c:pt>
                <c:pt idx="220">
                  <c:v>-2777.7777777777778</c:v>
                </c:pt>
                <c:pt idx="221">
                  <c:v>-2777.7777777777778</c:v>
                </c:pt>
                <c:pt idx="222">
                  <c:v>-2777.7777777777778</c:v>
                </c:pt>
                <c:pt idx="223">
                  <c:v>-2777.7777777777778</c:v>
                </c:pt>
                <c:pt idx="224">
                  <c:v>-2777.7777777777778</c:v>
                </c:pt>
                <c:pt idx="225">
                  <c:v>-2777.7777777777778</c:v>
                </c:pt>
                <c:pt idx="226">
                  <c:v>-2777.7777777777778</c:v>
                </c:pt>
                <c:pt idx="227">
                  <c:v>-2777.7777777777778</c:v>
                </c:pt>
                <c:pt idx="228">
                  <c:v>-2777.7777777777778</c:v>
                </c:pt>
                <c:pt idx="229">
                  <c:v>-2777.7777777777778</c:v>
                </c:pt>
                <c:pt idx="230">
                  <c:v>-2777.7777777777778</c:v>
                </c:pt>
                <c:pt idx="231">
                  <c:v>-2777.7777777777778</c:v>
                </c:pt>
                <c:pt idx="232">
                  <c:v>-2777.7777777777778</c:v>
                </c:pt>
                <c:pt idx="233">
                  <c:v>-2777.7777777777778</c:v>
                </c:pt>
                <c:pt idx="234">
                  <c:v>-2777.7777777777778</c:v>
                </c:pt>
                <c:pt idx="235">
                  <c:v>-2777.7777777777778</c:v>
                </c:pt>
                <c:pt idx="236">
                  <c:v>-2777.7777777777778</c:v>
                </c:pt>
                <c:pt idx="237">
                  <c:v>-2777.7777777777778</c:v>
                </c:pt>
                <c:pt idx="238">
                  <c:v>-2777.7777777777778</c:v>
                </c:pt>
                <c:pt idx="239">
                  <c:v>-2777.7777777777778</c:v>
                </c:pt>
                <c:pt idx="240">
                  <c:v>-2777.7777777777778</c:v>
                </c:pt>
                <c:pt idx="241">
                  <c:v>-2777.7777777777778</c:v>
                </c:pt>
                <c:pt idx="242">
                  <c:v>-2777.7777777777778</c:v>
                </c:pt>
                <c:pt idx="243">
                  <c:v>-2777.7777777777778</c:v>
                </c:pt>
                <c:pt idx="244">
                  <c:v>-2777.7777777777778</c:v>
                </c:pt>
                <c:pt idx="245">
                  <c:v>-2777.7777777777778</c:v>
                </c:pt>
                <c:pt idx="246">
                  <c:v>-2777.7777777777778</c:v>
                </c:pt>
                <c:pt idx="247">
                  <c:v>-2777.7777777777778</c:v>
                </c:pt>
                <c:pt idx="248">
                  <c:v>-2777.7777777777778</c:v>
                </c:pt>
                <c:pt idx="249">
                  <c:v>-2777.7777777777778</c:v>
                </c:pt>
                <c:pt idx="250">
                  <c:v>-2777.7777777777778</c:v>
                </c:pt>
                <c:pt idx="251">
                  <c:v>-2777.7777777777778</c:v>
                </c:pt>
                <c:pt idx="252">
                  <c:v>-2777.7777777777778</c:v>
                </c:pt>
                <c:pt idx="253">
                  <c:v>-2777.7777777777778</c:v>
                </c:pt>
                <c:pt idx="254">
                  <c:v>-2777.7777777777778</c:v>
                </c:pt>
                <c:pt idx="255">
                  <c:v>-2777.7777777777778</c:v>
                </c:pt>
                <c:pt idx="256">
                  <c:v>-2777.7777777777778</c:v>
                </c:pt>
                <c:pt idx="257">
                  <c:v>-2777.7777777777778</c:v>
                </c:pt>
                <c:pt idx="258">
                  <c:v>-2777.7777777777778</c:v>
                </c:pt>
                <c:pt idx="259">
                  <c:v>-2777.7777777777778</c:v>
                </c:pt>
                <c:pt idx="260">
                  <c:v>-2777.7777777777778</c:v>
                </c:pt>
                <c:pt idx="261">
                  <c:v>-2777.7777777777778</c:v>
                </c:pt>
                <c:pt idx="262">
                  <c:v>-2777.7777777777778</c:v>
                </c:pt>
                <c:pt idx="263">
                  <c:v>-2777.7777777777778</c:v>
                </c:pt>
                <c:pt idx="264">
                  <c:v>-2777.7777777777778</c:v>
                </c:pt>
                <c:pt idx="265">
                  <c:v>-2777.7777777777778</c:v>
                </c:pt>
                <c:pt idx="266">
                  <c:v>-2777.7777777777778</c:v>
                </c:pt>
                <c:pt idx="267">
                  <c:v>-2777.7777777777778</c:v>
                </c:pt>
                <c:pt idx="268">
                  <c:v>-2777.7777777777778</c:v>
                </c:pt>
                <c:pt idx="269">
                  <c:v>-2777.7777777777778</c:v>
                </c:pt>
                <c:pt idx="270">
                  <c:v>-2777.7777777777778</c:v>
                </c:pt>
                <c:pt idx="271">
                  <c:v>-2777.7777777777778</c:v>
                </c:pt>
                <c:pt idx="272">
                  <c:v>-2777.7777777777778</c:v>
                </c:pt>
                <c:pt idx="273">
                  <c:v>-2777.7777777777778</c:v>
                </c:pt>
                <c:pt idx="274">
                  <c:v>-2777.7777777777778</c:v>
                </c:pt>
                <c:pt idx="275">
                  <c:v>-2777.7777777777778</c:v>
                </c:pt>
                <c:pt idx="276">
                  <c:v>-2777.7777777777778</c:v>
                </c:pt>
                <c:pt idx="277">
                  <c:v>-2777.7777777777778</c:v>
                </c:pt>
                <c:pt idx="278">
                  <c:v>-2777.7777777777778</c:v>
                </c:pt>
                <c:pt idx="279">
                  <c:v>-2777.7777777777778</c:v>
                </c:pt>
                <c:pt idx="280">
                  <c:v>-2777.7777777777778</c:v>
                </c:pt>
                <c:pt idx="281">
                  <c:v>-2777.7777777777778</c:v>
                </c:pt>
                <c:pt idx="282">
                  <c:v>-2777.7777777777778</c:v>
                </c:pt>
                <c:pt idx="283">
                  <c:v>-2777.7777777777778</c:v>
                </c:pt>
                <c:pt idx="284">
                  <c:v>-2777.7777777777778</c:v>
                </c:pt>
                <c:pt idx="285">
                  <c:v>-2777.7777777777778</c:v>
                </c:pt>
                <c:pt idx="286">
                  <c:v>-2777.7777777777778</c:v>
                </c:pt>
                <c:pt idx="287">
                  <c:v>-2777.7777777777778</c:v>
                </c:pt>
                <c:pt idx="288">
                  <c:v>-2777.7777777777778</c:v>
                </c:pt>
                <c:pt idx="289">
                  <c:v>-2777.7777777777778</c:v>
                </c:pt>
                <c:pt idx="290">
                  <c:v>-2777.7777777777778</c:v>
                </c:pt>
                <c:pt idx="291">
                  <c:v>-2777.7777777777778</c:v>
                </c:pt>
                <c:pt idx="292">
                  <c:v>-2777.7777777777778</c:v>
                </c:pt>
                <c:pt idx="293">
                  <c:v>-2777.7777777777778</c:v>
                </c:pt>
                <c:pt idx="294">
                  <c:v>-2777.7777777777778</c:v>
                </c:pt>
                <c:pt idx="295">
                  <c:v>-2777.7777777777778</c:v>
                </c:pt>
                <c:pt idx="296">
                  <c:v>-2777.7777777777778</c:v>
                </c:pt>
                <c:pt idx="297">
                  <c:v>-2777.7777777777778</c:v>
                </c:pt>
                <c:pt idx="298">
                  <c:v>-2777.7777777777778</c:v>
                </c:pt>
                <c:pt idx="299">
                  <c:v>-2777.7777777777778</c:v>
                </c:pt>
                <c:pt idx="300">
                  <c:v>-2777.7777777777778</c:v>
                </c:pt>
                <c:pt idx="301">
                  <c:v>-2777.7777777777778</c:v>
                </c:pt>
                <c:pt idx="302">
                  <c:v>-2777.7777777777778</c:v>
                </c:pt>
                <c:pt idx="303">
                  <c:v>-2777.7777777777778</c:v>
                </c:pt>
                <c:pt idx="304">
                  <c:v>-2777.7777777777778</c:v>
                </c:pt>
                <c:pt idx="305">
                  <c:v>-2777.7777777777778</c:v>
                </c:pt>
                <c:pt idx="306">
                  <c:v>-2777.7777777777778</c:v>
                </c:pt>
                <c:pt idx="307">
                  <c:v>-2777.7777777777778</c:v>
                </c:pt>
                <c:pt idx="308">
                  <c:v>-2777.7777777777778</c:v>
                </c:pt>
                <c:pt idx="309">
                  <c:v>-2777.7777777777778</c:v>
                </c:pt>
                <c:pt idx="310">
                  <c:v>-2777.7777777777778</c:v>
                </c:pt>
                <c:pt idx="311">
                  <c:v>-2777.7777777777778</c:v>
                </c:pt>
                <c:pt idx="312">
                  <c:v>-2777.7777777777778</c:v>
                </c:pt>
                <c:pt idx="313">
                  <c:v>-2777.7777777777778</c:v>
                </c:pt>
                <c:pt idx="314">
                  <c:v>-2777.7777777777778</c:v>
                </c:pt>
                <c:pt idx="315">
                  <c:v>-2777.7777777777778</c:v>
                </c:pt>
                <c:pt idx="316">
                  <c:v>-2777.7777777777778</c:v>
                </c:pt>
                <c:pt idx="317">
                  <c:v>-2777.7777777777778</c:v>
                </c:pt>
                <c:pt idx="318">
                  <c:v>-2777.7777777777778</c:v>
                </c:pt>
                <c:pt idx="319">
                  <c:v>-2777.7777777777778</c:v>
                </c:pt>
                <c:pt idx="320">
                  <c:v>-2777.7777777777778</c:v>
                </c:pt>
                <c:pt idx="321">
                  <c:v>-2777.7777777777778</c:v>
                </c:pt>
                <c:pt idx="322">
                  <c:v>-2777.7777777777778</c:v>
                </c:pt>
                <c:pt idx="323">
                  <c:v>-2777.7777777777778</c:v>
                </c:pt>
                <c:pt idx="324">
                  <c:v>-2777.7777777777778</c:v>
                </c:pt>
                <c:pt idx="325">
                  <c:v>-2777.7777777777778</c:v>
                </c:pt>
                <c:pt idx="326">
                  <c:v>-2777.7777777777778</c:v>
                </c:pt>
                <c:pt idx="327">
                  <c:v>-2777.7777777777778</c:v>
                </c:pt>
                <c:pt idx="328">
                  <c:v>-2777.7777777777778</c:v>
                </c:pt>
                <c:pt idx="329">
                  <c:v>-2777.7777777777778</c:v>
                </c:pt>
                <c:pt idx="330">
                  <c:v>-2777.7777777777778</c:v>
                </c:pt>
                <c:pt idx="331">
                  <c:v>-2777.7777777777778</c:v>
                </c:pt>
                <c:pt idx="332">
                  <c:v>-2777.7777777777778</c:v>
                </c:pt>
                <c:pt idx="333">
                  <c:v>-2777.7777777777778</c:v>
                </c:pt>
                <c:pt idx="334">
                  <c:v>-2777.7777777777778</c:v>
                </c:pt>
                <c:pt idx="335">
                  <c:v>-2777.7777777777778</c:v>
                </c:pt>
                <c:pt idx="336">
                  <c:v>-2777.7777777777778</c:v>
                </c:pt>
                <c:pt idx="337">
                  <c:v>-2777.7777777777778</c:v>
                </c:pt>
                <c:pt idx="338">
                  <c:v>-2777.7777777777778</c:v>
                </c:pt>
                <c:pt idx="339">
                  <c:v>-2777.7777777777778</c:v>
                </c:pt>
                <c:pt idx="340">
                  <c:v>-2777.7777777777778</c:v>
                </c:pt>
                <c:pt idx="341">
                  <c:v>-2777.7777777777778</c:v>
                </c:pt>
                <c:pt idx="342">
                  <c:v>-2777.7777777777778</c:v>
                </c:pt>
                <c:pt idx="343">
                  <c:v>-2777.7777777777778</c:v>
                </c:pt>
                <c:pt idx="344">
                  <c:v>-2777.7777777777778</c:v>
                </c:pt>
                <c:pt idx="345">
                  <c:v>-2777.7777777777778</c:v>
                </c:pt>
                <c:pt idx="346">
                  <c:v>-2777.7777777777778</c:v>
                </c:pt>
                <c:pt idx="347">
                  <c:v>-2777.7777777777778</c:v>
                </c:pt>
                <c:pt idx="348">
                  <c:v>-2777.7777777777778</c:v>
                </c:pt>
                <c:pt idx="349">
                  <c:v>-2777.7777777777778</c:v>
                </c:pt>
                <c:pt idx="350">
                  <c:v>-2777.7777777777778</c:v>
                </c:pt>
                <c:pt idx="351">
                  <c:v>-2777.7777777777778</c:v>
                </c:pt>
                <c:pt idx="352">
                  <c:v>-2777.7777777777778</c:v>
                </c:pt>
                <c:pt idx="353">
                  <c:v>-2777.7777777777778</c:v>
                </c:pt>
                <c:pt idx="354">
                  <c:v>-2777.7777777777778</c:v>
                </c:pt>
                <c:pt idx="355">
                  <c:v>-2777.7777777777778</c:v>
                </c:pt>
                <c:pt idx="356">
                  <c:v>-2777.7777777777778</c:v>
                </c:pt>
                <c:pt idx="357">
                  <c:v>-2777.7777777777778</c:v>
                </c:pt>
                <c:pt idx="358">
                  <c:v>-2777.7777777777778</c:v>
                </c:pt>
                <c:pt idx="359">
                  <c:v>-2777.7777777777778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D-4ADE-9FDA-4EDEDEFA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13544"/>
        <c:axId val="635216824"/>
      </c:lineChart>
      <c:catAx>
        <c:axId val="635213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6824"/>
        <c:crosses val="autoZero"/>
        <c:auto val="1"/>
        <c:lblAlgn val="ctr"/>
        <c:lblOffset val="100"/>
        <c:noMultiLvlLbl val="0"/>
      </c:catAx>
      <c:valAx>
        <c:axId val="635216824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3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660974479891842"/>
          <c:y val="0.72755708250456164"/>
          <c:w val="0.57594033230538444"/>
          <c:h val="0.11099545750935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3</xdr:row>
      <xdr:rowOff>8164</xdr:rowOff>
    </xdr:from>
    <xdr:to>
      <xdr:col>14</xdr:col>
      <xdr:colOff>217714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3649C-8E43-40FE-B88B-4FA08DB0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390525</xdr:rowOff>
    </xdr:from>
    <xdr:to>
      <xdr:col>14</xdr:col>
      <xdr:colOff>348343</xdr:colOff>
      <xdr:row>17</xdr:row>
      <xdr:rowOff>348343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23D0D-67D2-4E59-8A60-98BDFC43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41563</xdr:colOff>
      <xdr:row>0</xdr:row>
      <xdr:rowOff>392206</xdr:rowOff>
    </xdr:from>
    <xdr:to>
      <xdr:col>16</xdr:col>
      <xdr:colOff>630382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5B14D-6FF2-4533-BCE3-566FF0B7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48491</xdr:colOff>
      <xdr:row>14</xdr:row>
      <xdr:rowOff>2</xdr:rowOff>
    </xdr:from>
    <xdr:to>
      <xdr:col>17</xdr:col>
      <xdr:colOff>6927</xdr:colOff>
      <xdr:row>25</xdr:row>
      <xdr:rowOff>221674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B4496-4FB4-4B87-9B48-EE04FE3F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27708</xdr:colOff>
      <xdr:row>0</xdr:row>
      <xdr:rowOff>400050</xdr:rowOff>
    </xdr:from>
    <xdr:to>
      <xdr:col>17</xdr:col>
      <xdr:colOff>11206</xdr:colOff>
      <xdr:row>12</xdr:row>
      <xdr:rowOff>394854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A6ECA-213E-4289-A6D4-52C0418DC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13855</xdr:colOff>
      <xdr:row>14</xdr:row>
      <xdr:rowOff>0</xdr:rowOff>
    </xdr:from>
    <xdr:to>
      <xdr:col>17</xdr:col>
      <xdr:colOff>6928</xdr:colOff>
      <xdr:row>25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80EA-1E8E-49E4-9316-B4F46EDAC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tabSelected="1" zoomScale="70" zoomScaleNormal="70" workbookViewId="0">
      <selection activeCell="B1" sqref="B1:F1"/>
    </sheetView>
  </sheetViews>
  <sheetFormatPr defaultColWidth="20" defaultRowHeight="31.2" x14ac:dyDescent="0.6"/>
  <cols>
    <col min="1" max="1" width="4.6640625" style="2" customWidth="1"/>
    <col min="2" max="2" width="15.6640625" style="2" customWidth="1"/>
    <col min="3" max="3" width="18.5546875" style="2" customWidth="1"/>
    <col min="4" max="4" width="30.6640625" style="2" customWidth="1"/>
    <col min="5" max="5" width="18.6640625" style="2" customWidth="1"/>
    <col min="6" max="6" width="36.88671875" style="2" customWidth="1"/>
    <col min="7" max="26" width="12.6640625" style="2" customWidth="1"/>
    <col min="27" max="16384" width="20" style="2"/>
  </cols>
  <sheetData>
    <row r="1" spans="2:8" x14ac:dyDescent="0.6">
      <c r="B1" s="71" t="s">
        <v>5</v>
      </c>
      <c r="C1" s="71"/>
      <c r="D1" s="71"/>
      <c r="E1" s="71"/>
      <c r="F1" s="71"/>
    </row>
    <row r="2" spans="2:8" ht="18" customHeight="1" thickBot="1" x14ac:dyDescent="0.65">
      <c r="B2" s="1"/>
    </row>
    <row r="3" spans="2:8" ht="31.5" customHeight="1" thickBot="1" x14ac:dyDescent="0.75">
      <c r="B3" s="8" t="s">
        <v>1</v>
      </c>
      <c r="C3" s="8" t="s">
        <v>2</v>
      </c>
      <c r="D3" s="8" t="s">
        <v>0</v>
      </c>
      <c r="E3" s="8" t="s">
        <v>4</v>
      </c>
      <c r="F3" s="8" t="s">
        <v>3</v>
      </c>
    </row>
    <row r="4" spans="2:8" ht="31.5" customHeight="1" x14ac:dyDescent="0.6">
      <c r="B4" s="3">
        <v>10</v>
      </c>
      <c r="C4" s="30">
        <v>0.01</v>
      </c>
      <c r="D4" s="4">
        <v>-10000</v>
      </c>
      <c r="E4" s="4"/>
      <c r="F4" s="4">
        <f>FV(C4,B4,E4,D4)</f>
        <v>11046.221254112048</v>
      </c>
      <c r="G4" s="4"/>
    </row>
    <row r="5" spans="2:8" x14ac:dyDescent="0.6">
      <c r="B5" s="3">
        <f>+B$4</f>
        <v>10</v>
      </c>
      <c r="C5" s="30">
        <f>+C4+0.01</f>
        <v>0.02</v>
      </c>
      <c r="D5" s="4">
        <f t="shared" ref="D5:D29" si="0">+D$4</f>
        <v>-10000</v>
      </c>
      <c r="E5" s="4"/>
      <c r="F5" s="4">
        <f t="shared" ref="F5:F20" si="1">FV(C5,B5,E5,D5)</f>
        <v>12189.944199947571</v>
      </c>
    </row>
    <row r="6" spans="2:8" x14ac:dyDescent="0.6">
      <c r="B6" s="3">
        <f t="shared" ref="B6:B29" si="2">+B$4</f>
        <v>10</v>
      </c>
      <c r="C6" s="30">
        <f t="shared" ref="C6:C29" si="3">+C5+0.01</f>
        <v>0.03</v>
      </c>
      <c r="D6" s="4">
        <f t="shared" si="0"/>
        <v>-10000</v>
      </c>
      <c r="E6" s="4"/>
      <c r="F6" s="4">
        <f t="shared" si="1"/>
        <v>13439.163793441217</v>
      </c>
    </row>
    <row r="7" spans="2:8" x14ac:dyDescent="0.6">
      <c r="B7" s="3">
        <f t="shared" si="2"/>
        <v>10</v>
      </c>
      <c r="C7" s="30">
        <f t="shared" si="3"/>
        <v>0.04</v>
      </c>
      <c r="D7" s="4">
        <f t="shared" si="0"/>
        <v>-10000</v>
      </c>
      <c r="E7" s="4"/>
      <c r="F7" s="4">
        <f t="shared" si="1"/>
        <v>14802.442849183446</v>
      </c>
    </row>
    <row r="8" spans="2:8" x14ac:dyDescent="0.6">
      <c r="B8" s="3">
        <f t="shared" si="2"/>
        <v>10</v>
      </c>
      <c r="C8" s="30">
        <f t="shared" si="3"/>
        <v>0.05</v>
      </c>
      <c r="D8" s="4">
        <f t="shared" si="0"/>
        <v>-10000</v>
      </c>
      <c r="E8" s="4"/>
      <c r="F8" s="4">
        <f t="shared" si="1"/>
        <v>16288.946267774416</v>
      </c>
    </row>
    <row r="9" spans="2:8" x14ac:dyDescent="0.6">
      <c r="B9" s="3">
        <f t="shared" si="2"/>
        <v>10</v>
      </c>
      <c r="C9" s="30">
        <f t="shared" si="3"/>
        <v>6.0000000000000005E-2</v>
      </c>
      <c r="D9" s="4">
        <f t="shared" si="0"/>
        <v>-10000</v>
      </c>
      <c r="E9" s="4"/>
      <c r="F9" s="4">
        <f t="shared" si="1"/>
        <v>17908.476965428545</v>
      </c>
    </row>
    <row r="10" spans="2:8" x14ac:dyDescent="0.6">
      <c r="B10" s="3">
        <f t="shared" si="2"/>
        <v>10</v>
      </c>
      <c r="C10" s="30">
        <f t="shared" si="3"/>
        <v>7.0000000000000007E-2</v>
      </c>
      <c r="D10" s="4">
        <f t="shared" si="0"/>
        <v>-10000</v>
      </c>
      <c r="E10" s="4"/>
      <c r="F10" s="4">
        <f t="shared" si="1"/>
        <v>19671.513572895656</v>
      </c>
    </row>
    <row r="11" spans="2:8" x14ac:dyDescent="0.6">
      <c r="B11" s="3">
        <f t="shared" si="2"/>
        <v>10</v>
      </c>
      <c r="C11" s="30">
        <f t="shared" si="3"/>
        <v>0.08</v>
      </c>
      <c r="D11" s="4">
        <f t="shared" si="0"/>
        <v>-10000</v>
      </c>
      <c r="E11" s="4"/>
      <c r="F11" s="4">
        <f t="shared" si="1"/>
        <v>21589.249972727877</v>
      </c>
    </row>
    <row r="12" spans="2:8" x14ac:dyDescent="0.6">
      <c r="B12" s="3">
        <f t="shared" si="2"/>
        <v>10</v>
      </c>
      <c r="C12" s="30">
        <f t="shared" si="3"/>
        <v>0.09</v>
      </c>
      <c r="D12" s="4">
        <f t="shared" si="0"/>
        <v>-10000</v>
      </c>
      <c r="E12" s="4"/>
      <c r="F12" s="4">
        <f t="shared" si="1"/>
        <v>23673.636745921187</v>
      </c>
    </row>
    <row r="13" spans="2:8" x14ac:dyDescent="0.6">
      <c r="B13" s="6">
        <f t="shared" si="2"/>
        <v>10</v>
      </c>
      <c r="C13" s="31">
        <f t="shared" si="3"/>
        <v>9.9999999999999992E-2</v>
      </c>
      <c r="D13" s="5">
        <f t="shared" si="0"/>
        <v>-10000</v>
      </c>
      <c r="E13" s="5"/>
      <c r="F13" s="5">
        <f t="shared" si="1"/>
        <v>25937.424601000017</v>
      </c>
    </row>
    <row r="14" spans="2:8" x14ac:dyDescent="0.6">
      <c r="B14" s="3">
        <f t="shared" si="2"/>
        <v>10</v>
      </c>
      <c r="C14" s="30">
        <f t="shared" si="3"/>
        <v>0.10999999999999999</v>
      </c>
      <c r="D14" s="4">
        <f t="shared" si="0"/>
        <v>-10000</v>
      </c>
      <c r="E14" s="4"/>
      <c r="F14" s="4">
        <f t="shared" si="1"/>
        <v>28394.209860690124</v>
      </c>
      <c r="G14" s="7"/>
      <c r="H14" s="7"/>
    </row>
    <row r="15" spans="2:8" x14ac:dyDescent="0.6">
      <c r="B15" s="3">
        <f t="shared" si="2"/>
        <v>10</v>
      </c>
      <c r="C15" s="30">
        <f t="shared" si="3"/>
        <v>0.11999999999999998</v>
      </c>
      <c r="D15" s="4">
        <f t="shared" si="0"/>
        <v>-10000</v>
      </c>
      <c r="E15" s="4"/>
      <c r="F15" s="4">
        <f t="shared" si="1"/>
        <v>31058.482083442057</v>
      </c>
    </row>
    <row r="16" spans="2:8" x14ac:dyDescent="0.6">
      <c r="B16" s="3">
        <f t="shared" si="2"/>
        <v>10</v>
      </c>
      <c r="C16" s="30">
        <f t="shared" si="3"/>
        <v>0.12999999999999998</v>
      </c>
      <c r="D16" s="4">
        <f t="shared" si="0"/>
        <v>-10000</v>
      </c>
      <c r="E16" s="4"/>
      <c r="F16" s="4">
        <f t="shared" si="1"/>
        <v>33945.673899222194</v>
      </c>
    </row>
    <row r="17" spans="2:7" x14ac:dyDescent="0.6">
      <c r="B17" s="3">
        <f t="shared" si="2"/>
        <v>10</v>
      </c>
      <c r="C17" s="30">
        <f t="shared" si="3"/>
        <v>0.13999999999999999</v>
      </c>
      <c r="D17" s="4">
        <f t="shared" si="0"/>
        <v>-10000</v>
      </c>
      <c r="E17" s="4"/>
      <c r="F17" s="4">
        <f t="shared" si="1"/>
        <v>37072.213141185654</v>
      </c>
    </row>
    <row r="18" spans="2:7" x14ac:dyDescent="0.6">
      <c r="B18" s="3">
        <f t="shared" si="2"/>
        <v>10</v>
      </c>
      <c r="C18" s="30">
        <f t="shared" si="3"/>
        <v>0.15</v>
      </c>
      <c r="D18" s="4">
        <f t="shared" si="0"/>
        <v>-10000</v>
      </c>
      <c r="E18" s="4"/>
      <c r="F18" s="4">
        <f t="shared" si="1"/>
        <v>40455.57735707907</v>
      </c>
    </row>
    <row r="19" spans="2:7" x14ac:dyDescent="0.6">
      <c r="B19" s="3">
        <f t="shared" si="2"/>
        <v>10</v>
      </c>
      <c r="C19" s="30">
        <f t="shared" si="3"/>
        <v>0.16</v>
      </c>
      <c r="D19" s="4">
        <f t="shared" si="0"/>
        <v>-10000</v>
      </c>
      <c r="E19" s="4"/>
      <c r="F19" s="4">
        <f t="shared" si="1"/>
        <v>44114.350786499141</v>
      </c>
    </row>
    <row r="20" spans="2:7" x14ac:dyDescent="0.6">
      <c r="B20" s="3">
        <f t="shared" si="2"/>
        <v>10</v>
      </c>
      <c r="C20" s="30">
        <f t="shared" si="3"/>
        <v>0.17</v>
      </c>
      <c r="D20" s="4">
        <f t="shared" si="0"/>
        <v>-10000</v>
      </c>
      <c r="E20" s="4"/>
      <c r="F20" s="4">
        <f t="shared" si="1"/>
        <v>48068.283892447849</v>
      </c>
    </row>
    <row r="21" spans="2:7" x14ac:dyDescent="0.6">
      <c r="B21" s="3">
        <f t="shared" si="2"/>
        <v>10</v>
      </c>
      <c r="C21" s="30">
        <f t="shared" si="3"/>
        <v>0.18000000000000002</v>
      </c>
      <c r="D21" s="4">
        <f t="shared" si="0"/>
        <v>-10000</v>
      </c>
      <c r="E21" s="4"/>
      <c r="F21" s="4">
        <f t="shared" ref="F21:F27" si="4">FV(C21,B21,E21,D21)</f>
        <v>52338.355537985655</v>
      </c>
    </row>
    <row r="22" spans="2:7" x14ac:dyDescent="0.6">
      <c r="B22" s="3">
        <f t="shared" si="2"/>
        <v>10</v>
      </c>
      <c r="C22" s="30">
        <f t="shared" si="3"/>
        <v>0.19000000000000003</v>
      </c>
      <c r="D22" s="4">
        <f t="shared" si="0"/>
        <v>-10000</v>
      </c>
      <c r="E22" s="4"/>
      <c r="F22" s="4">
        <f t="shared" si="4"/>
        <v>56946.837901181243</v>
      </c>
    </row>
    <row r="23" spans="2:7" x14ac:dyDescent="0.6">
      <c r="B23" s="3">
        <f t="shared" si="2"/>
        <v>10</v>
      </c>
      <c r="C23" s="30">
        <f t="shared" si="3"/>
        <v>0.20000000000000004</v>
      </c>
      <c r="D23" s="4">
        <f t="shared" si="0"/>
        <v>-10000</v>
      </c>
      <c r="E23" s="4"/>
      <c r="F23" s="4">
        <f t="shared" si="4"/>
        <v>61917.36422399999</v>
      </c>
      <c r="G23" s="7"/>
    </row>
    <row r="24" spans="2:7" x14ac:dyDescent="0.6">
      <c r="B24" s="3">
        <f t="shared" si="2"/>
        <v>10</v>
      </c>
      <c r="C24" s="30">
        <f t="shared" si="3"/>
        <v>0.21000000000000005</v>
      </c>
      <c r="D24" s="4">
        <f t="shared" si="0"/>
        <v>-10000</v>
      </c>
      <c r="E24" s="4"/>
      <c r="F24" s="4">
        <f t="shared" si="4"/>
        <v>67274.999493255978</v>
      </c>
    </row>
    <row r="25" spans="2:7" x14ac:dyDescent="0.6">
      <c r="B25" s="3">
        <f t="shared" si="2"/>
        <v>10</v>
      </c>
      <c r="C25" s="30">
        <f t="shared" si="3"/>
        <v>0.22000000000000006</v>
      </c>
      <c r="D25" s="4">
        <f t="shared" si="0"/>
        <v>-10000</v>
      </c>
      <c r="E25" s="4"/>
      <c r="F25" s="4">
        <f t="shared" si="4"/>
        <v>73046.314154279142</v>
      </c>
    </row>
    <row r="26" spans="2:7" x14ac:dyDescent="0.6">
      <c r="B26" s="3">
        <f t="shared" si="2"/>
        <v>10</v>
      </c>
      <c r="C26" s="30">
        <f t="shared" si="3"/>
        <v>0.23000000000000007</v>
      </c>
      <c r="D26" s="4">
        <f t="shared" si="0"/>
        <v>-10000</v>
      </c>
      <c r="E26" s="4"/>
      <c r="F26" s="4">
        <f t="shared" si="4"/>
        <v>79259.460960518903</v>
      </c>
    </row>
    <row r="27" spans="2:7" x14ac:dyDescent="0.6">
      <c r="B27" s="3">
        <f t="shared" si="2"/>
        <v>10</v>
      </c>
      <c r="C27" s="30">
        <f t="shared" si="3"/>
        <v>0.24000000000000007</v>
      </c>
      <c r="D27" s="4">
        <f t="shared" si="0"/>
        <v>-10000</v>
      </c>
      <c r="E27" s="4"/>
      <c r="F27" s="4">
        <f t="shared" si="4"/>
        <v>85944.255064918063</v>
      </c>
    </row>
    <row r="28" spans="2:7" x14ac:dyDescent="0.6">
      <c r="B28" s="3">
        <f t="shared" si="2"/>
        <v>10</v>
      </c>
      <c r="C28" s="30">
        <f t="shared" si="3"/>
        <v>0.25000000000000006</v>
      </c>
      <c r="D28" s="4">
        <f t="shared" si="0"/>
        <v>-10000</v>
      </c>
      <c r="E28" s="4"/>
      <c r="F28" s="4">
        <f t="shared" ref="F28" si="5">FV(C28,B28,E28,D28)</f>
        <v>93132.257461547852</v>
      </c>
    </row>
    <row r="29" spans="2:7" x14ac:dyDescent="0.6">
      <c r="B29" s="3">
        <f t="shared" si="2"/>
        <v>10</v>
      </c>
      <c r="C29" s="30">
        <f t="shared" si="3"/>
        <v>0.26000000000000006</v>
      </c>
      <c r="D29" s="4">
        <f t="shared" si="0"/>
        <v>-10000</v>
      </c>
      <c r="E29" s="4"/>
      <c r="F29" s="4">
        <f t="shared" ref="F29" si="6">FV(C29,B29,E29,D29)</f>
        <v>100856.86188869541</v>
      </c>
    </row>
  </sheetData>
  <mergeCells count="1">
    <mergeCell ref="B1:F1"/>
  </mergeCells>
  <pageMargins left="0.7" right="0.7" top="0.75" bottom="0.75" header="0.3" footer="0.3"/>
  <pageSetup orientation="portrait" r:id="rId1"/>
  <ignoredErrors>
    <ignoredError sqref="C5:C2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7EC-D9BD-475E-AE4F-A125EDDD8DE7}">
  <dimension ref="B1:F29"/>
  <sheetViews>
    <sheetView zoomScale="70" zoomScaleNormal="70" workbookViewId="0">
      <selection activeCell="B1" sqref="B1:F1"/>
    </sheetView>
  </sheetViews>
  <sheetFormatPr defaultColWidth="9.109375" defaultRowHeight="31.2" x14ac:dyDescent="0.6"/>
  <cols>
    <col min="1" max="1" width="4.6640625" style="2" customWidth="1"/>
    <col min="2" max="2" width="15.6640625" style="2" customWidth="1"/>
    <col min="3" max="3" width="18.6640625" style="2" customWidth="1"/>
    <col min="4" max="4" width="30.6640625" style="2" customWidth="1"/>
    <col min="5" max="5" width="18.6640625" style="2" customWidth="1"/>
    <col min="6" max="6" width="36.88671875" style="2" customWidth="1"/>
    <col min="7" max="29" width="12.6640625" style="2" customWidth="1"/>
    <col min="30" max="16384" width="9.109375" style="2"/>
  </cols>
  <sheetData>
    <row r="1" spans="2:6" x14ac:dyDescent="0.6">
      <c r="B1" s="71" t="s">
        <v>6</v>
      </c>
      <c r="C1" s="71"/>
      <c r="D1" s="71"/>
      <c r="E1" s="71"/>
      <c r="F1" s="71"/>
    </row>
    <row r="2" spans="2:6" ht="18" customHeight="1" thickBot="1" x14ac:dyDescent="0.65">
      <c r="B2" s="1"/>
    </row>
    <row r="3" spans="2:6" ht="31.5" customHeight="1" thickBot="1" x14ac:dyDescent="0.75">
      <c r="B3" s="8" t="s">
        <v>1</v>
      </c>
      <c r="C3" s="8" t="s">
        <v>2</v>
      </c>
      <c r="D3" s="8" t="s">
        <v>0</v>
      </c>
      <c r="E3" s="8" t="s">
        <v>4</v>
      </c>
      <c r="F3" s="8" t="s">
        <v>3</v>
      </c>
    </row>
    <row r="4" spans="2:6" x14ac:dyDescent="0.6">
      <c r="B4" s="3">
        <v>10</v>
      </c>
      <c r="C4" s="30">
        <v>0.01</v>
      </c>
      <c r="D4" s="4">
        <f>PV(C4,B4,E4,F4)</f>
        <v>-9052.8695469298309</v>
      </c>
      <c r="E4" s="4"/>
      <c r="F4" s="4">
        <f>-'FUTURE VALUE'!D4</f>
        <v>10000</v>
      </c>
    </row>
    <row r="5" spans="2:6" x14ac:dyDescent="0.6">
      <c r="B5" s="3">
        <f>+B$4</f>
        <v>10</v>
      </c>
      <c r="C5" s="30">
        <f>+C4+0.01</f>
        <v>0.02</v>
      </c>
      <c r="D5" s="4">
        <f t="shared" ref="D5:D27" si="0">PV(C5,B5,E5,F5)</f>
        <v>-8203.4829987515532</v>
      </c>
      <c r="E5" s="4"/>
      <c r="F5" s="4">
        <f t="shared" ref="F5:F29" si="1">+F$4</f>
        <v>10000</v>
      </c>
    </row>
    <row r="6" spans="2:6" x14ac:dyDescent="0.6">
      <c r="B6" s="3">
        <f t="shared" ref="B6:B29" si="2">+B$4</f>
        <v>10</v>
      </c>
      <c r="C6" s="30">
        <f t="shared" ref="C6:C29" si="3">+C5+0.01</f>
        <v>0.03</v>
      </c>
      <c r="D6" s="4">
        <f t="shared" si="0"/>
        <v>-7440.9391489672516</v>
      </c>
      <c r="E6" s="4"/>
      <c r="F6" s="4">
        <f t="shared" si="1"/>
        <v>10000</v>
      </c>
    </row>
    <row r="7" spans="2:6" x14ac:dyDescent="0.6">
      <c r="B7" s="3">
        <f t="shared" si="2"/>
        <v>10</v>
      </c>
      <c r="C7" s="30">
        <f t="shared" si="3"/>
        <v>0.04</v>
      </c>
      <c r="D7" s="4">
        <f t="shared" si="0"/>
        <v>-6755.6416882579852</v>
      </c>
      <c r="E7" s="4"/>
      <c r="F7" s="4">
        <f t="shared" si="1"/>
        <v>10000</v>
      </c>
    </row>
    <row r="8" spans="2:6" x14ac:dyDescent="0.6">
      <c r="B8" s="3">
        <f t="shared" si="2"/>
        <v>10</v>
      </c>
      <c r="C8" s="30">
        <f t="shared" si="3"/>
        <v>0.05</v>
      </c>
      <c r="D8" s="4">
        <f t="shared" si="0"/>
        <v>-6139.1325354075934</v>
      </c>
      <c r="E8" s="4"/>
      <c r="F8" s="4">
        <f t="shared" si="1"/>
        <v>10000</v>
      </c>
    </row>
    <row r="9" spans="2:6" x14ac:dyDescent="0.6">
      <c r="B9" s="3">
        <f t="shared" si="2"/>
        <v>10</v>
      </c>
      <c r="C9" s="30">
        <f t="shared" si="3"/>
        <v>6.0000000000000005E-2</v>
      </c>
      <c r="D9" s="4">
        <f t="shared" si="0"/>
        <v>-5583.9477691511784</v>
      </c>
      <c r="E9" s="4"/>
      <c r="F9" s="4">
        <f t="shared" si="1"/>
        <v>10000</v>
      </c>
    </row>
    <row r="10" spans="2:6" x14ac:dyDescent="0.6">
      <c r="B10" s="3">
        <f t="shared" si="2"/>
        <v>10</v>
      </c>
      <c r="C10" s="30">
        <f t="shared" si="3"/>
        <v>7.0000000000000007E-2</v>
      </c>
      <c r="D10" s="4">
        <f t="shared" si="0"/>
        <v>-5083.4929213471778</v>
      </c>
      <c r="E10" s="4"/>
      <c r="F10" s="4">
        <f t="shared" si="1"/>
        <v>10000</v>
      </c>
    </row>
    <row r="11" spans="2:6" x14ac:dyDescent="0.6">
      <c r="B11" s="3">
        <f t="shared" si="2"/>
        <v>10</v>
      </c>
      <c r="C11" s="30">
        <f t="shared" si="3"/>
        <v>0.08</v>
      </c>
      <c r="D11" s="4">
        <f t="shared" si="0"/>
        <v>-4631.9348808468421</v>
      </c>
      <c r="E11" s="4"/>
      <c r="F11" s="4">
        <f t="shared" si="1"/>
        <v>10000</v>
      </c>
    </row>
    <row r="12" spans="2:6" x14ac:dyDescent="0.6">
      <c r="B12" s="3">
        <f t="shared" si="2"/>
        <v>10</v>
      </c>
      <c r="C12" s="30">
        <f t="shared" si="3"/>
        <v>0.09</v>
      </c>
      <c r="D12" s="4">
        <f t="shared" si="0"/>
        <v>-4224.1080689568889</v>
      </c>
      <c r="E12" s="4"/>
      <c r="F12" s="4">
        <f t="shared" si="1"/>
        <v>10000</v>
      </c>
    </row>
    <row r="13" spans="2:6" x14ac:dyDescent="0.6">
      <c r="B13" s="6">
        <f t="shared" si="2"/>
        <v>10</v>
      </c>
      <c r="C13" s="31">
        <f t="shared" si="3"/>
        <v>9.9999999999999992E-2</v>
      </c>
      <c r="D13" s="5">
        <f t="shared" si="0"/>
        <v>-3855.4328942953148</v>
      </c>
      <c r="E13" s="5"/>
      <c r="F13" s="5">
        <f t="shared" si="1"/>
        <v>10000</v>
      </c>
    </row>
    <row r="14" spans="2:6" x14ac:dyDescent="0.6">
      <c r="B14" s="3">
        <f t="shared" si="2"/>
        <v>10</v>
      </c>
      <c r="C14" s="30">
        <f t="shared" si="3"/>
        <v>0.10999999999999999</v>
      </c>
      <c r="D14" s="4">
        <f t="shared" si="0"/>
        <v>-3521.8447877446761</v>
      </c>
      <c r="E14" s="4"/>
      <c r="F14" s="4">
        <f t="shared" si="1"/>
        <v>10000</v>
      </c>
    </row>
    <row r="15" spans="2:6" x14ac:dyDescent="0.6">
      <c r="B15" s="3">
        <f t="shared" si="2"/>
        <v>10</v>
      </c>
      <c r="C15" s="30">
        <f t="shared" si="3"/>
        <v>0.11999999999999998</v>
      </c>
      <c r="D15" s="4">
        <f t="shared" si="0"/>
        <v>-3219.7323659069657</v>
      </c>
      <c r="E15" s="4"/>
      <c r="F15" s="4">
        <f t="shared" si="1"/>
        <v>10000</v>
      </c>
    </row>
    <row r="16" spans="2:6" x14ac:dyDescent="0.6">
      <c r="B16" s="3">
        <f t="shared" si="2"/>
        <v>10</v>
      </c>
      <c r="C16" s="30">
        <f t="shared" si="3"/>
        <v>0.12999999999999998</v>
      </c>
      <c r="D16" s="4">
        <f t="shared" si="0"/>
        <v>-2945.8834812612554</v>
      </c>
      <c r="E16" s="4"/>
      <c r="F16" s="4">
        <f t="shared" si="1"/>
        <v>10000</v>
      </c>
    </row>
    <row r="17" spans="2:6" x14ac:dyDescent="0.6">
      <c r="B17" s="3">
        <f t="shared" si="2"/>
        <v>10</v>
      </c>
      <c r="C17" s="30">
        <f t="shared" si="3"/>
        <v>0.13999999999999999</v>
      </c>
      <c r="D17" s="4">
        <f t="shared" si="0"/>
        <v>-2697.4380951889884</v>
      </c>
      <c r="E17" s="4"/>
      <c r="F17" s="4">
        <f t="shared" si="1"/>
        <v>10000</v>
      </c>
    </row>
    <row r="18" spans="2:6" x14ac:dyDescent="0.6">
      <c r="B18" s="3">
        <f t="shared" si="2"/>
        <v>10</v>
      </c>
      <c r="C18" s="30">
        <f t="shared" si="3"/>
        <v>0.15</v>
      </c>
      <c r="D18" s="4">
        <f t="shared" si="0"/>
        <v>-2471.8470612186588</v>
      </c>
      <c r="E18" s="4"/>
      <c r="F18" s="4">
        <f t="shared" si="1"/>
        <v>10000</v>
      </c>
    </row>
    <row r="19" spans="2:6" x14ac:dyDescent="0.6">
      <c r="B19" s="3">
        <f t="shared" si="2"/>
        <v>10</v>
      </c>
      <c r="C19" s="30">
        <f t="shared" si="3"/>
        <v>0.16</v>
      </c>
      <c r="D19" s="4">
        <f t="shared" si="0"/>
        <v>-2266.836034468045</v>
      </c>
      <c r="E19" s="4"/>
      <c r="F19" s="4">
        <f t="shared" si="1"/>
        <v>10000</v>
      </c>
    </row>
    <row r="20" spans="2:6" x14ac:dyDescent="0.6">
      <c r="B20" s="3">
        <f t="shared" si="2"/>
        <v>10</v>
      </c>
      <c r="C20" s="30">
        <f t="shared" si="3"/>
        <v>0.17</v>
      </c>
      <c r="D20" s="4">
        <f t="shared" si="0"/>
        <v>-2080.3738328530444</v>
      </c>
      <c r="E20" s="4"/>
      <c r="F20" s="4">
        <f t="shared" si="1"/>
        <v>10000</v>
      </c>
    </row>
    <row r="21" spans="2:6" x14ac:dyDescent="0.6">
      <c r="B21" s="3">
        <f t="shared" si="2"/>
        <v>10</v>
      </c>
      <c r="C21" s="30">
        <f t="shared" si="3"/>
        <v>0.18000000000000002</v>
      </c>
      <c r="D21" s="4">
        <f t="shared" si="0"/>
        <v>-1910.6446691360586</v>
      </c>
      <c r="E21" s="4"/>
      <c r="F21" s="4">
        <f t="shared" si="1"/>
        <v>10000</v>
      </c>
    </row>
    <row r="22" spans="2:6" x14ac:dyDescent="0.6">
      <c r="B22" s="3">
        <f t="shared" si="2"/>
        <v>10</v>
      </c>
      <c r="C22" s="30">
        <f t="shared" si="3"/>
        <v>0.19000000000000003</v>
      </c>
      <c r="D22" s="4">
        <f t="shared" si="0"/>
        <v>-1756.0237527767229</v>
      </c>
      <c r="E22" s="4"/>
      <c r="F22" s="4">
        <f t="shared" si="1"/>
        <v>10000</v>
      </c>
    </row>
    <row r="23" spans="2:6" x14ac:dyDescent="0.6">
      <c r="B23" s="3">
        <f t="shared" si="2"/>
        <v>10</v>
      </c>
      <c r="C23" s="30">
        <f t="shared" si="3"/>
        <v>0.20000000000000004</v>
      </c>
      <c r="D23" s="4">
        <f t="shared" si="0"/>
        <v>-1615.0558288984575</v>
      </c>
      <c r="E23" s="4"/>
      <c r="F23" s="4">
        <f t="shared" si="1"/>
        <v>10000</v>
      </c>
    </row>
    <row r="24" spans="2:6" x14ac:dyDescent="0.6">
      <c r="B24" s="3">
        <f t="shared" si="2"/>
        <v>10</v>
      </c>
      <c r="C24" s="30">
        <f t="shared" si="3"/>
        <v>0.21000000000000005</v>
      </c>
      <c r="D24" s="4">
        <f t="shared" si="0"/>
        <v>-1486.4362802414373</v>
      </c>
      <c r="E24" s="4"/>
      <c r="F24" s="4">
        <f t="shared" si="1"/>
        <v>10000</v>
      </c>
    </row>
    <row r="25" spans="2:6" x14ac:dyDescent="0.6">
      <c r="B25" s="3">
        <f t="shared" si="2"/>
        <v>10</v>
      </c>
      <c r="C25" s="30">
        <f t="shared" si="3"/>
        <v>0.22000000000000006</v>
      </c>
      <c r="D25" s="4">
        <f t="shared" si="0"/>
        <v>-1368.9944682053731</v>
      </c>
      <c r="E25" s="4"/>
      <c r="F25" s="4">
        <f t="shared" si="1"/>
        <v>10000</v>
      </c>
    </row>
    <row r="26" spans="2:6" x14ac:dyDescent="0.6">
      <c r="B26" s="3">
        <f t="shared" si="2"/>
        <v>10</v>
      </c>
      <c r="C26" s="30">
        <f t="shared" si="3"/>
        <v>0.23000000000000007</v>
      </c>
      <c r="D26" s="4">
        <f t="shared" si="0"/>
        <v>-1261.6790322332936</v>
      </c>
      <c r="E26" s="4"/>
      <c r="F26" s="4">
        <f t="shared" si="1"/>
        <v>10000</v>
      </c>
    </row>
    <row r="27" spans="2:6" x14ac:dyDescent="0.6">
      <c r="B27" s="3">
        <f t="shared" si="2"/>
        <v>10</v>
      </c>
      <c r="C27" s="30">
        <f t="shared" si="3"/>
        <v>0.24000000000000007</v>
      </c>
      <c r="D27" s="4">
        <f t="shared" si="0"/>
        <v>-1163.5449038968914</v>
      </c>
      <c r="E27" s="4"/>
      <c r="F27" s="4">
        <f t="shared" si="1"/>
        <v>10000</v>
      </c>
    </row>
    <row r="28" spans="2:6" x14ac:dyDescent="0.6">
      <c r="B28" s="3">
        <f t="shared" si="2"/>
        <v>10</v>
      </c>
      <c r="C28" s="30">
        <f t="shared" si="3"/>
        <v>0.25000000000000006</v>
      </c>
      <c r="D28" s="4">
        <f t="shared" ref="D28" si="4">PV(C28,B28,E28,F28)</f>
        <v>-1073.741824</v>
      </c>
      <c r="E28" s="4"/>
      <c r="F28" s="4">
        <f t="shared" si="1"/>
        <v>10000</v>
      </c>
    </row>
    <row r="29" spans="2:6" x14ac:dyDescent="0.6">
      <c r="B29" s="3">
        <f t="shared" si="2"/>
        <v>10</v>
      </c>
      <c r="C29" s="30">
        <f t="shared" si="3"/>
        <v>0.26000000000000006</v>
      </c>
      <c r="D29" s="4">
        <f t="shared" ref="D29" si="5">PV(C29,B29,E29,F29)</f>
        <v>-991.50417856901959</v>
      </c>
      <c r="E29" s="4"/>
      <c r="F29" s="4">
        <f t="shared" si="1"/>
        <v>10000</v>
      </c>
    </row>
  </sheetData>
  <mergeCells count="1">
    <mergeCell ref="B1:F1"/>
  </mergeCells>
  <pageMargins left="0.7" right="0.7" top="0.75" bottom="0.75" header="0.3" footer="0.3"/>
  <ignoredErrors>
    <ignoredError sqref="C5:C2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4727-C646-4FAD-B89C-DB6D9A4D17E7}">
  <dimension ref="A1:F16"/>
  <sheetViews>
    <sheetView zoomScale="82" zoomScaleNormal="82" workbookViewId="0">
      <selection activeCell="B1" sqref="B1:F1"/>
    </sheetView>
  </sheetViews>
  <sheetFormatPr defaultColWidth="9.109375" defaultRowHeight="36" customHeight="1" x14ac:dyDescent="0.3"/>
  <cols>
    <col min="1" max="1" width="6.33203125" style="37" customWidth="1"/>
    <col min="2" max="3" width="18.6640625" style="36" customWidth="1"/>
    <col min="4" max="5" width="30.6640625" style="36" customWidth="1"/>
    <col min="6" max="6" width="36.6640625" style="36" customWidth="1"/>
    <col min="7" max="16" width="9.109375" style="36" customWidth="1"/>
    <col min="17" max="16384" width="9.109375" style="36"/>
  </cols>
  <sheetData>
    <row r="1" spans="1:6" ht="36" customHeight="1" x14ac:dyDescent="0.3">
      <c r="B1" s="72" t="s">
        <v>7</v>
      </c>
      <c r="C1" s="72"/>
      <c r="D1" s="72"/>
      <c r="E1" s="72"/>
      <c r="F1" s="72"/>
    </row>
    <row r="2" spans="1:6" ht="25.95" customHeight="1" thickBot="1" x14ac:dyDescent="0.35">
      <c r="B2" s="43"/>
    </row>
    <row r="3" spans="1:6" ht="36" customHeight="1" thickBot="1" x14ac:dyDescent="0.35">
      <c r="B3" s="42" t="s">
        <v>1</v>
      </c>
      <c r="C3" s="42" t="s">
        <v>2</v>
      </c>
      <c r="D3" s="42" t="s">
        <v>0</v>
      </c>
      <c r="E3" s="42" t="s">
        <v>4</v>
      </c>
      <c r="F3" s="42" t="s">
        <v>3</v>
      </c>
    </row>
    <row r="4" spans="1:6" ht="36" customHeight="1" thickBot="1" x14ac:dyDescent="0.35">
      <c r="B4" s="44" t="s">
        <v>12</v>
      </c>
      <c r="C4" s="45"/>
      <c r="D4" s="45"/>
      <c r="E4" s="45"/>
      <c r="F4" s="45"/>
    </row>
    <row r="5" spans="1:6" ht="36" customHeight="1" thickBot="1" x14ac:dyDescent="0.35">
      <c r="A5" s="37" t="s">
        <v>19</v>
      </c>
      <c r="B5" s="38">
        <v>10</v>
      </c>
      <c r="C5" s="39">
        <v>0.1</v>
      </c>
      <c r="D5" s="40">
        <v>-10000</v>
      </c>
      <c r="E5" s="40">
        <v>0</v>
      </c>
      <c r="F5" s="41">
        <f>FV(C5,B5,E5,D5)</f>
        <v>25937.424601000017</v>
      </c>
    </row>
    <row r="6" spans="1:6" ht="25.95" customHeight="1" x14ac:dyDescent="0.3">
      <c r="B6" s="46"/>
      <c r="C6" s="47"/>
      <c r="D6" s="47"/>
      <c r="E6" s="48"/>
      <c r="F6" s="48"/>
    </row>
    <row r="7" spans="1:6" ht="36" customHeight="1" thickBot="1" x14ac:dyDescent="0.35">
      <c r="B7" s="44" t="s">
        <v>13</v>
      </c>
      <c r="C7" s="49"/>
      <c r="D7" s="50"/>
      <c r="E7" s="50"/>
      <c r="F7" s="50"/>
    </row>
    <row r="8" spans="1:6" ht="36" customHeight="1" thickBot="1" x14ac:dyDescent="0.35">
      <c r="A8" s="37" t="s">
        <v>20</v>
      </c>
      <c r="B8" s="38">
        <f>+B5</f>
        <v>10</v>
      </c>
      <c r="C8" s="39">
        <f>+C5</f>
        <v>0.1</v>
      </c>
      <c r="D8" s="41">
        <f>+PV(C8,B8,E8,F8)</f>
        <v>-3855.4328942953148</v>
      </c>
      <c r="E8" s="40">
        <v>0</v>
      </c>
      <c r="F8" s="40">
        <v>10000</v>
      </c>
    </row>
    <row r="9" spans="1:6" ht="25.95" customHeight="1" x14ac:dyDescent="0.3">
      <c r="B9" s="37"/>
      <c r="C9" s="49"/>
      <c r="D9" s="49"/>
      <c r="E9" s="50"/>
      <c r="F9" s="50"/>
    </row>
    <row r="10" spans="1:6" ht="36" customHeight="1" thickBot="1" x14ac:dyDescent="0.35">
      <c r="B10" s="44" t="s">
        <v>14</v>
      </c>
      <c r="C10" s="49"/>
      <c r="D10" s="50"/>
      <c r="E10" s="50"/>
      <c r="F10" s="50"/>
    </row>
    <row r="11" spans="1:6" ht="36" customHeight="1" thickBot="1" x14ac:dyDescent="0.35">
      <c r="A11" s="37" t="s">
        <v>21</v>
      </c>
      <c r="B11" s="38">
        <f>+B5</f>
        <v>10</v>
      </c>
      <c r="C11" s="39">
        <f>+C5</f>
        <v>0.1</v>
      </c>
      <c r="D11" s="40">
        <v>0</v>
      </c>
      <c r="E11" s="40">
        <v>-10000</v>
      </c>
      <c r="F11" s="41">
        <f>FV(C11,B11,E11,D11)</f>
        <v>159374.24601000018</v>
      </c>
    </row>
    <row r="12" spans="1:6" ht="25.95" customHeight="1" x14ac:dyDescent="0.3">
      <c r="B12" s="37"/>
      <c r="C12" s="49"/>
      <c r="D12" s="50"/>
      <c r="E12" s="50"/>
      <c r="F12" s="50"/>
    </row>
    <row r="13" spans="1:6" ht="36" customHeight="1" thickBot="1" x14ac:dyDescent="0.35">
      <c r="B13" s="44" t="s">
        <v>15</v>
      </c>
      <c r="C13" s="49"/>
      <c r="D13" s="50"/>
      <c r="E13" s="50"/>
      <c r="F13" s="50"/>
    </row>
    <row r="14" spans="1:6" ht="36" customHeight="1" thickBot="1" x14ac:dyDescent="0.35">
      <c r="A14" s="37" t="s">
        <v>22</v>
      </c>
      <c r="B14" s="38">
        <f>+B11</f>
        <v>10</v>
      </c>
      <c r="C14" s="39">
        <f>+C11</f>
        <v>0.1</v>
      </c>
      <c r="D14" s="40">
        <f>+E14</f>
        <v>-10000</v>
      </c>
      <c r="E14" s="40">
        <f>+E11</f>
        <v>-10000</v>
      </c>
      <c r="F14" s="41">
        <f>FV(C14,B14,E14,D14)</f>
        <v>185311.67061100018</v>
      </c>
    </row>
    <row r="15" spans="1:6" ht="25.95" customHeight="1" x14ac:dyDescent="0.3">
      <c r="B15" s="37"/>
      <c r="C15" s="49"/>
      <c r="D15" s="50"/>
      <c r="E15" s="50"/>
      <c r="F15" s="50"/>
    </row>
    <row r="16" spans="1:6" ht="36" customHeight="1" x14ac:dyDescent="0.3">
      <c r="F16" s="51">
        <f>+F5+F11</f>
        <v>185311.67061100018</v>
      </c>
    </row>
  </sheetData>
  <mergeCells count="1">
    <mergeCell ref="B1:F1"/>
  </mergeCells>
  <pageMargins left="0.7" right="0.7" top="0.75" bottom="0.75" header="0.3" footer="0.3"/>
  <pageSetup orientation="portrait" r:id="rId1"/>
  <ignoredErrors>
    <ignoredError sqref="D1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571E-7DC6-465B-92D8-CFF8725BCD71}">
  <dimension ref="A1:L18"/>
  <sheetViews>
    <sheetView zoomScale="78" zoomScaleNormal="78" workbookViewId="0">
      <selection activeCell="B1" sqref="B1:F1"/>
    </sheetView>
  </sheetViews>
  <sheetFormatPr defaultColWidth="9.109375" defaultRowHeight="31.2" x14ac:dyDescent="0.3"/>
  <cols>
    <col min="1" max="1" width="6.33203125" style="66" customWidth="1"/>
    <col min="2" max="3" width="18.6640625" style="52" customWidth="1"/>
    <col min="4" max="6" width="36.6640625" style="52" customWidth="1"/>
    <col min="7" max="7" width="9.109375" style="52" customWidth="1"/>
    <col min="8" max="16384" width="9.109375" style="52"/>
  </cols>
  <sheetData>
    <row r="1" spans="1:11" ht="31.95" customHeight="1" x14ac:dyDescent="0.3">
      <c r="B1" s="73" t="s">
        <v>8</v>
      </c>
      <c r="C1" s="73"/>
      <c r="D1" s="73"/>
      <c r="E1" s="73"/>
      <c r="F1" s="73"/>
    </row>
    <row r="2" spans="1:11" ht="18.600000000000001" customHeight="1" thickBot="1" x14ac:dyDescent="0.35">
      <c r="B2" s="53"/>
    </row>
    <row r="3" spans="1:11" ht="31.95" customHeight="1" thickBot="1" x14ac:dyDescent="0.35">
      <c r="B3" s="42" t="s">
        <v>1</v>
      </c>
      <c r="C3" s="42" t="s">
        <v>2</v>
      </c>
      <c r="D3" s="42" t="s">
        <v>0</v>
      </c>
      <c r="E3" s="42" t="s">
        <v>4</v>
      </c>
      <c r="F3" s="42" t="s">
        <v>3</v>
      </c>
    </row>
    <row r="4" spans="1:11" ht="18.600000000000001" customHeight="1" thickBot="1" x14ac:dyDescent="0.35"/>
    <row r="5" spans="1:11" ht="31.8" thickBot="1" x14ac:dyDescent="0.35">
      <c r="A5" s="66" t="s">
        <v>19</v>
      </c>
      <c r="B5" s="54">
        <f>30*12</f>
        <v>360</v>
      </c>
      <c r="C5" s="55">
        <f>6%/12</f>
        <v>5.0000000000000001E-3</v>
      </c>
      <c r="D5" s="56">
        <v>1000000</v>
      </c>
      <c r="E5" s="57">
        <f>PMT(C5,B5,D5,F5)</f>
        <v>-5995.5052515275229</v>
      </c>
      <c r="F5" s="56">
        <v>0</v>
      </c>
      <c r="G5" s="58"/>
    </row>
    <row r="6" spans="1:11" ht="36" customHeight="1" x14ac:dyDescent="0.3">
      <c r="B6" s="59" t="s">
        <v>32</v>
      </c>
      <c r="C6" s="60"/>
      <c r="D6" s="61"/>
      <c r="E6" s="61"/>
      <c r="F6" s="61"/>
      <c r="G6" s="58"/>
    </row>
    <row r="7" spans="1:11" ht="18" customHeight="1" thickBot="1" x14ac:dyDescent="0.35">
      <c r="B7" s="44"/>
      <c r="C7" s="62"/>
      <c r="D7" s="63"/>
      <c r="E7" s="63"/>
      <c r="F7" s="63"/>
    </row>
    <row r="8" spans="1:11" ht="31.8" thickBot="1" x14ac:dyDescent="0.35">
      <c r="A8" s="66" t="s">
        <v>20</v>
      </c>
      <c r="B8" s="54">
        <f>10*12</f>
        <v>120</v>
      </c>
      <c r="C8" s="55">
        <f>6%/12</f>
        <v>5.0000000000000001E-3</v>
      </c>
      <c r="D8" s="56">
        <v>0</v>
      </c>
      <c r="E8" s="56">
        <v>10000</v>
      </c>
      <c r="F8" s="57">
        <f>FV(C8,B8,E8,D8)</f>
        <v>-1638793.4680645606</v>
      </c>
      <c r="G8" s="58"/>
      <c r="H8" s="58"/>
      <c r="I8" s="58"/>
      <c r="J8" s="58"/>
    </row>
    <row r="9" spans="1:11" ht="36" customHeight="1" x14ac:dyDescent="0.3">
      <c r="B9" s="59" t="s">
        <v>24</v>
      </c>
      <c r="C9" s="60"/>
      <c r="D9" s="61"/>
      <c r="E9" s="61"/>
      <c r="F9" s="61"/>
      <c r="G9" s="58"/>
      <c r="H9" s="58"/>
      <c r="I9" s="58"/>
      <c r="J9" s="58"/>
    </row>
    <row r="10" spans="1:11" ht="18" customHeight="1" thickBot="1" x14ac:dyDescent="0.35">
      <c r="B10" s="44"/>
      <c r="C10" s="62"/>
      <c r="D10" s="63"/>
      <c r="E10" s="63"/>
      <c r="F10" s="63"/>
    </row>
    <row r="11" spans="1:11" ht="31.8" thickBot="1" x14ac:dyDescent="0.35">
      <c r="A11" s="66" t="s">
        <v>21</v>
      </c>
      <c r="B11" s="54">
        <f>10*12</f>
        <v>120</v>
      </c>
      <c r="C11" s="55">
        <f>+C8</f>
        <v>5.0000000000000001E-3</v>
      </c>
      <c r="D11" s="56">
        <f>+D8</f>
        <v>0</v>
      </c>
      <c r="E11" s="64">
        <f>PMT(C11,B11,D11,F11)</f>
        <v>9153.0752912474163</v>
      </c>
      <c r="F11" s="65">
        <f>-2000000*0.75</f>
        <v>-1500000</v>
      </c>
      <c r="G11" s="58"/>
      <c r="H11" s="58"/>
      <c r="I11" s="58"/>
      <c r="J11" s="58"/>
      <c r="K11" s="58"/>
    </row>
    <row r="12" spans="1:11" ht="36" customHeight="1" x14ac:dyDescent="0.3">
      <c r="B12" s="59" t="s">
        <v>26</v>
      </c>
      <c r="C12" s="60"/>
      <c r="D12" s="61"/>
      <c r="E12" s="61"/>
      <c r="F12" s="61"/>
      <c r="G12" s="58"/>
      <c r="H12" s="58"/>
      <c r="I12" s="58"/>
      <c r="J12" s="58"/>
      <c r="K12" s="58"/>
    </row>
    <row r="13" spans="1:11" ht="18" customHeight="1" thickBot="1" x14ac:dyDescent="0.35">
      <c r="B13" s="66"/>
      <c r="C13" s="62"/>
      <c r="D13" s="63"/>
      <c r="E13" s="63"/>
      <c r="F13" s="63"/>
    </row>
    <row r="14" spans="1:11" ht="31.8" thickBot="1" x14ac:dyDescent="0.35">
      <c r="A14" s="66" t="s">
        <v>22</v>
      </c>
      <c r="B14" s="54">
        <f>5*12</f>
        <v>60</v>
      </c>
      <c r="C14" s="67">
        <f>+C11</f>
        <v>5.0000000000000001E-3</v>
      </c>
      <c r="D14" s="68">
        <f>+D11</f>
        <v>0</v>
      </c>
      <c r="E14" s="68">
        <f>+E11</f>
        <v>9153.0752912474163</v>
      </c>
      <c r="F14" s="57">
        <f>FV(C14,B14,E14,D14)</f>
        <v>-638610.34232938476</v>
      </c>
      <c r="G14" s="58"/>
      <c r="H14" s="58"/>
      <c r="I14" s="58"/>
      <c r="J14" s="58"/>
    </row>
    <row r="15" spans="1:11" ht="36" customHeight="1" x14ac:dyDescent="0.3">
      <c r="B15" s="59" t="s">
        <v>27</v>
      </c>
      <c r="C15" s="60"/>
      <c r="D15" s="61"/>
      <c r="E15" s="61"/>
      <c r="F15" s="61"/>
      <c r="G15" s="58"/>
      <c r="H15" s="58"/>
      <c r="I15" s="58"/>
      <c r="J15" s="58"/>
    </row>
    <row r="16" spans="1:11" ht="18" customHeight="1" thickBot="1" x14ac:dyDescent="0.35">
      <c r="B16" s="66"/>
      <c r="C16" s="62"/>
      <c r="D16" s="63"/>
      <c r="E16" s="63"/>
      <c r="F16" s="63"/>
    </row>
    <row r="17" spans="1:12" ht="31.8" thickBot="1" x14ac:dyDescent="0.35">
      <c r="A17" s="66" t="s">
        <v>23</v>
      </c>
      <c r="B17" s="69">
        <f>NPER(C17,E17,D17,F17)</f>
        <v>112.20273288890334</v>
      </c>
      <c r="C17" s="67">
        <f>+C8</f>
        <v>5.0000000000000001E-3</v>
      </c>
      <c r="D17" s="68">
        <f>+D8</f>
        <v>0</v>
      </c>
      <c r="E17" s="56">
        <f>+E8</f>
        <v>10000</v>
      </c>
      <c r="F17" s="65">
        <f>-2000000*0.75</f>
        <v>-1500000</v>
      </c>
      <c r="G17" s="58"/>
      <c r="H17" s="58"/>
      <c r="I17" s="58"/>
      <c r="J17" s="58"/>
      <c r="K17" s="58"/>
      <c r="L17" s="58"/>
    </row>
    <row r="18" spans="1:12" ht="36" customHeight="1" x14ac:dyDescent="0.3">
      <c r="B18" s="59" t="s">
        <v>25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0A7E-747A-4169-8BD6-EDAAB1A78E9E}">
  <dimension ref="B1:F372"/>
  <sheetViews>
    <sheetView zoomScale="55" zoomScaleNormal="55" workbookViewId="0">
      <selection activeCell="B1" sqref="B1:F1"/>
    </sheetView>
  </sheetViews>
  <sheetFormatPr defaultColWidth="9.109375" defaultRowHeight="31.95" customHeight="1" x14ac:dyDescent="0.6"/>
  <cols>
    <col min="1" max="1" width="4.6640625" style="2" customWidth="1"/>
    <col min="2" max="2" width="9.109375" style="2" customWidth="1"/>
    <col min="3" max="3" width="35.88671875" style="2" customWidth="1"/>
    <col min="4" max="4" width="36.88671875" style="2" customWidth="1"/>
    <col min="5" max="5" width="37" style="2" customWidth="1"/>
    <col min="6" max="6" width="34.6640625" style="2" customWidth="1"/>
    <col min="7" max="16384" width="9.109375" style="2"/>
  </cols>
  <sheetData>
    <row r="1" spans="2:6" ht="31.95" customHeight="1" x14ac:dyDescent="0.6">
      <c r="B1" s="74" t="s">
        <v>11</v>
      </c>
      <c r="C1" s="74"/>
      <c r="D1" s="74"/>
      <c r="E1" s="74"/>
      <c r="F1" s="74"/>
    </row>
    <row r="2" spans="2:6" ht="31.95" customHeight="1" thickBot="1" x14ac:dyDescent="0.65">
      <c r="B2" s="1"/>
    </row>
    <row r="3" spans="2:6" ht="31.95" customHeight="1" thickBot="1" x14ac:dyDescent="0.65">
      <c r="B3" s="9" t="s">
        <v>1</v>
      </c>
      <c r="C3" s="9" t="s">
        <v>2</v>
      </c>
      <c r="D3" s="9" t="s">
        <v>0</v>
      </c>
      <c r="E3" s="9" t="s">
        <v>4</v>
      </c>
      <c r="F3" s="9" t="s">
        <v>3</v>
      </c>
    </row>
    <row r="4" spans="2:6" ht="31.95" customHeight="1" thickBot="1" x14ac:dyDescent="0.65">
      <c r="B4" s="33">
        <f>30*12</f>
        <v>360</v>
      </c>
      <c r="C4" s="34">
        <f>+C6/12</f>
        <v>5.0000000000000001E-3</v>
      </c>
      <c r="D4" s="35">
        <v>1000000</v>
      </c>
      <c r="E4" s="32">
        <f>PMT($C$4,$B$4,$D$4,$F$4)</f>
        <v>-5995.5052515275229</v>
      </c>
      <c r="F4" s="35">
        <v>0</v>
      </c>
    </row>
    <row r="5" spans="2:6" ht="31.95" customHeight="1" thickBot="1" x14ac:dyDescent="0.65">
      <c r="B5" s="26"/>
      <c r="C5" s="27"/>
      <c r="D5" s="28"/>
      <c r="E5" s="21"/>
      <c r="F5" s="28"/>
    </row>
    <row r="6" spans="2:6" ht="31.95" customHeight="1" thickBot="1" x14ac:dyDescent="0.65">
      <c r="B6" s="26"/>
      <c r="C6" s="34">
        <v>0.06</v>
      </c>
      <c r="D6" s="29" t="s">
        <v>16</v>
      </c>
      <c r="E6" s="28"/>
      <c r="F6" s="28"/>
    </row>
    <row r="7" spans="2:6" ht="31.95" customHeight="1" thickBot="1" x14ac:dyDescent="0.65">
      <c r="B7" s="26"/>
      <c r="C7" s="70">
        <f>-E4*12/D4</f>
        <v>7.1946063018330272E-2</v>
      </c>
      <c r="D7" s="29" t="s">
        <v>18</v>
      </c>
      <c r="E7" s="28"/>
      <c r="F7" s="28"/>
    </row>
    <row r="9" spans="2:6" ht="31.95" customHeight="1" x14ac:dyDescent="0.6">
      <c r="C9" s="10" t="s">
        <v>30</v>
      </c>
      <c r="D9" s="10" t="s">
        <v>29</v>
      </c>
      <c r="E9" s="12" t="s">
        <v>28</v>
      </c>
      <c r="F9" s="12" t="s">
        <v>31</v>
      </c>
    </row>
    <row r="10" spans="2:6" ht="31.95" customHeight="1" x14ac:dyDescent="0.6">
      <c r="B10" s="2">
        <v>1</v>
      </c>
      <c r="C10" s="23">
        <f>-D4*C4</f>
        <v>-5000</v>
      </c>
      <c r="D10" s="17">
        <f>+E10-C10</f>
        <v>-995.50525152752289</v>
      </c>
      <c r="E10" s="21">
        <f>+E4</f>
        <v>-5995.5052515275229</v>
      </c>
      <c r="F10" s="16">
        <f>$D$4+(E10-C10)</f>
        <v>999004.49474847247</v>
      </c>
    </row>
    <row r="11" spans="2:6" ht="31.95" customHeight="1" x14ac:dyDescent="0.6">
      <c r="B11" s="2">
        <f>+B10+1</f>
        <v>2</v>
      </c>
      <c r="C11" s="23">
        <f>-F10*$C$4</f>
        <v>-4995.0224737423623</v>
      </c>
      <c r="D11" s="17">
        <f t="shared" ref="D11:D74" si="0">+E11-C11</f>
        <v>-1000.4827777851606</v>
      </c>
      <c r="E11" s="21">
        <f>+$E$4</f>
        <v>-5995.5052515275229</v>
      </c>
      <c r="F11" s="16">
        <f>+F10+(E11-C11)</f>
        <v>998004.01197068731</v>
      </c>
    </row>
    <row r="12" spans="2:6" ht="31.95" customHeight="1" x14ac:dyDescent="0.6">
      <c r="B12" s="2">
        <f t="shared" ref="B12:B75" si="1">+B11+1</f>
        <v>3</v>
      </c>
      <c r="C12" s="23">
        <f t="shared" ref="C12:C75" si="2">-F11*$C$4</f>
        <v>-4990.0200598534366</v>
      </c>
      <c r="D12" s="17">
        <f t="shared" si="0"/>
        <v>-1005.4851916740863</v>
      </c>
      <c r="E12" s="21">
        <f t="shared" ref="E12:E75" si="3">+$E$4</f>
        <v>-5995.5052515275229</v>
      </c>
      <c r="F12" s="16">
        <f t="shared" ref="F12:F75" si="4">+F11+(E12-C12)</f>
        <v>996998.52677901322</v>
      </c>
    </row>
    <row r="13" spans="2:6" ht="31.95" customHeight="1" x14ac:dyDescent="0.6">
      <c r="B13" s="2">
        <f t="shared" si="1"/>
        <v>4</v>
      </c>
      <c r="C13" s="23">
        <f t="shared" si="2"/>
        <v>-4984.9926338950663</v>
      </c>
      <c r="D13" s="17">
        <f t="shared" si="0"/>
        <v>-1010.5126176324566</v>
      </c>
      <c r="E13" s="21">
        <f t="shared" si="3"/>
        <v>-5995.5052515275229</v>
      </c>
      <c r="F13" s="16">
        <f t="shared" si="4"/>
        <v>995988.01416138071</v>
      </c>
    </row>
    <row r="14" spans="2:6" ht="31.95" customHeight="1" x14ac:dyDescent="0.6">
      <c r="B14" s="2">
        <f t="shared" si="1"/>
        <v>5</v>
      </c>
      <c r="C14" s="23">
        <f t="shared" si="2"/>
        <v>-4979.9400708069033</v>
      </c>
      <c r="D14" s="17">
        <f t="shared" si="0"/>
        <v>-1015.5651807206195</v>
      </c>
      <c r="E14" s="21">
        <f t="shared" si="3"/>
        <v>-5995.5052515275229</v>
      </c>
      <c r="F14" s="16">
        <f t="shared" si="4"/>
        <v>994972.44898066006</v>
      </c>
    </row>
    <row r="15" spans="2:6" ht="31.95" customHeight="1" x14ac:dyDescent="0.6">
      <c r="B15" s="2">
        <f t="shared" si="1"/>
        <v>6</v>
      </c>
      <c r="C15" s="23">
        <f t="shared" si="2"/>
        <v>-4974.8622449033001</v>
      </c>
      <c r="D15" s="17">
        <f t="shared" si="0"/>
        <v>-1020.6430066242228</v>
      </c>
      <c r="E15" s="21">
        <f t="shared" si="3"/>
        <v>-5995.5052515275229</v>
      </c>
      <c r="F15" s="16">
        <f t="shared" si="4"/>
        <v>993951.80597403587</v>
      </c>
    </row>
    <row r="16" spans="2:6" ht="31.95" customHeight="1" x14ac:dyDescent="0.6">
      <c r="B16" s="2">
        <f t="shared" si="1"/>
        <v>7</v>
      </c>
      <c r="C16" s="23">
        <f t="shared" si="2"/>
        <v>-4969.7590298701798</v>
      </c>
      <c r="D16" s="17">
        <f t="shared" si="0"/>
        <v>-1025.7462216573431</v>
      </c>
      <c r="E16" s="21">
        <f t="shared" si="3"/>
        <v>-5995.5052515275229</v>
      </c>
      <c r="F16" s="16">
        <f t="shared" si="4"/>
        <v>992926.0597523785</v>
      </c>
    </row>
    <row r="17" spans="2:6" ht="31.95" customHeight="1" x14ac:dyDescent="0.6">
      <c r="B17" s="2">
        <f t="shared" si="1"/>
        <v>8</v>
      </c>
      <c r="C17" s="23">
        <f t="shared" si="2"/>
        <v>-4964.6302987618928</v>
      </c>
      <c r="D17" s="17">
        <f t="shared" si="0"/>
        <v>-1030.87495276563</v>
      </c>
      <c r="E17" s="21">
        <f t="shared" si="3"/>
        <v>-5995.5052515275229</v>
      </c>
      <c r="F17" s="16">
        <f t="shared" si="4"/>
        <v>991895.18479961285</v>
      </c>
    </row>
    <row r="18" spans="2:6" ht="31.95" customHeight="1" x14ac:dyDescent="0.6">
      <c r="B18" s="2">
        <f t="shared" si="1"/>
        <v>9</v>
      </c>
      <c r="C18" s="23">
        <f t="shared" si="2"/>
        <v>-4959.475923998064</v>
      </c>
      <c r="D18" s="17">
        <f t="shared" si="0"/>
        <v>-1036.0293275294589</v>
      </c>
      <c r="E18" s="21">
        <f t="shared" si="3"/>
        <v>-5995.5052515275229</v>
      </c>
      <c r="F18" s="16">
        <f t="shared" si="4"/>
        <v>990859.15547208337</v>
      </c>
    </row>
    <row r="19" spans="2:6" ht="31.95" customHeight="1" x14ac:dyDescent="0.6">
      <c r="B19" s="2">
        <f t="shared" si="1"/>
        <v>10</v>
      </c>
      <c r="C19" s="23">
        <f t="shared" si="2"/>
        <v>-4954.2957773604167</v>
      </c>
      <c r="D19" s="17">
        <f t="shared" si="0"/>
        <v>-1041.2094741671062</v>
      </c>
      <c r="E19" s="21">
        <f t="shared" si="3"/>
        <v>-5995.5052515275229</v>
      </c>
      <c r="F19" s="16">
        <f t="shared" si="4"/>
        <v>989817.94599791628</v>
      </c>
    </row>
    <row r="20" spans="2:6" ht="31.95" customHeight="1" x14ac:dyDescent="0.6">
      <c r="B20" s="2">
        <f t="shared" si="1"/>
        <v>11</v>
      </c>
      <c r="C20" s="23">
        <f t="shared" si="2"/>
        <v>-4949.0897299895814</v>
      </c>
      <c r="D20" s="17">
        <f t="shared" si="0"/>
        <v>-1046.4155215379415</v>
      </c>
      <c r="E20" s="21">
        <f t="shared" si="3"/>
        <v>-5995.5052515275229</v>
      </c>
      <c r="F20" s="16">
        <f t="shared" si="4"/>
        <v>988771.53047637839</v>
      </c>
    </row>
    <row r="21" spans="2:6" ht="31.95" customHeight="1" x14ac:dyDescent="0.6">
      <c r="B21" s="2">
        <f t="shared" si="1"/>
        <v>12</v>
      </c>
      <c r="C21" s="23">
        <f t="shared" si="2"/>
        <v>-4943.857652381892</v>
      </c>
      <c r="D21" s="17">
        <f t="shared" si="0"/>
        <v>-1051.6475991456309</v>
      </c>
      <c r="E21" s="21">
        <f t="shared" si="3"/>
        <v>-5995.5052515275229</v>
      </c>
      <c r="F21" s="16">
        <f t="shared" si="4"/>
        <v>987719.88287723274</v>
      </c>
    </row>
    <row r="22" spans="2:6" ht="31.95" customHeight="1" x14ac:dyDescent="0.6">
      <c r="B22" s="2">
        <f t="shared" si="1"/>
        <v>13</v>
      </c>
      <c r="C22" s="23">
        <f t="shared" si="2"/>
        <v>-4938.5994143861635</v>
      </c>
      <c r="D22" s="17">
        <f t="shared" si="0"/>
        <v>-1056.9058371413594</v>
      </c>
      <c r="E22" s="21">
        <f t="shared" si="3"/>
        <v>-5995.5052515275229</v>
      </c>
      <c r="F22" s="16">
        <f t="shared" si="4"/>
        <v>986662.97704009141</v>
      </c>
    </row>
    <row r="23" spans="2:6" ht="31.95" customHeight="1" x14ac:dyDescent="0.6">
      <c r="B23" s="2">
        <f t="shared" si="1"/>
        <v>14</v>
      </c>
      <c r="C23" s="23">
        <f t="shared" si="2"/>
        <v>-4933.314885200457</v>
      </c>
      <c r="D23" s="17">
        <f t="shared" si="0"/>
        <v>-1062.1903663270659</v>
      </c>
      <c r="E23" s="21">
        <f t="shared" si="3"/>
        <v>-5995.5052515275229</v>
      </c>
      <c r="F23" s="16">
        <f t="shared" si="4"/>
        <v>985600.78667376435</v>
      </c>
    </row>
    <row r="24" spans="2:6" ht="31.95" customHeight="1" x14ac:dyDescent="0.6">
      <c r="B24" s="2">
        <f t="shared" si="1"/>
        <v>15</v>
      </c>
      <c r="C24" s="23">
        <f t="shared" si="2"/>
        <v>-4928.0039333688219</v>
      </c>
      <c r="D24" s="17">
        <f t="shared" si="0"/>
        <v>-1067.501318158701</v>
      </c>
      <c r="E24" s="21">
        <f t="shared" si="3"/>
        <v>-5995.5052515275229</v>
      </c>
      <c r="F24" s="16">
        <f t="shared" si="4"/>
        <v>984533.28535560565</v>
      </c>
    </row>
    <row r="25" spans="2:6" ht="31.95" customHeight="1" x14ac:dyDescent="0.6">
      <c r="B25" s="2">
        <f t="shared" si="1"/>
        <v>16</v>
      </c>
      <c r="C25" s="23">
        <f t="shared" si="2"/>
        <v>-4922.6664267780279</v>
      </c>
      <c r="D25" s="17">
        <f t="shared" si="0"/>
        <v>-1072.838824749495</v>
      </c>
      <c r="E25" s="21">
        <f t="shared" si="3"/>
        <v>-5995.5052515275229</v>
      </c>
      <c r="F25" s="16">
        <f t="shared" si="4"/>
        <v>983460.44653085619</v>
      </c>
    </row>
    <row r="26" spans="2:6" ht="31.95" customHeight="1" x14ac:dyDescent="0.6">
      <c r="B26" s="2">
        <f t="shared" si="1"/>
        <v>17</v>
      </c>
      <c r="C26" s="23">
        <f t="shared" si="2"/>
        <v>-4917.3022326542814</v>
      </c>
      <c r="D26" s="17">
        <f t="shared" si="0"/>
        <v>-1078.2030188732415</v>
      </c>
      <c r="E26" s="21">
        <f t="shared" si="3"/>
        <v>-5995.5052515275229</v>
      </c>
      <c r="F26" s="16">
        <f t="shared" si="4"/>
        <v>982382.24351198296</v>
      </c>
    </row>
    <row r="27" spans="2:6" ht="31.95" customHeight="1" x14ac:dyDescent="0.6">
      <c r="B27" s="2">
        <f t="shared" si="1"/>
        <v>18</v>
      </c>
      <c r="C27" s="23">
        <f t="shared" si="2"/>
        <v>-4911.9112175599148</v>
      </c>
      <c r="D27" s="17">
        <f t="shared" si="0"/>
        <v>-1083.5940339676081</v>
      </c>
      <c r="E27" s="21">
        <f t="shared" si="3"/>
        <v>-5995.5052515275229</v>
      </c>
      <c r="F27" s="16">
        <f t="shared" si="4"/>
        <v>981298.64947801537</v>
      </c>
    </row>
    <row r="28" spans="2:6" ht="31.95" customHeight="1" x14ac:dyDescent="0.6">
      <c r="B28" s="2">
        <f t="shared" si="1"/>
        <v>19</v>
      </c>
      <c r="C28" s="23">
        <f t="shared" si="2"/>
        <v>-4906.4932473900772</v>
      </c>
      <c r="D28" s="17">
        <f t="shared" si="0"/>
        <v>-1089.0120041374457</v>
      </c>
      <c r="E28" s="21">
        <f t="shared" si="3"/>
        <v>-5995.5052515275229</v>
      </c>
      <c r="F28" s="16">
        <f t="shared" si="4"/>
        <v>980209.63747387799</v>
      </c>
    </row>
    <row r="29" spans="2:6" ht="31.95" customHeight="1" x14ac:dyDescent="0.6">
      <c r="B29" s="2">
        <f t="shared" si="1"/>
        <v>20</v>
      </c>
      <c r="C29" s="23">
        <f t="shared" si="2"/>
        <v>-4901.0481873693898</v>
      </c>
      <c r="D29" s="17">
        <f t="shared" si="0"/>
        <v>-1094.4570641581331</v>
      </c>
      <c r="E29" s="21">
        <f t="shared" si="3"/>
        <v>-5995.5052515275229</v>
      </c>
      <c r="F29" s="16">
        <f t="shared" si="4"/>
        <v>979115.18040971982</v>
      </c>
    </row>
    <row r="30" spans="2:6" ht="31.95" customHeight="1" x14ac:dyDescent="0.6">
      <c r="B30" s="2">
        <f t="shared" si="1"/>
        <v>21</v>
      </c>
      <c r="C30" s="23">
        <f t="shared" si="2"/>
        <v>-4895.5759020485993</v>
      </c>
      <c r="D30" s="17">
        <f t="shared" si="0"/>
        <v>-1099.9293494789235</v>
      </c>
      <c r="E30" s="21">
        <f t="shared" si="3"/>
        <v>-5995.5052515275229</v>
      </c>
      <c r="F30" s="16">
        <f t="shared" si="4"/>
        <v>978015.2510602409</v>
      </c>
    </row>
    <row r="31" spans="2:6" ht="31.95" customHeight="1" x14ac:dyDescent="0.6">
      <c r="B31" s="2">
        <f t="shared" si="1"/>
        <v>22</v>
      </c>
      <c r="C31" s="23">
        <f t="shared" si="2"/>
        <v>-4890.0762553012046</v>
      </c>
      <c r="D31" s="17">
        <f t="shared" si="0"/>
        <v>-1105.4289962263183</v>
      </c>
      <c r="E31" s="21">
        <f t="shared" si="3"/>
        <v>-5995.5052515275229</v>
      </c>
      <c r="F31" s="16">
        <f t="shared" si="4"/>
        <v>976909.82206401462</v>
      </c>
    </row>
    <row r="32" spans="2:6" ht="31.95" customHeight="1" x14ac:dyDescent="0.6">
      <c r="B32" s="2">
        <f t="shared" si="1"/>
        <v>23</v>
      </c>
      <c r="C32" s="23">
        <f t="shared" si="2"/>
        <v>-4884.5491103200729</v>
      </c>
      <c r="D32" s="17">
        <f t="shared" si="0"/>
        <v>-1110.9561412074499</v>
      </c>
      <c r="E32" s="21">
        <f t="shared" si="3"/>
        <v>-5995.5052515275229</v>
      </c>
      <c r="F32" s="16">
        <f t="shared" si="4"/>
        <v>975798.86592280713</v>
      </c>
    </row>
    <row r="33" spans="2:6" ht="31.95" customHeight="1" x14ac:dyDescent="0.6">
      <c r="B33" s="2">
        <f t="shared" si="1"/>
        <v>24</v>
      </c>
      <c r="C33" s="23">
        <f t="shared" si="2"/>
        <v>-4878.9943296140355</v>
      </c>
      <c r="D33" s="17">
        <f t="shared" si="0"/>
        <v>-1116.5109219134874</v>
      </c>
      <c r="E33" s="21">
        <f t="shared" si="3"/>
        <v>-5995.5052515275229</v>
      </c>
      <c r="F33" s="16">
        <f t="shared" si="4"/>
        <v>974682.3550008937</v>
      </c>
    </row>
    <row r="34" spans="2:6" ht="31.95" customHeight="1" x14ac:dyDescent="0.6">
      <c r="B34" s="2">
        <f t="shared" si="1"/>
        <v>25</v>
      </c>
      <c r="C34" s="23">
        <f t="shared" si="2"/>
        <v>-4873.4117750044688</v>
      </c>
      <c r="D34" s="17">
        <f t="shared" si="0"/>
        <v>-1122.0934765230541</v>
      </c>
      <c r="E34" s="21">
        <f t="shared" si="3"/>
        <v>-5995.5052515275229</v>
      </c>
      <c r="F34" s="16">
        <f t="shared" si="4"/>
        <v>973560.26152437064</v>
      </c>
    </row>
    <row r="35" spans="2:6" ht="31.95" customHeight="1" x14ac:dyDescent="0.6">
      <c r="B35" s="2">
        <f t="shared" si="1"/>
        <v>26</v>
      </c>
      <c r="C35" s="23">
        <f t="shared" si="2"/>
        <v>-4867.8013076218531</v>
      </c>
      <c r="D35" s="17">
        <f t="shared" si="0"/>
        <v>-1127.7039439056698</v>
      </c>
      <c r="E35" s="21">
        <f t="shared" si="3"/>
        <v>-5995.5052515275229</v>
      </c>
      <c r="F35" s="16">
        <f t="shared" si="4"/>
        <v>972432.55758046499</v>
      </c>
    </row>
    <row r="36" spans="2:6" ht="31.95" customHeight="1" x14ac:dyDescent="0.6">
      <c r="B36" s="2">
        <f t="shared" si="1"/>
        <v>27</v>
      </c>
      <c r="C36" s="23">
        <f t="shared" si="2"/>
        <v>-4862.1627879023254</v>
      </c>
      <c r="D36" s="17">
        <f t="shared" si="0"/>
        <v>-1133.3424636251975</v>
      </c>
      <c r="E36" s="21">
        <f t="shared" si="3"/>
        <v>-5995.5052515275229</v>
      </c>
      <c r="F36" s="16">
        <f t="shared" si="4"/>
        <v>971299.21511683974</v>
      </c>
    </row>
    <row r="37" spans="2:6" ht="31.95" customHeight="1" x14ac:dyDescent="0.6">
      <c r="B37" s="2">
        <f t="shared" si="1"/>
        <v>28</v>
      </c>
      <c r="C37" s="23">
        <f t="shared" si="2"/>
        <v>-4856.4960755841985</v>
      </c>
      <c r="D37" s="17">
        <f t="shared" si="0"/>
        <v>-1139.0091759433244</v>
      </c>
      <c r="E37" s="21">
        <f t="shared" si="3"/>
        <v>-5995.5052515275229</v>
      </c>
      <c r="F37" s="16">
        <f t="shared" si="4"/>
        <v>970160.20594089641</v>
      </c>
    </row>
    <row r="38" spans="2:6" ht="31.95" customHeight="1" x14ac:dyDescent="0.6">
      <c r="B38" s="2">
        <f t="shared" si="1"/>
        <v>29</v>
      </c>
      <c r="C38" s="23">
        <f t="shared" si="2"/>
        <v>-4850.8010297044821</v>
      </c>
      <c r="D38" s="17">
        <f t="shared" si="0"/>
        <v>-1144.7042218230408</v>
      </c>
      <c r="E38" s="21">
        <f t="shared" si="3"/>
        <v>-5995.5052515275229</v>
      </c>
      <c r="F38" s="16">
        <f t="shared" si="4"/>
        <v>969015.50171907339</v>
      </c>
    </row>
    <row r="39" spans="2:6" ht="31.95" customHeight="1" x14ac:dyDescent="0.6">
      <c r="B39" s="2">
        <f t="shared" si="1"/>
        <v>30</v>
      </c>
      <c r="C39" s="23">
        <f t="shared" si="2"/>
        <v>-4845.0775085953674</v>
      </c>
      <c r="D39" s="17">
        <f t="shared" si="0"/>
        <v>-1150.4277429321555</v>
      </c>
      <c r="E39" s="21">
        <f t="shared" si="3"/>
        <v>-5995.5052515275229</v>
      </c>
      <c r="F39" s="16">
        <f t="shared" si="4"/>
        <v>967865.07397614128</v>
      </c>
    </row>
    <row r="40" spans="2:6" ht="31.95" customHeight="1" x14ac:dyDescent="0.6">
      <c r="B40" s="2">
        <f t="shared" si="1"/>
        <v>31</v>
      </c>
      <c r="C40" s="23">
        <f t="shared" si="2"/>
        <v>-4839.3253698807066</v>
      </c>
      <c r="D40" s="17">
        <f t="shared" si="0"/>
        <v>-1156.1798816468163</v>
      </c>
      <c r="E40" s="21">
        <f t="shared" si="3"/>
        <v>-5995.5052515275229</v>
      </c>
      <c r="F40" s="16">
        <f t="shared" si="4"/>
        <v>966708.89409449452</v>
      </c>
    </row>
    <row r="41" spans="2:6" ht="31.95" customHeight="1" x14ac:dyDescent="0.6">
      <c r="B41" s="2">
        <f t="shared" si="1"/>
        <v>32</v>
      </c>
      <c r="C41" s="23">
        <f t="shared" si="2"/>
        <v>-4833.5444704724723</v>
      </c>
      <c r="D41" s="17">
        <f t="shared" si="0"/>
        <v>-1161.9607810550506</v>
      </c>
      <c r="E41" s="21">
        <f t="shared" si="3"/>
        <v>-5995.5052515275229</v>
      </c>
      <c r="F41" s="16">
        <f t="shared" si="4"/>
        <v>965546.93331343948</v>
      </c>
    </row>
    <row r="42" spans="2:6" ht="31.95" customHeight="1" x14ac:dyDescent="0.6">
      <c r="B42" s="2">
        <f t="shared" si="1"/>
        <v>33</v>
      </c>
      <c r="C42" s="23">
        <f t="shared" si="2"/>
        <v>-4827.7346665671976</v>
      </c>
      <c r="D42" s="17">
        <f t="shared" si="0"/>
        <v>-1167.7705849603253</v>
      </c>
      <c r="E42" s="21">
        <f t="shared" si="3"/>
        <v>-5995.5052515275229</v>
      </c>
      <c r="F42" s="16">
        <f t="shared" si="4"/>
        <v>964379.16272847913</v>
      </c>
    </row>
    <row r="43" spans="2:6" ht="31.95" customHeight="1" x14ac:dyDescent="0.6">
      <c r="B43" s="2">
        <f t="shared" si="1"/>
        <v>34</v>
      </c>
      <c r="C43" s="23">
        <f t="shared" si="2"/>
        <v>-4821.8958136423962</v>
      </c>
      <c r="D43" s="17">
        <f t="shared" si="0"/>
        <v>-1173.6094378851267</v>
      </c>
      <c r="E43" s="21">
        <f t="shared" si="3"/>
        <v>-5995.5052515275229</v>
      </c>
      <c r="F43" s="16">
        <f t="shared" si="4"/>
        <v>963205.55329059402</v>
      </c>
    </row>
    <row r="44" spans="2:6" ht="31.95" customHeight="1" x14ac:dyDescent="0.6">
      <c r="B44" s="2">
        <f t="shared" si="1"/>
        <v>35</v>
      </c>
      <c r="C44" s="23">
        <f t="shared" si="2"/>
        <v>-4816.0277664529704</v>
      </c>
      <c r="D44" s="17">
        <f t="shared" si="0"/>
        <v>-1179.4774850745525</v>
      </c>
      <c r="E44" s="21">
        <f t="shared" si="3"/>
        <v>-5995.5052515275229</v>
      </c>
      <c r="F44" s="16">
        <f t="shared" si="4"/>
        <v>962026.07580551947</v>
      </c>
    </row>
    <row r="45" spans="2:6" ht="31.95" customHeight="1" x14ac:dyDescent="0.6">
      <c r="B45" s="2">
        <f t="shared" si="1"/>
        <v>36</v>
      </c>
      <c r="C45" s="23">
        <f t="shared" si="2"/>
        <v>-4810.1303790275979</v>
      </c>
      <c r="D45" s="17">
        <f t="shared" si="0"/>
        <v>-1185.374872499925</v>
      </c>
      <c r="E45" s="21">
        <f t="shared" si="3"/>
        <v>-5995.5052515275229</v>
      </c>
      <c r="F45" s="16">
        <f t="shared" si="4"/>
        <v>960840.70093301951</v>
      </c>
    </row>
    <row r="46" spans="2:6" ht="31.95" customHeight="1" x14ac:dyDescent="0.6">
      <c r="B46" s="2">
        <f t="shared" si="1"/>
        <v>37</v>
      </c>
      <c r="C46" s="23">
        <f t="shared" si="2"/>
        <v>-4804.2035046650981</v>
      </c>
      <c r="D46" s="17">
        <f t="shared" si="0"/>
        <v>-1191.3017468624248</v>
      </c>
      <c r="E46" s="21">
        <f t="shared" si="3"/>
        <v>-5995.5052515275229</v>
      </c>
      <c r="F46" s="16">
        <f t="shared" si="4"/>
        <v>959649.39918615704</v>
      </c>
    </row>
    <row r="47" spans="2:6" ht="31.95" customHeight="1" x14ac:dyDescent="0.6">
      <c r="B47" s="2">
        <f t="shared" si="1"/>
        <v>38</v>
      </c>
      <c r="C47" s="23">
        <f t="shared" si="2"/>
        <v>-4798.2469959307855</v>
      </c>
      <c r="D47" s="17">
        <f t="shared" si="0"/>
        <v>-1197.2582555967374</v>
      </c>
      <c r="E47" s="21">
        <f t="shared" si="3"/>
        <v>-5995.5052515275229</v>
      </c>
      <c r="F47" s="16">
        <f t="shared" si="4"/>
        <v>958452.1409305603</v>
      </c>
    </row>
    <row r="48" spans="2:6" ht="31.95" customHeight="1" x14ac:dyDescent="0.6">
      <c r="B48" s="2">
        <f t="shared" si="1"/>
        <v>39</v>
      </c>
      <c r="C48" s="23">
        <f t="shared" si="2"/>
        <v>-4792.2607046528019</v>
      </c>
      <c r="D48" s="17">
        <f t="shared" si="0"/>
        <v>-1203.244546874721</v>
      </c>
      <c r="E48" s="21">
        <f t="shared" si="3"/>
        <v>-5995.5052515275229</v>
      </c>
      <c r="F48" s="16">
        <f t="shared" si="4"/>
        <v>957248.89638368553</v>
      </c>
    </row>
    <row r="49" spans="2:6" ht="31.95" customHeight="1" x14ac:dyDescent="0.6">
      <c r="B49" s="2">
        <f t="shared" si="1"/>
        <v>40</v>
      </c>
      <c r="C49" s="23">
        <f t="shared" si="2"/>
        <v>-4786.2444819184275</v>
      </c>
      <c r="D49" s="17">
        <f t="shared" si="0"/>
        <v>-1209.2607696090954</v>
      </c>
      <c r="E49" s="21">
        <f t="shared" si="3"/>
        <v>-5995.5052515275229</v>
      </c>
      <c r="F49" s="16">
        <f t="shared" si="4"/>
        <v>956039.6356140764</v>
      </c>
    </row>
    <row r="50" spans="2:6" ht="31.95" customHeight="1" x14ac:dyDescent="0.6">
      <c r="B50" s="2">
        <f t="shared" si="1"/>
        <v>41</v>
      </c>
      <c r="C50" s="23">
        <f t="shared" si="2"/>
        <v>-4780.1981780703818</v>
      </c>
      <c r="D50" s="17">
        <f t="shared" si="0"/>
        <v>-1215.3070734571411</v>
      </c>
      <c r="E50" s="21">
        <f t="shared" si="3"/>
        <v>-5995.5052515275229</v>
      </c>
      <c r="F50" s="16">
        <f t="shared" si="4"/>
        <v>954824.32854061923</v>
      </c>
    </row>
    <row r="51" spans="2:6" ht="31.95" customHeight="1" x14ac:dyDescent="0.6">
      <c r="B51" s="2">
        <f t="shared" si="1"/>
        <v>42</v>
      </c>
      <c r="C51" s="23">
        <f t="shared" si="2"/>
        <v>-4774.1216427030959</v>
      </c>
      <c r="D51" s="17">
        <f t="shared" si="0"/>
        <v>-1221.383608824427</v>
      </c>
      <c r="E51" s="21">
        <f t="shared" si="3"/>
        <v>-5995.5052515275229</v>
      </c>
      <c r="F51" s="16">
        <f t="shared" si="4"/>
        <v>953602.94493179477</v>
      </c>
    </row>
    <row r="52" spans="2:6" ht="31.95" customHeight="1" x14ac:dyDescent="0.6">
      <c r="B52" s="2">
        <f t="shared" si="1"/>
        <v>43</v>
      </c>
      <c r="C52" s="23">
        <f t="shared" si="2"/>
        <v>-4768.014724658974</v>
      </c>
      <c r="D52" s="17">
        <f t="shared" si="0"/>
        <v>-1227.4905268685488</v>
      </c>
      <c r="E52" s="21">
        <f t="shared" si="3"/>
        <v>-5995.5052515275229</v>
      </c>
      <c r="F52" s="16">
        <f t="shared" si="4"/>
        <v>952375.45440492628</v>
      </c>
    </row>
    <row r="53" spans="2:6" ht="31.95" customHeight="1" x14ac:dyDescent="0.6">
      <c r="B53" s="2">
        <f t="shared" si="1"/>
        <v>44</v>
      </c>
      <c r="C53" s="23">
        <f t="shared" si="2"/>
        <v>-4761.8772720246316</v>
      </c>
      <c r="D53" s="17">
        <f t="shared" si="0"/>
        <v>-1233.6279795028913</v>
      </c>
      <c r="E53" s="21">
        <f t="shared" si="3"/>
        <v>-5995.5052515275229</v>
      </c>
      <c r="F53" s="16">
        <f t="shared" si="4"/>
        <v>951141.82642542338</v>
      </c>
    </row>
    <row r="54" spans="2:6" ht="31.95" customHeight="1" x14ac:dyDescent="0.6">
      <c r="B54" s="2">
        <f t="shared" si="1"/>
        <v>45</v>
      </c>
      <c r="C54" s="23">
        <f t="shared" si="2"/>
        <v>-4755.7091321271173</v>
      </c>
      <c r="D54" s="17">
        <f t="shared" si="0"/>
        <v>-1239.7961194004056</v>
      </c>
      <c r="E54" s="21">
        <f t="shared" si="3"/>
        <v>-5995.5052515275229</v>
      </c>
      <c r="F54" s="16">
        <f t="shared" si="4"/>
        <v>949902.03030602296</v>
      </c>
    </row>
    <row r="55" spans="2:6" ht="31.95" customHeight="1" x14ac:dyDescent="0.6">
      <c r="B55" s="2">
        <f t="shared" si="1"/>
        <v>46</v>
      </c>
      <c r="C55" s="23">
        <f t="shared" si="2"/>
        <v>-4749.5101515301149</v>
      </c>
      <c r="D55" s="17">
        <f t="shared" si="0"/>
        <v>-1245.995099997408</v>
      </c>
      <c r="E55" s="21">
        <f t="shared" si="3"/>
        <v>-5995.5052515275229</v>
      </c>
      <c r="F55" s="16">
        <f t="shared" si="4"/>
        <v>948656.03520602558</v>
      </c>
    </row>
    <row r="56" spans="2:6" ht="31.95" customHeight="1" x14ac:dyDescent="0.6">
      <c r="B56" s="2">
        <f t="shared" si="1"/>
        <v>47</v>
      </c>
      <c r="C56" s="23">
        <f t="shared" si="2"/>
        <v>-4743.2801760301281</v>
      </c>
      <c r="D56" s="17">
        <f t="shared" si="0"/>
        <v>-1252.2250754973948</v>
      </c>
      <c r="E56" s="21">
        <f t="shared" si="3"/>
        <v>-5995.5052515275229</v>
      </c>
      <c r="F56" s="16">
        <f t="shared" si="4"/>
        <v>947403.81013052817</v>
      </c>
    </row>
    <row r="57" spans="2:6" ht="31.95" customHeight="1" x14ac:dyDescent="0.6">
      <c r="B57" s="2">
        <f t="shared" si="1"/>
        <v>48</v>
      </c>
      <c r="C57" s="23">
        <f t="shared" si="2"/>
        <v>-4737.0190506526405</v>
      </c>
      <c r="D57" s="17">
        <f t="shared" si="0"/>
        <v>-1258.4862008748823</v>
      </c>
      <c r="E57" s="21">
        <f t="shared" si="3"/>
        <v>-5995.5052515275229</v>
      </c>
      <c r="F57" s="16">
        <f t="shared" si="4"/>
        <v>946145.32392965327</v>
      </c>
    </row>
    <row r="58" spans="2:6" ht="31.95" customHeight="1" x14ac:dyDescent="0.6">
      <c r="B58" s="2">
        <f t="shared" si="1"/>
        <v>49</v>
      </c>
      <c r="C58" s="23">
        <f t="shared" si="2"/>
        <v>-4730.726619648266</v>
      </c>
      <c r="D58" s="17">
        <f t="shared" si="0"/>
        <v>-1264.7786318792569</v>
      </c>
      <c r="E58" s="21">
        <f t="shared" si="3"/>
        <v>-5995.5052515275229</v>
      </c>
      <c r="F58" s="16">
        <f t="shared" si="4"/>
        <v>944880.54529777402</v>
      </c>
    </row>
    <row r="59" spans="2:6" ht="31.95" customHeight="1" x14ac:dyDescent="0.6">
      <c r="B59" s="2">
        <f t="shared" si="1"/>
        <v>50</v>
      </c>
      <c r="C59" s="23">
        <f t="shared" si="2"/>
        <v>-4724.40272648887</v>
      </c>
      <c r="D59" s="17">
        <f t="shared" si="0"/>
        <v>-1271.1025250386529</v>
      </c>
      <c r="E59" s="21">
        <f t="shared" si="3"/>
        <v>-5995.5052515275229</v>
      </c>
      <c r="F59" s="16">
        <f t="shared" si="4"/>
        <v>943609.44277273538</v>
      </c>
    </row>
    <row r="60" spans="2:6" ht="31.95" customHeight="1" x14ac:dyDescent="0.6">
      <c r="B60" s="2">
        <f t="shared" si="1"/>
        <v>51</v>
      </c>
      <c r="C60" s="23">
        <f t="shared" si="2"/>
        <v>-4718.0472138636769</v>
      </c>
      <c r="D60" s="17">
        <f t="shared" si="0"/>
        <v>-1277.458037663846</v>
      </c>
      <c r="E60" s="21">
        <f t="shared" si="3"/>
        <v>-5995.5052515275229</v>
      </c>
      <c r="F60" s="16">
        <f t="shared" si="4"/>
        <v>942331.98473507154</v>
      </c>
    </row>
    <row r="61" spans="2:6" ht="31.95" customHeight="1" x14ac:dyDescent="0.6">
      <c r="B61" s="2">
        <f t="shared" si="1"/>
        <v>52</v>
      </c>
      <c r="C61" s="23">
        <f t="shared" si="2"/>
        <v>-4711.6599236753582</v>
      </c>
      <c r="D61" s="17">
        <f t="shared" si="0"/>
        <v>-1283.8453278521647</v>
      </c>
      <c r="E61" s="21">
        <f t="shared" si="3"/>
        <v>-5995.5052515275229</v>
      </c>
      <c r="F61" s="16">
        <f t="shared" si="4"/>
        <v>941048.13940721937</v>
      </c>
    </row>
    <row r="62" spans="2:6" ht="31.95" customHeight="1" x14ac:dyDescent="0.6">
      <c r="B62" s="2">
        <f t="shared" si="1"/>
        <v>53</v>
      </c>
      <c r="C62" s="23">
        <f t="shared" si="2"/>
        <v>-4705.2406970360971</v>
      </c>
      <c r="D62" s="17">
        <f t="shared" si="0"/>
        <v>-1290.2645544914258</v>
      </c>
      <c r="E62" s="21">
        <f t="shared" si="3"/>
        <v>-5995.5052515275229</v>
      </c>
      <c r="F62" s="16">
        <f t="shared" si="4"/>
        <v>939757.87485272798</v>
      </c>
    </row>
    <row r="63" spans="2:6" ht="31.95" customHeight="1" x14ac:dyDescent="0.6">
      <c r="B63" s="2">
        <f t="shared" si="1"/>
        <v>54</v>
      </c>
      <c r="C63" s="23">
        <f t="shared" si="2"/>
        <v>-4698.7893742636397</v>
      </c>
      <c r="D63" s="17">
        <f t="shared" si="0"/>
        <v>-1296.7158772638832</v>
      </c>
      <c r="E63" s="21">
        <f t="shared" si="3"/>
        <v>-5995.5052515275229</v>
      </c>
      <c r="F63" s="16">
        <f t="shared" si="4"/>
        <v>938461.15897546406</v>
      </c>
    </row>
    <row r="64" spans="2:6" ht="31.95" customHeight="1" x14ac:dyDescent="0.6">
      <c r="B64" s="2">
        <f t="shared" si="1"/>
        <v>55</v>
      </c>
      <c r="C64" s="23">
        <f t="shared" si="2"/>
        <v>-4692.3057948773203</v>
      </c>
      <c r="D64" s="17">
        <f t="shared" si="0"/>
        <v>-1303.1994566502026</v>
      </c>
      <c r="E64" s="21">
        <f t="shared" si="3"/>
        <v>-5995.5052515275229</v>
      </c>
      <c r="F64" s="16">
        <f t="shared" si="4"/>
        <v>937157.95951881388</v>
      </c>
    </row>
    <row r="65" spans="2:6" ht="31.95" customHeight="1" x14ac:dyDescent="0.6">
      <c r="B65" s="2">
        <f t="shared" si="1"/>
        <v>56</v>
      </c>
      <c r="C65" s="23">
        <f t="shared" si="2"/>
        <v>-4685.7897975940696</v>
      </c>
      <c r="D65" s="17">
        <f t="shared" si="0"/>
        <v>-1309.7154539334533</v>
      </c>
      <c r="E65" s="21">
        <f t="shared" si="3"/>
        <v>-5995.5052515275229</v>
      </c>
      <c r="F65" s="16">
        <f t="shared" si="4"/>
        <v>935848.24406488042</v>
      </c>
    </row>
    <row r="66" spans="2:6" ht="31.95" customHeight="1" x14ac:dyDescent="0.6">
      <c r="B66" s="2">
        <f t="shared" si="1"/>
        <v>57</v>
      </c>
      <c r="C66" s="23">
        <f t="shared" si="2"/>
        <v>-4679.2412203244021</v>
      </c>
      <c r="D66" s="17">
        <f t="shared" si="0"/>
        <v>-1316.2640312031208</v>
      </c>
      <c r="E66" s="21">
        <f t="shared" si="3"/>
        <v>-5995.5052515275229</v>
      </c>
      <c r="F66" s="16">
        <f t="shared" si="4"/>
        <v>934531.9800336773</v>
      </c>
    </row>
    <row r="67" spans="2:6" ht="31.95" customHeight="1" x14ac:dyDescent="0.6">
      <c r="B67" s="2">
        <f t="shared" si="1"/>
        <v>58</v>
      </c>
      <c r="C67" s="23">
        <f t="shared" si="2"/>
        <v>-4672.6599001683862</v>
      </c>
      <c r="D67" s="17">
        <f t="shared" si="0"/>
        <v>-1322.8453513591367</v>
      </c>
      <c r="E67" s="21">
        <f t="shared" si="3"/>
        <v>-5995.5052515275229</v>
      </c>
      <c r="F67" s="16">
        <f t="shared" si="4"/>
        <v>933209.1346823182</v>
      </c>
    </row>
    <row r="68" spans="2:6" ht="31.95" customHeight="1" x14ac:dyDescent="0.6">
      <c r="B68" s="2">
        <f t="shared" si="1"/>
        <v>59</v>
      </c>
      <c r="C68" s="23">
        <f t="shared" si="2"/>
        <v>-4666.0456734115915</v>
      </c>
      <c r="D68" s="17">
        <f t="shared" si="0"/>
        <v>-1329.4595781159314</v>
      </c>
      <c r="E68" s="21">
        <f t="shared" si="3"/>
        <v>-5995.5052515275229</v>
      </c>
      <c r="F68" s="16">
        <f t="shared" si="4"/>
        <v>931879.67510420224</v>
      </c>
    </row>
    <row r="69" spans="2:6" ht="31.95" customHeight="1" x14ac:dyDescent="0.6">
      <c r="B69" s="2">
        <f t="shared" si="1"/>
        <v>60</v>
      </c>
      <c r="C69" s="23">
        <f t="shared" si="2"/>
        <v>-4659.3983755210111</v>
      </c>
      <c r="D69" s="17">
        <f t="shared" si="0"/>
        <v>-1336.1068760065118</v>
      </c>
      <c r="E69" s="21">
        <f t="shared" si="3"/>
        <v>-5995.5052515275229</v>
      </c>
      <c r="F69" s="16">
        <f t="shared" si="4"/>
        <v>930543.56822819577</v>
      </c>
    </row>
    <row r="70" spans="2:6" ht="31.95" customHeight="1" x14ac:dyDescent="0.6">
      <c r="B70" s="2">
        <f t="shared" si="1"/>
        <v>61</v>
      </c>
      <c r="C70" s="23">
        <f t="shared" si="2"/>
        <v>-4652.7178411409786</v>
      </c>
      <c r="D70" s="17">
        <f t="shared" si="0"/>
        <v>-1342.7874103865443</v>
      </c>
      <c r="E70" s="21">
        <f t="shared" si="3"/>
        <v>-5995.5052515275229</v>
      </c>
      <c r="F70" s="16">
        <f t="shared" si="4"/>
        <v>929200.78081780928</v>
      </c>
    </row>
    <row r="71" spans="2:6" ht="31.95" customHeight="1" x14ac:dyDescent="0.6">
      <c r="B71" s="2">
        <f t="shared" si="1"/>
        <v>62</v>
      </c>
      <c r="C71" s="23">
        <f t="shared" si="2"/>
        <v>-4646.003904089047</v>
      </c>
      <c r="D71" s="17">
        <f t="shared" si="0"/>
        <v>-1349.5013474384759</v>
      </c>
      <c r="E71" s="21">
        <f t="shared" si="3"/>
        <v>-5995.5052515275229</v>
      </c>
      <c r="F71" s="16">
        <f t="shared" si="4"/>
        <v>927851.27947037085</v>
      </c>
    </row>
    <row r="72" spans="2:6" ht="31.95" customHeight="1" x14ac:dyDescent="0.6">
      <c r="B72" s="2">
        <f t="shared" si="1"/>
        <v>63</v>
      </c>
      <c r="C72" s="23">
        <f t="shared" si="2"/>
        <v>-4639.2563973518545</v>
      </c>
      <c r="D72" s="17">
        <f t="shared" si="0"/>
        <v>-1356.2488541756684</v>
      </c>
      <c r="E72" s="21">
        <f t="shared" si="3"/>
        <v>-5995.5052515275229</v>
      </c>
      <c r="F72" s="16">
        <f t="shared" si="4"/>
        <v>926495.03061619517</v>
      </c>
    </row>
    <row r="73" spans="2:6" ht="31.95" customHeight="1" x14ac:dyDescent="0.6">
      <c r="B73" s="2">
        <f t="shared" si="1"/>
        <v>64</v>
      </c>
      <c r="C73" s="23">
        <f t="shared" si="2"/>
        <v>-4632.4751530809763</v>
      </c>
      <c r="D73" s="17">
        <f t="shared" si="0"/>
        <v>-1363.0300984465466</v>
      </c>
      <c r="E73" s="21">
        <f t="shared" si="3"/>
        <v>-5995.5052515275229</v>
      </c>
      <c r="F73" s="16">
        <f t="shared" si="4"/>
        <v>925132.00051774865</v>
      </c>
    </row>
    <row r="74" spans="2:6" ht="31.95" customHeight="1" x14ac:dyDescent="0.6">
      <c r="B74" s="2">
        <f t="shared" si="1"/>
        <v>65</v>
      </c>
      <c r="C74" s="23">
        <f t="shared" si="2"/>
        <v>-4625.6600025887437</v>
      </c>
      <c r="D74" s="17">
        <f t="shared" si="0"/>
        <v>-1369.8452489387792</v>
      </c>
      <c r="E74" s="21">
        <f t="shared" si="3"/>
        <v>-5995.5052515275229</v>
      </c>
      <c r="F74" s="16">
        <f t="shared" si="4"/>
        <v>923762.15526880987</v>
      </c>
    </row>
    <row r="75" spans="2:6" ht="31.95" customHeight="1" x14ac:dyDescent="0.6">
      <c r="B75" s="2">
        <f t="shared" si="1"/>
        <v>66</v>
      </c>
      <c r="C75" s="23">
        <f t="shared" si="2"/>
        <v>-4618.8107763440494</v>
      </c>
      <c r="D75" s="17">
        <f t="shared" ref="D75:D130" si="5">+E75-C75</f>
        <v>-1376.6944751834735</v>
      </c>
      <c r="E75" s="21">
        <f t="shared" si="3"/>
        <v>-5995.5052515275229</v>
      </c>
      <c r="F75" s="16">
        <f t="shared" si="4"/>
        <v>922385.46079362638</v>
      </c>
    </row>
    <row r="76" spans="2:6" ht="31.95" customHeight="1" x14ac:dyDescent="0.6">
      <c r="B76" s="2">
        <f t="shared" ref="B76:B139" si="6">+B75+1</f>
        <v>67</v>
      </c>
      <c r="C76" s="23">
        <f t="shared" ref="C76:C130" si="7">-F75*$C$4</f>
        <v>-4611.927303968132</v>
      </c>
      <c r="D76" s="17">
        <f t="shared" si="5"/>
        <v>-1383.5779475593909</v>
      </c>
      <c r="E76" s="21">
        <f t="shared" ref="E76:E129" si="8">+$E$4</f>
        <v>-5995.5052515275229</v>
      </c>
      <c r="F76" s="16">
        <f t="shared" ref="F76:F130" si="9">+F75+(E76-C76)</f>
        <v>921001.88284606696</v>
      </c>
    </row>
    <row r="77" spans="2:6" ht="31.95" customHeight="1" x14ac:dyDescent="0.6">
      <c r="B77" s="2">
        <f t="shared" si="6"/>
        <v>68</v>
      </c>
      <c r="C77" s="23">
        <f t="shared" si="7"/>
        <v>-4605.0094142303351</v>
      </c>
      <c r="D77" s="17">
        <f t="shared" si="5"/>
        <v>-1390.4958372971878</v>
      </c>
      <c r="E77" s="21">
        <f t="shared" si="8"/>
        <v>-5995.5052515275229</v>
      </c>
      <c r="F77" s="16">
        <f t="shared" si="9"/>
        <v>919611.38700876979</v>
      </c>
    </row>
    <row r="78" spans="2:6" ht="31.95" customHeight="1" x14ac:dyDescent="0.6">
      <c r="B78" s="2">
        <f t="shared" si="6"/>
        <v>69</v>
      </c>
      <c r="C78" s="23">
        <f t="shared" si="7"/>
        <v>-4598.0569350438491</v>
      </c>
      <c r="D78" s="17">
        <f t="shared" si="5"/>
        <v>-1397.4483164836738</v>
      </c>
      <c r="E78" s="21">
        <f t="shared" si="8"/>
        <v>-5995.5052515275229</v>
      </c>
      <c r="F78" s="16">
        <f t="shared" si="9"/>
        <v>918213.93869228614</v>
      </c>
    </row>
    <row r="79" spans="2:6" ht="31.95" customHeight="1" x14ac:dyDescent="0.6">
      <c r="B79" s="2">
        <f t="shared" si="6"/>
        <v>70</v>
      </c>
      <c r="C79" s="23">
        <f t="shared" si="7"/>
        <v>-4591.0696934614307</v>
      </c>
      <c r="D79" s="17">
        <f t="shared" si="5"/>
        <v>-1404.4355580660922</v>
      </c>
      <c r="E79" s="21">
        <f t="shared" si="8"/>
        <v>-5995.5052515275229</v>
      </c>
      <c r="F79" s="16">
        <f t="shared" si="9"/>
        <v>916809.50313422002</v>
      </c>
    </row>
    <row r="80" spans="2:6" ht="31.95" customHeight="1" x14ac:dyDescent="0.6">
      <c r="B80" s="2">
        <f t="shared" si="6"/>
        <v>71</v>
      </c>
      <c r="C80" s="23">
        <f t="shared" si="7"/>
        <v>-4584.0475156711</v>
      </c>
      <c r="D80" s="17">
        <f t="shared" si="5"/>
        <v>-1411.4577358564229</v>
      </c>
      <c r="E80" s="21">
        <f t="shared" si="8"/>
        <v>-5995.5052515275229</v>
      </c>
      <c r="F80" s="16">
        <f t="shared" si="9"/>
        <v>915398.04539836361</v>
      </c>
    </row>
    <row r="81" spans="2:6" ht="31.95" customHeight="1" x14ac:dyDescent="0.6">
      <c r="B81" s="2">
        <f t="shared" si="6"/>
        <v>72</v>
      </c>
      <c r="C81" s="23">
        <f t="shared" si="7"/>
        <v>-4576.9902269918184</v>
      </c>
      <c r="D81" s="17">
        <f t="shared" si="5"/>
        <v>-1418.5150245357045</v>
      </c>
      <c r="E81" s="21">
        <f t="shared" si="8"/>
        <v>-5995.5052515275229</v>
      </c>
      <c r="F81" s="16">
        <f t="shared" si="9"/>
        <v>913979.5303738279</v>
      </c>
    </row>
    <row r="82" spans="2:6" ht="31.95" customHeight="1" x14ac:dyDescent="0.6">
      <c r="B82" s="2">
        <f t="shared" si="6"/>
        <v>73</v>
      </c>
      <c r="C82" s="23">
        <f t="shared" si="7"/>
        <v>-4569.8976518691397</v>
      </c>
      <c r="D82" s="17">
        <f t="shared" si="5"/>
        <v>-1425.6075996583832</v>
      </c>
      <c r="E82" s="21">
        <f t="shared" si="8"/>
        <v>-5995.5052515275229</v>
      </c>
      <c r="F82" s="16">
        <f t="shared" si="9"/>
        <v>912553.92277416948</v>
      </c>
    </row>
    <row r="83" spans="2:6" ht="31.95" customHeight="1" x14ac:dyDescent="0.6">
      <c r="B83" s="2">
        <f t="shared" si="6"/>
        <v>74</v>
      </c>
      <c r="C83" s="23">
        <f t="shared" si="7"/>
        <v>-4562.7696138708479</v>
      </c>
      <c r="D83" s="17">
        <f t="shared" si="5"/>
        <v>-1432.735637656675</v>
      </c>
      <c r="E83" s="21">
        <f t="shared" si="8"/>
        <v>-5995.5052515275229</v>
      </c>
      <c r="F83" s="16">
        <f t="shared" si="9"/>
        <v>911121.18713651283</v>
      </c>
    </row>
    <row r="84" spans="2:6" ht="31.95" customHeight="1" x14ac:dyDescent="0.6">
      <c r="B84" s="2">
        <f t="shared" si="6"/>
        <v>75</v>
      </c>
      <c r="C84" s="23">
        <f t="shared" si="7"/>
        <v>-4555.6059356825644</v>
      </c>
      <c r="D84" s="17">
        <f t="shared" si="5"/>
        <v>-1439.8993158449584</v>
      </c>
      <c r="E84" s="21">
        <f t="shared" si="8"/>
        <v>-5995.5052515275229</v>
      </c>
      <c r="F84" s="16">
        <f t="shared" si="9"/>
        <v>909681.28782066784</v>
      </c>
    </row>
    <row r="85" spans="2:6" ht="31.95" customHeight="1" x14ac:dyDescent="0.6">
      <c r="B85" s="2">
        <f t="shared" si="6"/>
        <v>76</v>
      </c>
      <c r="C85" s="23">
        <f t="shared" si="7"/>
        <v>-4548.4064391033389</v>
      </c>
      <c r="D85" s="17">
        <f t="shared" si="5"/>
        <v>-1447.098812424184</v>
      </c>
      <c r="E85" s="21">
        <f t="shared" si="8"/>
        <v>-5995.5052515275229</v>
      </c>
      <c r="F85" s="16">
        <f t="shared" si="9"/>
        <v>908234.18900824361</v>
      </c>
    </row>
    <row r="86" spans="2:6" ht="31.95" customHeight="1" x14ac:dyDescent="0.6">
      <c r="B86" s="2">
        <f t="shared" si="6"/>
        <v>77</v>
      </c>
      <c r="C86" s="23">
        <f t="shared" si="7"/>
        <v>-4541.1709450412181</v>
      </c>
      <c r="D86" s="17">
        <f t="shared" si="5"/>
        <v>-1454.3343064863047</v>
      </c>
      <c r="E86" s="21">
        <f t="shared" si="8"/>
        <v>-5995.5052515275229</v>
      </c>
      <c r="F86" s="16">
        <f t="shared" si="9"/>
        <v>906779.85470175731</v>
      </c>
    </row>
    <row r="87" spans="2:6" ht="31.95" customHeight="1" x14ac:dyDescent="0.6">
      <c r="B87" s="2">
        <f t="shared" si="6"/>
        <v>78</v>
      </c>
      <c r="C87" s="23">
        <f t="shared" si="7"/>
        <v>-4533.8992735087868</v>
      </c>
      <c r="D87" s="17">
        <f t="shared" si="5"/>
        <v>-1461.6059780187361</v>
      </c>
      <c r="E87" s="21">
        <f t="shared" si="8"/>
        <v>-5995.5052515275229</v>
      </c>
      <c r="F87" s="16">
        <f t="shared" si="9"/>
        <v>905318.24872373859</v>
      </c>
    </row>
    <row r="88" spans="2:6" ht="31.95" customHeight="1" x14ac:dyDescent="0.6">
      <c r="B88" s="2">
        <f t="shared" si="6"/>
        <v>79</v>
      </c>
      <c r="C88" s="23">
        <f t="shared" si="7"/>
        <v>-4526.5912436186927</v>
      </c>
      <c r="D88" s="17">
        <f t="shared" si="5"/>
        <v>-1468.9140079088302</v>
      </c>
      <c r="E88" s="21">
        <f t="shared" si="8"/>
        <v>-5995.5052515275229</v>
      </c>
      <c r="F88" s="16">
        <f t="shared" si="9"/>
        <v>903849.33471582981</v>
      </c>
    </row>
    <row r="89" spans="2:6" ht="31.95" customHeight="1" x14ac:dyDescent="0.6">
      <c r="B89" s="2">
        <f t="shared" si="6"/>
        <v>80</v>
      </c>
      <c r="C89" s="23">
        <f t="shared" si="7"/>
        <v>-4519.2466735791495</v>
      </c>
      <c r="D89" s="17">
        <f t="shared" si="5"/>
        <v>-1476.2585779483734</v>
      </c>
      <c r="E89" s="21">
        <f t="shared" si="8"/>
        <v>-5995.5052515275229</v>
      </c>
      <c r="F89" s="16">
        <f t="shared" si="9"/>
        <v>902373.07613788149</v>
      </c>
    </row>
    <row r="90" spans="2:6" ht="31.95" customHeight="1" x14ac:dyDescent="0.6">
      <c r="B90" s="2">
        <f t="shared" si="6"/>
        <v>81</v>
      </c>
      <c r="C90" s="23">
        <f t="shared" si="7"/>
        <v>-4511.8653806894072</v>
      </c>
      <c r="D90" s="17">
        <f t="shared" si="5"/>
        <v>-1483.6398708381157</v>
      </c>
      <c r="E90" s="21">
        <f t="shared" si="8"/>
        <v>-5995.5052515275229</v>
      </c>
      <c r="F90" s="16">
        <f t="shared" si="9"/>
        <v>900889.43626704335</v>
      </c>
    </row>
    <row r="91" spans="2:6" ht="31.95" customHeight="1" x14ac:dyDescent="0.6">
      <c r="B91" s="2">
        <f t="shared" si="6"/>
        <v>82</v>
      </c>
      <c r="C91" s="23">
        <f t="shared" si="7"/>
        <v>-4504.4471813352166</v>
      </c>
      <c r="D91" s="17">
        <f t="shared" si="5"/>
        <v>-1491.0580701923063</v>
      </c>
      <c r="E91" s="21">
        <f t="shared" si="8"/>
        <v>-5995.5052515275229</v>
      </c>
      <c r="F91" s="16">
        <f t="shared" si="9"/>
        <v>899398.378196851</v>
      </c>
    </row>
    <row r="92" spans="2:6" ht="31.95" customHeight="1" x14ac:dyDescent="0.6">
      <c r="B92" s="2">
        <f t="shared" si="6"/>
        <v>83</v>
      </c>
      <c r="C92" s="23">
        <f t="shared" si="7"/>
        <v>-4496.9918909842554</v>
      </c>
      <c r="D92" s="17">
        <f t="shared" si="5"/>
        <v>-1498.5133605432675</v>
      </c>
      <c r="E92" s="21">
        <f t="shared" si="8"/>
        <v>-5995.5052515275229</v>
      </c>
      <c r="F92" s="16">
        <f t="shared" si="9"/>
        <v>897899.86483630771</v>
      </c>
    </row>
    <row r="93" spans="2:6" ht="31.95" customHeight="1" x14ac:dyDescent="0.6">
      <c r="B93" s="2">
        <f t="shared" si="6"/>
        <v>84</v>
      </c>
      <c r="C93" s="23">
        <f t="shared" si="7"/>
        <v>-4489.4993241815382</v>
      </c>
      <c r="D93" s="17">
        <f t="shared" si="5"/>
        <v>-1506.0059273459847</v>
      </c>
      <c r="E93" s="21">
        <f t="shared" si="8"/>
        <v>-5995.5052515275229</v>
      </c>
      <c r="F93" s="16">
        <f t="shared" si="9"/>
        <v>896393.85890896176</v>
      </c>
    </row>
    <row r="94" spans="2:6" ht="31.95" customHeight="1" x14ac:dyDescent="0.6">
      <c r="B94" s="2">
        <f t="shared" si="6"/>
        <v>85</v>
      </c>
      <c r="C94" s="23">
        <f t="shared" si="7"/>
        <v>-4481.9692945448087</v>
      </c>
      <c r="D94" s="17">
        <f t="shared" si="5"/>
        <v>-1513.5359569827142</v>
      </c>
      <c r="E94" s="21">
        <f t="shared" si="8"/>
        <v>-5995.5052515275229</v>
      </c>
      <c r="F94" s="16">
        <f t="shared" si="9"/>
        <v>894880.322951979</v>
      </c>
    </row>
    <row r="95" spans="2:6" ht="31.95" customHeight="1" x14ac:dyDescent="0.6">
      <c r="B95" s="2">
        <f t="shared" si="6"/>
        <v>86</v>
      </c>
      <c r="C95" s="23">
        <f t="shared" si="7"/>
        <v>-4474.401614759895</v>
      </c>
      <c r="D95" s="17">
        <f t="shared" si="5"/>
        <v>-1521.1036367676279</v>
      </c>
      <c r="E95" s="21">
        <f t="shared" si="8"/>
        <v>-5995.5052515275229</v>
      </c>
      <c r="F95" s="16">
        <f t="shared" si="9"/>
        <v>893359.21931521141</v>
      </c>
    </row>
    <row r="96" spans="2:6" ht="31.95" customHeight="1" x14ac:dyDescent="0.6">
      <c r="B96" s="2">
        <f t="shared" si="6"/>
        <v>87</v>
      </c>
      <c r="C96" s="23">
        <f t="shared" si="7"/>
        <v>-4466.7960965760567</v>
      </c>
      <c r="D96" s="17">
        <f t="shared" si="5"/>
        <v>-1528.7091549514662</v>
      </c>
      <c r="E96" s="21">
        <f t="shared" si="8"/>
        <v>-5995.5052515275229</v>
      </c>
      <c r="F96" s="16">
        <f t="shared" si="9"/>
        <v>891830.5101602599</v>
      </c>
    </row>
    <row r="97" spans="2:6" ht="31.95" customHeight="1" x14ac:dyDescent="0.6">
      <c r="B97" s="2">
        <f t="shared" si="6"/>
        <v>88</v>
      </c>
      <c r="C97" s="23">
        <f t="shared" si="7"/>
        <v>-4459.1525508012992</v>
      </c>
      <c r="D97" s="17">
        <f t="shared" si="5"/>
        <v>-1536.3527007262237</v>
      </c>
      <c r="E97" s="21">
        <f t="shared" si="8"/>
        <v>-5995.5052515275229</v>
      </c>
      <c r="F97" s="16">
        <f t="shared" si="9"/>
        <v>890294.15745953366</v>
      </c>
    </row>
    <row r="98" spans="2:6" ht="31.95" customHeight="1" x14ac:dyDescent="0.6">
      <c r="B98" s="2">
        <f t="shared" si="6"/>
        <v>89</v>
      </c>
      <c r="C98" s="23">
        <f t="shared" si="7"/>
        <v>-4451.4707872976687</v>
      </c>
      <c r="D98" s="17">
        <f t="shared" si="5"/>
        <v>-1544.0344642298542</v>
      </c>
      <c r="E98" s="21">
        <f t="shared" si="8"/>
        <v>-5995.5052515275229</v>
      </c>
      <c r="F98" s="16">
        <f t="shared" si="9"/>
        <v>888750.12299530383</v>
      </c>
    </row>
    <row r="99" spans="2:6" ht="31.95" customHeight="1" x14ac:dyDescent="0.6">
      <c r="B99" s="2">
        <f t="shared" si="6"/>
        <v>90</v>
      </c>
      <c r="C99" s="23">
        <f t="shared" si="7"/>
        <v>-4443.7506149765195</v>
      </c>
      <c r="D99" s="17">
        <f t="shared" si="5"/>
        <v>-1551.7546365510034</v>
      </c>
      <c r="E99" s="21">
        <f t="shared" si="8"/>
        <v>-5995.5052515275229</v>
      </c>
      <c r="F99" s="16">
        <f t="shared" si="9"/>
        <v>887198.36835875281</v>
      </c>
    </row>
    <row r="100" spans="2:6" ht="31.95" customHeight="1" x14ac:dyDescent="0.6">
      <c r="B100" s="2">
        <f t="shared" si="6"/>
        <v>91</v>
      </c>
      <c r="C100" s="23">
        <f t="shared" si="7"/>
        <v>-4435.9918417937643</v>
      </c>
      <c r="D100" s="17">
        <f t="shared" si="5"/>
        <v>-1559.5134097337586</v>
      </c>
      <c r="E100" s="21">
        <f t="shared" si="8"/>
        <v>-5995.5052515275229</v>
      </c>
      <c r="F100" s="16">
        <f t="shared" si="9"/>
        <v>885638.85494901903</v>
      </c>
    </row>
    <row r="101" spans="2:6" ht="31.95" customHeight="1" x14ac:dyDescent="0.6">
      <c r="B101" s="2">
        <f t="shared" si="6"/>
        <v>92</v>
      </c>
      <c r="C101" s="23">
        <f t="shared" si="7"/>
        <v>-4428.1942747450948</v>
      </c>
      <c r="D101" s="17">
        <f t="shared" si="5"/>
        <v>-1567.310976782428</v>
      </c>
      <c r="E101" s="21">
        <f t="shared" si="8"/>
        <v>-5995.5052515275229</v>
      </c>
      <c r="F101" s="16">
        <f t="shared" si="9"/>
        <v>884071.54397223657</v>
      </c>
    </row>
    <row r="102" spans="2:6" ht="31.95" customHeight="1" x14ac:dyDescent="0.6">
      <c r="B102" s="2">
        <f t="shared" si="6"/>
        <v>93</v>
      </c>
      <c r="C102" s="23">
        <f t="shared" si="7"/>
        <v>-4420.3577198611829</v>
      </c>
      <c r="D102" s="17">
        <f t="shared" si="5"/>
        <v>-1575.14753166634</v>
      </c>
      <c r="E102" s="21">
        <f t="shared" si="8"/>
        <v>-5995.5052515275229</v>
      </c>
      <c r="F102" s="16">
        <f t="shared" si="9"/>
        <v>882496.39644057024</v>
      </c>
    </row>
    <row r="103" spans="2:6" ht="31.95" customHeight="1" x14ac:dyDescent="0.6">
      <c r="B103" s="2">
        <f t="shared" si="6"/>
        <v>94</v>
      </c>
      <c r="C103" s="23">
        <f t="shared" si="7"/>
        <v>-4412.4819822028512</v>
      </c>
      <c r="D103" s="17">
        <f t="shared" si="5"/>
        <v>-1583.0232693246717</v>
      </c>
      <c r="E103" s="21">
        <f t="shared" si="8"/>
        <v>-5995.5052515275229</v>
      </c>
      <c r="F103" s="16">
        <f t="shared" si="9"/>
        <v>880913.37317124556</v>
      </c>
    </row>
    <row r="104" spans="2:6" ht="31.95" customHeight="1" x14ac:dyDescent="0.6">
      <c r="B104" s="2">
        <f t="shared" si="6"/>
        <v>95</v>
      </c>
      <c r="C104" s="23">
        <f t="shared" si="7"/>
        <v>-4404.5668658562281</v>
      </c>
      <c r="D104" s="17">
        <f t="shared" si="5"/>
        <v>-1590.9383856712948</v>
      </c>
      <c r="E104" s="21">
        <f t="shared" si="8"/>
        <v>-5995.5052515275229</v>
      </c>
      <c r="F104" s="16">
        <f t="shared" si="9"/>
        <v>879322.43478557433</v>
      </c>
    </row>
    <row r="105" spans="2:6" ht="31.95" customHeight="1" x14ac:dyDescent="0.6">
      <c r="B105" s="2">
        <f t="shared" si="6"/>
        <v>96</v>
      </c>
      <c r="C105" s="23">
        <f t="shared" si="7"/>
        <v>-4396.6121739278715</v>
      </c>
      <c r="D105" s="17">
        <f t="shared" si="5"/>
        <v>-1598.8930775996514</v>
      </c>
      <c r="E105" s="21">
        <f t="shared" si="8"/>
        <v>-5995.5052515275229</v>
      </c>
      <c r="F105" s="16">
        <f t="shared" si="9"/>
        <v>877723.54170797463</v>
      </c>
    </row>
    <row r="106" spans="2:6" ht="31.95" customHeight="1" x14ac:dyDescent="0.6">
      <c r="B106" s="2">
        <f t="shared" si="6"/>
        <v>97</v>
      </c>
      <c r="C106" s="23">
        <f t="shared" si="7"/>
        <v>-4388.6177085398731</v>
      </c>
      <c r="D106" s="17">
        <f t="shared" si="5"/>
        <v>-1606.8875429876498</v>
      </c>
      <c r="E106" s="21">
        <f t="shared" si="8"/>
        <v>-5995.5052515275229</v>
      </c>
      <c r="F106" s="16">
        <f t="shared" si="9"/>
        <v>876116.65416498692</v>
      </c>
    </row>
    <row r="107" spans="2:6" ht="31.95" customHeight="1" x14ac:dyDescent="0.6">
      <c r="B107" s="2">
        <f t="shared" si="6"/>
        <v>98</v>
      </c>
      <c r="C107" s="23">
        <f t="shared" si="7"/>
        <v>-4380.5832708249345</v>
      </c>
      <c r="D107" s="17">
        <f t="shared" si="5"/>
        <v>-1614.9219807025884</v>
      </c>
      <c r="E107" s="21">
        <f t="shared" si="8"/>
        <v>-5995.5052515275229</v>
      </c>
      <c r="F107" s="16">
        <f t="shared" si="9"/>
        <v>874501.73218428437</v>
      </c>
    </row>
    <row r="108" spans="2:6" ht="31.95" customHeight="1" x14ac:dyDescent="0.6">
      <c r="B108" s="2">
        <f t="shared" si="6"/>
        <v>99</v>
      </c>
      <c r="C108" s="23">
        <f t="shared" si="7"/>
        <v>-4372.5086609214222</v>
      </c>
      <c r="D108" s="17">
        <f t="shared" si="5"/>
        <v>-1622.9965906061007</v>
      </c>
      <c r="E108" s="21">
        <f t="shared" si="8"/>
        <v>-5995.5052515275229</v>
      </c>
      <c r="F108" s="16">
        <f t="shared" si="9"/>
        <v>872878.73559367831</v>
      </c>
    </row>
    <row r="109" spans="2:6" ht="31.95" customHeight="1" x14ac:dyDescent="0.6">
      <c r="B109" s="2">
        <f t="shared" si="6"/>
        <v>100</v>
      </c>
      <c r="C109" s="23">
        <f t="shared" si="7"/>
        <v>-4364.3936779683918</v>
      </c>
      <c r="D109" s="17">
        <f t="shared" si="5"/>
        <v>-1631.1115735591311</v>
      </c>
      <c r="E109" s="21">
        <f t="shared" si="8"/>
        <v>-5995.5052515275229</v>
      </c>
      <c r="F109" s="16">
        <f t="shared" si="9"/>
        <v>871247.6240201192</v>
      </c>
    </row>
    <row r="110" spans="2:6" ht="31.95" customHeight="1" x14ac:dyDescent="0.6">
      <c r="B110" s="2">
        <f t="shared" si="6"/>
        <v>101</v>
      </c>
      <c r="C110" s="23">
        <f t="shared" si="7"/>
        <v>-4356.2381201005965</v>
      </c>
      <c r="D110" s="17">
        <f t="shared" si="5"/>
        <v>-1639.2671314269264</v>
      </c>
      <c r="E110" s="21">
        <f t="shared" si="8"/>
        <v>-5995.5052515275229</v>
      </c>
      <c r="F110" s="16">
        <f t="shared" si="9"/>
        <v>869608.35688869224</v>
      </c>
    </row>
    <row r="111" spans="2:6" ht="31.95" customHeight="1" x14ac:dyDescent="0.6">
      <c r="B111" s="2">
        <f t="shared" si="6"/>
        <v>102</v>
      </c>
      <c r="C111" s="23">
        <f t="shared" si="7"/>
        <v>-4348.0417844434614</v>
      </c>
      <c r="D111" s="17">
        <f t="shared" si="5"/>
        <v>-1647.4634670840614</v>
      </c>
      <c r="E111" s="21">
        <f t="shared" si="8"/>
        <v>-5995.5052515275229</v>
      </c>
      <c r="F111" s="16">
        <f t="shared" si="9"/>
        <v>867960.89342160814</v>
      </c>
    </row>
    <row r="112" spans="2:6" ht="31.95" customHeight="1" x14ac:dyDescent="0.6">
      <c r="B112" s="2">
        <f t="shared" si="6"/>
        <v>103</v>
      </c>
      <c r="C112" s="23">
        <f t="shared" si="7"/>
        <v>-4339.8044671080406</v>
      </c>
      <c r="D112" s="17">
        <f t="shared" si="5"/>
        <v>-1655.7007844194823</v>
      </c>
      <c r="E112" s="21">
        <f t="shared" si="8"/>
        <v>-5995.5052515275229</v>
      </c>
      <c r="F112" s="16">
        <f t="shared" si="9"/>
        <v>866305.19263718871</v>
      </c>
    </row>
    <row r="113" spans="2:6" ht="31.95" customHeight="1" x14ac:dyDescent="0.6">
      <c r="B113" s="2">
        <f t="shared" si="6"/>
        <v>104</v>
      </c>
      <c r="C113" s="23">
        <f t="shared" si="7"/>
        <v>-4331.5259631859435</v>
      </c>
      <c r="D113" s="17">
        <f t="shared" si="5"/>
        <v>-1663.9792883415794</v>
      </c>
      <c r="E113" s="21">
        <f t="shared" si="8"/>
        <v>-5995.5052515275229</v>
      </c>
      <c r="F113" s="16">
        <f t="shared" si="9"/>
        <v>864641.21334884712</v>
      </c>
    </row>
    <row r="114" spans="2:6" ht="31.95" customHeight="1" x14ac:dyDescent="0.6">
      <c r="B114" s="2">
        <f t="shared" si="6"/>
        <v>105</v>
      </c>
      <c r="C114" s="23">
        <f t="shared" si="7"/>
        <v>-4323.2060667442356</v>
      </c>
      <c r="D114" s="17">
        <f t="shared" si="5"/>
        <v>-1672.2991847832873</v>
      </c>
      <c r="E114" s="21">
        <f t="shared" si="8"/>
        <v>-5995.5052515275229</v>
      </c>
      <c r="F114" s="16">
        <f t="shared" si="9"/>
        <v>862968.91416406387</v>
      </c>
    </row>
    <row r="115" spans="2:6" ht="31.95" customHeight="1" x14ac:dyDescent="0.6">
      <c r="B115" s="2">
        <f t="shared" si="6"/>
        <v>106</v>
      </c>
      <c r="C115" s="23">
        <f t="shared" si="7"/>
        <v>-4314.8445708203199</v>
      </c>
      <c r="D115" s="17">
        <f t="shared" si="5"/>
        <v>-1680.660680707203</v>
      </c>
      <c r="E115" s="21">
        <f t="shared" si="8"/>
        <v>-5995.5052515275229</v>
      </c>
      <c r="F115" s="16">
        <f t="shared" si="9"/>
        <v>861288.25348335668</v>
      </c>
    </row>
    <row r="116" spans="2:6" ht="31.95" customHeight="1" x14ac:dyDescent="0.6">
      <c r="B116" s="2">
        <f t="shared" si="6"/>
        <v>107</v>
      </c>
      <c r="C116" s="23">
        <f t="shared" si="7"/>
        <v>-4306.4412674167834</v>
      </c>
      <c r="D116" s="17">
        <f t="shared" si="5"/>
        <v>-1689.0639841107395</v>
      </c>
      <c r="E116" s="21">
        <f t="shared" si="8"/>
        <v>-5995.5052515275229</v>
      </c>
      <c r="F116" s="16">
        <f t="shared" si="9"/>
        <v>859599.18949924596</v>
      </c>
    </row>
    <row r="117" spans="2:6" ht="31.95" customHeight="1" x14ac:dyDescent="0.6">
      <c r="B117" s="2">
        <f t="shared" si="6"/>
        <v>108</v>
      </c>
      <c r="C117" s="23">
        <f t="shared" si="7"/>
        <v>-4297.9959474962297</v>
      </c>
      <c r="D117" s="17">
        <f t="shared" si="5"/>
        <v>-1697.5093040312931</v>
      </c>
      <c r="E117" s="21">
        <f t="shared" si="8"/>
        <v>-5995.5052515275229</v>
      </c>
      <c r="F117" s="16">
        <f t="shared" si="9"/>
        <v>857901.68019521469</v>
      </c>
    </row>
    <row r="118" spans="2:6" ht="31.95" customHeight="1" x14ac:dyDescent="0.6">
      <c r="B118" s="2">
        <f t="shared" si="6"/>
        <v>109</v>
      </c>
      <c r="C118" s="23">
        <f t="shared" si="7"/>
        <v>-4289.508400976074</v>
      </c>
      <c r="D118" s="17">
        <f t="shared" si="5"/>
        <v>-1705.9968505514489</v>
      </c>
      <c r="E118" s="21">
        <f t="shared" si="8"/>
        <v>-5995.5052515275229</v>
      </c>
      <c r="F118" s="16">
        <f t="shared" si="9"/>
        <v>856195.68334466324</v>
      </c>
    </row>
    <row r="119" spans="2:6" ht="31.95" customHeight="1" x14ac:dyDescent="0.6">
      <c r="B119" s="2">
        <f t="shared" si="6"/>
        <v>110</v>
      </c>
      <c r="C119" s="23">
        <f t="shared" si="7"/>
        <v>-4280.9784167233165</v>
      </c>
      <c r="D119" s="17">
        <f t="shared" si="5"/>
        <v>-1714.5268348042064</v>
      </c>
      <c r="E119" s="21">
        <f t="shared" si="8"/>
        <v>-5995.5052515275229</v>
      </c>
      <c r="F119" s="16">
        <f t="shared" si="9"/>
        <v>854481.15650985902</v>
      </c>
    </row>
    <row r="120" spans="2:6" ht="31.95" customHeight="1" x14ac:dyDescent="0.6">
      <c r="B120" s="2">
        <f t="shared" si="6"/>
        <v>111</v>
      </c>
      <c r="C120" s="23">
        <f t="shared" si="7"/>
        <v>-4272.4057825492955</v>
      </c>
      <c r="D120" s="17">
        <f t="shared" si="5"/>
        <v>-1723.0994689782274</v>
      </c>
      <c r="E120" s="21">
        <f t="shared" si="8"/>
        <v>-5995.5052515275229</v>
      </c>
      <c r="F120" s="16">
        <f t="shared" si="9"/>
        <v>852758.05704088078</v>
      </c>
    </row>
    <row r="121" spans="2:6" ht="31.95" customHeight="1" x14ac:dyDescent="0.6">
      <c r="B121" s="2">
        <f t="shared" si="6"/>
        <v>112</v>
      </c>
      <c r="C121" s="23">
        <f t="shared" si="7"/>
        <v>-4263.7902852044044</v>
      </c>
      <c r="D121" s="17">
        <f t="shared" si="5"/>
        <v>-1731.7149663231185</v>
      </c>
      <c r="E121" s="21">
        <f t="shared" si="8"/>
        <v>-5995.5052515275229</v>
      </c>
      <c r="F121" s="16">
        <f t="shared" si="9"/>
        <v>851026.34207455767</v>
      </c>
    </row>
    <row r="122" spans="2:6" ht="31.95" customHeight="1" x14ac:dyDescent="0.6">
      <c r="B122" s="2">
        <f t="shared" si="6"/>
        <v>113</v>
      </c>
      <c r="C122" s="23">
        <f t="shared" si="7"/>
        <v>-4255.1317103727888</v>
      </c>
      <c r="D122" s="17">
        <f t="shared" si="5"/>
        <v>-1740.3735411547341</v>
      </c>
      <c r="E122" s="21">
        <f t="shared" si="8"/>
        <v>-5995.5052515275229</v>
      </c>
      <c r="F122" s="16">
        <f t="shared" si="9"/>
        <v>849285.96853340289</v>
      </c>
    </row>
    <row r="123" spans="2:6" ht="31.95" customHeight="1" x14ac:dyDescent="0.6">
      <c r="B123" s="2">
        <f t="shared" si="6"/>
        <v>114</v>
      </c>
      <c r="C123" s="23">
        <f t="shared" si="7"/>
        <v>-4246.4298426670148</v>
      </c>
      <c r="D123" s="17">
        <f t="shared" si="5"/>
        <v>-1749.0754088605081</v>
      </c>
      <c r="E123" s="21">
        <f t="shared" si="8"/>
        <v>-5995.5052515275229</v>
      </c>
      <c r="F123" s="16">
        <f t="shared" si="9"/>
        <v>847536.89312454243</v>
      </c>
    </row>
    <row r="124" spans="2:6" ht="31.95" customHeight="1" x14ac:dyDescent="0.6">
      <c r="B124" s="2">
        <f t="shared" si="6"/>
        <v>115</v>
      </c>
      <c r="C124" s="23">
        <f t="shared" si="7"/>
        <v>-4237.6844656227122</v>
      </c>
      <c r="D124" s="17">
        <f t="shared" si="5"/>
        <v>-1757.8207859048107</v>
      </c>
      <c r="E124" s="21">
        <f t="shared" si="8"/>
        <v>-5995.5052515275229</v>
      </c>
      <c r="F124" s="16">
        <f t="shared" si="9"/>
        <v>845779.07233863766</v>
      </c>
    </row>
    <row r="125" spans="2:6" ht="31.95" customHeight="1" x14ac:dyDescent="0.6">
      <c r="B125" s="2">
        <f t="shared" si="6"/>
        <v>116</v>
      </c>
      <c r="C125" s="23">
        <f t="shared" si="7"/>
        <v>-4228.8953616931885</v>
      </c>
      <c r="D125" s="17">
        <f t="shared" si="5"/>
        <v>-1766.6098898343344</v>
      </c>
      <c r="E125" s="21">
        <f t="shared" si="8"/>
        <v>-5995.5052515275229</v>
      </c>
      <c r="F125" s="16">
        <f t="shared" si="9"/>
        <v>844012.46244880336</v>
      </c>
    </row>
    <row r="126" spans="2:6" ht="31.95" customHeight="1" x14ac:dyDescent="0.6">
      <c r="B126" s="2">
        <f t="shared" si="6"/>
        <v>117</v>
      </c>
      <c r="C126" s="23">
        <f t="shared" si="7"/>
        <v>-4220.0623122440165</v>
      </c>
      <c r="D126" s="17">
        <f t="shared" si="5"/>
        <v>-1775.4429392835063</v>
      </c>
      <c r="E126" s="21">
        <f t="shared" si="8"/>
        <v>-5995.5052515275229</v>
      </c>
      <c r="F126" s="16">
        <f t="shared" si="9"/>
        <v>842237.0195095198</v>
      </c>
    </row>
    <row r="127" spans="2:6" ht="31.95" customHeight="1" x14ac:dyDescent="0.6">
      <c r="B127" s="2">
        <f t="shared" si="6"/>
        <v>118</v>
      </c>
      <c r="C127" s="23">
        <f t="shared" si="7"/>
        <v>-4211.1850975475991</v>
      </c>
      <c r="D127" s="17">
        <f t="shared" si="5"/>
        <v>-1784.3201539799238</v>
      </c>
      <c r="E127" s="21">
        <f t="shared" si="8"/>
        <v>-5995.5052515275229</v>
      </c>
      <c r="F127" s="16">
        <f t="shared" si="9"/>
        <v>840452.69935553987</v>
      </c>
    </row>
    <row r="128" spans="2:6" ht="31.95" customHeight="1" x14ac:dyDescent="0.6">
      <c r="B128" s="2">
        <f t="shared" si="6"/>
        <v>119</v>
      </c>
      <c r="C128" s="23">
        <f t="shared" si="7"/>
        <v>-4202.2634967776994</v>
      </c>
      <c r="D128" s="17">
        <f t="shared" si="5"/>
        <v>-1793.2417547498235</v>
      </c>
      <c r="E128" s="21">
        <f t="shared" si="8"/>
        <v>-5995.5052515275229</v>
      </c>
      <c r="F128" s="16">
        <f t="shared" si="9"/>
        <v>838659.45760079008</v>
      </c>
    </row>
    <row r="129" spans="2:6" ht="31.95" customHeight="1" x14ac:dyDescent="0.6">
      <c r="B129" s="2">
        <f t="shared" si="6"/>
        <v>120</v>
      </c>
      <c r="C129" s="23">
        <f t="shared" si="7"/>
        <v>-4193.2972880039506</v>
      </c>
      <c r="D129" s="17">
        <f t="shared" si="5"/>
        <v>-1802.2079635235723</v>
      </c>
      <c r="E129" s="21">
        <f t="shared" si="8"/>
        <v>-5995.5052515275229</v>
      </c>
      <c r="F129" s="16">
        <f t="shared" si="9"/>
        <v>836857.2496372665</v>
      </c>
    </row>
    <row r="130" spans="2:6" ht="31.95" customHeight="1" x14ac:dyDescent="0.6">
      <c r="B130" s="2">
        <f t="shared" si="6"/>
        <v>121</v>
      </c>
      <c r="C130" s="23">
        <f t="shared" si="7"/>
        <v>-4184.2862481863322</v>
      </c>
      <c r="D130" s="17">
        <f t="shared" si="5"/>
        <v>-1811.2190033411907</v>
      </c>
      <c r="E130" s="21">
        <f>IF(B130&gt;$B$4,IF(F129&gt;0,IF(F129&lt;-E129,-F129,E129),0),$E$4)</f>
        <v>-5995.5052515275229</v>
      </c>
      <c r="F130" s="16">
        <f t="shared" si="9"/>
        <v>835046.03063392534</v>
      </c>
    </row>
    <row r="131" spans="2:6" ht="31.95" customHeight="1" x14ac:dyDescent="0.6">
      <c r="B131" s="2">
        <f t="shared" si="6"/>
        <v>122</v>
      </c>
      <c r="C131" s="23">
        <f t="shared" ref="C131:C194" si="10">-F130*$C$4</f>
        <v>-4175.2301531696266</v>
      </c>
      <c r="D131" s="17">
        <f t="shared" ref="D131:D194" si="11">+E131-C131</f>
        <v>-1820.2750983578962</v>
      </c>
      <c r="E131" s="21">
        <f t="shared" ref="E131:E194" si="12">IF(B131&gt;$B$4,IF(F130&gt;0,IF(F130&lt;-E130,-F130,E130),0),$E$4)</f>
        <v>-5995.5052515275229</v>
      </c>
      <c r="F131" s="16">
        <f t="shared" ref="F131:F194" si="13">+F130+(E131-C131)</f>
        <v>833225.75553556741</v>
      </c>
    </row>
    <row r="132" spans="2:6" ht="31.95" customHeight="1" x14ac:dyDescent="0.6">
      <c r="B132" s="2">
        <f t="shared" si="6"/>
        <v>123</v>
      </c>
      <c r="C132" s="23">
        <f t="shared" si="10"/>
        <v>-4166.1287776778372</v>
      </c>
      <c r="D132" s="17">
        <f t="shared" si="11"/>
        <v>-1829.3764738496857</v>
      </c>
      <c r="E132" s="21">
        <f t="shared" si="12"/>
        <v>-5995.5052515275229</v>
      </c>
      <c r="F132" s="16">
        <f t="shared" si="13"/>
        <v>831396.37906171777</v>
      </c>
    </row>
    <row r="133" spans="2:6" ht="31.95" customHeight="1" x14ac:dyDescent="0.6">
      <c r="B133" s="2">
        <f t="shared" si="6"/>
        <v>124</v>
      </c>
      <c r="C133" s="23">
        <f t="shared" si="10"/>
        <v>-4156.9818953085887</v>
      </c>
      <c r="D133" s="17">
        <f t="shared" si="11"/>
        <v>-1838.5233562189342</v>
      </c>
      <c r="E133" s="21">
        <f t="shared" si="12"/>
        <v>-5995.5052515275229</v>
      </c>
      <c r="F133" s="16">
        <f t="shared" si="13"/>
        <v>829557.85570549883</v>
      </c>
    </row>
    <row r="134" spans="2:6" ht="31.95" customHeight="1" x14ac:dyDescent="0.6">
      <c r="B134" s="2">
        <f t="shared" si="6"/>
        <v>125</v>
      </c>
      <c r="C134" s="23">
        <f t="shared" si="10"/>
        <v>-4147.7892785274944</v>
      </c>
      <c r="D134" s="17">
        <f t="shared" si="11"/>
        <v>-1847.7159730000285</v>
      </c>
      <c r="E134" s="21">
        <f t="shared" si="12"/>
        <v>-5995.5052515275229</v>
      </c>
      <c r="F134" s="16">
        <f t="shared" si="13"/>
        <v>827710.13973249879</v>
      </c>
    </row>
    <row r="135" spans="2:6" ht="31.95" customHeight="1" x14ac:dyDescent="0.6">
      <c r="B135" s="2">
        <f t="shared" si="6"/>
        <v>126</v>
      </c>
      <c r="C135" s="23">
        <f t="shared" si="10"/>
        <v>-4138.5506986624941</v>
      </c>
      <c r="D135" s="17">
        <f t="shared" si="11"/>
        <v>-1856.9545528650287</v>
      </c>
      <c r="E135" s="21">
        <f t="shared" si="12"/>
        <v>-5995.5052515275229</v>
      </c>
      <c r="F135" s="16">
        <f t="shared" si="13"/>
        <v>825853.18517963379</v>
      </c>
    </row>
    <row r="136" spans="2:6" ht="31.95" customHeight="1" x14ac:dyDescent="0.6">
      <c r="B136" s="2">
        <f t="shared" si="6"/>
        <v>127</v>
      </c>
      <c r="C136" s="23">
        <f t="shared" si="10"/>
        <v>-4129.2659258981694</v>
      </c>
      <c r="D136" s="17">
        <f t="shared" si="11"/>
        <v>-1866.2393256293535</v>
      </c>
      <c r="E136" s="21">
        <f t="shared" si="12"/>
        <v>-5995.5052515275229</v>
      </c>
      <c r="F136" s="16">
        <f t="shared" si="13"/>
        <v>823986.94585400447</v>
      </c>
    </row>
    <row r="137" spans="2:6" ht="31.95" customHeight="1" x14ac:dyDescent="0.6">
      <c r="B137" s="2">
        <f t="shared" si="6"/>
        <v>128</v>
      </c>
      <c r="C137" s="23">
        <f t="shared" si="10"/>
        <v>-4119.9347292700222</v>
      </c>
      <c r="D137" s="17">
        <f t="shared" si="11"/>
        <v>-1875.5705222575007</v>
      </c>
      <c r="E137" s="21">
        <f t="shared" si="12"/>
        <v>-5995.5052515275229</v>
      </c>
      <c r="F137" s="16">
        <f t="shared" si="13"/>
        <v>822111.375331747</v>
      </c>
    </row>
    <row r="138" spans="2:6" ht="31.95" customHeight="1" x14ac:dyDescent="0.6">
      <c r="B138" s="2">
        <f t="shared" si="6"/>
        <v>129</v>
      </c>
      <c r="C138" s="23">
        <f t="shared" si="10"/>
        <v>-4110.5568766587348</v>
      </c>
      <c r="D138" s="17">
        <f t="shared" si="11"/>
        <v>-1884.9483748687881</v>
      </c>
      <c r="E138" s="21">
        <f t="shared" si="12"/>
        <v>-5995.5052515275229</v>
      </c>
      <c r="F138" s="16">
        <f t="shared" si="13"/>
        <v>820226.42695687816</v>
      </c>
    </row>
    <row r="139" spans="2:6" ht="31.95" customHeight="1" x14ac:dyDescent="0.6">
      <c r="B139" s="2">
        <f t="shared" si="6"/>
        <v>130</v>
      </c>
      <c r="C139" s="23">
        <f t="shared" si="10"/>
        <v>-4101.1321347843905</v>
      </c>
      <c r="D139" s="17">
        <f t="shared" si="11"/>
        <v>-1894.3731167431324</v>
      </c>
      <c r="E139" s="21">
        <f t="shared" si="12"/>
        <v>-5995.5052515275229</v>
      </c>
      <c r="F139" s="16">
        <f t="shared" si="13"/>
        <v>818332.05384013499</v>
      </c>
    </row>
    <row r="140" spans="2:6" ht="31.95" customHeight="1" x14ac:dyDescent="0.6">
      <c r="B140" s="2">
        <f t="shared" ref="B140:B203" si="14">+B139+1</f>
        <v>131</v>
      </c>
      <c r="C140" s="23">
        <f t="shared" si="10"/>
        <v>-4091.660269200675</v>
      </c>
      <c r="D140" s="17">
        <f t="shared" si="11"/>
        <v>-1903.8449823268479</v>
      </c>
      <c r="E140" s="21">
        <f t="shared" si="12"/>
        <v>-5995.5052515275229</v>
      </c>
      <c r="F140" s="16">
        <f t="shared" si="13"/>
        <v>816428.20885780815</v>
      </c>
    </row>
    <row r="141" spans="2:6" ht="31.95" customHeight="1" x14ac:dyDescent="0.6">
      <c r="B141" s="2">
        <f t="shared" si="14"/>
        <v>132</v>
      </c>
      <c r="C141" s="23">
        <f t="shared" si="10"/>
        <v>-4082.141044289041</v>
      </c>
      <c r="D141" s="17">
        <f t="shared" si="11"/>
        <v>-1913.3642072384819</v>
      </c>
      <c r="E141" s="21">
        <f t="shared" si="12"/>
        <v>-5995.5052515275229</v>
      </c>
      <c r="F141" s="16">
        <f t="shared" si="13"/>
        <v>814514.84465056972</v>
      </c>
    </row>
    <row r="142" spans="2:6" ht="31.95" customHeight="1" x14ac:dyDescent="0.6">
      <c r="B142" s="2">
        <f t="shared" si="14"/>
        <v>133</v>
      </c>
      <c r="C142" s="23">
        <f t="shared" si="10"/>
        <v>-4072.5742232528487</v>
      </c>
      <c r="D142" s="17">
        <f t="shared" si="11"/>
        <v>-1922.9310282746742</v>
      </c>
      <c r="E142" s="21">
        <f t="shared" si="12"/>
        <v>-5995.5052515275229</v>
      </c>
      <c r="F142" s="16">
        <f t="shared" si="13"/>
        <v>812591.91362229502</v>
      </c>
    </row>
    <row r="143" spans="2:6" ht="31.95" customHeight="1" x14ac:dyDescent="0.6">
      <c r="B143" s="2">
        <f t="shared" si="14"/>
        <v>134</v>
      </c>
      <c r="C143" s="23">
        <f t="shared" si="10"/>
        <v>-4062.9595681114752</v>
      </c>
      <c r="D143" s="17">
        <f t="shared" si="11"/>
        <v>-1932.5456834160477</v>
      </c>
      <c r="E143" s="21">
        <f t="shared" si="12"/>
        <v>-5995.5052515275229</v>
      </c>
      <c r="F143" s="16">
        <f t="shared" si="13"/>
        <v>810659.36793887895</v>
      </c>
    </row>
    <row r="144" spans="2:6" ht="31.95" customHeight="1" x14ac:dyDescent="0.6">
      <c r="B144" s="2">
        <f t="shared" si="14"/>
        <v>135</v>
      </c>
      <c r="C144" s="23">
        <f t="shared" si="10"/>
        <v>-4053.2968396943947</v>
      </c>
      <c r="D144" s="17">
        <f t="shared" si="11"/>
        <v>-1942.2084118331281</v>
      </c>
      <c r="E144" s="21">
        <f t="shared" si="12"/>
        <v>-5995.5052515275229</v>
      </c>
      <c r="F144" s="16">
        <f t="shared" si="13"/>
        <v>808717.15952704579</v>
      </c>
    </row>
    <row r="145" spans="2:6" ht="31.95" customHeight="1" x14ac:dyDescent="0.6">
      <c r="B145" s="2">
        <f t="shared" si="14"/>
        <v>136</v>
      </c>
      <c r="C145" s="23">
        <f t="shared" si="10"/>
        <v>-4043.585797635229</v>
      </c>
      <c r="D145" s="17">
        <f t="shared" si="11"/>
        <v>-1951.9194538922939</v>
      </c>
      <c r="E145" s="21">
        <f t="shared" si="12"/>
        <v>-5995.5052515275229</v>
      </c>
      <c r="F145" s="16">
        <f t="shared" si="13"/>
        <v>806765.24007315352</v>
      </c>
    </row>
    <row r="146" spans="2:6" ht="31.95" customHeight="1" x14ac:dyDescent="0.6">
      <c r="B146" s="2">
        <f t="shared" si="14"/>
        <v>137</v>
      </c>
      <c r="C146" s="23">
        <f t="shared" si="10"/>
        <v>-4033.8262003657678</v>
      </c>
      <c r="D146" s="17">
        <f t="shared" si="11"/>
        <v>-1961.6790511617551</v>
      </c>
      <c r="E146" s="21">
        <f t="shared" si="12"/>
        <v>-5995.5052515275229</v>
      </c>
      <c r="F146" s="16">
        <f t="shared" si="13"/>
        <v>804803.56102199177</v>
      </c>
    </row>
    <row r="147" spans="2:6" ht="31.95" customHeight="1" x14ac:dyDescent="0.6">
      <c r="B147" s="2">
        <f t="shared" si="14"/>
        <v>138</v>
      </c>
      <c r="C147" s="23">
        <f t="shared" si="10"/>
        <v>-4024.0178051099588</v>
      </c>
      <c r="D147" s="17">
        <f t="shared" si="11"/>
        <v>-1971.4874464175641</v>
      </c>
      <c r="E147" s="21">
        <f t="shared" si="12"/>
        <v>-5995.5052515275229</v>
      </c>
      <c r="F147" s="16">
        <f t="shared" si="13"/>
        <v>802832.07357557421</v>
      </c>
    </row>
    <row r="148" spans="2:6" ht="31.95" customHeight="1" x14ac:dyDescent="0.6">
      <c r="B148" s="2">
        <f t="shared" si="14"/>
        <v>139</v>
      </c>
      <c r="C148" s="23">
        <f t="shared" si="10"/>
        <v>-4014.1603678778711</v>
      </c>
      <c r="D148" s="17">
        <f t="shared" si="11"/>
        <v>-1981.3448836496518</v>
      </c>
      <c r="E148" s="21">
        <f t="shared" si="12"/>
        <v>-5995.5052515275229</v>
      </c>
      <c r="F148" s="16">
        <f t="shared" si="13"/>
        <v>800850.7286919246</v>
      </c>
    </row>
    <row r="149" spans="2:6" ht="31.95" customHeight="1" x14ac:dyDescent="0.6">
      <c r="B149" s="2">
        <f t="shared" si="14"/>
        <v>140</v>
      </c>
      <c r="C149" s="23">
        <f t="shared" si="10"/>
        <v>-4004.2536434596232</v>
      </c>
      <c r="D149" s="17">
        <f t="shared" si="11"/>
        <v>-1991.2516080678997</v>
      </c>
      <c r="E149" s="21">
        <f t="shared" si="12"/>
        <v>-5995.5052515275229</v>
      </c>
      <c r="F149" s="16">
        <f t="shared" si="13"/>
        <v>798859.47708385671</v>
      </c>
    </row>
    <row r="150" spans="2:6" ht="31.95" customHeight="1" x14ac:dyDescent="0.6">
      <c r="B150" s="2">
        <f t="shared" si="14"/>
        <v>141</v>
      </c>
      <c r="C150" s="23">
        <f t="shared" si="10"/>
        <v>-3994.2973854192837</v>
      </c>
      <c r="D150" s="17">
        <f t="shared" si="11"/>
        <v>-2001.2078661082392</v>
      </c>
      <c r="E150" s="21">
        <f t="shared" si="12"/>
        <v>-5995.5052515275229</v>
      </c>
      <c r="F150" s="16">
        <f t="shared" si="13"/>
        <v>796858.26921774843</v>
      </c>
    </row>
    <row r="151" spans="2:6" ht="31.95" customHeight="1" x14ac:dyDescent="0.6">
      <c r="B151" s="2">
        <f t="shared" si="14"/>
        <v>142</v>
      </c>
      <c r="C151" s="23">
        <f t="shared" si="10"/>
        <v>-3984.2913460887421</v>
      </c>
      <c r="D151" s="17">
        <f t="shared" si="11"/>
        <v>-2011.2139054387808</v>
      </c>
      <c r="E151" s="21">
        <f t="shared" si="12"/>
        <v>-5995.5052515275229</v>
      </c>
      <c r="F151" s="16">
        <f t="shared" si="13"/>
        <v>794847.05531230965</v>
      </c>
    </row>
    <row r="152" spans="2:6" ht="31.95" customHeight="1" x14ac:dyDescent="0.6">
      <c r="B152" s="2">
        <f t="shared" si="14"/>
        <v>143</v>
      </c>
      <c r="C152" s="23">
        <f t="shared" si="10"/>
        <v>-3974.2352765615483</v>
      </c>
      <c r="D152" s="17">
        <f t="shared" si="11"/>
        <v>-2021.2699749659746</v>
      </c>
      <c r="E152" s="21">
        <f t="shared" si="12"/>
        <v>-5995.5052515275229</v>
      </c>
      <c r="F152" s="16">
        <f t="shared" si="13"/>
        <v>792825.7853373437</v>
      </c>
    </row>
    <row r="153" spans="2:6" ht="31.95" customHeight="1" x14ac:dyDescent="0.6">
      <c r="B153" s="2">
        <f t="shared" si="14"/>
        <v>144</v>
      </c>
      <c r="C153" s="23">
        <f t="shared" si="10"/>
        <v>-3964.1289266867184</v>
      </c>
      <c r="D153" s="17">
        <f t="shared" si="11"/>
        <v>-2031.3763248408045</v>
      </c>
      <c r="E153" s="21">
        <f t="shared" si="12"/>
        <v>-5995.5052515275229</v>
      </c>
      <c r="F153" s="16">
        <f t="shared" si="13"/>
        <v>790794.40901250287</v>
      </c>
    </row>
    <row r="154" spans="2:6" ht="31.95" customHeight="1" x14ac:dyDescent="0.6">
      <c r="B154" s="2">
        <f t="shared" si="14"/>
        <v>145</v>
      </c>
      <c r="C154" s="23">
        <f t="shared" si="10"/>
        <v>-3953.9720450625146</v>
      </c>
      <c r="D154" s="17">
        <f t="shared" si="11"/>
        <v>-2041.5332064650083</v>
      </c>
      <c r="E154" s="21">
        <f t="shared" si="12"/>
        <v>-5995.5052515275229</v>
      </c>
      <c r="F154" s="16">
        <f t="shared" si="13"/>
        <v>788752.87580603792</v>
      </c>
    </row>
    <row r="155" spans="2:6" ht="31.95" customHeight="1" x14ac:dyDescent="0.6">
      <c r="B155" s="2">
        <f t="shared" si="14"/>
        <v>146</v>
      </c>
      <c r="C155" s="23">
        <f t="shared" si="10"/>
        <v>-3943.7643790301895</v>
      </c>
      <c r="D155" s="17">
        <f t="shared" si="11"/>
        <v>-2051.7408724973334</v>
      </c>
      <c r="E155" s="21">
        <f t="shared" si="12"/>
        <v>-5995.5052515275229</v>
      </c>
      <c r="F155" s="16">
        <f t="shared" si="13"/>
        <v>786701.1349335406</v>
      </c>
    </row>
    <row r="156" spans="2:6" ht="31.95" customHeight="1" x14ac:dyDescent="0.6">
      <c r="B156" s="2">
        <f t="shared" si="14"/>
        <v>147</v>
      </c>
      <c r="C156" s="23">
        <f t="shared" si="10"/>
        <v>-3933.5056746677033</v>
      </c>
      <c r="D156" s="17">
        <f t="shared" si="11"/>
        <v>-2061.9995768598196</v>
      </c>
      <c r="E156" s="21">
        <f t="shared" si="12"/>
        <v>-5995.5052515275229</v>
      </c>
      <c r="F156" s="16">
        <f t="shared" si="13"/>
        <v>784639.13535668072</v>
      </c>
    </row>
    <row r="157" spans="2:6" ht="31.95" customHeight="1" x14ac:dyDescent="0.6">
      <c r="B157" s="2">
        <f t="shared" si="14"/>
        <v>148</v>
      </c>
      <c r="C157" s="23">
        <f t="shared" si="10"/>
        <v>-3923.1956767834035</v>
      </c>
      <c r="D157" s="17">
        <f t="shared" si="11"/>
        <v>-2072.3095747441193</v>
      </c>
      <c r="E157" s="21">
        <f t="shared" si="12"/>
        <v>-5995.5052515275229</v>
      </c>
      <c r="F157" s="16">
        <f t="shared" si="13"/>
        <v>782566.82578193664</v>
      </c>
    </row>
    <row r="158" spans="2:6" ht="31.95" customHeight="1" x14ac:dyDescent="0.6">
      <c r="B158" s="2">
        <f t="shared" si="14"/>
        <v>149</v>
      </c>
      <c r="C158" s="23">
        <f t="shared" si="10"/>
        <v>-3912.8341289096834</v>
      </c>
      <c r="D158" s="17">
        <f t="shared" si="11"/>
        <v>-2082.6711226178395</v>
      </c>
      <c r="E158" s="21">
        <f t="shared" si="12"/>
        <v>-5995.5052515275229</v>
      </c>
      <c r="F158" s="16">
        <f t="shared" si="13"/>
        <v>780484.15465931885</v>
      </c>
    </row>
    <row r="159" spans="2:6" ht="31.95" customHeight="1" x14ac:dyDescent="0.6">
      <c r="B159" s="2">
        <f t="shared" si="14"/>
        <v>150</v>
      </c>
      <c r="C159" s="23">
        <f t="shared" si="10"/>
        <v>-3902.4207732965942</v>
      </c>
      <c r="D159" s="17">
        <f t="shared" si="11"/>
        <v>-2093.0844782309287</v>
      </c>
      <c r="E159" s="21">
        <f t="shared" si="12"/>
        <v>-5995.5052515275229</v>
      </c>
      <c r="F159" s="16">
        <f t="shared" si="13"/>
        <v>778391.07018108794</v>
      </c>
    </row>
    <row r="160" spans="2:6" ht="31.95" customHeight="1" x14ac:dyDescent="0.6">
      <c r="B160" s="2">
        <f t="shared" si="14"/>
        <v>151</v>
      </c>
      <c r="C160" s="23">
        <f t="shared" si="10"/>
        <v>-3891.9553509054399</v>
      </c>
      <c r="D160" s="17">
        <f t="shared" si="11"/>
        <v>-2103.549900622083</v>
      </c>
      <c r="E160" s="21">
        <f t="shared" si="12"/>
        <v>-5995.5052515275229</v>
      </c>
      <c r="F160" s="16">
        <f t="shared" si="13"/>
        <v>776287.52028046583</v>
      </c>
    </row>
    <row r="161" spans="2:6" ht="31.95" customHeight="1" x14ac:dyDescent="0.6">
      <c r="B161" s="2">
        <f t="shared" si="14"/>
        <v>152</v>
      </c>
      <c r="C161" s="23">
        <f t="shared" si="10"/>
        <v>-3881.4376014023292</v>
      </c>
      <c r="D161" s="17">
        <f t="shared" si="11"/>
        <v>-2114.0676501251937</v>
      </c>
      <c r="E161" s="21">
        <f t="shared" si="12"/>
        <v>-5995.5052515275229</v>
      </c>
      <c r="F161" s="16">
        <f t="shared" si="13"/>
        <v>774173.45263034059</v>
      </c>
    </row>
    <row r="162" spans="2:6" ht="31.95" customHeight="1" x14ac:dyDescent="0.6">
      <c r="B162" s="2">
        <f t="shared" si="14"/>
        <v>153</v>
      </c>
      <c r="C162" s="23">
        <f t="shared" si="10"/>
        <v>-3870.8672631517029</v>
      </c>
      <c r="D162" s="17">
        <f t="shared" si="11"/>
        <v>-2124.63798837582</v>
      </c>
      <c r="E162" s="21">
        <f t="shared" si="12"/>
        <v>-5995.5052515275229</v>
      </c>
      <c r="F162" s="16">
        <f t="shared" si="13"/>
        <v>772048.81464196474</v>
      </c>
    </row>
    <row r="163" spans="2:6" ht="31.95" customHeight="1" x14ac:dyDescent="0.6">
      <c r="B163" s="2">
        <f t="shared" si="14"/>
        <v>154</v>
      </c>
      <c r="C163" s="23">
        <f t="shared" si="10"/>
        <v>-3860.2440732098239</v>
      </c>
      <c r="D163" s="17">
        <f t="shared" si="11"/>
        <v>-2135.261178317699</v>
      </c>
      <c r="E163" s="21">
        <f t="shared" si="12"/>
        <v>-5995.5052515275229</v>
      </c>
      <c r="F163" s="16">
        <f t="shared" si="13"/>
        <v>769913.55346364703</v>
      </c>
    </row>
    <row r="164" spans="2:6" ht="31.95" customHeight="1" x14ac:dyDescent="0.6">
      <c r="B164" s="2">
        <f t="shared" si="14"/>
        <v>155</v>
      </c>
      <c r="C164" s="23">
        <f t="shared" si="10"/>
        <v>-3849.5677673182354</v>
      </c>
      <c r="D164" s="17">
        <f t="shared" si="11"/>
        <v>-2145.9374842092875</v>
      </c>
      <c r="E164" s="21">
        <f t="shared" si="12"/>
        <v>-5995.5052515275229</v>
      </c>
      <c r="F164" s="16">
        <f t="shared" si="13"/>
        <v>767767.61597943772</v>
      </c>
    </row>
    <row r="165" spans="2:6" ht="31.95" customHeight="1" x14ac:dyDescent="0.6">
      <c r="B165" s="2">
        <f t="shared" si="14"/>
        <v>156</v>
      </c>
      <c r="C165" s="23">
        <f t="shared" si="10"/>
        <v>-3838.8380798971884</v>
      </c>
      <c r="D165" s="17">
        <f t="shared" si="11"/>
        <v>-2156.6671716303345</v>
      </c>
      <c r="E165" s="21">
        <f t="shared" si="12"/>
        <v>-5995.5052515275229</v>
      </c>
      <c r="F165" s="16">
        <f t="shared" si="13"/>
        <v>765610.94880780741</v>
      </c>
    </row>
    <row r="166" spans="2:6" ht="31.95" customHeight="1" x14ac:dyDescent="0.6">
      <c r="B166" s="2">
        <f t="shared" si="14"/>
        <v>157</v>
      </c>
      <c r="C166" s="23">
        <f t="shared" si="10"/>
        <v>-3828.0547440390369</v>
      </c>
      <c r="D166" s="17">
        <f t="shared" si="11"/>
        <v>-2167.450507488486</v>
      </c>
      <c r="E166" s="21">
        <f t="shared" si="12"/>
        <v>-5995.5052515275229</v>
      </c>
      <c r="F166" s="16">
        <f t="shared" si="13"/>
        <v>763443.49830031896</v>
      </c>
    </row>
    <row r="167" spans="2:6" ht="31.95" customHeight="1" x14ac:dyDescent="0.6">
      <c r="B167" s="2">
        <f t="shared" si="14"/>
        <v>158</v>
      </c>
      <c r="C167" s="23">
        <f t="shared" si="10"/>
        <v>-3817.2174915015948</v>
      </c>
      <c r="D167" s="17">
        <f t="shared" si="11"/>
        <v>-2178.287760025928</v>
      </c>
      <c r="E167" s="21">
        <f t="shared" si="12"/>
        <v>-5995.5052515275229</v>
      </c>
      <c r="F167" s="16">
        <f t="shared" si="13"/>
        <v>761265.21054029302</v>
      </c>
    </row>
    <row r="168" spans="2:6" ht="31.95" customHeight="1" x14ac:dyDescent="0.6">
      <c r="B168" s="2">
        <f t="shared" si="14"/>
        <v>159</v>
      </c>
      <c r="C168" s="23">
        <f t="shared" si="10"/>
        <v>-3806.326052701465</v>
      </c>
      <c r="D168" s="17">
        <f t="shared" si="11"/>
        <v>-2189.1791988260579</v>
      </c>
      <c r="E168" s="21">
        <f t="shared" si="12"/>
        <v>-5995.5052515275229</v>
      </c>
      <c r="F168" s="16">
        <f t="shared" si="13"/>
        <v>759076.03134146694</v>
      </c>
    </row>
    <row r="169" spans="2:6" ht="31.95" customHeight="1" x14ac:dyDescent="0.6">
      <c r="B169" s="2">
        <f t="shared" si="14"/>
        <v>160</v>
      </c>
      <c r="C169" s="23">
        <f t="shared" si="10"/>
        <v>-3795.3801567073347</v>
      </c>
      <c r="D169" s="17">
        <f t="shared" si="11"/>
        <v>-2200.1250948201882</v>
      </c>
      <c r="E169" s="21">
        <f t="shared" si="12"/>
        <v>-5995.5052515275229</v>
      </c>
      <c r="F169" s="16">
        <f t="shared" si="13"/>
        <v>756875.90624664677</v>
      </c>
    </row>
    <row r="170" spans="2:6" ht="31.95" customHeight="1" x14ac:dyDescent="0.6">
      <c r="B170" s="2">
        <f t="shared" si="14"/>
        <v>161</v>
      </c>
      <c r="C170" s="23">
        <f t="shared" si="10"/>
        <v>-3784.379531233234</v>
      </c>
      <c r="D170" s="17">
        <f t="shared" si="11"/>
        <v>-2211.1257202942888</v>
      </c>
      <c r="E170" s="21">
        <f t="shared" si="12"/>
        <v>-5995.5052515275229</v>
      </c>
      <c r="F170" s="16">
        <f t="shared" si="13"/>
        <v>754664.78052635246</v>
      </c>
    </row>
    <row r="171" spans="2:6" ht="31.95" customHeight="1" x14ac:dyDescent="0.6">
      <c r="B171" s="2">
        <f t="shared" si="14"/>
        <v>162</v>
      </c>
      <c r="C171" s="23">
        <f t="shared" si="10"/>
        <v>-3773.3239026317624</v>
      </c>
      <c r="D171" s="17">
        <f t="shared" si="11"/>
        <v>-2222.1813488957605</v>
      </c>
      <c r="E171" s="21">
        <f t="shared" si="12"/>
        <v>-5995.5052515275229</v>
      </c>
      <c r="F171" s="16">
        <f t="shared" si="13"/>
        <v>752442.59917745669</v>
      </c>
    </row>
    <row r="172" spans="2:6" ht="31.95" customHeight="1" x14ac:dyDescent="0.6">
      <c r="B172" s="2">
        <f t="shared" si="14"/>
        <v>163</v>
      </c>
      <c r="C172" s="23">
        <f t="shared" si="10"/>
        <v>-3762.2129958872833</v>
      </c>
      <c r="D172" s="17">
        <f t="shared" si="11"/>
        <v>-2233.2922556402395</v>
      </c>
      <c r="E172" s="21">
        <f t="shared" si="12"/>
        <v>-5995.5052515275229</v>
      </c>
      <c r="F172" s="16">
        <f t="shared" si="13"/>
        <v>750209.30692181643</v>
      </c>
    </row>
    <row r="173" spans="2:6" ht="31.95" customHeight="1" x14ac:dyDescent="0.6">
      <c r="B173" s="2">
        <f t="shared" si="14"/>
        <v>164</v>
      </c>
      <c r="C173" s="23">
        <f t="shared" si="10"/>
        <v>-3751.0465346090823</v>
      </c>
      <c r="D173" s="17">
        <f t="shared" si="11"/>
        <v>-2244.4587169184406</v>
      </c>
      <c r="E173" s="21">
        <f t="shared" si="12"/>
        <v>-5995.5052515275229</v>
      </c>
      <c r="F173" s="16">
        <f t="shared" si="13"/>
        <v>747964.84820489795</v>
      </c>
    </row>
    <row r="174" spans="2:6" ht="31.95" customHeight="1" x14ac:dyDescent="0.6">
      <c r="B174" s="2">
        <f t="shared" si="14"/>
        <v>165</v>
      </c>
      <c r="C174" s="23">
        <f t="shared" si="10"/>
        <v>-3739.8242410244898</v>
      </c>
      <c r="D174" s="17">
        <f t="shared" si="11"/>
        <v>-2255.6810105030331</v>
      </c>
      <c r="E174" s="21">
        <f t="shared" si="12"/>
        <v>-5995.5052515275229</v>
      </c>
      <c r="F174" s="16">
        <f t="shared" si="13"/>
        <v>745709.16719439486</v>
      </c>
    </row>
    <row r="175" spans="2:6" ht="31.95" customHeight="1" x14ac:dyDescent="0.6">
      <c r="B175" s="2">
        <f t="shared" si="14"/>
        <v>166</v>
      </c>
      <c r="C175" s="23">
        <f t="shared" si="10"/>
        <v>-3728.5458359719742</v>
      </c>
      <c r="D175" s="17">
        <f t="shared" si="11"/>
        <v>-2266.9594155555487</v>
      </c>
      <c r="E175" s="21">
        <f t="shared" si="12"/>
        <v>-5995.5052515275229</v>
      </c>
      <c r="F175" s="16">
        <f t="shared" si="13"/>
        <v>743442.20777883928</v>
      </c>
    </row>
    <row r="176" spans="2:6" ht="31.95" customHeight="1" x14ac:dyDescent="0.6">
      <c r="B176" s="2">
        <f t="shared" si="14"/>
        <v>167</v>
      </c>
      <c r="C176" s="23">
        <f t="shared" si="10"/>
        <v>-3717.2110388941965</v>
      </c>
      <c r="D176" s="17">
        <f t="shared" si="11"/>
        <v>-2278.2942126333264</v>
      </c>
      <c r="E176" s="21">
        <f t="shared" si="12"/>
        <v>-5995.5052515275229</v>
      </c>
      <c r="F176" s="16">
        <f t="shared" si="13"/>
        <v>741163.913566206</v>
      </c>
    </row>
    <row r="177" spans="2:6" ht="31.95" customHeight="1" x14ac:dyDescent="0.6">
      <c r="B177" s="2">
        <f t="shared" si="14"/>
        <v>168</v>
      </c>
      <c r="C177" s="23">
        <f t="shared" si="10"/>
        <v>-3705.8195678310299</v>
      </c>
      <c r="D177" s="17">
        <f t="shared" si="11"/>
        <v>-2289.685683696493</v>
      </c>
      <c r="E177" s="21">
        <f t="shared" si="12"/>
        <v>-5995.5052515275229</v>
      </c>
      <c r="F177" s="16">
        <f t="shared" si="13"/>
        <v>738874.22788250947</v>
      </c>
    </row>
    <row r="178" spans="2:6" ht="31.95" customHeight="1" x14ac:dyDescent="0.6">
      <c r="B178" s="2">
        <f t="shared" si="14"/>
        <v>169</v>
      </c>
      <c r="C178" s="23">
        <f t="shared" si="10"/>
        <v>-3694.3711394125476</v>
      </c>
      <c r="D178" s="17">
        <f t="shared" si="11"/>
        <v>-2301.1341121149753</v>
      </c>
      <c r="E178" s="21">
        <f t="shared" si="12"/>
        <v>-5995.5052515275229</v>
      </c>
      <c r="F178" s="16">
        <f t="shared" si="13"/>
        <v>736573.09377039445</v>
      </c>
    </row>
    <row r="179" spans="2:6" ht="31.95" customHeight="1" x14ac:dyDescent="0.6">
      <c r="B179" s="2">
        <f t="shared" si="14"/>
        <v>170</v>
      </c>
      <c r="C179" s="23">
        <f t="shared" si="10"/>
        <v>-3682.8654688519723</v>
      </c>
      <c r="D179" s="17">
        <f t="shared" si="11"/>
        <v>-2312.6397826755506</v>
      </c>
      <c r="E179" s="21">
        <f t="shared" si="12"/>
        <v>-5995.5052515275229</v>
      </c>
      <c r="F179" s="16">
        <f t="shared" si="13"/>
        <v>734260.45398771891</v>
      </c>
    </row>
    <row r="180" spans="2:6" ht="31.95" customHeight="1" x14ac:dyDescent="0.6">
      <c r="B180" s="2">
        <f t="shared" si="14"/>
        <v>171</v>
      </c>
      <c r="C180" s="23">
        <f t="shared" si="10"/>
        <v>-3671.3022699385947</v>
      </c>
      <c r="D180" s="17">
        <f t="shared" si="11"/>
        <v>-2324.2029815889282</v>
      </c>
      <c r="E180" s="21">
        <f t="shared" si="12"/>
        <v>-5995.5052515275229</v>
      </c>
      <c r="F180" s="16">
        <f t="shared" si="13"/>
        <v>731936.25100613001</v>
      </c>
    </row>
    <row r="181" spans="2:6" ht="31.95" customHeight="1" x14ac:dyDescent="0.6">
      <c r="B181" s="2">
        <f t="shared" si="14"/>
        <v>172</v>
      </c>
      <c r="C181" s="23">
        <f t="shared" si="10"/>
        <v>-3659.6812550306499</v>
      </c>
      <c r="D181" s="17">
        <f t="shared" si="11"/>
        <v>-2335.823996496873</v>
      </c>
      <c r="E181" s="21">
        <f t="shared" si="12"/>
        <v>-5995.5052515275229</v>
      </c>
      <c r="F181" s="16">
        <f t="shared" si="13"/>
        <v>729600.42700963316</v>
      </c>
    </row>
    <row r="182" spans="2:6" ht="31.95" customHeight="1" x14ac:dyDescent="0.6">
      <c r="B182" s="2">
        <f t="shared" si="14"/>
        <v>173</v>
      </c>
      <c r="C182" s="23">
        <f t="shared" si="10"/>
        <v>-3648.0021350481657</v>
      </c>
      <c r="D182" s="17">
        <f t="shared" si="11"/>
        <v>-2347.5031164793572</v>
      </c>
      <c r="E182" s="21">
        <f t="shared" si="12"/>
        <v>-5995.5052515275229</v>
      </c>
      <c r="F182" s="16">
        <f t="shared" si="13"/>
        <v>727252.92389315378</v>
      </c>
    </row>
    <row r="183" spans="2:6" ht="31.95" customHeight="1" x14ac:dyDescent="0.6">
      <c r="B183" s="2">
        <f t="shared" si="14"/>
        <v>174</v>
      </c>
      <c r="C183" s="23">
        <f t="shared" si="10"/>
        <v>-3636.2646194657691</v>
      </c>
      <c r="D183" s="17">
        <f t="shared" si="11"/>
        <v>-2359.2406320617538</v>
      </c>
      <c r="E183" s="21">
        <f t="shared" si="12"/>
        <v>-5995.5052515275229</v>
      </c>
      <c r="F183" s="16">
        <f t="shared" si="13"/>
        <v>724893.68326109205</v>
      </c>
    </row>
    <row r="184" spans="2:6" ht="31.95" customHeight="1" x14ac:dyDescent="0.6">
      <c r="B184" s="2">
        <f t="shared" si="14"/>
        <v>175</v>
      </c>
      <c r="C184" s="23">
        <f t="shared" si="10"/>
        <v>-3624.4684163054603</v>
      </c>
      <c r="D184" s="17">
        <f t="shared" si="11"/>
        <v>-2371.0368352220626</v>
      </c>
      <c r="E184" s="21">
        <f t="shared" si="12"/>
        <v>-5995.5052515275229</v>
      </c>
      <c r="F184" s="16">
        <f t="shared" si="13"/>
        <v>722522.64642587001</v>
      </c>
    </row>
    <row r="185" spans="2:6" ht="31.95" customHeight="1" x14ac:dyDescent="0.6">
      <c r="B185" s="2">
        <f t="shared" si="14"/>
        <v>176</v>
      </c>
      <c r="C185" s="23">
        <f t="shared" si="10"/>
        <v>-3612.6132321293503</v>
      </c>
      <c r="D185" s="17">
        <f t="shared" si="11"/>
        <v>-2382.8920193981726</v>
      </c>
      <c r="E185" s="21">
        <f t="shared" si="12"/>
        <v>-5995.5052515275229</v>
      </c>
      <c r="F185" s="16">
        <f t="shared" si="13"/>
        <v>720139.75440647185</v>
      </c>
    </row>
    <row r="186" spans="2:6" ht="31.95" customHeight="1" x14ac:dyDescent="0.6">
      <c r="B186" s="2">
        <f t="shared" si="14"/>
        <v>177</v>
      </c>
      <c r="C186" s="23">
        <f t="shared" si="10"/>
        <v>-3600.6987720323596</v>
      </c>
      <c r="D186" s="17">
        <f t="shared" si="11"/>
        <v>-2394.8064794951633</v>
      </c>
      <c r="E186" s="21">
        <f t="shared" si="12"/>
        <v>-5995.5052515275229</v>
      </c>
      <c r="F186" s="16">
        <f t="shared" si="13"/>
        <v>717744.94792697672</v>
      </c>
    </row>
    <row r="187" spans="2:6" ht="31.95" customHeight="1" x14ac:dyDescent="0.6">
      <c r="B187" s="2">
        <f t="shared" si="14"/>
        <v>178</v>
      </c>
      <c r="C187" s="23">
        <f t="shared" si="10"/>
        <v>-3588.7247396348835</v>
      </c>
      <c r="D187" s="17">
        <f t="shared" si="11"/>
        <v>-2406.7805118926394</v>
      </c>
      <c r="E187" s="21">
        <f t="shared" si="12"/>
        <v>-5995.5052515275229</v>
      </c>
      <c r="F187" s="16">
        <f t="shared" si="13"/>
        <v>715338.16741508408</v>
      </c>
    </row>
    <row r="188" spans="2:6" ht="31.95" customHeight="1" x14ac:dyDescent="0.6">
      <c r="B188" s="2">
        <f t="shared" si="14"/>
        <v>179</v>
      </c>
      <c r="C188" s="23">
        <f t="shared" si="10"/>
        <v>-3576.6908370754204</v>
      </c>
      <c r="D188" s="17">
        <f t="shared" si="11"/>
        <v>-2418.8144144521025</v>
      </c>
      <c r="E188" s="21">
        <f t="shared" si="12"/>
        <v>-5995.5052515275229</v>
      </c>
      <c r="F188" s="16">
        <f t="shared" si="13"/>
        <v>712919.35300063202</v>
      </c>
    </row>
    <row r="189" spans="2:6" ht="31.95" customHeight="1" x14ac:dyDescent="0.6">
      <c r="B189" s="2">
        <f t="shared" si="14"/>
        <v>180</v>
      </c>
      <c r="C189" s="23">
        <f t="shared" si="10"/>
        <v>-3564.5967650031603</v>
      </c>
      <c r="D189" s="17">
        <f t="shared" si="11"/>
        <v>-2430.9084865243626</v>
      </c>
      <c r="E189" s="21">
        <f t="shared" si="12"/>
        <v>-5995.5052515275229</v>
      </c>
      <c r="F189" s="16">
        <f t="shared" si="13"/>
        <v>710488.44451410766</v>
      </c>
    </row>
    <row r="190" spans="2:6" ht="31.95" customHeight="1" x14ac:dyDescent="0.6">
      <c r="B190" s="2">
        <f t="shared" si="14"/>
        <v>181</v>
      </c>
      <c r="C190" s="23">
        <f t="shared" si="10"/>
        <v>-3552.4422225705384</v>
      </c>
      <c r="D190" s="17">
        <f t="shared" si="11"/>
        <v>-2443.0630289569845</v>
      </c>
      <c r="E190" s="21">
        <f t="shared" si="12"/>
        <v>-5995.5052515275229</v>
      </c>
      <c r="F190" s="16">
        <f t="shared" si="13"/>
        <v>708045.38148515066</v>
      </c>
    </row>
    <row r="191" spans="2:6" ht="31.95" customHeight="1" x14ac:dyDescent="0.6">
      <c r="B191" s="2">
        <f t="shared" si="14"/>
        <v>182</v>
      </c>
      <c r="C191" s="23">
        <f t="shared" si="10"/>
        <v>-3540.2269074257533</v>
      </c>
      <c r="D191" s="17">
        <f t="shared" si="11"/>
        <v>-2455.2783441017696</v>
      </c>
      <c r="E191" s="21">
        <f t="shared" si="12"/>
        <v>-5995.5052515275229</v>
      </c>
      <c r="F191" s="16">
        <f t="shared" si="13"/>
        <v>705590.10314104892</v>
      </c>
    </row>
    <row r="192" spans="2:6" ht="31.95" customHeight="1" x14ac:dyDescent="0.6">
      <c r="B192" s="2">
        <f t="shared" si="14"/>
        <v>183</v>
      </c>
      <c r="C192" s="23">
        <f t="shared" si="10"/>
        <v>-3527.9505157052445</v>
      </c>
      <c r="D192" s="17">
        <f t="shared" si="11"/>
        <v>-2467.5547358222784</v>
      </c>
      <c r="E192" s="21">
        <f t="shared" si="12"/>
        <v>-5995.5052515275229</v>
      </c>
      <c r="F192" s="16">
        <f t="shared" si="13"/>
        <v>703122.54840522667</v>
      </c>
    </row>
    <row r="193" spans="2:6" ht="31.95" customHeight="1" x14ac:dyDescent="0.6">
      <c r="B193" s="2">
        <f t="shared" si="14"/>
        <v>184</v>
      </c>
      <c r="C193" s="23">
        <f t="shared" si="10"/>
        <v>-3515.6127420261332</v>
      </c>
      <c r="D193" s="17">
        <f t="shared" si="11"/>
        <v>-2479.8925095013897</v>
      </c>
      <c r="E193" s="21">
        <f t="shared" si="12"/>
        <v>-5995.5052515275229</v>
      </c>
      <c r="F193" s="16">
        <f t="shared" si="13"/>
        <v>700642.65589572524</v>
      </c>
    </row>
    <row r="194" spans="2:6" ht="31.95" customHeight="1" x14ac:dyDescent="0.6">
      <c r="B194" s="2">
        <f t="shared" si="14"/>
        <v>185</v>
      </c>
      <c r="C194" s="23">
        <f t="shared" si="10"/>
        <v>-3503.2132794786262</v>
      </c>
      <c r="D194" s="17">
        <f t="shared" si="11"/>
        <v>-2492.2919720488967</v>
      </c>
      <c r="E194" s="21">
        <f t="shared" si="12"/>
        <v>-5995.5052515275229</v>
      </c>
      <c r="F194" s="16">
        <f t="shared" si="13"/>
        <v>698150.36392367631</v>
      </c>
    </row>
    <row r="195" spans="2:6" ht="31.95" customHeight="1" x14ac:dyDescent="0.6">
      <c r="B195" s="2">
        <f t="shared" si="14"/>
        <v>186</v>
      </c>
      <c r="C195" s="23">
        <f t="shared" ref="C195:C258" si="15">-F194*$C$4</f>
        <v>-3490.7518196183814</v>
      </c>
      <c r="D195" s="17">
        <f t="shared" ref="D195:D258" si="16">+E195-C195</f>
        <v>-2504.7534319091415</v>
      </c>
      <c r="E195" s="21">
        <f t="shared" ref="E195:E258" si="17">IF(B195&gt;$B$4,IF(F194&gt;0,IF(F194&lt;-E194,-F194,E194),0),$E$4)</f>
        <v>-5995.5052515275229</v>
      </c>
      <c r="F195" s="16">
        <f t="shared" ref="F195:F258" si="18">+F194+(E195-C195)</f>
        <v>695645.61049176718</v>
      </c>
    </row>
    <row r="196" spans="2:6" ht="31.95" customHeight="1" x14ac:dyDescent="0.6">
      <c r="B196" s="2">
        <f t="shared" si="14"/>
        <v>187</v>
      </c>
      <c r="C196" s="23">
        <f t="shared" si="15"/>
        <v>-3478.2280524588359</v>
      </c>
      <c r="D196" s="17">
        <f t="shared" si="16"/>
        <v>-2517.277199068687</v>
      </c>
      <c r="E196" s="21">
        <f t="shared" si="17"/>
        <v>-5995.5052515275229</v>
      </c>
      <c r="F196" s="16">
        <f t="shared" si="18"/>
        <v>693128.33329269849</v>
      </c>
    </row>
    <row r="197" spans="2:6" ht="31.95" customHeight="1" x14ac:dyDescent="0.6">
      <c r="B197" s="2">
        <f t="shared" si="14"/>
        <v>188</v>
      </c>
      <c r="C197" s="23">
        <f t="shared" si="15"/>
        <v>-3465.6416664634926</v>
      </c>
      <c r="D197" s="17">
        <f t="shared" si="16"/>
        <v>-2529.8635850640303</v>
      </c>
      <c r="E197" s="21">
        <f t="shared" si="17"/>
        <v>-5995.5052515275229</v>
      </c>
      <c r="F197" s="16">
        <f t="shared" si="18"/>
        <v>690598.46970763442</v>
      </c>
    </row>
    <row r="198" spans="2:6" ht="31.95" customHeight="1" x14ac:dyDescent="0.6">
      <c r="B198" s="2">
        <f t="shared" si="14"/>
        <v>189</v>
      </c>
      <c r="C198" s="23">
        <f t="shared" si="15"/>
        <v>-3452.9923485381723</v>
      </c>
      <c r="D198" s="17">
        <f t="shared" si="16"/>
        <v>-2542.5129029893506</v>
      </c>
      <c r="E198" s="21">
        <f t="shared" si="17"/>
        <v>-5995.5052515275229</v>
      </c>
      <c r="F198" s="16">
        <f t="shared" si="18"/>
        <v>688055.95680464501</v>
      </c>
    </row>
    <row r="199" spans="2:6" ht="31.95" customHeight="1" x14ac:dyDescent="0.6">
      <c r="B199" s="2">
        <f t="shared" si="14"/>
        <v>190</v>
      </c>
      <c r="C199" s="23">
        <f t="shared" si="15"/>
        <v>-3440.2797840232251</v>
      </c>
      <c r="D199" s="17">
        <f t="shared" si="16"/>
        <v>-2555.2254675042977</v>
      </c>
      <c r="E199" s="21">
        <f t="shared" si="17"/>
        <v>-5995.5052515275229</v>
      </c>
      <c r="F199" s="16">
        <f t="shared" si="18"/>
        <v>685500.73133714066</v>
      </c>
    </row>
    <row r="200" spans="2:6" ht="31.95" customHeight="1" x14ac:dyDescent="0.6">
      <c r="B200" s="2">
        <f t="shared" si="14"/>
        <v>191</v>
      </c>
      <c r="C200" s="23">
        <f t="shared" si="15"/>
        <v>-3427.5036566857034</v>
      </c>
      <c r="D200" s="17">
        <f t="shared" si="16"/>
        <v>-2568.0015948418195</v>
      </c>
      <c r="E200" s="21">
        <f t="shared" si="17"/>
        <v>-5995.5052515275229</v>
      </c>
      <c r="F200" s="16">
        <f t="shared" si="18"/>
        <v>682932.72974229883</v>
      </c>
    </row>
    <row r="201" spans="2:6" ht="31.95" customHeight="1" x14ac:dyDescent="0.6">
      <c r="B201" s="2">
        <f t="shared" si="14"/>
        <v>192</v>
      </c>
      <c r="C201" s="23">
        <f t="shared" si="15"/>
        <v>-3414.6636487114943</v>
      </c>
      <c r="D201" s="17">
        <f t="shared" si="16"/>
        <v>-2580.8416028160286</v>
      </c>
      <c r="E201" s="21">
        <f t="shared" si="17"/>
        <v>-5995.5052515275229</v>
      </c>
      <c r="F201" s="16">
        <f t="shared" si="18"/>
        <v>680351.88813948282</v>
      </c>
    </row>
    <row r="202" spans="2:6" ht="31.95" customHeight="1" x14ac:dyDescent="0.6">
      <c r="B202" s="2">
        <f t="shared" si="14"/>
        <v>193</v>
      </c>
      <c r="C202" s="23">
        <f t="shared" si="15"/>
        <v>-3401.759440697414</v>
      </c>
      <c r="D202" s="17">
        <f t="shared" si="16"/>
        <v>-2593.7458108301089</v>
      </c>
      <c r="E202" s="21">
        <f t="shared" si="17"/>
        <v>-5995.5052515275229</v>
      </c>
      <c r="F202" s="16">
        <f t="shared" si="18"/>
        <v>677758.14232865267</v>
      </c>
    </row>
    <row r="203" spans="2:6" ht="31.95" customHeight="1" x14ac:dyDescent="0.6">
      <c r="B203" s="2">
        <f t="shared" si="14"/>
        <v>194</v>
      </c>
      <c r="C203" s="23">
        <f t="shared" si="15"/>
        <v>-3388.7907116432634</v>
      </c>
      <c r="D203" s="17">
        <f t="shared" si="16"/>
        <v>-2606.7145398842595</v>
      </c>
      <c r="E203" s="21">
        <f t="shared" si="17"/>
        <v>-5995.5052515275229</v>
      </c>
      <c r="F203" s="16">
        <f t="shared" si="18"/>
        <v>675151.42778876843</v>
      </c>
    </row>
    <row r="204" spans="2:6" ht="31.95" customHeight="1" x14ac:dyDescent="0.6">
      <c r="B204" s="2">
        <f t="shared" ref="B204:B267" si="19">+B203+1</f>
        <v>195</v>
      </c>
      <c r="C204" s="23">
        <f t="shared" si="15"/>
        <v>-3375.7571389438422</v>
      </c>
      <c r="D204" s="17">
        <f t="shared" si="16"/>
        <v>-2619.7481125836807</v>
      </c>
      <c r="E204" s="21">
        <f t="shared" si="17"/>
        <v>-5995.5052515275229</v>
      </c>
      <c r="F204" s="16">
        <f t="shared" si="18"/>
        <v>672531.67967618478</v>
      </c>
    </row>
    <row r="205" spans="2:6" ht="31.95" customHeight="1" x14ac:dyDescent="0.6">
      <c r="B205" s="2">
        <f t="shared" si="19"/>
        <v>196</v>
      </c>
      <c r="C205" s="23">
        <f t="shared" si="15"/>
        <v>-3362.6583983809242</v>
      </c>
      <c r="D205" s="17">
        <f t="shared" si="16"/>
        <v>-2632.8468531465987</v>
      </c>
      <c r="E205" s="21">
        <f t="shared" si="17"/>
        <v>-5995.5052515275229</v>
      </c>
      <c r="F205" s="16">
        <f t="shared" si="18"/>
        <v>669898.83282303822</v>
      </c>
    </row>
    <row r="206" spans="2:6" ht="31.95" customHeight="1" x14ac:dyDescent="0.6">
      <c r="B206" s="2">
        <f t="shared" si="19"/>
        <v>197</v>
      </c>
      <c r="C206" s="23">
        <f t="shared" si="15"/>
        <v>-3349.4941641151913</v>
      </c>
      <c r="D206" s="17">
        <f t="shared" si="16"/>
        <v>-2646.0110874123316</v>
      </c>
      <c r="E206" s="21">
        <f t="shared" si="17"/>
        <v>-5995.5052515275229</v>
      </c>
      <c r="F206" s="16">
        <f t="shared" si="18"/>
        <v>667252.82173562585</v>
      </c>
    </row>
    <row r="207" spans="2:6" ht="31.95" customHeight="1" x14ac:dyDescent="0.6">
      <c r="B207" s="2">
        <f t="shared" si="19"/>
        <v>198</v>
      </c>
      <c r="C207" s="23">
        <f t="shared" si="15"/>
        <v>-3336.2641086781296</v>
      </c>
      <c r="D207" s="17">
        <f t="shared" si="16"/>
        <v>-2659.2411428493933</v>
      </c>
      <c r="E207" s="21">
        <f t="shared" si="17"/>
        <v>-5995.5052515275229</v>
      </c>
      <c r="F207" s="16">
        <f t="shared" si="18"/>
        <v>664593.58059277642</v>
      </c>
    </row>
    <row r="208" spans="2:6" ht="31.95" customHeight="1" x14ac:dyDescent="0.6">
      <c r="B208" s="2">
        <f t="shared" si="19"/>
        <v>199</v>
      </c>
      <c r="C208" s="23">
        <f t="shared" si="15"/>
        <v>-3322.9679029638824</v>
      </c>
      <c r="D208" s="17">
        <f t="shared" si="16"/>
        <v>-2672.5373485636405</v>
      </c>
      <c r="E208" s="21">
        <f t="shared" si="17"/>
        <v>-5995.5052515275229</v>
      </c>
      <c r="F208" s="16">
        <f t="shared" si="18"/>
        <v>661921.04324421275</v>
      </c>
    </row>
    <row r="209" spans="2:6" ht="31.95" customHeight="1" x14ac:dyDescent="0.6">
      <c r="B209" s="2">
        <f t="shared" si="19"/>
        <v>200</v>
      </c>
      <c r="C209" s="23">
        <f t="shared" si="15"/>
        <v>-3309.605216221064</v>
      </c>
      <c r="D209" s="17">
        <f t="shared" si="16"/>
        <v>-2685.9000353064589</v>
      </c>
      <c r="E209" s="21">
        <f t="shared" si="17"/>
        <v>-5995.5052515275229</v>
      </c>
      <c r="F209" s="16">
        <f t="shared" si="18"/>
        <v>659235.14320890629</v>
      </c>
    </row>
    <row r="210" spans="2:6" ht="31.95" customHeight="1" x14ac:dyDescent="0.6">
      <c r="B210" s="2">
        <f t="shared" si="19"/>
        <v>201</v>
      </c>
      <c r="C210" s="23">
        <f t="shared" si="15"/>
        <v>-3296.1757160445313</v>
      </c>
      <c r="D210" s="17">
        <f t="shared" si="16"/>
        <v>-2699.3295354829916</v>
      </c>
      <c r="E210" s="21">
        <f t="shared" si="17"/>
        <v>-5995.5052515275229</v>
      </c>
      <c r="F210" s="16">
        <f t="shared" si="18"/>
        <v>656535.81367342325</v>
      </c>
    </row>
    <row r="211" spans="2:6" ht="31.95" customHeight="1" x14ac:dyDescent="0.6">
      <c r="B211" s="2">
        <f t="shared" si="19"/>
        <v>202</v>
      </c>
      <c r="C211" s="23">
        <f t="shared" si="15"/>
        <v>-3282.6790683671165</v>
      </c>
      <c r="D211" s="17">
        <f t="shared" si="16"/>
        <v>-2712.8261831604063</v>
      </c>
      <c r="E211" s="21">
        <f t="shared" si="17"/>
        <v>-5995.5052515275229</v>
      </c>
      <c r="F211" s="16">
        <f t="shared" si="18"/>
        <v>653822.98749026284</v>
      </c>
    </row>
    <row r="212" spans="2:6" ht="31.95" customHeight="1" x14ac:dyDescent="0.6">
      <c r="B212" s="2">
        <f t="shared" si="19"/>
        <v>203</v>
      </c>
      <c r="C212" s="23">
        <f t="shared" si="15"/>
        <v>-3269.1149374513143</v>
      </c>
      <c r="D212" s="17">
        <f t="shared" si="16"/>
        <v>-2726.3903140762086</v>
      </c>
      <c r="E212" s="21">
        <f t="shared" si="17"/>
        <v>-5995.5052515275229</v>
      </c>
      <c r="F212" s="16">
        <f t="shared" si="18"/>
        <v>651096.59717618662</v>
      </c>
    </row>
    <row r="213" spans="2:6" ht="31.95" customHeight="1" x14ac:dyDescent="0.6">
      <c r="B213" s="2">
        <f t="shared" si="19"/>
        <v>204</v>
      </c>
      <c r="C213" s="23">
        <f t="shared" si="15"/>
        <v>-3255.482985880933</v>
      </c>
      <c r="D213" s="17">
        <f t="shared" si="16"/>
        <v>-2740.0222656465899</v>
      </c>
      <c r="E213" s="21">
        <f t="shared" si="17"/>
        <v>-5995.5052515275229</v>
      </c>
      <c r="F213" s="16">
        <f t="shared" si="18"/>
        <v>648356.57491054002</v>
      </c>
    </row>
    <row r="214" spans="2:6" ht="31.95" customHeight="1" x14ac:dyDescent="0.6">
      <c r="B214" s="2">
        <f t="shared" si="19"/>
        <v>205</v>
      </c>
      <c r="C214" s="23">
        <f t="shared" si="15"/>
        <v>-3241.7828745527004</v>
      </c>
      <c r="D214" s="17">
        <f t="shared" si="16"/>
        <v>-2753.7223769748225</v>
      </c>
      <c r="E214" s="21">
        <f t="shared" si="17"/>
        <v>-5995.5052515275229</v>
      </c>
      <c r="F214" s="16">
        <f t="shared" si="18"/>
        <v>645602.85253356525</v>
      </c>
    </row>
    <row r="215" spans="2:6" ht="31.95" customHeight="1" x14ac:dyDescent="0.6">
      <c r="B215" s="2">
        <f t="shared" si="19"/>
        <v>206</v>
      </c>
      <c r="C215" s="23">
        <f t="shared" si="15"/>
        <v>-3228.0142626678262</v>
      </c>
      <c r="D215" s="17">
        <f t="shared" si="16"/>
        <v>-2767.4909888596967</v>
      </c>
      <c r="E215" s="21">
        <f t="shared" si="17"/>
        <v>-5995.5052515275229</v>
      </c>
      <c r="F215" s="16">
        <f t="shared" si="18"/>
        <v>642835.36154470558</v>
      </c>
    </row>
    <row r="216" spans="2:6" ht="31.95" customHeight="1" x14ac:dyDescent="0.6">
      <c r="B216" s="2">
        <f t="shared" si="19"/>
        <v>207</v>
      </c>
      <c r="C216" s="23">
        <f t="shared" si="15"/>
        <v>-3214.1768077235279</v>
      </c>
      <c r="D216" s="17">
        <f t="shared" si="16"/>
        <v>-2781.328443803995</v>
      </c>
      <c r="E216" s="21">
        <f t="shared" si="17"/>
        <v>-5995.5052515275229</v>
      </c>
      <c r="F216" s="16">
        <f t="shared" si="18"/>
        <v>640054.03310090164</v>
      </c>
    </row>
    <row r="217" spans="2:6" ht="31.95" customHeight="1" x14ac:dyDescent="0.6">
      <c r="B217" s="2">
        <f t="shared" si="19"/>
        <v>208</v>
      </c>
      <c r="C217" s="23">
        <f t="shared" si="15"/>
        <v>-3200.2701655045084</v>
      </c>
      <c r="D217" s="17">
        <f t="shared" si="16"/>
        <v>-2795.2350860230144</v>
      </c>
      <c r="E217" s="21">
        <f t="shared" si="17"/>
        <v>-5995.5052515275229</v>
      </c>
      <c r="F217" s="16">
        <f t="shared" si="18"/>
        <v>637258.79801487864</v>
      </c>
    </row>
    <row r="218" spans="2:6" ht="31.95" customHeight="1" x14ac:dyDescent="0.6">
      <c r="B218" s="2">
        <f t="shared" si="19"/>
        <v>209</v>
      </c>
      <c r="C218" s="23">
        <f t="shared" si="15"/>
        <v>-3186.2939900743932</v>
      </c>
      <c r="D218" s="17">
        <f t="shared" si="16"/>
        <v>-2809.2112614531297</v>
      </c>
      <c r="E218" s="21">
        <f t="shared" si="17"/>
        <v>-5995.5052515275229</v>
      </c>
      <c r="F218" s="16">
        <f t="shared" si="18"/>
        <v>634449.58675342554</v>
      </c>
    </row>
    <row r="219" spans="2:6" ht="31.95" customHeight="1" x14ac:dyDescent="0.6">
      <c r="B219" s="2">
        <f t="shared" si="19"/>
        <v>210</v>
      </c>
      <c r="C219" s="23">
        <f t="shared" si="15"/>
        <v>-3172.247933767128</v>
      </c>
      <c r="D219" s="17">
        <f t="shared" si="16"/>
        <v>-2823.2573177603949</v>
      </c>
      <c r="E219" s="21">
        <f t="shared" si="17"/>
        <v>-5995.5052515275229</v>
      </c>
      <c r="F219" s="16">
        <f t="shared" si="18"/>
        <v>631626.32943566516</v>
      </c>
    </row>
    <row r="220" spans="2:6" ht="31.95" customHeight="1" x14ac:dyDescent="0.6">
      <c r="B220" s="2">
        <f t="shared" si="19"/>
        <v>211</v>
      </c>
      <c r="C220" s="23">
        <f t="shared" si="15"/>
        <v>-3158.1316471783257</v>
      </c>
      <c r="D220" s="17">
        <f t="shared" si="16"/>
        <v>-2837.3736043491972</v>
      </c>
      <c r="E220" s="21">
        <f t="shared" si="17"/>
        <v>-5995.5052515275229</v>
      </c>
      <c r="F220" s="16">
        <f t="shared" si="18"/>
        <v>628788.95583131595</v>
      </c>
    </row>
    <row r="221" spans="2:6" ht="31.95" customHeight="1" x14ac:dyDescent="0.6">
      <c r="B221" s="2">
        <f t="shared" si="19"/>
        <v>212</v>
      </c>
      <c r="C221" s="23">
        <f t="shared" si="15"/>
        <v>-3143.9447791565799</v>
      </c>
      <c r="D221" s="17">
        <f t="shared" si="16"/>
        <v>-2851.560472370943</v>
      </c>
      <c r="E221" s="21">
        <f t="shared" si="17"/>
        <v>-5995.5052515275229</v>
      </c>
      <c r="F221" s="16">
        <f t="shared" si="18"/>
        <v>625937.39535894501</v>
      </c>
    </row>
    <row r="222" spans="2:6" ht="31.95" customHeight="1" x14ac:dyDescent="0.6">
      <c r="B222" s="2">
        <f t="shared" si="19"/>
        <v>213</v>
      </c>
      <c r="C222" s="23">
        <f t="shared" si="15"/>
        <v>-3129.6869767947251</v>
      </c>
      <c r="D222" s="17">
        <f t="shared" si="16"/>
        <v>-2865.8182747327978</v>
      </c>
      <c r="E222" s="21">
        <f t="shared" si="17"/>
        <v>-5995.5052515275229</v>
      </c>
      <c r="F222" s="16">
        <f t="shared" si="18"/>
        <v>623071.57708421221</v>
      </c>
    </row>
    <row r="223" spans="2:6" ht="31.95" customHeight="1" x14ac:dyDescent="0.6">
      <c r="B223" s="2">
        <f t="shared" si="19"/>
        <v>214</v>
      </c>
      <c r="C223" s="23">
        <f t="shared" si="15"/>
        <v>-3115.3578854210609</v>
      </c>
      <c r="D223" s="17">
        <f t="shared" si="16"/>
        <v>-2880.147366106462</v>
      </c>
      <c r="E223" s="21">
        <f t="shared" si="17"/>
        <v>-5995.5052515275229</v>
      </c>
      <c r="F223" s="16">
        <f t="shared" si="18"/>
        <v>620191.4297181057</v>
      </c>
    </row>
    <row r="224" spans="2:6" ht="31.95" customHeight="1" x14ac:dyDescent="0.6">
      <c r="B224" s="2">
        <f t="shared" si="19"/>
        <v>215</v>
      </c>
      <c r="C224" s="23">
        <f t="shared" si="15"/>
        <v>-3100.9571485905285</v>
      </c>
      <c r="D224" s="17">
        <f t="shared" si="16"/>
        <v>-2894.5481029369944</v>
      </c>
      <c r="E224" s="21">
        <f t="shared" si="17"/>
        <v>-5995.5052515275229</v>
      </c>
      <c r="F224" s="16">
        <f t="shared" si="18"/>
        <v>617296.88161516876</v>
      </c>
    </row>
    <row r="225" spans="2:6" ht="31.95" customHeight="1" x14ac:dyDescent="0.6">
      <c r="B225" s="2">
        <f t="shared" si="19"/>
        <v>216</v>
      </c>
      <c r="C225" s="23">
        <f t="shared" si="15"/>
        <v>-3086.4844080758439</v>
      </c>
      <c r="D225" s="17">
        <f t="shared" si="16"/>
        <v>-2909.020843451679</v>
      </c>
      <c r="E225" s="21">
        <f t="shared" si="17"/>
        <v>-5995.5052515275229</v>
      </c>
      <c r="F225" s="16">
        <f t="shared" si="18"/>
        <v>614387.86077171704</v>
      </c>
    </row>
    <row r="226" spans="2:6" ht="31.95" customHeight="1" x14ac:dyDescent="0.6">
      <c r="B226" s="2">
        <f t="shared" si="19"/>
        <v>217</v>
      </c>
      <c r="C226" s="23">
        <f t="shared" si="15"/>
        <v>-3071.9393038585854</v>
      </c>
      <c r="D226" s="17">
        <f t="shared" si="16"/>
        <v>-2923.5659476689375</v>
      </c>
      <c r="E226" s="21">
        <f t="shared" si="17"/>
        <v>-5995.5052515275229</v>
      </c>
      <c r="F226" s="16">
        <f t="shared" si="18"/>
        <v>611464.29482404806</v>
      </c>
    </row>
    <row r="227" spans="2:6" ht="31.95" customHeight="1" x14ac:dyDescent="0.6">
      <c r="B227" s="2">
        <f t="shared" si="19"/>
        <v>218</v>
      </c>
      <c r="C227" s="23">
        <f t="shared" si="15"/>
        <v>-3057.3214741202405</v>
      </c>
      <c r="D227" s="17">
        <f t="shared" si="16"/>
        <v>-2938.1837774072824</v>
      </c>
      <c r="E227" s="21">
        <f t="shared" si="17"/>
        <v>-5995.5052515275229</v>
      </c>
      <c r="F227" s="16">
        <f t="shared" si="18"/>
        <v>608526.11104664078</v>
      </c>
    </row>
    <row r="228" spans="2:6" ht="31.95" customHeight="1" x14ac:dyDescent="0.6">
      <c r="B228" s="2">
        <f t="shared" si="19"/>
        <v>219</v>
      </c>
      <c r="C228" s="23">
        <f t="shared" si="15"/>
        <v>-3042.6305552332042</v>
      </c>
      <c r="D228" s="17">
        <f t="shared" si="16"/>
        <v>-2952.8746962943187</v>
      </c>
      <c r="E228" s="21">
        <f t="shared" si="17"/>
        <v>-5995.5052515275229</v>
      </c>
      <c r="F228" s="16">
        <f t="shared" si="18"/>
        <v>605573.23635034647</v>
      </c>
    </row>
    <row r="229" spans="2:6" ht="31.95" customHeight="1" x14ac:dyDescent="0.6">
      <c r="B229" s="2">
        <f t="shared" si="19"/>
        <v>220</v>
      </c>
      <c r="C229" s="23">
        <f t="shared" si="15"/>
        <v>-3027.8661817517323</v>
      </c>
      <c r="D229" s="17">
        <f t="shared" si="16"/>
        <v>-2967.6390697757906</v>
      </c>
      <c r="E229" s="21">
        <f t="shared" si="17"/>
        <v>-5995.5052515275229</v>
      </c>
      <c r="F229" s="16">
        <f t="shared" si="18"/>
        <v>602605.59728057066</v>
      </c>
    </row>
    <row r="230" spans="2:6" ht="31.95" customHeight="1" x14ac:dyDescent="0.6">
      <c r="B230" s="2">
        <f t="shared" si="19"/>
        <v>221</v>
      </c>
      <c r="C230" s="23">
        <f t="shared" si="15"/>
        <v>-3013.0279864028535</v>
      </c>
      <c r="D230" s="17">
        <f t="shared" si="16"/>
        <v>-2982.4772651246694</v>
      </c>
      <c r="E230" s="21">
        <f t="shared" si="17"/>
        <v>-5995.5052515275229</v>
      </c>
      <c r="F230" s="16">
        <f t="shared" si="18"/>
        <v>599623.12001544598</v>
      </c>
    </row>
    <row r="231" spans="2:6" ht="31.95" customHeight="1" x14ac:dyDescent="0.6">
      <c r="B231" s="2">
        <f t="shared" si="19"/>
        <v>222</v>
      </c>
      <c r="C231" s="23">
        <f t="shared" si="15"/>
        <v>-2998.1156000772298</v>
      </c>
      <c r="D231" s="17">
        <f t="shared" si="16"/>
        <v>-2997.3896514502931</v>
      </c>
      <c r="E231" s="21">
        <f t="shared" si="17"/>
        <v>-5995.5052515275229</v>
      </c>
      <c r="F231" s="16">
        <f t="shared" si="18"/>
        <v>596625.73036399565</v>
      </c>
    </row>
    <row r="232" spans="2:6" ht="31.95" customHeight="1" x14ac:dyDescent="0.6">
      <c r="B232" s="2">
        <f t="shared" si="19"/>
        <v>223</v>
      </c>
      <c r="C232" s="23">
        <f t="shared" si="15"/>
        <v>-2983.1286518199781</v>
      </c>
      <c r="D232" s="17">
        <f t="shared" si="16"/>
        <v>-3012.3765997075448</v>
      </c>
      <c r="E232" s="21">
        <f t="shared" si="17"/>
        <v>-5995.5052515275229</v>
      </c>
      <c r="F232" s="16">
        <f t="shared" si="18"/>
        <v>593613.35376428813</v>
      </c>
    </row>
    <row r="233" spans="2:6" ht="31.95" customHeight="1" x14ac:dyDescent="0.6">
      <c r="B233" s="2">
        <f t="shared" si="19"/>
        <v>224</v>
      </c>
      <c r="C233" s="23">
        <f t="shared" si="15"/>
        <v>-2968.0667688214407</v>
      </c>
      <c r="D233" s="17">
        <f t="shared" si="16"/>
        <v>-3027.4384827060821</v>
      </c>
      <c r="E233" s="21">
        <f t="shared" si="17"/>
        <v>-5995.5052515275229</v>
      </c>
      <c r="F233" s="16">
        <f t="shared" si="18"/>
        <v>590585.91528158204</v>
      </c>
    </row>
    <row r="234" spans="2:6" ht="31.95" customHeight="1" x14ac:dyDescent="0.6">
      <c r="B234" s="2">
        <f t="shared" si="19"/>
        <v>225</v>
      </c>
      <c r="C234" s="23">
        <f t="shared" si="15"/>
        <v>-2952.9295764079102</v>
      </c>
      <c r="D234" s="17">
        <f t="shared" si="16"/>
        <v>-3042.5756751196127</v>
      </c>
      <c r="E234" s="21">
        <f t="shared" si="17"/>
        <v>-5995.5052515275229</v>
      </c>
      <c r="F234" s="16">
        <f t="shared" si="18"/>
        <v>587543.3396064624</v>
      </c>
    </row>
    <row r="235" spans="2:6" ht="31.95" customHeight="1" x14ac:dyDescent="0.6">
      <c r="B235" s="2">
        <f t="shared" si="19"/>
        <v>226</v>
      </c>
      <c r="C235" s="23">
        <f t="shared" si="15"/>
        <v>-2937.7166980323123</v>
      </c>
      <c r="D235" s="17">
        <f t="shared" si="16"/>
        <v>-3057.7885534952106</v>
      </c>
      <c r="E235" s="21">
        <f t="shared" si="17"/>
        <v>-5995.5052515275229</v>
      </c>
      <c r="F235" s="16">
        <f t="shared" si="18"/>
        <v>584485.5510529672</v>
      </c>
    </row>
    <row r="236" spans="2:6" ht="31.95" customHeight="1" x14ac:dyDescent="0.6">
      <c r="B236" s="2">
        <f t="shared" si="19"/>
        <v>227</v>
      </c>
      <c r="C236" s="23">
        <f t="shared" si="15"/>
        <v>-2922.4277552648359</v>
      </c>
      <c r="D236" s="17">
        <f t="shared" si="16"/>
        <v>-3073.077496262687</v>
      </c>
      <c r="E236" s="21">
        <f t="shared" si="17"/>
        <v>-5995.5052515275229</v>
      </c>
      <c r="F236" s="16">
        <f t="shared" si="18"/>
        <v>581412.47355670447</v>
      </c>
    </row>
    <row r="237" spans="2:6" ht="31.95" customHeight="1" x14ac:dyDescent="0.6">
      <c r="B237" s="2">
        <f t="shared" si="19"/>
        <v>228</v>
      </c>
      <c r="C237" s="23">
        <f t="shared" si="15"/>
        <v>-2907.0623677835224</v>
      </c>
      <c r="D237" s="17">
        <f t="shared" si="16"/>
        <v>-3088.4428837440005</v>
      </c>
      <c r="E237" s="21">
        <f t="shared" si="17"/>
        <v>-5995.5052515275229</v>
      </c>
      <c r="F237" s="16">
        <f t="shared" si="18"/>
        <v>578324.03067296045</v>
      </c>
    </row>
    <row r="238" spans="2:6" ht="31.95" customHeight="1" x14ac:dyDescent="0.6">
      <c r="B238" s="2">
        <f t="shared" si="19"/>
        <v>229</v>
      </c>
      <c r="C238" s="23">
        <f t="shared" si="15"/>
        <v>-2891.6201533648023</v>
      </c>
      <c r="D238" s="17">
        <f t="shared" si="16"/>
        <v>-3103.8850981627206</v>
      </c>
      <c r="E238" s="21">
        <f t="shared" si="17"/>
        <v>-5995.5052515275229</v>
      </c>
      <c r="F238" s="16">
        <f t="shared" si="18"/>
        <v>575220.14557479776</v>
      </c>
    </row>
    <row r="239" spans="2:6" ht="31.95" customHeight="1" x14ac:dyDescent="0.6">
      <c r="B239" s="2">
        <f t="shared" si="19"/>
        <v>230</v>
      </c>
      <c r="C239" s="23">
        <f t="shared" si="15"/>
        <v>-2876.1007278739889</v>
      </c>
      <c r="D239" s="17">
        <f t="shared" si="16"/>
        <v>-3119.4045236535339</v>
      </c>
      <c r="E239" s="21">
        <f t="shared" si="17"/>
        <v>-5995.5052515275229</v>
      </c>
      <c r="F239" s="16">
        <f t="shared" si="18"/>
        <v>572100.7410511442</v>
      </c>
    </row>
    <row r="240" spans="2:6" ht="31.95" customHeight="1" x14ac:dyDescent="0.6">
      <c r="B240" s="2">
        <f t="shared" si="19"/>
        <v>231</v>
      </c>
      <c r="C240" s="23">
        <f t="shared" si="15"/>
        <v>-2860.5037052557209</v>
      </c>
      <c r="D240" s="17">
        <f t="shared" si="16"/>
        <v>-3135.001546271802</v>
      </c>
      <c r="E240" s="21">
        <f t="shared" si="17"/>
        <v>-5995.5052515275229</v>
      </c>
      <c r="F240" s="16">
        <f t="shared" si="18"/>
        <v>568965.73950487236</v>
      </c>
    </row>
    <row r="241" spans="2:6" ht="31.95" customHeight="1" x14ac:dyDescent="0.6">
      <c r="B241" s="2">
        <f t="shared" si="19"/>
        <v>232</v>
      </c>
      <c r="C241" s="23">
        <f t="shared" si="15"/>
        <v>-2844.8286975243618</v>
      </c>
      <c r="D241" s="17">
        <f t="shared" si="16"/>
        <v>-3150.6765540031611</v>
      </c>
      <c r="E241" s="21">
        <f t="shared" si="17"/>
        <v>-5995.5052515275229</v>
      </c>
      <c r="F241" s="16">
        <f t="shared" si="18"/>
        <v>565815.06295086921</v>
      </c>
    </row>
    <row r="242" spans="2:6" ht="31.95" customHeight="1" x14ac:dyDescent="0.6">
      <c r="B242" s="2">
        <f t="shared" si="19"/>
        <v>233</v>
      </c>
      <c r="C242" s="23">
        <f t="shared" si="15"/>
        <v>-2829.075314754346</v>
      </c>
      <c r="D242" s="17">
        <f t="shared" si="16"/>
        <v>-3166.4299367731769</v>
      </c>
      <c r="E242" s="21">
        <f t="shared" si="17"/>
        <v>-5995.5052515275229</v>
      </c>
      <c r="F242" s="16">
        <f t="shared" si="18"/>
        <v>562648.63301409606</v>
      </c>
    </row>
    <row r="243" spans="2:6" ht="31.95" customHeight="1" x14ac:dyDescent="0.6">
      <c r="B243" s="2">
        <f t="shared" si="19"/>
        <v>234</v>
      </c>
      <c r="C243" s="23">
        <f t="shared" si="15"/>
        <v>-2813.2431650704802</v>
      </c>
      <c r="D243" s="17">
        <f t="shared" si="16"/>
        <v>-3182.2620864570426</v>
      </c>
      <c r="E243" s="21">
        <f t="shared" si="17"/>
        <v>-5995.5052515275229</v>
      </c>
      <c r="F243" s="16">
        <f t="shared" si="18"/>
        <v>559466.37092763907</v>
      </c>
    </row>
    <row r="244" spans="2:6" ht="31.95" customHeight="1" x14ac:dyDescent="0.6">
      <c r="B244" s="2">
        <f t="shared" si="19"/>
        <v>235</v>
      </c>
      <c r="C244" s="23">
        <f t="shared" si="15"/>
        <v>-2797.3318546381956</v>
      </c>
      <c r="D244" s="17">
        <f t="shared" si="16"/>
        <v>-3198.1733968893273</v>
      </c>
      <c r="E244" s="21">
        <f t="shared" si="17"/>
        <v>-5995.5052515275229</v>
      </c>
      <c r="F244" s="16">
        <f t="shared" si="18"/>
        <v>556268.19753074972</v>
      </c>
    </row>
    <row r="245" spans="2:6" ht="31.95" customHeight="1" x14ac:dyDescent="0.6">
      <c r="B245" s="2">
        <f t="shared" si="19"/>
        <v>236</v>
      </c>
      <c r="C245" s="23">
        <f t="shared" si="15"/>
        <v>-2781.3409876537485</v>
      </c>
      <c r="D245" s="17">
        <f t="shared" si="16"/>
        <v>-3214.1642638737744</v>
      </c>
      <c r="E245" s="21">
        <f t="shared" si="17"/>
        <v>-5995.5052515275229</v>
      </c>
      <c r="F245" s="16">
        <f t="shared" si="18"/>
        <v>553054.03326687589</v>
      </c>
    </row>
    <row r="246" spans="2:6" ht="31.95" customHeight="1" x14ac:dyDescent="0.6">
      <c r="B246" s="2">
        <f t="shared" si="19"/>
        <v>237</v>
      </c>
      <c r="C246" s="23">
        <f t="shared" si="15"/>
        <v>-2765.2701663343796</v>
      </c>
      <c r="D246" s="17">
        <f t="shared" si="16"/>
        <v>-3230.2350851931433</v>
      </c>
      <c r="E246" s="21">
        <f t="shared" si="17"/>
        <v>-5995.5052515275229</v>
      </c>
      <c r="F246" s="16">
        <f t="shared" si="18"/>
        <v>549823.79818168271</v>
      </c>
    </row>
    <row r="247" spans="2:6" ht="31.95" customHeight="1" x14ac:dyDescent="0.6">
      <c r="B247" s="2">
        <f t="shared" si="19"/>
        <v>238</v>
      </c>
      <c r="C247" s="23">
        <f t="shared" si="15"/>
        <v>-2749.1189909084137</v>
      </c>
      <c r="D247" s="17">
        <f t="shared" si="16"/>
        <v>-3246.3862606191092</v>
      </c>
      <c r="E247" s="21">
        <f t="shared" si="17"/>
        <v>-5995.5052515275229</v>
      </c>
      <c r="F247" s="16">
        <f t="shared" si="18"/>
        <v>546577.41192106355</v>
      </c>
    </row>
    <row r="248" spans="2:6" ht="31.95" customHeight="1" x14ac:dyDescent="0.6">
      <c r="B248" s="2">
        <f t="shared" si="19"/>
        <v>239</v>
      </c>
      <c r="C248" s="23">
        <f t="shared" si="15"/>
        <v>-2732.887059605318</v>
      </c>
      <c r="D248" s="17">
        <f t="shared" si="16"/>
        <v>-3262.6181919222049</v>
      </c>
      <c r="E248" s="21">
        <f t="shared" si="17"/>
        <v>-5995.5052515275229</v>
      </c>
      <c r="F248" s="16">
        <f t="shared" si="18"/>
        <v>543314.79372914135</v>
      </c>
    </row>
    <row r="249" spans="2:6" ht="31.95" customHeight="1" x14ac:dyDescent="0.6">
      <c r="B249" s="2">
        <f t="shared" si="19"/>
        <v>240</v>
      </c>
      <c r="C249" s="23">
        <f t="shared" si="15"/>
        <v>-2716.5739686457068</v>
      </c>
      <c r="D249" s="17">
        <f t="shared" si="16"/>
        <v>-3278.9312828818161</v>
      </c>
      <c r="E249" s="21">
        <f t="shared" si="17"/>
        <v>-5995.5052515275229</v>
      </c>
      <c r="F249" s="16">
        <f t="shared" si="18"/>
        <v>540035.86244625959</v>
      </c>
    </row>
    <row r="250" spans="2:6" ht="31.95" customHeight="1" x14ac:dyDescent="0.6">
      <c r="B250" s="2">
        <f t="shared" si="19"/>
        <v>241</v>
      </c>
      <c r="C250" s="23">
        <f t="shared" si="15"/>
        <v>-2700.1793122312979</v>
      </c>
      <c r="D250" s="17">
        <f t="shared" si="16"/>
        <v>-3295.325939296225</v>
      </c>
      <c r="E250" s="21">
        <f t="shared" si="17"/>
        <v>-5995.5052515275229</v>
      </c>
      <c r="F250" s="16">
        <f t="shared" si="18"/>
        <v>536740.53650696331</v>
      </c>
    </row>
    <row r="251" spans="2:6" ht="31.95" customHeight="1" x14ac:dyDescent="0.6">
      <c r="B251" s="2">
        <f t="shared" si="19"/>
        <v>242</v>
      </c>
      <c r="C251" s="23">
        <f t="shared" si="15"/>
        <v>-2683.7026825348166</v>
      </c>
      <c r="D251" s="17">
        <f t="shared" si="16"/>
        <v>-3311.8025689927063</v>
      </c>
      <c r="E251" s="21">
        <f t="shared" si="17"/>
        <v>-5995.5052515275229</v>
      </c>
      <c r="F251" s="16">
        <f t="shared" si="18"/>
        <v>533428.7339379706</v>
      </c>
    </row>
    <row r="252" spans="2:6" ht="31.95" customHeight="1" x14ac:dyDescent="0.6">
      <c r="B252" s="2">
        <f t="shared" si="19"/>
        <v>243</v>
      </c>
      <c r="C252" s="23">
        <f t="shared" si="15"/>
        <v>-2667.1436696898531</v>
      </c>
      <c r="D252" s="17">
        <f t="shared" si="16"/>
        <v>-3328.3615818376697</v>
      </c>
      <c r="E252" s="21">
        <f t="shared" si="17"/>
        <v>-5995.5052515275229</v>
      </c>
      <c r="F252" s="16">
        <f t="shared" si="18"/>
        <v>530100.37235613295</v>
      </c>
    </row>
    <row r="253" spans="2:6" ht="31.95" customHeight="1" x14ac:dyDescent="0.6">
      <c r="B253" s="2">
        <f t="shared" si="19"/>
        <v>244</v>
      </c>
      <c r="C253" s="23">
        <f t="shared" si="15"/>
        <v>-2650.501861780665</v>
      </c>
      <c r="D253" s="17">
        <f t="shared" si="16"/>
        <v>-3345.0033897468579</v>
      </c>
      <c r="E253" s="21">
        <f t="shared" si="17"/>
        <v>-5995.5052515275229</v>
      </c>
      <c r="F253" s="16">
        <f t="shared" si="18"/>
        <v>526755.36896638607</v>
      </c>
    </row>
    <row r="254" spans="2:6" ht="31.95" customHeight="1" x14ac:dyDescent="0.6">
      <c r="B254" s="2">
        <f t="shared" si="19"/>
        <v>245</v>
      </c>
      <c r="C254" s="23">
        <f t="shared" si="15"/>
        <v>-2633.7768448319302</v>
      </c>
      <c r="D254" s="17">
        <f t="shared" si="16"/>
        <v>-3361.7284066955926</v>
      </c>
      <c r="E254" s="21">
        <f t="shared" si="17"/>
        <v>-5995.5052515275229</v>
      </c>
      <c r="F254" s="16">
        <f t="shared" si="18"/>
        <v>523393.64055969048</v>
      </c>
    </row>
    <row r="255" spans="2:6" ht="31.95" customHeight="1" x14ac:dyDescent="0.6">
      <c r="B255" s="2">
        <f t="shared" si="19"/>
        <v>246</v>
      </c>
      <c r="C255" s="23">
        <f t="shared" si="15"/>
        <v>-2616.9682027984522</v>
      </c>
      <c r="D255" s="17">
        <f t="shared" si="16"/>
        <v>-3378.5370487290706</v>
      </c>
      <c r="E255" s="21">
        <f t="shared" si="17"/>
        <v>-5995.5052515275229</v>
      </c>
      <c r="F255" s="16">
        <f t="shared" si="18"/>
        <v>520015.1035109614</v>
      </c>
    </row>
    <row r="256" spans="2:6" ht="31.95" customHeight="1" x14ac:dyDescent="0.6">
      <c r="B256" s="2">
        <f t="shared" si="19"/>
        <v>247</v>
      </c>
      <c r="C256" s="23">
        <f t="shared" si="15"/>
        <v>-2600.075517554807</v>
      </c>
      <c r="D256" s="17">
        <f t="shared" si="16"/>
        <v>-3395.4297339727159</v>
      </c>
      <c r="E256" s="21">
        <f t="shared" si="17"/>
        <v>-5995.5052515275229</v>
      </c>
      <c r="F256" s="16">
        <f t="shared" si="18"/>
        <v>516619.6737769887</v>
      </c>
    </row>
    <row r="257" spans="2:6" ht="31.95" customHeight="1" x14ac:dyDescent="0.6">
      <c r="B257" s="2">
        <f t="shared" si="19"/>
        <v>248</v>
      </c>
      <c r="C257" s="23">
        <f t="shared" si="15"/>
        <v>-2583.0983688849437</v>
      </c>
      <c r="D257" s="17">
        <f t="shared" si="16"/>
        <v>-3412.4068826425791</v>
      </c>
      <c r="E257" s="21">
        <f t="shared" si="17"/>
        <v>-5995.5052515275229</v>
      </c>
      <c r="F257" s="16">
        <f t="shared" si="18"/>
        <v>513207.2668943461</v>
      </c>
    </row>
    <row r="258" spans="2:6" ht="31.95" customHeight="1" x14ac:dyDescent="0.6">
      <c r="B258" s="2">
        <f t="shared" si="19"/>
        <v>249</v>
      </c>
      <c r="C258" s="23">
        <f t="shared" si="15"/>
        <v>-2566.0363344717307</v>
      </c>
      <c r="D258" s="17">
        <f t="shared" si="16"/>
        <v>-3429.4689170557922</v>
      </c>
      <c r="E258" s="21">
        <f t="shared" si="17"/>
        <v>-5995.5052515275229</v>
      </c>
      <c r="F258" s="16">
        <f t="shared" si="18"/>
        <v>509777.79797729029</v>
      </c>
    </row>
    <row r="259" spans="2:6" ht="31.95" customHeight="1" x14ac:dyDescent="0.6">
      <c r="B259" s="2">
        <f t="shared" si="19"/>
        <v>250</v>
      </c>
      <c r="C259" s="23">
        <f t="shared" ref="C259:C322" si="20">-F258*$C$4</f>
        <v>-2548.8889898864513</v>
      </c>
      <c r="D259" s="17">
        <f t="shared" ref="D259:D322" si="21">+E259-C259</f>
        <v>-3446.6162616410716</v>
      </c>
      <c r="E259" s="21">
        <f t="shared" ref="E259:E322" si="22">IF(B259&gt;$B$4,IF(F258&gt;0,IF(F258&lt;-E258,-F258,E258),0),$E$4)</f>
        <v>-5995.5052515275229</v>
      </c>
      <c r="F259" s="16">
        <f t="shared" ref="F259:F322" si="23">+F258+(E259-C259)</f>
        <v>506331.1817156492</v>
      </c>
    </row>
    <row r="260" spans="2:6" ht="31.95" customHeight="1" x14ac:dyDescent="0.6">
      <c r="B260" s="2">
        <f t="shared" si="19"/>
        <v>251</v>
      </c>
      <c r="C260" s="23">
        <f t="shared" si="20"/>
        <v>-2531.655908578246</v>
      </c>
      <c r="D260" s="17">
        <f t="shared" si="21"/>
        <v>-3463.8493429492769</v>
      </c>
      <c r="E260" s="21">
        <f t="shared" si="22"/>
        <v>-5995.5052515275229</v>
      </c>
      <c r="F260" s="16">
        <f t="shared" si="23"/>
        <v>502867.33237269992</v>
      </c>
    </row>
    <row r="261" spans="2:6" ht="31.95" customHeight="1" x14ac:dyDescent="0.6">
      <c r="B261" s="2">
        <f t="shared" si="19"/>
        <v>252</v>
      </c>
      <c r="C261" s="23">
        <f t="shared" si="20"/>
        <v>-2514.3366618634996</v>
      </c>
      <c r="D261" s="17">
        <f t="shared" si="21"/>
        <v>-3481.1685896640233</v>
      </c>
      <c r="E261" s="21">
        <f t="shared" si="22"/>
        <v>-5995.5052515275229</v>
      </c>
      <c r="F261" s="16">
        <f t="shared" si="23"/>
        <v>499386.16378303588</v>
      </c>
    </row>
    <row r="262" spans="2:6" ht="31.95" customHeight="1" x14ac:dyDescent="0.6">
      <c r="B262" s="2">
        <f t="shared" si="19"/>
        <v>253</v>
      </c>
      <c r="C262" s="23">
        <f t="shared" si="20"/>
        <v>-2496.9308189151793</v>
      </c>
      <c r="D262" s="17">
        <f t="shared" si="21"/>
        <v>-3498.5744326123436</v>
      </c>
      <c r="E262" s="21">
        <f t="shared" si="22"/>
        <v>-5995.5052515275229</v>
      </c>
      <c r="F262" s="16">
        <f t="shared" si="23"/>
        <v>495887.58935042354</v>
      </c>
    </row>
    <row r="263" spans="2:6" ht="31.95" customHeight="1" x14ac:dyDescent="0.6">
      <c r="B263" s="2">
        <f t="shared" si="19"/>
        <v>254</v>
      </c>
      <c r="C263" s="23">
        <f t="shared" si="20"/>
        <v>-2479.4379467521176</v>
      </c>
      <c r="D263" s="17">
        <f t="shared" si="21"/>
        <v>-3516.0673047754053</v>
      </c>
      <c r="E263" s="21">
        <f t="shared" si="22"/>
        <v>-5995.5052515275229</v>
      </c>
      <c r="F263" s="16">
        <f t="shared" si="23"/>
        <v>492371.52204564813</v>
      </c>
    </row>
    <row r="264" spans="2:6" ht="31.95" customHeight="1" x14ac:dyDescent="0.6">
      <c r="B264" s="2">
        <f t="shared" si="19"/>
        <v>255</v>
      </c>
      <c r="C264" s="23">
        <f t="shared" si="20"/>
        <v>-2461.8576102282409</v>
      </c>
      <c r="D264" s="17">
        <f t="shared" si="21"/>
        <v>-3533.647641299282</v>
      </c>
      <c r="E264" s="21">
        <f t="shared" si="22"/>
        <v>-5995.5052515275229</v>
      </c>
      <c r="F264" s="16">
        <f t="shared" si="23"/>
        <v>488837.87440434884</v>
      </c>
    </row>
    <row r="265" spans="2:6" ht="31.95" customHeight="1" x14ac:dyDescent="0.6">
      <c r="B265" s="2">
        <f t="shared" si="19"/>
        <v>256</v>
      </c>
      <c r="C265" s="23">
        <f t="shared" si="20"/>
        <v>-2444.1893720217445</v>
      </c>
      <c r="D265" s="17">
        <f t="shared" si="21"/>
        <v>-3551.3158795057784</v>
      </c>
      <c r="E265" s="21">
        <f t="shared" si="22"/>
        <v>-5995.5052515275229</v>
      </c>
      <c r="F265" s="16">
        <f t="shared" si="23"/>
        <v>485286.55852484307</v>
      </c>
    </row>
    <row r="266" spans="2:6" ht="31.95" customHeight="1" x14ac:dyDescent="0.6">
      <c r="B266" s="2">
        <f t="shared" si="19"/>
        <v>257</v>
      </c>
      <c r="C266" s="23">
        <f t="shared" si="20"/>
        <v>-2426.4327926242154</v>
      </c>
      <c r="D266" s="17">
        <f t="shared" si="21"/>
        <v>-3569.0724589033075</v>
      </c>
      <c r="E266" s="21">
        <f t="shared" si="22"/>
        <v>-5995.5052515275229</v>
      </c>
      <c r="F266" s="16">
        <f t="shared" si="23"/>
        <v>481717.48606593977</v>
      </c>
    </row>
    <row r="267" spans="2:6" ht="31.95" customHeight="1" x14ac:dyDescent="0.6">
      <c r="B267" s="2">
        <f t="shared" si="19"/>
        <v>258</v>
      </c>
      <c r="C267" s="23">
        <f t="shared" si="20"/>
        <v>-2408.5874303296987</v>
      </c>
      <c r="D267" s="17">
        <f t="shared" si="21"/>
        <v>-3586.9178211978242</v>
      </c>
      <c r="E267" s="21">
        <f t="shared" si="22"/>
        <v>-5995.5052515275229</v>
      </c>
      <c r="F267" s="16">
        <f t="shared" si="23"/>
        <v>478130.56824474194</v>
      </c>
    </row>
    <row r="268" spans="2:6" ht="31.95" customHeight="1" x14ac:dyDescent="0.6">
      <c r="B268" s="2">
        <f t="shared" ref="B268:B331" si="24">+B267+1</f>
        <v>259</v>
      </c>
      <c r="C268" s="23">
        <f t="shared" si="20"/>
        <v>-2390.6528412237099</v>
      </c>
      <c r="D268" s="17">
        <f t="shared" si="21"/>
        <v>-3604.852410303813</v>
      </c>
      <c r="E268" s="21">
        <f t="shared" si="22"/>
        <v>-5995.5052515275229</v>
      </c>
      <c r="F268" s="16">
        <f t="shared" si="23"/>
        <v>474525.7158344381</v>
      </c>
    </row>
    <row r="269" spans="2:6" ht="31.95" customHeight="1" x14ac:dyDescent="0.6">
      <c r="B269" s="2">
        <f t="shared" si="24"/>
        <v>260</v>
      </c>
      <c r="C269" s="23">
        <f t="shared" si="20"/>
        <v>-2372.6285791721907</v>
      </c>
      <c r="D269" s="17">
        <f t="shared" si="21"/>
        <v>-3622.8766723553322</v>
      </c>
      <c r="E269" s="21">
        <f t="shared" si="22"/>
        <v>-5995.5052515275229</v>
      </c>
      <c r="F269" s="16">
        <f t="shared" si="23"/>
        <v>470902.83916208276</v>
      </c>
    </row>
    <row r="270" spans="2:6" ht="31.95" customHeight="1" x14ac:dyDescent="0.6">
      <c r="B270" s="2">
        <f t="shared" si="24"/>
        <v>261</v>
      </c>
      <c r="C270" s="23">
        <f t="shared" si="20"/>
        <v>-2354.5141958104136</v>
      </c>
      <c r="D270" s="17">
        <f t="shared" si="21"/>
        <v>-3640.9910557171092</v>
      </c>
      <c r="E270" s="21">
        <f t="shared" si="22"/>
        <v>-5995.5052515275229</v>
      </c>
      <c r="F270" s="16">
        <f t="shared" si="23"/>
        <v>467261.84810636565</v>
      </c>
    </row>
    <row r="271" spans="2:6" ht="31.95" customHeight="1" x14ac:dyDescent="0.6">
      <c r="B271" s="2">
        <f t="shared" si="24"/>
        <v>262</v>
      </c>
      <c r="C271" s="23">
        <f t="shared" si="20"/>
        <v>-2336.3092405318284</v>
      </c>
      <c r="D271" s="17">
        <f t="shared" si="21"/>
        <v>-3659.1960109956945</v>
      </c>
      <c r="E271" s="21">
        <f t="shared" si="22"/>
        <v>-5995.5052515275229</v>
      </c>
      <c r="F271" s="16">
        <f t="shared" si="23"/>
        <v>463602.65209536994</v>
      </c>
    </row>
    <row r="272" spans="2:6" ht="31.95" customHeight="1" x14ac:dyDescent="0.6">
      <c r="B272" s="2">
        <f t="shared" si="24"/>
        <v>263</v>
      </c>
      <c r="C272" s="23">
        <f t="shared" si="20"/>
        <v>-2318.0132604768496</v>
      </c>
      <c r="D272" s="17">
        <f t="shared" si="21"/>
        <v>-3677.4919910506733</v>
      </c>
      <c r="E272" s="21">
        <f t="shared" si="22"/>
        <v>-5995.5052515275229</v>
      </c>
      <c r="F272" s="16">
        <f t="shared" si="23"/>
        <v>459925.16010431928</v>
      </c>
    </row>
    <row r="273" spans="2:6" ht="31.95" customHeight="1" x14ac:dyDescent="0.6">
      <c r="B273" s="2">
        <f t="shared" si="24"/>
        <v>264</v>
      </c>
      <c r="C273" s="23">
        <f t="shared" si="20"/>
        <v>-2299.6258005215964</v>
      </c>
      <c r="D273" s="17">
        <f t="shared" si="21"/>
        <v>-3695.8794510059265</v>
      </c>
      <c r="E273" s="21">
        <f t="shared" si="22"/>
        <v>-5995.5052515275229</v>
      </c>
      <c r="F273" s="16">
        <f t="shared" si="23"/>
        <v>456229.28065331333</v>
      </c>
    </row>
    <row r="274" spans="2:6" ht="31.95" customHeight="1" x14ac:dyDescent="0.6">
      <c r="B274" s="2">
        <f t="shared" si="24"/>
        <v>265</v>
      </c>
      <c r="C274" s="23">
        <f t="shared" si="20"/>
        <v>-2281.1464032665667</v>
      </c>
      <c r="D274" s="17">
        <f t="shared" si="21"/>
        <v>-3714.3588482609562</v>
      </c>
      <c r="E274" s="21">
        <f t="shared" si="22"/>
        <v>-5995.5052515275229</v>
      </c>
      <c r="F274" s="16">
        <f t="shared" si="23"/>
        <v>452514.92180505238</v>
      </c>
    </row>
    <row r="275" spans="2:6" ht="31.95" customHeight="1" x14ac:dyDescent="0.6">
      <c r="B275" s="2">
        <f t="shared" si="24"/>
        <v>266</v>
      </c>
      <c r="C275" s="23">
        <f t="shared" si="20"/>
        <v>-2262.5746090252619</v>
      </c>
      <c r="D275" s="17">
        <f t="shared" si="21"/>
        <v>-3732.930642502261</v>
      </c>
      <c r="E275" s="21">
        <f t="shared" si="22"/>
        <v>-5995.5052515275229</v>
      </c>
      <c r="F275" s="16">
        <f t="shared" si="23"/>
        <v>448781.99116255011</v>
      </c>
    </row>
    <row r="276" spans="2:6" ht="31.95" customHeight="1" x14ac:dyDescent="0.6">
      <c r="B276" s="2">
        <f t="shared" si="24"/>
        <v>267</v>
      </c>
      <c r="C276" s="23">
        <f t="shared" si="20"/>
        <v>-2243.9099558127505</v>
      </c>
      <c r="D276" s="17">
        <f t="shared" si="21"/>
        <v>-3751.5952957147724</v>
      </c>
      <c r="E276" s="21">
        <f t="shared" si="22"/>
        <v>-5995.5052515275229</v>
      </c>
      <c r="F276" s="16">
        <f t="shared" si="23"/>
        <v>445030.39586683532</v>
      </c>
    </row>
    <row r="277" spans="2:6" ht="31.95" customHeight="1" x14ac:dyDescent="0.6">
      <c r="B277" s="2">
        <f t="shared" si="24"/>
        <v>268</v>
      </c>
      <c r="C277" s="23">
        <f t="shared" si="20"/>
        <v>-2225.1519793341768</v>
      </c>
      <c r="D277" s="17">
        <f t="shared" si="21"/>
        <v>-3770.3532721933461</v>
      </c>
      <c r="E277" s="21">
        <f t="shared" si="22"/>
        <v>-5995.5052515275229</v>
      </c>
      <c r="F277" s="16">
        <f t="shared" si="23"/>
        <v>441260.04259464197</v>
      </c>
    </row>
    <row r="278" spans="2:6" ht="31.95" customHeight="1" x14ac:dyDescent="0.6">
      <c r="B278" s="2">
        <f t="shared" si="24"/>
        <v>269</v>
      </c>
      <c r="C278" s="23">
        <f t="shared" si="20"/>
        <v>-2206.3002129732099</v>
      </c>
      <c r="D278" s="17">
        <f t="shared" si="21"/>
        <v>-3789.205038554313</v>
      </c>
      <c r="E278" s="21">
        <f t="shared" si="22"/>
        <v>-5995.5052515275229</v>
      </c>
      <c r="F278" s="16">
        <f t="shared" si="23"/>
        <v>437470.83755608764</v>
      </c>
    </row>
    <row r="279" spans="2:6" ht="31.95" customHeight="1" x14ac:dyDescent="0.6">
      <c r="B279" s="2">
        <f t="shared" si="24"/>
        <v>270</v>
      </c>
      <c r="C279" s="23">
        <f t="shared" si="20"/>
        <v>-2187.3541877804382</v>
      </c>
      <c r="D279" s="17">
        <f t="shared" si="21"/>
        <v>-3808.1510637470847</v>
      </c>
      <c r="E279" s="21">
        <f t="shared" si="22"/>
        <v>-5995.5052515275229</v>
      </c>
      <c r="F279" s="16">
        <f t="shared" si="23"/>
        <v>433662.68649234058</v>
      </c>
    </row>
    <row r="280" spans="2:6" ht="31.95" customHeight="1" x14ac:dyDescent="0.6">
      <c r="B280" s="2">
        <f t="shared" si="24"/>
        <v>271</v>
      </c>
      <c r="C280" s="23">
        <f t="shared" si="20"/>
        <v>-2168.3134324617031</v>
      </c>
      <c r="D280" s="17">
        <f t="shared" si="21"/>
        <v>-3827.1918190658198</v>
      </c>
      <c r="E280" s="21">
        <f t="shared" si="22"/>
        <v>-5995.5052515275229</v>
      </c>
      <c r="F280" s="16">
        <f t="shared" si="23"/>
        <v>429835.49467327475</v>
      </c>
    </row>
    <row r="281" spans="2:6" ht="31.95" customHeight="1" x14ac:dyDescent="0.6">
      <c r="B281" s="2">
        <f t="shared" si="24"/>
        <v>272</v>
      </c>
      <c r="C281" s="23">
        <f t="shared" si="20"/>
        <v>-2149.1774733663738</v>
      </c>
      <c r="D281" s="17">
        <f t="shared" si="21"/>
        <v>-3846.3277781611491</v>
      </c>
      <c r="E281" s="21">
        <f t="shared" si="22"/>
        <v>-5995.5052515275229</v>
      </c>
      <c r="F281" s="16">
        <f t="shared" si="23"/>
        <v>425989.16689511359</v>
      </c>
    </row>
    <row r="282" spans="2:6" ht="31.95" customHeight="1" x14ac:dyDescent="0.6">
      <c r="B282" s="2">
        <f t="shared" si="24"/>
        <v>273</v>
      </c>
      <c r="C282" s="23">
        <f t="shared" si="20"/>
        <v>-2129.9458344755681</v>
      </c>
      <c r="D282" s="17">
        <f t="shared" si="21"/>
        <v>-3865.5594170519548</v>
      </c>
      <c r="E282" s="21">
        <f t="shared" si="22"/>
        <v>-5995.5052515275229</v>
      </c>
      <c r="F282" s="16">
        <f t="shared" si="23"/>
        <v>422123.60747806163</v>
      </c>
    </row>
    <row r="283" spans="2:6" ht="31.95" customHeight="1" x14ac:dyDescent="0.6">
      <c r="B283" s="2">
        <f t="shared" si="24"/>
        <v>274</v>
      </c>
      <c r="C283" s="23">
        <f t="shared" si="20"/>
        <v>-2110.618037390308</v>
      </c>
      <c r="D283" s="17">
        <f t="shared" si="21"/>
        <v>-3884.8872141372149</v>
      </c>
      <c r="E283" s="21">
        <f t="shared" si="22"/>
        <v>-5995.5052515275229</v>
      </c>
      <c r="F283" s="16">
        <f t="shared" si="23"/>
        <v>418238.72026392439</v>
      </c>
    </row>
    <row r="284" spans="2:6" ht="31.95" customHeight="1" x14ac:dyDescent="0.6">
      <c r="B284" s="2">
        <f t="shared" si="24"/>
        <v>275</v>
      </c>
      <c r="C284" s="23">
        <f t="shared" si="20"/>
        <v>-2091.1936013196218</v>
      </c>
      <c r="D284" s="17">
        <f t="shared" si="21"/>
        <v>-3904.311650207901</v>
      </c>
      <c r="E284" s="21">
        <f t="shared" si="22"/>
        <v>-5995.5052515275229</v>
      </c>
      <c r="F284" s="16">
        <f t="shared" si="23"/>
        <v>414334.40861371648</v>
      </c>
    </row>
    <row r="285" spans="2:6" ht="31.95" customHeight="1" x14ac:dyDescent="0.6">
      <c r="B285" s="2">
        <f t="shared" si="24"/>
        <v>276</v>
      </c>
      <c r="C285" s="23">
        <f t="shared" si="20"/>
        <v>-2071.6720430685823</v>
      </c>
      <c r="D285" s="17">
        <f t="shared" si="21"/>
        <v>-3923.8332084589406</v>
      </c>
      <c r="E285" s="21">
        <f t="shared" si="22"/>
        <v>-5995.5052515275229</v>
      </c>
      <c r="F285" s="16">
        <f t="shared" si="23"/>
        <v>410410.57540525752</v>
      </c>
    </row>
    <row r="286" spans="2:6" ht="31.95" customHeight="1" x14ac:dyDescent="0.6">
      <c r="B286" s="2">
        <f t="shared" si="24"/>
        <v>277</v>
      </c>
      <c r="C286" s="23">
        <f t="shared" si="20"/>
        <v>-2052.0528770262877</v>
      </c>
      <c r="D286" s="17">
        <f t="shared" si="21"/>
        <v>-3943.4523745012352</v>
      </c>
      <c r="E286" s="21">
        <f t="shared" si="22"/>
        <v>-5995.5052515275229</v>
      </c>
      <c r="F286" s="16">
        <f t="shared" si="23"/>
        <v>406467.12303075631</v>
      </c>
    </row>
    <row r="287" spans="2:6" ht="31.95" customHeight="1" x14ac:dyDescent="0.6">
      <c r="B287" s="2">
        <f t="shared" si="24"/>
        <v>278</v>
      </c>
      <c r="C287" s="23">
        <f t="shared" si="20"/>
        <v>-2032.3356151537816</v>
      </c>
      <c r="D287" s="17">
        <f t="shared" si="21"/>
        <v>-3963.169636373741</v>
      </c>
      <c r="E287" s="21">
        <f t="shared" si="22"/>
        <v>-5995.5052515275229</v>
      </c>
      <c r="F287" s="16">
        <f t="shared" si="23"/>
        <v>402503.95339438255</v>
      </c>
    </row>
    <row r="288" spans="2:6" ht="31.95" customHeight="1" x14ac:dyDescent="0.6">
      <c r="B288" s="2">
        <f t="shared" si="24"/>
        <v>279</v>
      </c>
      <c r="C288" s="23">
        <f t="shared" si="20"/>
        <v>-2012.5197669719128</v>
      </c>
      <c r="D288" s="17">
        <f t="shared" si="21"/>
        <v>-3982.9854845556101</v>
      </c>
      <c r="E288" s="21">
        <f t="shared" si="22"/>
        <v>-5995.5052515275229</v>
      </c>
      <c r="F288" s="16">
        <f t="shared" si="23"/>
        <v>398520.96790982696</v>
      </c>
    </row>
    <row r="289" spans="2:6" ht="31.95" customHeight="1" x14ac:dyDescent="0.6">
      <c r="B289" s="2">
        <f t="shared" si="24"/>
        <v>280</v>
      </c>
      <c r="C289" s="23">
        <f t="shared" si="20"/>
        <v>-1992.6048395491348</v>
      </c>
      <c r="D289" s="17">
        <f t="shared" si="21"/>
        <v>-4002.9004119783881</v>
      </c>
      <c r="E289" s="21">
        <f t="shared" si="22"/>
        <v>-5995.5052515275229</v>
      </c>
      <c r="F289" s="16">
        <f t="shared" si="23"/>
        <v>394518.06749784859</v>
      </c>
    </row>
    <row r="290" spans="2:6" ht="31.95" customHeight="1" x14ac:dyDescent="0.6">
      <c r="B290" s="2">
        <f t="shared" si="24"/>
        <v>281</v>
      </c>
      <c r="C290" s="23">
        <f t="shared" si="20"/>
        <v>-1972.590337489243</v>
      </c>
      <c r="D290" s="17">
        <f t="shared" si="21"/>
        <v>-4022.9149140382797</v>
      </c>
      <c r="E290" s="21">
        <f t="shared" si="22"/>
        <v>-5995.5052515275229</v>
      </c>
      <c r="F290" s="16">
        <f t="shared" si="23"/>
        <v>390495.15258381033</v>
      </c>
    </row>
    <row r="291" spans="2:6" ht="31.95" customHeight="1" x14ac:dyDescent="0.6">
      <c r="B291" s="2">
        <f t="shared" si="24"/>
        <v>282</v>
      </c>
      <c r="C291" s="23">
        <f t="shared" si="20"/>
        <v>-1952.4757629190517</v>
      </c>
      <c r="D291" s="17">
        <f t="shared" si="21"/>
        <v>-4043.0294886084712</v>
      </c>
      <c r="E291" s="21">
        <f t="shared" si="22"/>
        <v>-5995.5052515275229</v>
      </c>
      <c r="F291" s="16">
        <f t="shared" si="23"/>
        <v>386452.12309520185</v>
      </c>
    </row>
    <row r="292" spans="2:6" ht="31.95" customHeight="1" x14ac:dyDescent="0.6">
      <c r="B292" s="2">
        <f t="shared" si="24"/>
        <v>283</v>
      </c>
      <c r="C292" s="23">
        <f t="shared" si="20"/>
        <v>-1932.2606154760092</v>
      </c>
      <c r="D292" s="17">
        <f t="shared" si="21"/>
        <v>-4063.2446360515137</v>
      </c>
      <c r="E292" s="21">
        <f t="shared" si="22"/>
        <v>-5995.5052515275229</v>
      </c>
      <c r="F292" s="16">
        <f t="shared" si="23"/>
        <v>382388.87845915032</v>
      </c>
    </row>
    <row r="293" spans="2:6" ht="31.95" customHeight="1" x14ac:dyDescent="0.6">
      <c r="B293" s="2">
        <f t="shared" si="24"/>
        <v>284</v>
      </c>
      <c r="C293" s="23">
        <f t="shared" si="20"/>
        <v>-1911.9443922957516</v>
      </c>
      <c r="D293" s="17">
        <f t="shared" si="21"/>
        <v>-4083.5608592317712</v>
      </c>
      <c r="E293" s="21">
        <f t="shared" si="22"/>
        <v>-5995.5052515275229</v>
      </c>
      <c r="F293" s="16">
        <f t="shared" si="23"/>
        <v>378305.31759991858</v>
      </c>
    </row>
    <row r="294" spans="2:6" ht="31.95" customHeight="1" x14ac:dyDescent="0.6">
      <c r="B294" s="2">
        <f t="shared" si="24"/>
        <v>285</v>
      </c>
      <c r="C294" s="23">
        <f t="shared" si="20"/>
        <v>-1891.5265879995929</v>
      </c>
      <c r="D294" s="17">
        <f t="shared" si="21"/>
        <v>-4103.9786635279297</v>
      </c>
      <c r="E294" s="21">
        <f t="shared" si="22"/>
        <v>-5995.5052515275229</v>
      </c>
      <c r="F294" s="16">
        <f t="shared" si="23"/>
        <v>374201.33893639065</v>
      </c>
    </row>
    <row r="295" spans="2:6" ht="31.95" customHeight="1" x14ac:dyDescent="0.6">
      <c r="B295" s="2">
        <f t="shared" si="24"/>
        <v>286</v>
      </c>
      <c r="C295" s="23">
        <f t="shared" si="20"/>
        <v>-1871.0066946819534</v>
      </c>
      <c r="D295" s="17">
        <f t="shared" si="21"/>
        <v>-4124.4985568455695</v>
      </c>
      <c r="E295" s="21">
        <f t="shared" si="22"/>
        <v>-5995.5052515275229</v>
      </c>
      <c r="F295" s="16">
        <f t="shared" si="23"/>
        <v>370076.84037954506</v>
      </c>
    </row>
    <row r="296" spans="2:6" ht="31.95" customHeight="1" x14ac:dyDescent="0.6">
      <c r="B296" s="2">
        <f t="shared" si="24"/>
        <v>287</v>
      </c>
      <c r="C296" s="23">
        <f t="shared" si="20"/>
        <v>-1850.3842018977252</v>
      </c>
      <c r="D296" s="17">
        <f t="shared" si="21"/>
        <v>-4145.1210496297972</v>
      </c>
      <c r="E296" s="21">
        <f t="shared" si="22"/>
        <v>-5995.5052515275229</v>
      </c>
      <c r="F296" s="16">
        <f t="shared" si="23"/>
        <v>365931.71932991524</v>
      </c>
    </row>
    <row r="297" spans="2:6" ht="31.95" customHeight="1" x14ac:dyDescent="0.6">
      <c r="B297" s="2">
        <f t="shared" si="24"/>
        <v>288</v>
      </c>
      <c r="C297" s="23">
        <f t="shared" si="20"/>
        <v>-1829.6585966495763</v>
      </c>
      <c r="D297" s="17">
        <f t="shared" si="21"/>
        <v>-4165.846654877947</v>
      </c>
      <c r="E297" s="21">
        <f t="shared" si="22"/>
        <v>-5995.5052515275229</v>
      </c>
      <c r="F297" s="16">
        <f t="shared" si="23"/>
        <v>361765.8726750373</v>
      </c>
    </row>
    <row r="298" spans="2:6" ht="31.95" customHeight="1" x14ac:dyDescent="0.6">
      <c r="B298" s="2">
        <f t="shared" si="24"/>
        <v>289</v>
      </c>
      <c r="C298" s="23">
        <f t="shared" si="20"/>
        <v>-1808.8293633751866</v>
      </c>
      <c r="D298" s="17">
        <f t="shared" si="21"/>
        <v>-4186.6758881523365</v>
      </c>
      <c r="E298" s="21">
        <f t="shared" si="22"/>
        <v>-5995.5052515275229</v>
      </c>
      <c r="F298" s="16">
        <f t="shared" si="23"/>
        <v>357579.19678688498</v>
      </c>
    </row>
    <row r="299" spans="2:6" ht="31.95" customHeight="1" x14ac:dyDescent="0.6">
      <c r="B299" s="2">
        <f t="shared" si="24"/>
        <v>290</v>
      </c>
      <c r="C299" s="23">
        <f t="shared" si="20"/>
        <v>-1787.895983934425</v>
      </c>
      <c r="D299" s="17">
        <f t="shared" si="21"/>
        <v>-4207.6092675930977</v>
      </c>
      <c r="E299" s="21">
        <f t="shared" si="22"/>
        <v>-5995.5052515275229</v>
      </c>
      <c r="F299" s="16">
        <f t="shared" si="23"/>
        <v>353371.5875192919</v>
      </c>
    </row>
    <row r="300" spans="2:6" ht="31.95" customHeight="1" x14ac:dyDescent="0.6">
      <c r="B300" s="2">
        <f t="shared" si="24"/>
        <v>291</v>
      </c>
      <c r="C300" s="23">
        <f t="shared" si="20"/>
        <v>-1766.8579375964596</v>
      </c>
      <c r="D300" s="17">
        <f t="shared" si="21"/>
        <v>-4228.6473139310638</v>
      </c>
      <c r="E300" s="21">
        <f t="shared" si="22"/>
        <v>-5995.5052515275229</v>
      </c>
      <c r="F300" s="16">
        <f t="shared" si="23"/>
        <v>349142.94020536082</v>
      </c>
    </row>
    <row r="301" spans="2:6" ht="31.95" customHeight="1" x14ac:dyDescent="0.6">
      <c r="B301" s="2">
        <f t="shared" si="24"/>
        <v>292</v>
      </c>
      <c r="C301" s="23">
        <f t="shared" si="20"/>
        <v>-1745.7147010268041</v>
      </c>
      <c r="D301" s="17">
        <f t="shared" si="21"/>
        <v>-4249.7905505007184</v>
      </c>
      <c r="E301" s="21">
        <f t="shared" si="22"/>
        <v>-5995.5052515275229</v>
      </c>
      <c r="F301" s="16">
        <f t="shared" si="23"/>
        <v>344893.14965486008</v>
      </c>
    </row>
    <row r="302" spans="2:6" ht="31.95" customHeight="1" x14ac:dyDescent="0.6">
      <c r="B302" s="2">
        <f t="shared" si="24"/>
        <v>293</v>
      </c>
      <c r="C302" s="23">
        <f t="shared" si="20"/>
        <v>-1724.4657482743005</v>
      </c>
      <c r="D302" s="17">
        <f t="shared" si="21"/>
        <v>-4271.0395032532224</v>
      </c>
      <c r="E302" s="21">
        <f t="shared" si="22"/>
        <v>-5995.5052515275229</v>
      </c>
      <c r="F302" s="16">
        <f t="shared" si="23"/>
        <v>340622.11015160684</v>
      </c>
    </row>
    <row r="303" spans="2:6" ht="31.95" customHeight="1" x14ac:dyDescent="0.6">
      <c r="B303" s="2">
        <f t="shared" si="24"/>
        <v>294</v>
      </c>
      <c r="C303" s="23">
        <f t="shared" si="20"/>
        <v>-1703.1105507580342</v>
      </c>
      <c r="D303" s="17">
        <f t="shared" si="21"/>
        <v>-4292.3947007694887</v>
      </c>
      <c r="E303" s="21">
        <f t="shared" si="22"/>
        <v>-5995.5052515275229</v>
      </c>
      <c r="F303" s="16">
        <f t="shared" si="23"/>
        <v>336329.71545083734</v>
      </c>
    </row>
    <row r="304" spans="2:6" ht="31.95" customHeight="1" x14ac:dyDescent="0.6">
      <c r="B304" s="2">
        <f t="shared" si="24"/>
        <v>295</v>
      </c>
      <c r="C304" s="23">
        <f t="shared" si="20"/>
        <v>-1681.6485772541866</v>
      </c>
      <c r="D304" s="17">
        <f t="shared" si="21"/>
        <v>-4313.8566742733365</v>
      </c>
      <c r="E304" s="21">
        <f t="shared" si="22"/>
        <v>-5995.5052515275229</v>
      </c>
      <c r="F304" s="16">
        <f t="shared" si="23"/>
        <v>332015.85877656401</v>
      </c>
    </row>
    <row r="305" spans="2:6" ht="31.95" customHeight="1" x14ac:dyDescent="0.6">
      <c r="B305" s="2">
        <f t="shared" si="24"/>
        <v>296</v>
      </c>
      <c r="C305" s="23">
        <f t="shared" si="20"/>
        <v>-1660.0792938828201</v>
      </c>
      <c r="D305" s="17">
        <f t="shared" si="21"/>
        <v>-4335.425957644703</v>
      </c>
      <c r="E305" s="21">
        <f t="shared" si="22"/>
        <v>-5995.5052515275229</v>
      </c>
      <c r="F305" s="16">
        <f t="shared" si="23"/>
        <v>327680.4328189193</v>
      </c>
    </row>
    <row r="306" spans="2:6" ht="31.95" customHeight="1" x14ac:dyDescent="0.6">
      <c r="B306" s="2">
        <f t="shared" si="24"/>
        <v>297</v>
      </c>
      <c r="C306" s="23">
        <f t="shared" si="20"/>
        <v>-1638.4021640945966</v>
      </c>
      <c r="D306" s="17">
        <f t="shared" si="21"/>
        <v>-4357.1030874329263</v>
      </c>
      <c r="E306" s="21">
        <f t="shared" si="22"/>
        <v>-5995.5052515275229</v>
      </c>
      <c r="F306" s="16">
        <f t="shared" si="23"/>
        <v>323323.32973148639</v>
      </c>
    </row>
    <row r="307" spans="2:6" ht="31.95" customHeight="1" x14ac:dyDescent="0.6">
      <c r="B307" s="2">
        <f t="shared" si="24"/>
        <v>298</v>
      </c>
      <c r="C307" s="23">
        <f t="shared" si="20"/>
        <v>-1616.6166486574321</v>
      </c>
      <c r="D307" s="17">
        <f t="shared" si="21"/>
        <v>-4378.8886028700908</v>
      </c>
      <c r="E307" s="21">
        <f t="shared" si="22"/>
        <v>-5995.5052515275229</v>
      </c>
      <c r="F307" s="16">
        <f t="shared" si="23"/>
        <v>318944.44112861628</v>
      </c>
    </row>
    <row r="308" spans="2:6" ht="31.95" customHeight="1" x14ac:dyDescent="0.6">
      <c r="B308" s="2">
        <f t="shared" si="24"/>
        <v>299</v>
      </c>
      <c r="C308" s="23">
        <f t="shared" si="20"/>
        <v>-1594.7222056430815</v>
      </c>
      <c r="D308" s="17">
        <f t="shared" si="21"/>
        <v>-4400.7830458844419</v>
      </c>
      <c r="E308" s="21">
        <f t="shared" si="22"/>
        <v>-5995.5052515275229</v>
      </c>
      <c r="F308" s="16">
        <f t="shared" si="23"/>
        <v>314543.65808273182</v>
      </c>
    </row>
    <row r="309" spans="2:6" ht="31.95" customHeight="1" x14ac:dyDescent="0.6">
      <c r="B309" s="2">
        <f t="shared" si="24"/>
        <v>300</v>
      </c>
      <c r="C309" s="23">
        <f t="shared" si="20"/>
        <v>-1572.7182904136591</v>
      </c>
      <c r="D309" s="17">
        <f t="shared" si="21"/>
        <v>-4422.786961113864</v>
      </c>
      <c r="E309" s="21">
        <f t="shared" si="22"/>
        <v>-5995.5052515275229</v>
      </c>
      <c r="F309" s="16">
        <f t="shared" si="23"/>
        <v>310120.87112161797</v>
      </c>
    </row>
    <row r="310" spans="2:6" ht="31.95" customHeight="1" x14ac:dyDescent="0.6">
      <c r="B310" s="2">
        <f t="shared" si="24"/>
        <v>301</v>
      </c>
      <c r="C310" s="23">
        <f t="shared" si="20"/>
        <v>-1550.6043556080899</v>
      </c>
      <c r="D310" s="17">
        <f t="shared" si="21"/>
        <v>-4444.9008959194325</v>
      </c>
      <c r="E310" s="21">
        <f t="shared" si="22"/>
        <v>-5995.5052515275229</v>
      </c>
      <c r="F310" s="16">
        <f t="shared" si="23"/>
        <v>305675.97022569855</v>
      </c>
    </row>
    <row r="311" spans="2:6" ht="31.95" customHeight="1" x14ac:dyDescent="0.6">
      <c r="B311" s="2">
        <f t="shared" si="24"/>
        <v>302</v>
      </c>
      <c r="C311" s="23">
        <f t="shared" si="20"/>
        <v>-1528.3798511284929</v>
      </c>
      <c r="D311" s="17">
        <f t="shared" si="21"/>
        <v>-4467.1254003990298</v>
      </c>
      <c r="E311" s="21">
        <f t="shared" si="22"/>
        <v>-5995.5052515275229</v>
      </c>
      <c r="F311" s="16">
        <f t="shared" si="23"/>
        <v>301208.84482529951</v>
      </c>
    </row>
    <row r="312" spans="2:6" ht="31.95" customHeight="1" x14ac:dyDescent="0.6">
      <c r="B312" s="2">
        <f t="shared" si="24"/>
        <v>303</v>
      </c>
      <c r="C312" s="23">
        <f t="shared" si="20"/>
        <v>-1506.0442241264975</v>
      </c>
      <c r="D312" s="17">
        <f t="shared" si="21"/>
        <v>-4489.4610274010256</v>
      </c>
      <c r="E312" s="21">
        <f t="shared" si="22"/>
        <v>-5995.5052515275229</v>
      </c>
      <c r="F312" s="16">
        <f t="shared" si="23"/>
        <v>296719.38379789848</v>
      </c>
    </row>
    <row r="313" spans="2:6" ht="31.95" customHeight="1" x14ac:dyDescent="0.6">
      <c r="B313" s="2">
        <f t="shared" si="24"/>
        <v>304</v>
      </c>
      <c r="C313" s="23">
        <f t="shared" si="20"/>
        <v>-1483.5969189894925</v>
      </c>
      <c r="D313" s="17">
        <f t="shared" si="21"/>
        <v>-4511.9083325380307</v>
      </c>
      <c r="E313" s="21">
        <f t="shared" si="22"/>
        <v>-5995.5052515275229</v>
      </c>
      <c r="F313" s="16">
        <f t="shared" si="23"/>
        <v>292207.47546536045</v>
      </c>
    </row>
    <row r="314" spans="2:6" ht="31.95" customHeight="1" x14ac:dyDescent="0.6">
      <c r="B314" s="2">
        <f t="shared" si="24"/>
        <v>305</v>
      </c>
      <c r="C314" s="23">
        <f t="shared" si="20"/>
        <v>-1461.0373773268022</v>
      </c>
      <c r="D314" s="17">
        <f t="shared" si="21"/>
        <v>-4534.4678742007209</v>
      </c>
      <c r="E314" s="21">
        <f t="shared" si="22"/>
        <v>-5995.5052515275229</v>
      </c>
      <c r="F314" s="16">
        <f t="shared" si="23"/>
        <v>287673.00759115972</v>
      </c>
    </row>
    <row r="315" spans="2:6" ht="31.95" customHeight="1" x14ac:dyDescent="0.6">
      <c r="B315" s="2">
        <f t="shared" si="24"/>
        <v>306</v>
      </c>
      <c r="C315" s="23">
        <f t="shared" si="20"/>
        <v>-1438.3650379557987</v>
      </c>
      <c r="D315" s="17">
        <f t="shared" si="21"/>
        <v>-4557.1402135717244</v>
      </c>
      <c r="E315" s="21">
        <f t="shared" si="22"/>
        <v>-5995.5052515275229</v>
      </c>
      <c r="F315" s="16">
        <f t="shared" si="23"/>
        <v>283115.867377588</v>
      </c>
    </row>
    <row r="316" spans="2:6" ht="31.95" customHeight="1" x14ac:dyDescent="0.6">
      <c r="B316" s="2">
        <f t="shared" si="24"/>
        <v>307</v>
      </c>
      <c r="C316" s="23">
        <f t="shared" si="20"/>
        <v>-1415.5793368879401</v>
      </c>
      <c r="D316" s="17">
        <f t="shared" si="21"/>
        <v>-4579.9259146395825</v>
      </c>
      <c r="E316" s="21">
        <f t="shared" si="22"/>
        <v>-5995.5052515275229</v>
      </c>
      <c r="F316" s="16">
        <f t="shared" si="23"/>
        <v>278535.94146294839</v>
      </c>
    </row>
    <row r="317" spans="2:6" ht="31.95" customHeight="1" x14ac:dyDescent="0.6">
      <c r="B317" s="2">
        <f t="shared" si="24"/>
        <v>308</v>
      </c>
      <c r="C317" s="23">
        <f t="shared" si="20"/>
        <v>-1392.679707314742</v>
      </c>
      <c r="D317" s="17">
        <f t="shared" si="21"/>
        <v>-4602.8255442127811</v>
      </c>
      <c r="E317" s="21">
        <f t="shared" si="22"/>
        <v>-5995.5052515275229</v>
      </c>
      <c r="F317" s="16">
        <f t="shared" si="23"/>
        <v>273933.11591873562</v>
      </c>
    </row>
    <row r="318" spans="2:6" ht="31.95" customHeight="1" x14ac:dyDescent="0.6">
      <c r="B318" s="2">
        <f t="shared" si="24"/>
        <v>309</v>
      </c>
      <c r="C318" s="23">
        <f t="shared" si="20"/>
        <v>-1369.6655795936781</v>
      </c>
      <c r="D318" s="17">
        <f t="shared" si="21"/>
        <v>-4625.8396719338452</v>
      </c>
      <c r="E318" s="21">
        <f t="shared" si="22"/>
        <v>-5995.5052515275229</v>
      </c>
      <c r="F318" s="16">
        <f t="shared" si="23"/>
        <v>269307.27624680178</v>
      </c>
    </row>
    <row r="319" spans="2:6" ht="31.95" customHeight="1" x14ac:dyDescent="0.6">
      <c r="B319" s="2">
        <f t="shared" si="24"/>
        <v>310</v>
      </c>
      <c r="C319" s="23">
        <f t="shared" si="20"/>
        <v>-1346.536381234009</v>
      </c>
      <c r="D319" s="17">
        <f t="shared" si="21"/>
        <v>-4648.9688702935136</v>
      </c>
      <c r="E319" s="21">
        <f t="shared" si="22"/>
        <v>-5995.5052515275229</v>
      </c>
      <c r="F319" s="16">
        <f t="shared" si="23"/>
        <v>264658.30737650825</v>
      </c>
    </row>
    <row r="320" spans="2:6" ht="31.95" customHeight="1" x14ac:dyDescent="0.6">
      <c r="B320" s="2">
        <f t="shared" si="24"/>
        <v>311</v>
      </c>
      <c r="C320" s="23">
        <f t="shared" si="20"/>
        <v>-1323.2915368825413</v>
      </c>
      <c r="D320" s="17">
        <f t="shared" si="21"/>
        <v>-4672.2137146449813</v>
      </c>
      <c r="E320" s="21">
        <f t="shared" si="22"/>
        <v>-5995.5052515275229</v>
      </c>
      <c r="F320" s="16">
        <f t="shared" si="23"/>
        <v>259986.09366186327</v>
      </c>
    </row>
    <row r="321" spans="2:6" ht="31.95" customHeight="1" x14ac:dyDescent="0.6">
      <c r="B321" s="2">
        <f t="shared" si="24"/>
        <v>312</v>
      </c>
      <c r="C321" s="23">
        <f t="shared" si="20"/>
        <v>-1299.9304683093164</v>
      </c>
      <c r="D321" s="17">
        <f t="shared" si="21"/>
        <v>-4695.574783218206</v>
      </c>
      <c r="E321" s="21">
        <f t="shared" si="22"/>
        <v>-5995.5052515275229</v>
      </c>
      <c r="F321" s="16">
        <f t="shared" si="23"/>
        <v>255290.51887864506</v>
      </c>
    </row>
    <row r="322" spans="2:6" ht="31.95" customHeight="1" x14ac:dyDescent="0.6">
      <c r="B322" s="2">
        <f t="shared" si="24"/>
        <v>313</v>
      </c>
      <c r="C322" s="23">
        <f t="shared" si="20"/>
        <v>-1276.4525943932254</v>
      </c>
      <c r="D322" s="17">
        <f t="shared" si="21"/>
        <v>-4719.052657134298</v>
      </c>
      <c r="E322" s="21">
        <f t="shared" si="22"/>
        <v>-5995.5052515275229</v>
      </c>
      <c r="F322" s="16">
        <f t="shared" si="23"/>
        <v>250571.46622151075</v>
      </c>
    </row>
    <row r="323" spans="2:6" ht="31.95" customHeight="1" x14ac:dyDescent="0.6">
      <c r="B323" s="2">
        <f t="shared" si="24"/>
        <v>314</v>
      </c>
      <c r="C323" s="23">
        <f t="shared" ref="C323:C369" si="25">-F322*$C$4</f>
        <v>-1252.8573311075538</v>
      </c>
      <c r="D323" s="17">
        <f t="shared" ref="D323:D369" si="26">+E323-C323</f>
        <v>-4742.6479204199695</v>
      </c>
      <c r="E323" s="21">
        <f t="shared" ref="E323:E369" si="27">IF(B323&gt;$B$4,IF(F322&gt;0,IF(F322&lt;-E322,-F322,E322),0),$E$4)</f>
        <v>-5995.5052515275229</v>
      </c>
      <c r="F323" s="16">
        <f t="shared" ref="F323:F369" si="28">+F322+(E323-C323)</f>
        <v>245828.8183010908</v>
      </c>
    </row>
    <row r="324" spans="2:6" ht="31.95" customHeight="1" x14ac:dyDescent="0.6">
      <c r="B324" s="2">
        <f t="shared" si="24"/>
        <v>315</v>
      </c>
      <c r="C324" s="23">
        <f t="shared" si="25"/>
        <v>-1229.1440915054541</v>
      </c>
      <c r="D324" s="17">
        <f t="shared" si="26"/>
        <v>-4766.3611600220684</v>
      </c>
      <c r="E324" s="21">
        <f t="shared" si="27"/>
        <v>-5995.5052515275229</v>
      </c>
      <c r="F324" s="16">
        <f t="shared" si="28"/>
        <v>241062.45714106873</v>
      </c>
    </row>
    <row r="325" spans="2:6" ht="31.95" customHeight="1" x14ac:dyDescent="0.6">
      <c r="B325" s="2">
        <f t="shared" si="24"/>
        <v>316</v>
      </c>
      <c r="C325" s="23">
        <f t="shared" si="25"/>
        <v>-1205.3122857053438</v>
      </c>
      <c r="D325" s="17">
        <f t="shared" si="26"/>
        <v>-4790.1929658221788</v>
      </c>
      <c r="E325" s="21">
        <f t="shared" si="27"/>
        <v>-5995.5052515275229</v>
      </c>
      <c r="F325" s="16">
        <f t="shared" si="28"/>
        <v>236272.26417524656</v>
      </c>
    </row>
    <row r="326" spans="2:6" ht="31.95" customHeight="1" x14ac:dyDescent="0.6">
      <c r="B326" s="2">
        <f t="shared" si="24"/>
        <v>317</v>
      </c>
      <c r="C326" s="23">
        <f t="shared" si="25"/>
        <v>-1181.3613208762329</v>
      </c>
      <c r="D326" s="17">
        <f t="shared" si="26"/>
        <v>-4814.1439306512902</v>
      </c>
      <c r="E326" s="21">
        <f t="shared" si="27"/>
        <v>-5995.5052515275229</v>
      </c>
      <c r="F326" s="16">
        <f t="shared" si="28"/>
        <v>231458.12024459528</v>
      </c>
    </row>
    <row r="327" spans="2:6" ht="31.95" customHeight="1" x14ac:dyDescent="0.6">
      <c r="B327" s="2">
        <f t="shared" si="24"/>
        <v>318</v>
      </c>
      <c r="C327" s="23">
        <f t="shared" si="25"/>
        <v>-1157.2906012229764</v>
      </c>
      <c r="D327" s="17">
        <f t="shared" si="26"/>
        <v>-4838.214650304546</v>
      </c>
      <c r="E327" s="21">
        <f t="shared" si="27"/>
        <v>-5995.5052515275229</v>
      </c>
      <c r="F327" s="16">
        <f t="shared" si="28"/>
        <v>226619.90559429073</v>
      </c>
    </row>
    <row r="328" spans="2:6" ht="31.95" customHeight="1" x14ac:dyDescent="0.6">
      <c r="B328" s="2">
        <f t="shared" si="24"/>
        <v>319</v>
      </c>
      <c r="C328" s="23">
        <f t="shared" si="25"/>
        <v>-1133.0995279714537</v>
      </c>
      <c r="D328" s="17">
        <f t="shared" si="26"/>
        <v>-4862.4057235560695</v>
      </c>
      <c r="E328" s="21">
        <f t="shared" si="27"/>
        <v>-5995.5052515275229</v>
      </c>
      <c r="F328" s="16">
        <f t="shared" si="28"/>
        <v>221757.49987073467</v>
      </c>
    </row>
    <row r="329" spans="2:6" ht="31.95" customHeight="1" x14ac:dyDescent="0.6">
      <c r="B329" s="2">
        <f t="shared" si="24"/>
        <v>320</v>
      </c>
      <c r="C329" s="23">
        <f t="shared" si="25"/>
        <v>-1108.7874993536734</v>
      </c>
      <c r="D329" s="17">
        <f t="shared" si="26"/>
        <v>-4886.7177521738495</v>
      </c>
      <c r="E329" s="21">
        <f t="shared" si="27"/>
        <v>-5995.5052515275229</v>
      </c>
      <c r="F329" s="16">
        <f t="shared" si="28"/>
        <v>216870.7821185608</v>
      </c>
    </row>
    <row r="330" spans="2:6" ht="31.95" customHeight="1" x14ac:dyDescent="0.6">
      <c r="B330" s="2">
        <f t="shared" si="24"/>
        <v>321</v>
      </c>
      <c r="C330" s="23">
        <f t="shared" si="25"/>
        <v>-1084.3539105928041</v>
      </c>
      <c r="D330" s="17">
        <f t="shared" si="26"/>
        <v>-4911.151340934719</v>
      </c>
      <c r="E330" s="21">
        <f t="shared" si="27"/>
        <v>-5995.5052515275229</v>
      </c>
      <c r="F330" s="16">
        <f t="shared" si="28"/>
        <v>211959.63077762609</v>
      </c>
    </row>
    <row r="331" spans="2:6" ht="31.95" customHeight="1" x14ac:dyDescent="0.6">
      <c r="B331" s="2">
        <f t="shared" si="24"/>
        <v>322</v>
      </c>
      <c r="C331" s="23">
        <f t="shared" si="25"/>
        <v>-1059.7981538881304</v>
      </c>
      <c r="D331" s="17">
        <f t="shared" si="26"/>
        <v>-4935.7070976393925</v>
      </c>
      <c r="E331" s="21">
        <f t="shared" si="27"/>
        <v>-5995.5052515275229</v>
      </c>
      <c r="F331" s="16">
        <f t="shared" si="28"/>
        <v>207023.92367998671</v>
      </c>
    </row>
    <row r="332" spans="2:6" ht="31.95" customHeight="1" x14ac:dyDescent="0.6">
      <c r="B332" s="2">
        <f t="shared" ref="B332:B369" si="29">+B331+1</f>
        <v>323</v>
      </c>
      <c r="C332" s="23">
        <f t="shared" si="25"/>
        <v>-1035.1196183999336</v>
      </c>
      <c r="D332" s="17">
        <f t="shared" si="26"/>
        <v>-4960.3856331275892</v>
      </c>
      <c r="E332" s="21">
        <f t="shared" si="27"/>
        <v>-5995.5052515275229</v>
      </c>
      <c r="F332" s="16">
        <f t="shared" si="28"/>
        <v>202063.53804685912</v>
      </c>
    </row>
    <row r="333" spans="2:6" ht="31.95" customHeight="1" x14ac:dyDescent="0.6">
      <c r="B333" s="2">
        <f t="shared" si="29"/>
        <v>324</v>
      </c>
      <c r="C333" s="23">
        <f t="shared" si="25"/>
        <v>-1010.3176902342956</v>
      </c>
      <c r="D333" s="17">
        <f t="shared" si="26"/>
        <v>-4985.1875612932272</v>
      </c>
      <c r="E333" s="21">
        <f t="shared" si="27"/>
        <v>-5995.5052515275229</v>
      </c>
      <c r="F333" s="16">
        <f t="shared" si="28"/>
        <v>197078.3504855659</v>
      </c>
    </row>
    <row r="334" spans="2:6" ht="31.95" customHeight="1" x14ac:dyDescent="0.6">
      <c r="B334" s="2">
        <f t="shared" si="29"/>
        <v>325</v>
      </c>
      <c r="C334" s="23">
        <f t="shared" si="25"/>
        <v>-985.39175242782949</v>
      </c>
      <c r="D334" s="17">
        <f t="shared" si="26"/>
        <v>-5010.1134990996934</v>
      </c>
      <c r="E334" s="21">
        <f t="shared" si="27"/>
        <v>-5995.5052515275229</v>
      </c>
      <c r="F334" s="16">
        <f t="shared" si="28"/>
        <v>192068.23698646622</v>
      </c>
    </row>
    <row r="335" spans="2:6" ht="31.95" customHeight="1" x14ac:dyDescent="0.6">
      <c r="B335" s="2">
        <f t="shared" si="29"/>
        <v>326</v>
      </c>
      <c r="C335" s="23">
        <f t="shared" si="25"/>
        <v>-960.34118493233109</v>
      </c>
      <c r="D335" s="17">
        <f t="shared" si="26"/>
        <v>-5035.1640665951918</v>
      </c>
      <c r="E335" s="21">
        <f t="shared" si="27"/>
        <v>-5995.5052515275229</v>
      </c>
      <c r="F335" s="16">
        <f t="shared" si="28"/>
        <v>187033.07291987102</v>
      </c>
    </row>
    <row r="336" spans="2:6" ht="31.95" customHeight="1" x14ac:dyDescent="0.6">
      <c r="B336" s="2">
        <f t="shared" si="29"/>
        <v>327</v>
      </c>
      <c r="C336" s="23">
        <f t="shared" si="25"/>
        <v>-935.16536459935514</v>
      </c>
      <c r="D336" s="17">
        <f t="shared" si="26"/>
        <v>-5060.3398869281682</v>
      </c>
      <c r="E336" s="21">
        <f t="shared" si="27"/>
        <v>-5995.5052515275229</v>
      </c>
      <c r="F336" s="16">
        <f t="shared" si="28"/>
        <v>181972.73303294284</v>
      </c>
    </row>
    <row r="337" spans="2:6" ht="31.95" customHeight="1" x14ac:dyDescent="0.6">
      <c r="B337" s="2">
        <f t="shared" si="29"/>
        <v>328</v>
      </c>
      <c r="C337" s="23">
        <f t="shared" si="25"/>
        <v>-909.86366516471423</v>
      </c>
      <c r="D337" s="17">
        <f t="shared" si="26"/>
        <v>-5085.641586362809</v>
      </c>
      <c r="E337" s="21">
        <f t="shared" si="27"/>
        <v>-5995.5052515275229</v>
      </c>
      <c r="F337" s="16">
        <f t="shared" si="28"/>
        <v>176887.09144658002</v>
      </c>
    </row>
    <row r="338" spans="2:6" ht="31.95" customHeight="1" x14ac:dyDescent="0.6">
      <c r="B338" s="2">
        <f t="shared" si="29"/>
        <v>329</v>
      </c>
      <c r="C338" s="23">
        <f t="shared" si="25"/>
        <v>-884.43545723290015</v>
      </c>
      <c r="D338" s="17">
        <f t="shared" si="26"/>
        <v>-5111.0697942946226</v>
      </c>
      <c r="E338" s="21">
        <f t="shared" si="27"/>
        <v>-5995.5052515275229</v>
      </c>
      <c r="F338" s="16">
        <f t="shared" si="28"/>
        <v>171776.02165228539</v>
      </c>
    </row>
    <row r="339" spans="2:6" ht="31.95" customHeight="1" x14ac:dyDescent="0.6">
      <c r="B339" s="2">
        <f t="shared" si="29"/>
        <v>330</v>
      </c>
      <c r="C339" s="23">
        <f t="shared" si="25"/>
        <v>-858.88010826142693</v>
      </c>
      <c r="D339" s="17">
        <f t="shared" si="26"/>
        <v>-5136.6251432660956</v>
      </c>
      <c r="E339" s="21">
        <f t="shared" si="27"/>
        <v>-5995.5052515275229</v>
      </c>
      <c r="F339" s="16">
        <f t="shared" si="28"/>
        <v>166639.39650901928</v>
      </c>
    </row>
    <row r="340" spans="2:6" ht="31.95" customHeight="1" x14ac:dyDescent="0.6">
      <c r="B340" s="2">
        <f t="shared" si="29"/>
        <v>331</v>
      </c>
      <c r="C340" s="23">
        <f t="shared" si="25"/>
        <v>-833.19698254509638</v>
      </c>
      <c r="D340" s="17">
        <f t="shared" si="26"/>
        <v>-5162.3082689824269</v>
      </c>
      <c r="E340" s="21">
        <f t="shared" si="27"/>
        <v>-5995.5052515275229</v>
      </c>
      <c r="F340" s="16">
        <f t="shared" si="28"/>
        <v>161477.08824003686</v>
      </c>
    </row>
    <row r="341" spans="2:6" ht="31.95" customHeight="1" x14ac:dyDescent="0.6">
      <c r="B341" s="2">
        <f t="shared" si="29"/>
        <v>332</v>
      </c>
      <c r="C341" s="23">
        <f t="shared" si="25"/>
        <v>-807.38544120018435</v>
      </c>
      <c r="D341" s="17">
        <f t="shared" si="26"/>
        <v>-5188.1198103273382</v>
      </c>
      <c r="E341" s="21">
        <f t="shared" si="27"/>
        <v>-5995.5052515275229</v>
      </c>
      <c r="F341" s="16">
        <f t="shared" si="28"/>
        <v>156288.96842970952</v>
      </c>
    </row>
    <row r="342" spans="2:6" ht="31.95" customHeight="1" x14ac:dyDescent="0.6">
      <c r="B342" s="2">
        <f t="shared" si="29"/>
        <v>333</v>
      </c>
      <c r="C342" s="23">
        <f t="shared" si="25"/>
        <v>-781.44484214854765</v>
      </c>
      <c r="D342" s="17">
        <f t="shared" si="26"/>
        <v>-5214.0604093789752</v>
      </c>
      <c r="E342" s="21">
        <f t="shared" si="27"/>
        <v>-5995.5052515275229</v>
      </c>
      <c r="F342" s="16">
        <f t="shared" si="28"/>
        <v>151074.90802033053</v>
      </c>
    </row>
    <row r="343" spans="2:6" ht="31.95" customHeight="1" x14ac:dyDescent="0.6">
      <c r="B343" s="2">
        <f t="shared" si="29"/>
        <v>334</v>
      </c>
      <c r="C343" s="23">
        <f t="shared" si="25"/>
        <v>-755.37454010165266</v>
      </c>
      <c r="D343" s="17">
        <f t="shared" si="26"/>
        <v>-5240.1307114258707</v>
      </c>
      <c r="E343" s="21">
        <f t="shared" si="27"/>
        <v>-5995.5052515275229</v>
      </c>
      <c r="F343" s="16">
        <f t="shared" si="28"/>
        <v>145834.77730890465</v>
      </c>
    </row>
    <row r="344" spans="2:6" ht="31.95" customHeight="1" x14ac:dyDescent="0.6">
      <c r="B344" s="2">
        <f t="shared" si="29"/>
        <v>335</v>
      </c>
      <c r="C344" s="23">
        <f t="shared" si="25"/>
        <v>-729.17388654452327</v>
      </c>
      <c r="D344" s="17">
        <f t="shared" si="26"/>
        <v>-5266.3313649829997</v>
      </c>
      <c r="E344" s="21">
        <f t="shared" si="27"/>
        <v>-5995.5052515275229</v>
      </c>
      <c r="F344" s="16">
        <f t="shared" si="28"/>
        <v>140568.44594392166</v>
      </c>
    </row>
    <row r="345" spans="2:6" ht="31.95" customHeight="1" x14ac:dyDescent="0.6">
      <c r="B345" s="2">
        <f t="shared" si="29"/>
        <v>336</v>
      </c>
      <c r="C345" s="23">
        <f t="shared" si="25"/>
        <v>-702.84222971960833</v>
      </c>
      <c r="D345" s="17">
        <f t="shared" si="26"/>
        <v>-5292.6630218079144</v>
      </c>
      <c r="E345" s="21">
        <f t="shared" si="27"/>
        <v>-5995.5052515275229</v>
      </c>
      <c r="F345" s="16">
        <f t="shared" si="28"/>
        <v>135275.78292211375</v>
      </c>
    </row>
    <row r="346" spans="2:6" ht="31.95" customHeight="1" x14ac:dyDescent="0.6">
      <c r="B346" s="2">
        <f t="shared" si="29"/>
        <v>337</v>
      </c>
      <c r="C346" s="23">
        <f t="shared" si="25"/>
        <v>-676.37891461056881</v>
      </c>
      <c r="D346" s="17">
        <f t="shared" si="26"/>
        <v>-5319.1263369169537</v>
      </c>
      <c r="E346" s="21">
        <f t="shared" si="27"/>
        <v>-5995.5052515275229</v>
      </c>
      <c r="F346" s="16">
        <f t="shared" si="28"/>
        <v>129956.65658519679</v>
      </c>
    </row>
    <row r="347" spans="2:6" ht="31.95" customHeight="1" x14ac:dyDescent="0.6">
      <c r="B347" s="2">
        <f t="shared" si="29"/>
        <v>338</v>
      </c>
      <c r="C347" s="23">
        <f t="shared" si="25"/>
        <v>-649.78328292598394</v>
      </c>
      <c r="D347" s="17">
        <f t="shared" si="26"/>
        <v>-5345.7219686015387</v>
      </c>
      <c r="E347" s="21">
        <f t="shared" si="27"/>
        <v>-5995.5052515275229</v>
      </c>
      <c r="F347" s="16">
        <f t="shared" si="28"/>
        <v>124610.93461659524</v>
      </c>
    </row>
    <row r="348" spans="2:6" ht="31.95" customHeight="1" x14ac:dyDescent="0.6">
      <c r="B348" s="2">
        <f t="shared" si="29"/>
        <v>339</v>
      </c>
      <c r="C348" s="23">
        <f t="shared" si="25"/>
        <v>-623.05467308297625</v>
      </c>
      <c r="D348" s="17">
        <f t="shared" si="26"/>
        <v>-5372.4505784445464</v>
      </c>
      <c r="E348" s="21">
        <f t="shared" si="27"/>
        <v>-5995.5052515275229</v>
      </c>
      <c r="F348" s="16">
        <f t="shared" si="28"/>
        <v>119238.48403815069</v>
      </c>
    </row>
    <row r="349" spans="2:6" ht="31.95" customHeight="1" x14ac:dyDescent="0.6">
      <c r="B349" s="2">
        <f t="shared" si="29"/>
        <v>340</v>
      </c>
      <c r="C349" s="23">
        <f t="shared" si="25"/>
        <v>-596.19242019075352</v>
      </c>
      <c r="D349" s="17">
        <f t="shared" si="26"/>
        <v>-5399.3128313367697</v>
      </c>
      <c r="E349" s="21">
        <f t="shared" si="27"/>
        <v>-5995.5052515275229</v>
      </c>
      <c r="F349" s="16">
        <f t="shared" si="28"/>
        <v>113839.17120681393</v>
      </c>
    </row>
    <row r="350" spans="2:6" ht="31.95" customHeight="1" x14ac:dyDescent="0.6">
      <c r="B350" s="2">
        <f t="shared" si="29"/>
        <v>341</v>
      </c>
      <c r="C350" s="23">
        <f t="shared" si="25"/>
        <v>-569.19585603406972</v>
      </c>
      <c r="D350" s="17">
        <f t="shared" si="26"/>
        <v>-5426.3093954934529</v>
      </c>
      <c r="E350" s="21">
        <f t="shared" si="27"/>
        <v>-5995.5052515275229</v>
      </c>
      <c r="F350" s="16">
        <f t="shared" si="28"/>
        <v>108412.86181132047</v>
      </c>
    </row>
    <row r="351" spans="2:6" ht="31.95" customHeight="1" x14ac:dyDescent="0.6">
      <c r="B351" s="2">
        <f t="shared" si="29"/>
        <v>342</v>
      </c>
      <c r="C351" s="23">
        <f t="shared" si="25"/>
        <v>-542.06430905660238</v>
      </c>
      <c r="D351" s="17">
        <f t="shared" si="26"/>
        <v>-5453.4409424709202</v>
      </c>
      <c r="E351" s="21">
        <f t="shared" si="27"/>
        <v>-5995.5052515275229</v>
      </c>
      <c r="F351" s="16">
        <f t="shared" si="28"/>
        <v>102959.42086884956</v>
      </c>
    </row>
    <row r="352" spans="2:6" ht="31.95" customHeight="1" x14ac:dyDescent="0.6">
      <c r="B352" s="2">
        <f t="shared" si="29"/>
        <v>343</v>
      </c>
      <c r="C352" s="23">
        <f t="shared" si="25"/>
        <v>-514.79710434424783</v>
      </c>
      <c r="D352" s="17">
        <f t="shared" si="26"/>
        <v>-5480.7081471832753</v>
      </c>
      <c r="E352" s="21">
        <f t="shared" si="27"/>
        <v>-5995.5052515275229</v>
      </c>
      <c r="F352" s="16">
        <f t="shared" si="28"/>
        <v>97478.712721666278</v>
      </c>
    </row>
    <row r="353" spans="2:6" ht="31.95" customHeight="1" x14ac:dyDescent="0.6">
      <c r="B353" s="2">
        <f t="shared" si="29"/>
        <v>344</v>
      </c>
      <c r="C353" s="23">
        <f t="shared" si="25"/>
        <v>-487.39356360833142</v>
      </c>
      <c r="D353" s="17">
        <f t="shared" si="26"/>
        <v>-5508.1116879191914</v>
      </c>
      <c r="E353" s="21">
        <f t="shared" si="27"/>
        <v>-5995.5052515275229</v>
      </c>
      <c r="F353" s="16">
        <f t="shared" si="28"/>
        <v>91970.60103374708</v>
      </c>
    </row>
    <row r="354" spans="2:6" ht="31.95" customHeight="1" x14ac:dyDescent="0.6">
      <c r="B354" s="2">
        <f t="shared" si="29"/>
        <v>345</v>
      </c>
      <c r="C354" s="23">
        <f t="shared" si="25"/>
        <v>-459.85300516873542</v>
      </c>
      <c r="D354" s="17">
        <f t="shared" si="26"/>
        <v>-5535.6522463587871</v>
      </c>
      <c r="E354" s="21">
        <f t="shared" si="27"/>
        <v>-5995.5052515275229</v>
      </c>
      <c r="F354" s="16">
        <f t="shared" si="28"/>
        <v>86434.94878738829</v>
      </c>
    </row>
    <row r="355" spans="2:6" ht="31.95" customHeight="1" x14ac:dyDescent="0.6">
      <c r="B355" s="2">
        <f t="shared" si="29"/>
        <v>346</v>
      </c>
      <c r="C355" s="23">
        <f t="shared" si="25"/>
        <v>-432.17474393694147</v>
      </c>
      <c r="D355" s="17">
        <f t="shared" si="26"/>
        <v>-5563.330507590581</v>
      </c>
      <c r="E355" s="21">
        <f t="shared" si="27"/>
        <v>-5995.5052515275229</v>
      </c>
      <c r="F355" s="16">
        <f t="shared" si="28"/>
        <v>80871.618279797709</v>
      </c>
    </row>
    <row r="356" spans="2:6" ht="31.95" customHeight="1" x14ac:dyDescent="0.6">
      <c r="B356" s="2">
        <f t="shared" si="29"/>
        <v>347</v>
      </c>
      <c r="C356" s="23">
        <f t="shared" si="25"/>
        <v>-404.35809139898856</v>
      </c>
      <c r="D356" s="17">
        <f t="shared" si="26"/>
        <v>-5591.1471601285339</v>
      </c>
      <c r="E356" s="21">
        <f t="shared" si="27"/>
        <v>-5995.5052515275229</v>
      </c>
      <c r="F356" s="16">
        <f t="shared" si="28"/>
        <v>75280.471119669179</v>
      </c>
    </row>
    <row r="357" spans="2:6" ht="31.95" customHeight="1" x14ac:dyDescent="0.6">
      <c r="B357" s="2">
        <f t="shared" si="29"/>
        <v>348</v>
      </c>
      <c r="C357" s="23">
        <f t="shared" si="25"/>
        <v>-376.40235559834588</v>
      </c>
      <c r="D357" s="17">
        <f t="shared" si="26"/>
        <v>-5619.1028959291771</v>
      </c>
      <c r="E357" s="21">
        <f t="shared" si="27"/>
        <v>-5995.5052515275229</v>
      </c>
      <c r="F357" s="16">
        <f t="shared" si="28"/>
        <v>69661.368223740006</v>
      </c>
    </row>
    <row r="358" spans="2:6" ht="31.95" customHeight="1" x14ac:dyDescent="0.6">
      <c r="B358" s="2">
        <f t="shared" si="29"/>
        <v>349</v>
      </c>
      <c r="C358" s="23">
        <f t="shared" si="25"/>
        <v>-348.30684111870005</v>
      </c>
      <c r="D358" s="17">
        <f t="shared" si="26"/>
        <v>-5647.1984104088224</v>
      </c>
      <c r="E358" s="21">
        <f t="shared" si="27"/>
        <v>-5995.5052515275229</v>
      </c>
      <c r="F358" s="16">
        <f t="shared" si="28"/>
        <v>64014.169813331187</v>
      </c>
    </row>
    <row r="359" spans="2:6" ht="31.95" customHeight="1" x14ac:dyDescent="0.6">
      <c r="B359" s="2">
        <f t="shared" si="29"/>
        <v>350</v>
      </c>
      <c r="C359" s="23">
        <f t="shared" si="25"/>
        <v>-320.07084906665597</v>
      </c>
      <c r="D359" s="17">
        <f t="shared" si="26"/>
        <v>-5675.4344024608672</v>
      </c>
      <c r="E359" s="21">
        <f t="shared" si="27"/>
        <v>-5995.5052515275229</v>
      </c>
      <c r="F359" s="16">
        <f t="shared" si="28"/>
        <v>58338.735410870322</v>
      </c>
    </row>
    <row r="360" spans="2:6" ht="31.95" customHeight="1" x14ac:dyDescent="0.6">
      <c r="B360" s="2">
        <f t="shared" si="29"/>
        <v>351</v>
      </c>
      <c r="C360" s="23">
        <f t="shared" si="25"/>
        <v>-291.69367705435161</v>
      </c>
      <c r="D360" s="17">
        <f t="shared" si="26"/>
        <v>-5703.8115744731713</v>
      </c>
      <c r="E360" s="21">
        <f t="shared" si="27"/>
        <v>-5995.5052515275229</v>
      </c>
      <c r="F360" s="16">
        <f t="shared" si="28"/>
        <v>52634.923836397153</v>
      </c>
    </row>
    <row r="361" spans="2:6" ht="31.95" customHeight="1" x14ac:dyDescent="0.6">
      <c r="B361" s="2">
        <f t="shared" si="29"/>
        <v>352</v>
      </c>
      <c r="C361" s="23">
        <f t="shared" si="25"/>
        <v>-263.17461918198575</v>
      </c>
      <c r="D361" s="17">
        <f t="shared" si="26"/>
        <v>-5732.3306323455372</v>
      </c>
      <c r="E361" s="21">
        <f t="shared" si="27"/>
        <v>-5995.5052515275229</v>
      </c>
      <c r="F361" s="16">
        <f t="shared" si="28"/>
        <v>46902.593204051613</v>
      </c>
    </row>
    <row r="362" spans="2:6" ht="31.95" customHeight="1" x14ac:dyDescent="0.6">
      <c r="B362" s="2">
        <f t="shared" si="29"/>
        <v>353</v>
      </c>
      <c r="C362" s="23">
        <f t="shared" si="25"/>
        <v>-234.51296602025806</v>
      </c>
      <c r="D362" s="17">
        <f t="shared" si="26"/>
        <v>-5760.9922855072646</v>
      </c>
      <c r="E362" s="21">
        <f t="shared" si="27"/>
        <v>-5995.5052515275229</v>
      </c>
      <c r="F362" s="16">
        <f t="shared" si="28"/>
        <v>41141.600918544347</v>
      </c>
    </row>
    <row r="363" spans="2:6" ht="31.95" customHeight="1" x14ac:dyDescent="0.6">
      <c r="B363" s="2">
        <f t="shared" si="29"/>
        <v>354</v>
      </c>
      <c r="C363" s="23">
        <f t="shared" si="25"/>
        <v>-205.70800459272175</v>
      </c>
      <c r="D363" s="17">
        <f t="shared" si="26"/>
        <v>-5789.7972469348015</v>
      </c>
      <c r="E363" s="21">
        <f t="shared" si="27"/>
        <v>-5995.5052515275229</v>
      </c>
      <c r="F363" s="16">
        <f t="shared" si="28"/>
        <v>35351.803671609545</v>
      </c>
    </row>
    <row r="364" spans="2:6" ht="31.95" customHeight="1" x14ac:dyDescent="0.6">
      <c r="B364" s="2">
        <f t="shared" si="29"/>
        <v>355</v>
      </c>
      <c r="C364" s="23">
        <f t="shared" si="25"/>
        <v>-176.75901835804774</v>
      </c>
      <c r="D364" s="17">
        <f t="shared" si="26"/>
        <v>-5818.7462331694751</v>
      </c>
      <c r="E364" s="21">
        <f t="shared" si="27"/>
        <v>-5995.5052515275229</v>
      </c>
      <c r="F364" s="16">
        <f t="shared" si="28"/>
        <v>29533.057438440068</v>
      </c>
    </row>
    <row r="365" spans="2:6" ht="31.95" customHeight="1" x14ac:dyDescent="0.6">
      <c r="B365" s="2">
        <f t="shared" si="29"/>
        <v>356</v>
      </c>
      <c r="C365" s="23">
        <f t="shared" si="25"/>
        <v>-147.66528719220034</v>
      </c>
      <c r="D365" s="17">
        <f t="shared" si="26"/>
        <v>-5847.8399643353223</v>
      </c>
      <c r="E365" s="21">
        <f t="shared" si="27"/>
        <v>-5995.5052515275229</v>
      </c>
      <c r="F365" s="16">
        <f t="shared" si="28"/>
        <v>23685.217474104746</v>
      </c>
    </row>
    <row r="366" spans="2:6" ht="31.95" customHeight="1" x14ac:dyDescent="0.6">
      <c r="B366" s="2">
        <f t="shared" si="29"/>
        <v>357</v>
      </c>
      <c r="C366" s="23">
        <f t="shared" si="25"/>
        <v>-118.42608737052373</v>
      </c>
      <c r="D366" s="17">
        <f t="shared" si="26"/>
        <v>-5877.0791641569995</v>
      </c>
      <c r="E366" s="21">
        <f t="shared" si="27"/>
        <v>-5995.5052515275229</v>
      </c>
      <c r="F366" s="16">
        <f t="shared" si="28"/>
        <v>17808.138309947746</v>
      </c>
    </row>
    <row r="367" spans="2:6" ht="31.95" customHeight="1" x14ac:dyDescent="0.6">
      <c r="B367" s="2">
        <f t="shared" si="29"/>
        <v>358</v>
      </c>
      <c r="C367" s="23">
        <f t="shared" si="25"/>
        <v>-89.040691549738739</v>
      </c>
      <c r="D367" s="17">
        <f t="shared" si="26"/>
        <v>-5906.4645599777841</v>
      </c>
      <c r="E367" s="21">
        <f t="shared" si="27"/>
        <v>-5995.5052515275229</v>
      </c>
      <c r="F367" s="16">
        <f t="shared" si="28"/>
        <v>11901.673749969963</v>
      </c>
    </row>
    <row r="368" spans="2:6" ht="31.95" customHeight="1" x14ac:dyDescent="0.6">
      <c r="B368" s="2">
        <f t="shared" si="29"/>
        <v>359</v>
      </c>
      <c r="C368" s="23">
        <f t="shared" si="25"/>
        <v>-59.508368749849815</v>
      </c>
      <c r="D368" s="17">
        <f t="shared" si="26"/>
        <v>-5935.9968827776729</v>
      </c>
      <c r="E368" s="21">
        <f t="shared" si="27"/>
        <v>-5995.5052515275229</v>
      </c>
      <c r="F368" s="16">
        <f t="shared" si="28"/>
        <v>5965.67686719229</v>
      </c>
    </row>
    <row r="369" spans="2:6" ht="31.95" customHeight="1" x14ac:dyDescent="0.6">
      <c r="B369" s="2">
        <f t="shared" si="29"/>
        <v>360</v>
      </c>
      <c r="C369" s="24">
        <f t="shared" si="25"/>
        <v>-29.828384335961452</v>
      </c>
      <c r="D369" s="18">
        <f t="shared" si="26"/>
        <v>-5965.6768671915615</v>
      </c>
      <c r="E369" s="22">
        <f t="shared" si="27"/>
        <v>-5995.5052515275229</v>
      </c>
      <c r="F369" s="16">
        <f t="shared" si="28"/>
        <v>7.2850525612011552E-10</v>
      </c>
    </row>
    <row r="370" spans="2:6" ht="31.95" customHeight="1" x14ac:dyDescent="0.6">
      <c r="C370" s="20">
        <f>SUM(C10:C369)</f>
        <v>-1158381.8905499093</v>
      </c>
      <c r="D370" s="19">
        <f t="shared" ref="D370:E370" si="30">SUM(D10:D369)</f>
        <v>-999999.99999999825</v>
      </c>
      <c r="E370" s="25">
        <f t="shared" si="30"/>
        <v>-2158381.8905499084</v>
      </c>
    </row>
    <row r="371" spans="2:6" ht="31.95" customHeight="1" x14ac:dyDescent="0.6">
      <c r="E371" s="25"/>
    </row>
    <row r="372" spans="2:6" ht="31.95" customHeight="1" x14ac:dyDescent="0.6">
      <c r="E372" s="25"/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6A6F-BFA5-42B7-9317-99FC62A2D833}">
  <dimension ref="B1:F370"/>
  <sheetViews>
    <sheetView zoomScale="55" zoomScaleNormal="55" workbookViewId="0">
      <selection activeCell="B1" sqref="B1:F1"/>
    </sheetView>
  </sheetViews>
  <sheetFormatPr defaultColWidth="9.109375" defaultRowHeight="31.95" customHeight="1" x14ac:dyDescent="0.6"/>
  <cols>
    <col min="1" max="1" width="4.6640625" style="2" customWidth="1"/>
    <col min="2" max="2" width="9" style="2" customWidth="1"/>
    <col min="3" max="3" width="35.88671875" style="2" customWidth="1"/>
    <col min="4" max="5" width="37" style="2" customWidth="1"/>
    <col min="6" max="6" width="34.88671875" style="2" customWidth="1"/>
    <col min="7" max="7" width="9.109375" style="2" customWidth="1"/>
    <col min="8" max="16384" width="9.109375" style="2"/>
  </cols>
  <sheetData>
    <row r="1" spans="2:6" ht="31.95" customHeight="1" x14ac:dyDescent="0.6">
      <c r="B1" s="74" t="s">
        <v>10</v>
      </c>
      <c r="C1" s="74"/>
      <c r="D1" s="74"/>
      <c r="E1" s="74"/>
      <c r="F1" s="74"/>
    </row>
    <row r="2" spans="2:6" ht="31.95" customHeight="1" thickBot="1" x14ac:dyDescent="0.65">
      <c r="B2" s="1"/>
    </row>
    <row r="3" spans="2:6" ht="31.95" customHeight="1" thickBot="1" x14ac:dyDescent="0.65">
      <c r="B3" s="9" t="s">
        <v>1</v>
      </c>
      <c r="C3" s="9" t="s">
        <v>2</v>
      </c>
      <c r="D3" s="9" t="s">
        <v>0</v>
      </c>
      <c r="E3" s="9" t="s">
        <v>4</v>
      </c>
      <c r="F3" s="9" t="s">
        <v>3</v>
      </c>
    </row>
    <row r="4" spans="2:6" ht="31.95" customHeight="1" thickBot="1" x14ac:dyDescent="0.65">
      <c r="B4" s="33">
        <f>30*12</f>
        <v>360</v>
      </c>
      <c r="C4" s="34">
        <f>+C6/12</f>
        <v>5.0000000000000001E-3</v>
      </c>
      <c r="D4" s="35">
        <f>+'CPM AMORTIZATION '!D4</f>
        <v>1000000</v>
      </c>
      <c r="E4" s="32" t="s">
        <v>9</v>
      </c>
      <c r="F4" s="35">
        <v>0</v>
      </c>
    </row>
    <row r="5" spans="2:6" ht="31.95" customHeight="1" thickBot="1" x14ac:dyDescent="0.65">
      <c r="B5" s="26"/>
      <c r="C5" s="27"/>
      <c r="D5" s="28"/>
      <c r="E5" s="28"/>
      <c r="F5" s="28"/>
    </row>
    <row r="6" spans="2:6" ht="31.95" customHeight="1" thickBot="1" x14ac:dyDescent="0.65">
      <c r="B6" s="26"/>
      <c r="C6" s="34">
        <f>+'CPM AMORTIZATION '!C6</f>
        <v>0.06</v>
      </c>
      <c r="D6" s="29" t="s">
        <v>16</v>
      </c>
      <c r="E6" s="28"/>
      <c r="F6" s="28"/>
    </row>
    <row r="7" spans="2:6" ht="31.95" customHeight="1" thickBot="1" x14ac:dyDescent="0.65">
      <c r="B7" s="26"/>
      <c r="C7" s="70" t="s">
        <v>17</v>
      </c>
      <c r="D7" s="29" t="s">
        <v>18</v>
      </c>
      <c r="E7" s="28"/>
      <c r="F7" s="28"/>
    </row>
    <row r="9" spans="2:6" ht="31.95" customHeight="1" x14ac:dyDescent="0.6">
      <c r="C9" s="10" t="s">
        <v>30</v>
      </c>
      <c r="D9" s="10" t="s">
        <v>29</v>
      </c>
      <c r="E9" s="12" t="s">
        <v>28</v>
      </c>
      <c r="F9" s="12" t="s">
        <v>31</v>
      </c>
    </row>
    <row r="10" spans="2:6" ht="31.95" customHeight="1" x14ac:dyDescent="0.6">
      <c r="B10" s="2">
        <v>1</v>
      </c>
      <c r="C10" s="23">
        <f>-D4*C4</f>
        <v>-5000</v>
      </c>
      <c r="D10" s="17">
        <f>-($D$4+$F$4)/$B$4</f>
        <v>-2777.7777777777778</v>
      </c>
      <c r="E10" s="13">
        <f t="shared" ref="E10:E74" si="0">+C10+D10</f>
        <v>-7777.7777777777774</v>
      </c>
      <c r="F10" s="16">
        <f>$D$4+D10</f>
        <v>997222.22222222225</v>
      </c>
    </row>
    <row r="11" spans="2:6" ht="31.95" customHeight="1" x14ac:dyDescent="0.6">
      <c r="B11" s="2">
        <f>+B10+1</f>
        <v>2</v>
      </c>
      <c r="C11" s="23">
        <f>-F10*$C$4</f>
        <v>-4986.1111111111113</v>
      </c>
      <c r="D11" s="17">
        <f t="shared" ref="D11:D74" si="1">-($D$4+$F$4)/$B$4</f>
        <v>-2777.7777777777778</v>
      </c>
      <c r="E11" s="13">
        <f t="shared" si="0"/>
        <v>-7763.8888888888887</v>
      </c>
      <c r="F11" s="16">
        <f>+F10+D11</f>
        <v>994444.4444444445</v>
      </c>
    </row>
    <row r="12" spans="2:6" ht="31.95" customHeight="1" x14ac:dyDescent="0.6">
      <c r="B12" s="2">
        <f t="shared" ref="B12:B75" si="2">+B11+1</f>
        <v>3</v>
      </c>
      <c r="C12" s="23">
        <f t="shared" ref="C12:C75" si="3">-F11*$C$4</f>
        <v>-4972.2222222222226</v>
      </c>
      <c r="D12" s="17">
        <f t="shared" si="1"/>
        <v>-2777.7777777777778</v>
      </c>
      <c r="E12" s="13">
        <f t="shared" si="0"/>
        <v>-7750</v>
      </c>
      <c r="F12" s="16">
        <f t="shared" ref="F12:F75" si="4">+F11+D12</f>
        <v>991666.66666666674</v>
      </c>
    </row>
    <row r="13" spans="2:6" ht="31.95" customHeight="1" x14ac:dyDescent="0.6">
      <c r="B13" s="2">
        <f t="shared" si="2"/>
        <v>4</v>
      </c>
      <c r="C13" s="23">
        <f t="shared" si="3"/>
        <v>-4958.3333333333339</v>
      </c>
      <c r="D13" s="17">
        <f t="shared" si="1"/>
        <v>-2777.7777777777778</v>
      </c>
      <c r="E13" s="13">
        <f t="shared" si="0"/>
        <v>-7736.1111111111113</v>
      </c>
      <c r="F13" s="16">
        <f t="shared" si="4"/>
        <v>988888.88888888899</v>
      </c>
    </row>
    <row r="14" spans="2:6" ht="31.95" customHeight="1" x14ac:dyDescent="0.6">
      <c r="B14" s="2">
        <f t="shared" si="2"/>
        <v>5</v>
      </c>
      <c r="C14" s="23">
        <f t="shared" si="3"/>
        <v>-4944.4444444444453</v>
      </c>
      <c r="D14" s="17">
        <f t="shared" si="1"/>
        <v>-2777.7777777777778</v>
      </c>
      <c r="E14" s="13">
        <f t="shared" si="0"/>
        <v>-7722.2222222222226</v>
      </c>
      <c r="F14" s="16">
        <f t="shared" si="4"/>
        <v>986111.11111111124</v>
      </c>
    </row>
    <row r="15" spans="2:6" ht="31.95" customHeight="1" x14ac:dyDescent="0.6">
      <c r="B15" s="2">
        <f t="shared" si="2"/>
        <v>6</v>
      </c>
      <c r="C15" s="23">
        <f t="shared" si="3"/>
        <v>-4930.5555555555566</v>
      </c>
      <c r="D15" s="17">
        <f t="shared" si="1"/>
        <v>-2777.7777777777778</v>
      </c>
      <c r="E15" s="13">
        <f t="shared" si="0"/>
        <v>-7708.3333333333339</v>
      </c>
      <c r="F15" s="16">
        <f t="shared" si="4"/>
        <v>983333.33333333349</v>
      </c>
    </row>
    <row r="16" spans="2:6" ht="31.95" customHeight="1" x14ac:dyDescent="0.6">
      <c r="B16" s="2">
        <f t="shared" si="2"/>
        <v>7</v>
      </c>
      <c r="C16" s="23">
        <f t="shared" si="3"/>
        <v>-4916.6666666666679</v>
      </c>
      <c r="D16" s="17">
        <f t="shared" si="1"/>
        <v>-2777.7777777777778</v>
      </c>
      <c r="E16" s="13">
        <f t="shared" si="0"/>
        <v>-7694.4444444444453</v>
      </c>
      <c r="F16" s="16">
        <f>+F15+D16</f>
        <v>980555.55555555574</v>
      </c>
    </row>
    <row r="17" spans="2:6" ht="31.95" customHeight="1" x14ac:dyDescent="0.6">
      <c r="B17" s="2">
        <f t="shared" si="2"/>
        <v>8</v>
      </c>
      <c r="C17" s="23">
        <f t="shared" si="3"/>
        <v>-4902.7777777777792</v>
      </c>
      <c r="D17" s="17">
        <f t="shared" si="1"/>
        <v>-2777.7777777777778</v>
      </c>
      <c r="E17" s="13">
        <f t="shared" si="0"/>
        <v>-7680.5555555555566</v>
      </c>
      <c r="F17" s="16">
        <f t="shared" si="4"/>
        <v>977777.77777777798</v>
      </c>
    </row>
    <row r="18" spans="2:6" ht="31.95" customHeight="1" x14ac:dyDescent="0.6">
      <c r="B18" s="2">
        <f t="shared" si="2"/>
        <v>9</v>
      </c>
      <c r="C18" s="23">
        <f t="shared" si="3"/>
        <v>-4888.8888888888896</v>
      </c>
      <c r="D18" s="17">
        <f t="shared" si="1"/>
        <v>-2777.7777777777778</v>
      </c>
      <c r="E18" s="13">
        <f t="shared" si="0"/>
        <v>-7666.6666666666679</v>
      </c>
      <c r="F18" s="16">
        <f t="shared" si="4"/>
        <v>975000.00000000023</v>
      </c>
    </row>
    <row r="19" spans="2:6" ht="31.95" customHeight="1" x14ac:dyDescent="0.6">
      <c r="B19" s="2">
        <f t="shared" si="2"/>
        <v>10</v>
      </c>
      <c r="C19" s="23">
        <f t="shared" si="3"/>
        <v>-4875.0000000000009</v>
      </c>
      <c r="D19" s="17">
        <f t="shared" si="1"/>
        <v>-2777.7777777777778</v>
      </c>
      <c r="E19" s="11">
        <f t="shared" si="0"/>
        <v>-7652.7777777777792</v>
      </c>
      <c r="F19" s="16">
        <f t="shared" si="4"/>
        <v>972222.22222222248</v>
      </c>
    </row>
    <row r="20" spans="2:6" ht="31.95" customHeight="1" x14ac:dyDescent="0.6">
      <c r="B20" s="2">
        <f t="shared" si="2"/>
        <v>11</v>
      </c>
      <c r="C20" s="23">
        <f t="shared" si="3"/>
        <v>-4861.1111111111122</v>
      </c>
      <c r="D20" s="17">
        <f t="shared" si="1"/>
        <v>-2777.7777777777778</v>
      </c>
      <c r="E20" s="11">
        <f t="shared" si="0"/>
        <v>-7638.8888888888905</v>
      </c>
      <c r="F20" s="16">
        <f t="shared" si="4"/>
        <v>969444.44444444473</v>
      </c>
    </row>
    <row r="21" spans="2:6" ht="31.95" customHeight="1" x14ac:dyDescent="0.6">
      <c r="B21" s="2">
        <f t="shared" si="2"/>
        <v>12</v>
      </c>
      <c r="C21" s="23">
        <f t="shared" si="3"/>
        <v>-4847.2222222222235</v>
      </c>
      <c r="D21" s="17">
        <f t="shared" si="1"/>
        <v>-2777.7777777777778</v>
      </c>
      <c r="E21" s="11">
        <f t="shared" si="0"/>
        <v>-7625.0000000000018</v>
      </c>
      <c r="F21" s="16">
        <f t="shared" si="4"/>
        <v>966666.66666666698</v>
      </c>
    </row>
    <row r="22" spans="2:6" ht="31.95" customHeight="1" x14ac:dyDescent="0.6">
      <c r="B22" s="2">
        <f t="shared" si="2"/>
        <v>13</v>
      </c>
      <c r="C22" s="23">
        <f t="shared" si="3"/>
        <v>-4833.3333333333348</v>
      </c>
      <c r="D22" s="17">
        <f t="shared" si="1"/>
        <v>-2777.7777777777778</v>
      </c>
      <c r="E22" s="11">
        <f t="shared" si="0"/>
        <v>-7611.1111111111131</v>
      </c>
      <c r="F22" s="16">
        <f t="shared" si="4"/>
        <v>963888.88888888923</v>
      </c>
    </row>
    <row r="23" spans="2:6" ht="31.95" customHeight="1" x14ac:dyDescent="0.6">
      <c r="B23" s="2">
        <f t="shared" si="2"/>
        <v>14</v>
      </c>
      <c r="C23" s="23">
        <f t="shared" si="3"/>
        <v>-4819.4444444444462</v>
      </c>
      <c r="D23" s="17">
        <f t="shared" si="1"/>
        <v>-2777.7777777777778</v>
      </c>
      <c r="E23" s="11">
        <f t="shared" si="0"/>
        <v>-7597.2222222222244</v>
      </c>
      <c r="F23" s="16">
        <f t="shared" si="4"/>
        <v>961111.11111111147</v>
      </c>
    </row>
    <row r="24" spans="2:6" ht="31.95" customHeight="1" x14ac:dyDescent="0.6">
      <c r="B24" s="2">
        <f t="shared" si="2"/>
        <v>15</v>
      </c>
      <c r="C24" s="23">
        <f t="shared" si="3"/>
        <v>-4805.5555555555575</v>
      </c>
      <c r="D24" s="17">
        <f t="shared" si="1"/>
        <v>-2777.7777777777778</v>
      </c>
      <c r="E24" s="11">
        <f t="shared" si="0"/>
        <v>-7583.3333333333358</v>
      </c>
      <c r="F24" s="16">
        <f t="shared" si="4"/>
        <v>958333.33333333372</v>
      </c>
    </row>
    <row r="25" spans="2:6" ht="31.95" customHeight="1" x14ac:dyDescent="0.6">
      <c r="B25" s="2">
        <f t="shared" si="2"/>
        <v>16</v>
      </c>
      <c r="C25" s="23">
        <f t="shared" si="3"/>
        <v>-4791.6666666666688</v>
      </c>
      <c r="D25" s="17">
        <f t="shared" si="1"/>
        <v>-2777.7777777777778</v>
      </c>
      <c r="E25" s="11">
        <f t="shared" si="0"/>
        <v>-7569.4444444444471</v>
      </c>
      <c r="F25" s="16">
        <f t="shared" si="4"/>
        <v>955555.55555555597</v>
      </c>
    </row>
    <row r="26" spans="2:6" ht="31.95" customHeight="1" x14ac:dyDescent="0.6">
      <c r="B26" s="2">
        <f t="shared" si="2"/>
        <v>17</v>
      </c>
      <c r="C26" s="23">
        <f t="shared" si="3"/>
        <v>-4777.7777777777801</v>
      </c>
      <c r="D26" s="17">
        <f t="shared" si="1"/>
        <v>-2777.7777777777778</v>
      </c>
      <c r="E26" s="11">
        <f t="shared" si="0"/>
        <v>-7555.5555555555584</v>
      </c>
      <c r="F26" s="16">
        <f t="shared" si="4"/>
        <v>952777.77777777822</v>
      </c>
    </row>
    <row r="27" spans="2:6" ht="31.95" customHeight="1" x14ac:dyDescent="0.6">
      <c r="B27" s="2">
        <f t="shared" si="2"/>
        <v>18</v>
      </c>
      <c r="C27" s="23">
        <f t="shared" si="3"/>
        <v>-4763.8888888888914</v>
      </c>
      <c r="D27" s="17">
        <f t="shared" si="1"/>
        <v>-2777.7777777777778</v>
      </c>
      <c r="E27" s="11">
        <f t="shared" si="0"/>
        <v>-7541.6666666666697</v>
      </c>
      <c r="F27" s="16">
        <f t="shared" si="4"/>
        <v>950000.00000000047</v>
      </c>
    </row>
    <row r="28" spans="2:6" ht="31.95" customHeight="1" x14ac:dyDescent="0.6">
      <c r="B28" s="2">
        <f t="shared" si="2"/>
        <v>19</v>
      </c>
      <c r="C28" s="23">
        <f t="shared" si="3"/>
        <v>-4750.0000000000027</v>
      </c>
      <c r="D28" s="17">
        <f t="shared" si="1"/>
        <v>-2777.7777777777778</v>
      </c>
      <c r="E28" s="11">
        <f t="shared" si="0"/>
        <v>-7527.777777777781</v>
      </c>
      <c r="F28" s="16">
        <f t="shared" si="4"/>
        <v>947222.22222222271</v>
      </c>
    </row>
    <row r="29" spans="2:6" ht="31.95" customHeight="1" x14ac:dyDescent="0.6">
      <c r="B29" s="2">
        <f t="shared" si="2"/>
        <v>20</v>
      </c>
      <c r="C29" s="23">
        <f t="shared" si="3"/>
        <v>-4736.111111111114</v>
      </c>
      <c r="D29" s="17">
        <f t="shared" si="1"/>
        <v>-2777.7777777777778</v>
      </c>
      <c r="E29" s="11">
        <f t="shared" si="0"/>
        <v>-7513.8888888888923</v>
      </c>
      <c r="F29" s="16">
        <f t="shared" si="4"/>
        <v>944444.44444444496</v>
      </c>
    </row>
    <row r="30" spans="2:6" ht="31.95" customHeight="1" x14ac:dyDescent="0.6">
      <c r="B30" s="2">
        <f t="shared" si="2"/>
        <v>21</v>
      </c>
      <c r="C30" s="23">
        <f t="shared" si="3"/>
        <v>-4722.2222222222254</v>
      </c>
      <c r="D30" s="17">
        <f t="shared" si="1"/>
        <v>-2777.7777777777778</v>
      </c>
      <c r="E30" s="11">
        <f t="shared" si="0"/>
        <v>-7500.0000000000036</v>
      </c>
      <c r="F30" s="16">
        <f t="shared" si="4"/>
        <v>941666.66666666721</v>
      </c>
    </row>
    <row r="31" spans="2:6" ht="31.95" customHeight="1" x14ac:dyDescent="0.6">
      <c r="B31" s="2">
        <f t="shared" si="2"/>
        <v>22</v>
      </c>
      <c r="C31" s="23">
        <f t="shared" si="3"/>
        <v>-4708.3333333333358</v>
      </c>
      <c r="D31" s="17">
        <f t="shared" si="1"/>
        <v>-2777.7777777777778</v>
      </c>
      <c r="E31" s="11">
        <f t="shared" si="0"/>
        <v>-7486.1111111111131</v>
      </c>
      <c r="F31" s="16">
        <f t="shared" si="4"/>
        <v>938888.88888888946</v>
      </c>
    </row>
    <row r="32" spans="2:6" ht="31.95" customHeight="1" x14ac:dyDescent="0.6">
      <c r="B32" s="2">
        <f t="shared" si="2"/>
        <v>23</v>
      </c>
      <c r="C32" s="23">
        <f t="shared" si="3"/>
        <v>-4694.4444444444471</v>
      </c>
      <c r="D32" s="17">
        <f t="shared" si="1"/>
        <v>-2777.7777777777778</v>
      </c>
      <c r="E32" s="11">
        <f t="shared" si="0"/>
        <v>-7472.2222222222244</v>
      </c>
      <c r="F32" s="16">
        <f t="shared" si="4"/>
        <v>936111.11111111171</v>
      </c>
    </row>
    <row r="33" spans="2:6" ht="31.95" customHeight="1" x14ac:dyDescent="0.6">
      <c r="B33" s="2">
        <f t="shared" si="2"/>
        <v>24</v>
      </c>
      <c r="C33" s="23">
        <f t="shared" si="3"/>
        <v>-4680.5555555555584</v>
      </c>
      <c r="D33" s="17">
        <f t="shared" si="1"/>
        <v>-2777.7777777777778</v>
      </c>
      <c r="E33" s="11">
        <f t="shared" si="0"/>
        <v>-7458.3333333333358</v>
      </c>
      <c r="F33" s="16">
        <f t="shared" si="4"/>
        <v>933333.33333333395</v>
      </c>
    </row>
    <row r="34" spans="2:6" ht="31.95" customHeight="1" x14ac:dyDescent="0.6">
      <c r="B34" s="2">
        <f t="shared" si="2"/>
        <v>25</v>
      </c>
      <c r="C34" s="23">
        <f t="shared" si="3"/>
        <v>-4666.6666666666697</v>
      </c>
      <c r="D34" s="17">
        <f t="shared" si="1"/>
        <v>-2777.7777777777778</v>
      </c>
      <c r="E34" s="11">
        <f t="shared" si="0"/>
        <v>-7444.4444444444471</v>
      </c>
      <c r="F34" s="16">
        <f t="shared" si="4"/>
        <v>930555.5555555562</v>
      </c>
    </row>
    <row r="35" spans="2:6" ht="31.95" customHeight="1" x14ac:dyDescent="0.6">
      <c r="B35" s="2">
        <f t="shared" si="2"/>
        <v>26</v>
      </c>
      <c r="C35" s="23">
        <f t="shared" si="3"/>
        <v>-4652.777777777781</v>
      </c>
      <c r="D35" s="17">
        <f t="shared" si="1"/>
        <v>-2777.7777777777778</v>
      </c>
      <c r="E35" s="11">
        <f t="shared" si="0"/>
        <v>-7430.5555555555584</v>
      </c>
      <c r="F35" s="16">
        <f t="shared" si="4"/>
        <v>927777.77777777845</v>
      </c>
    </row>
    <row r="36" spans="2:6" ht="31.95" customHeight="1" x14ac:dyDescent="0.6">
      <c r="B36" s="2">
        <f t="shared" si="2"/>
        <v>27</v>
      </c>
      <c r="C36" s="23">
        <f t="shared" si="3"/>
        <v>-4638.8888888888923</v>
      </c>
      <c r="D36" s="17">
        <f t="shared" si="1"/>
        <v>-2777.7777777777778</v>
      </c>
      <c r="E36" s="11">
        <f t="shared" si="0"/>
        <v>-7416.6666666666697</v>
      </c>
      <c r="F36" s="16">
        <f t="shared" si="4"/>
        <v>925000.0000000007</v>
      </c>
    </row>
    <row r="37" spans="2:6" ht="31.95" customHeight="1" x14ac:dyDescent="0.6">
      <c r="B37" s="2">
        <f t="shared" si="2"/>
        <v>28</v>
      </c>
      <c r="C37" s="23">
        <f t="shared" si="3"/>
        <v>-4625.0000000000036</v>
      </c>
      <c r="D37" s="17">
        <f t="shared" si="1"/>
        <v>-2777.7777777777778</v>
      </c>
      <c r="E37" s="11">
        <f t="shared" si="0"/>
        <v>-7402.777777777781</v>
      </c>
      <c r="F37" s="16">
        <f t="shared" si="4"/>
        <v>922222.22222222295</v>
      </c>
    </row>
    <row r="38" spans="2:6" ht="31.95" customHeight="1" x14ac:dyDescent="0.6">
      <c r="B38" s="2">
        <f t="shared" si="2"/>
        <v>29</v>
      </c>
      <c r="C38" s="23">
        <f t="shared" si="3"/>
        <v>-4611.111111111115</v>
      </c>
      <c r="D38" s="17">
        <f t="shared" si="1"/>
        <v>-2777.7777777777778</v>
      </c>
      <c r="E38" s="11">
        <f t="shared" si="0"/>
        <v>-7388.8888888888923</v>
      </c>
      <c r="F38" s="16">
        <f t="shared" si="4"/>
        <v>919444.44444444519</v>
      </c>
    </row>
    <row r="39" spans="2:6" ht="31.95" customHeight="1" x14ac:dyDescent="0.6">
      <c r="B39" s="2">
        <f t="shared" si="2"/>
        <v>30</v>
      </c>
      <c r="C39" s="23">
        <f t="shared" si="3"/>
        <v>-4597.2222222222263</v>
      </c>
      <c r="D39" s="17">
        <f t="shared" si="1"/>
        <v>-2777.7777777777778</v>
      </c>
      <c r="E39" s="11">
        <f t="shared" si="0"/>
        <v>-7375.0000000000036</v>
      </c>
      <c r="F39" s="16">
        <f t="shared" si="4"/>
        <v>916666.66666666744</v>
      </c>
    </row>
    <row r="40" spans="2:6" ht="31.95" customHeight="1" x14ac:dyDescent="0.6">
      <c r="B40" s="2">
        <f t="shared" si="2"/>
        <v>31</v>
      </c>
      <c r="C40" s="23">
        <f t="shared" si="3"/>
        <v>-4583.3333333333376</v>
      </c>
      <c r="D40" s="17">
        <f t="shared" si="1"/>
        <v>-2777.7777777777778</v>
      </c>
      <c r="E40" s="11">
        <f t="shared" si="0"/>
        <v>-7361.111111111115</v>
      </c>
      <c r="F40" s="16">
        <f t="shared" si="4"/>
        <v>913888.88888888969</v>
      </c>
    </row>
    <row r="41" spans="2:6" ht="31.95" customHeight="1" x14ac:dyDescent="0.6">
      <c r="B41" s="2">
        <f t="shared" si="2"/>
        <v>32</v>
      </c>
      <c r="C41" s="23">
        <f t="shared" si="3"/>
        <v>-4569.4444444444489</v>
      </c>
      <c r="D41" s="17">
        <f t="shared" si="1"/>
        <v>-2777.7777777777778</v>
      </c>
      <c r="E41" s="11">
        <f t="shared" si="0"/>
        <v>-7347.2222222222263</v>
      </c>
      <c r="F41" s="16">
        <f t="shared" si="4"/>
        <v>911111.11111111194</v>
      </c>
    </row>
    <row r="42" spans="2:6" ht="31.95" customHeight="1" x14ac:dyDescent="0.6">
      <c r="B42" s="2">
        <f t="shared" si="2"/>
        <v>33</v>
      </c>
      <c r="C42" s="23">
        <f t="shared" si="3"/>
        <v>-4555.5555555555602</v>
      </c>
      <c r="D42" s="17">
        <f t="shared" si="1"/>
        <v>-2777.7777777777778</v>
      </c>
      <c r="E42" s="11">
        <f t="shared" si="0"/>
        <v>-7333.3333333333376</v>
      </c>
      <c r="F42" s="16">
        <f t="shared" si="4"/>
        <v>908333.33333333419</v>
      </c>
    </row>
    <row r="43" spans="2:6" ht="31.95" customHeight="1" x14ac:dyDescent="0.6">
      <c r="B43" s="2">
        <f t="shared" si="2"/>
        <v>34</v>
      </c>
      <c r="C43" s="23">
        <f t="shared" si="3"/>
        <v>-4541.6666666666706</v>
      </c>
      <c r="D43" s="17">
        <f t="shared" si="1"/>
        <v>-2777.7777777777778</v>
      </c>
      <c r="E43" s="11">
        <f t="shared" si="0"/>
        <v>-7319.4444444444489</v>
      </c>
      <c r="F43" s="16">
        <f t="shared" si="4"/>
        <v>905555.55555555644</v>
      </c>
    </row>
    <row r="44" spans="2:6" ht="31.95" customHeight="1" x14ac:dyDescent="0.6">
      <c r="B44" s="2">
        <f t="shared" si="2"/>
        <v>35</v>
      </c>
      <c r="C44" s="23">
        <f t="shared" si="3"/>
        <v>-4527.7777777777819</v>
      </c>
      <c r="D44" s="17">
        <f t="shared" si="1"/>
        <v>-2777.7777777777778</v>
      </c>
      <c r="E44" s="11">
        <f t="shared" si="0"/>
        <v>-7305.5555555555602</v>
      </c>
      <c r="F44" s="16">
        <f t="shared" si="4"/>
        <v>902777.77777777868</v>
      </c>
    </row>
    <row r="45" spans="2:6" ht="31.95" customHeight="1" x14ac:dyDescent="0.6">
      <c r="B45" s="2">
        <f t="shared" si="2"/>
        <v>36</v>
      </c>
      <c r="C45" s="23">
        <f t="shared" si="3"/>
        <v>-4513.8888888888932</v>
      </c>
      <c r="D45" s="17">
        <f t="shared" si="1"/>
        <v>-2777.7777777777778</v>
      </c>
      <c r="E45" s="11">
        <f t="shared" si="0"/>
        <v>-7291.6666666666715</v>
      </c>
      <c r="F45" s="16">
        <f t="shared" si="4"/>
        <v>900000.00000000093</v>
      </c>
    </row>
    <row r="46" spans="2:6" ht="31.95" customHeight="1" x14ac:dyDescent="0.6">
      <c r="B46" s="2">
        <f t="shared" si="2"/>
        <v>37</v>
      </c>
      <c r="C46" s="23">
        <f t="shared" si="3"/>
        <v>-4500.0000000000045</v>
      </c>
      <c r="D46" s="17">
        <f t="shared" si="1"/>
        <v>-2777.7777777777778</v>
      </c>
      <c r="E46" s="11">
        <f t="shared" si="0"/>
        <v>-7277.7777777777828</v>
      </c>
      <c r="F46" s="16">
        <f t="shared" si="4"/>
        <v>897222.22222222318</v>
      </c>
    </row>
    <row r="47" spans="2:6" ht="31.95" customHeight="1" x14ac:dyDescent="0.6">
      <c r="B47" s="2">
        <f t="shared" si="2"/>
        <v>38</v>
      </c>
      <c r="C47" s="23">
        <f t="shared" si="3"/>
        <v>-4486.1111111111159</v>
      </c>
      <c r="D47" s="17">
        <f t="shared" si="1"/>
        <v>-2777.7777777777778</v>
      </c>
      <c r="E47" s="11">
        <f t="shared" si="0"/>
        <v>-7263.8888888888941</v>
      </c>
      <c r="F47" s="16">
        <f t="shared" si="4"/>
        <v>894444.44444444543</v>
      </c>
    </row>
    <row r="48" spans="2:6" ht="31.95" customHeight="1" x14ac:dyDescent="0.6">
      <c r="B48" s="2">
        <f t="shared" si="2"/>
        <v>39</v>
      </c>
      <c r="C48" s="23">
        <f t="shared" si="3"/>
        <v>-4472.2222222222272</v>
      </c>
      <c r="D48" s="17">
        <f t="shared" si="1"/>
        <v>-2777.7777777777778</v>
      </c>
      <c r="E48" s="11">
        <f t="shared" si="0"/>
        <v>-7250.0000000000055</v>
      </c>
      <c r="F48" s="16">
        <f t="shared" si="4"/>
        <v>891666.66666666768</v>
      </c>
    </row>
    <row r="49" spans="2:6" ht="31.95" customHeight="1" x14ac:dyDescent="0.6">
      <c r="B49" s="2">
        <f t="shared" si="2"/>
        <v>40</v>
      </c>
      <c r="C49" s="23">
        <f t="shared" si="3"/>
        <v>-4458.3333333333385</v>
      </c>
      <c r="D49" s="17">
        <f t="shared" si="1"/>
        <v>-2777.7777777777778</v>
      </c>
      <c r="E49" s="11">
        <f t="shared" si="0"/>
        <v>-7236.1111111111168</v>
      </c>
      <c r="F49" s="16">
        <f t="shared" si="4"/>
        <v>888888.88888888992</v>
      </c>
    </row>
    <row r="50" spans="2:6" ht="31.95" customHeight="1" x14ac:dyDescent="0.6">
      <c r="B50" s="2">
        <f t="shared" si="2"/>
        <v>41</v>
      </c>
      <c r="C50" s="23">
        <f t="shared" si="3"/>
        <v>-4444.4444444444498</v>
      </c>
      <c r="D50" s="17">
        <f t="shared" si="1"/>
        <v>-2777.7777777777778</v>
      </c>
      <c r="E50" s="11">
        <f t="shared" si="0"/>
        <v>-7222.2222222222281</v>
      </c>
      <c r="F50" s="16">
        <f t="shared" si="4"/>
        <v>886111.11111111217</v>
      </c>
    </row>
    <row r="51" spans="2:6" ht="31.95" customHeight="1" x14ac:dyDescent="0.6">
      <c r="B51" s="2">
        <f t="shared" si="2"/>
        <v>42</v>
      </c>
      <c r="C51" s="23">
        <f t="shared" si="3"/>
        <v>-4430.5555555555611</v>
      </c>
      <c r="D51" s="17">
        <f t="shared" si="1"/>
        <v>-2777.7777777777778</v>
      </c>
      <c r="E51" s="11">
        <f t="shared" si="0"/>
        <v>-7208.3333333333394</v>
      </c>
      <c r="F51" s="16">
        <f t="shared" si="4"/>
        <v>883333.33333333442</v>
      </c>
    </row>
    <row r="52" spans="2:6" ht="31.95" customHeight="1" x14ac:dyDescent="0.6">
      <c r="B52" s="2">
        <f t="shared" si="2"/>
        <v>43</v>
      </c>
      <c r="C52" s="23">
        <f t="shared" si="3"/>
        <v>-4416.6666666666724</v>
      </c>
      <c r="D52" s="17">
        <f t="shared" si="1"/>
        <v>-2777.7777777777778</v>
      </c>
      <c r="E52" s="11">
        <f t="shared" si="0"/>
        <v>-7194.4444444444507</v>
      </c>
      <c r="F52" s="16">
        <f t="shared" si="4"/>
        <v>880555.55555555667</v>
      </c>
    </row>
    <row r="53" spans="2:6" ht="31.95" customHeight="1" x14ac:dyDescent="0.6">
      <c r="B53" s="2">
        <f t="shared" si="2"/>
        <v>44</v>
      </c>
      <c r="C53" s="23">
        <f t="shared" si="3"/>
        <v>-4402.7777777777837</v>
      </c>
      <c r="D53" s="17">
        <f t="shared" si="1"/>
        <v>-2777.7777777777778</v>
      </c>
      <c r="E53" s="11">
        <f t="shared" si="0"/>
        <v>-7180.555555555562</v>
      </c>
      <c r="F53" s="16">
        <f t="shared" si="4"/>
        <v>877777.77777777892</v>
      </c>
    </row>
    <row r="54" spans="2:6" ht="31.95" customHeight="1" x14ac:dyDescent="0.6">
      <c r="B54" s="2">
        <f t="shared" si="2"/>
        <v>45</v>
      </c>
      <c r="C54" s="23">
        <f t="shared" si="3"/>
        <v>-4388.8888888888951</v>
      </c>
      <c r="D54" s="17">
        <f t="shared" si="1"/>
        <v>-2777.7777777777778</v>
      </c>
      <c r="E54" s="11">
        <f t="shared" si="0"/>
        <v>-7166.6666666666733</v>
      </c>
      <c r="F54" s="16">
        <f t="shared" si="4"/>
        <v>875000.00000000116</v>
      </c>
    </row>
    <row r="55" spans="2:6" ht="31.95" customHeight="1" x14ac:dyDescent="0.6">
      <c r="B55" s="2">
        <f t="shared" si="2"/>
        <v>46</v>
      </c>
      <c r="C55" s="23">
        <f t="shared" si="3"/>
        <v>-4375.0000000000055</v>
      </c>
      <c r="D55" s="17">
        <f t="shared" si="1"/>
        <v>-2777.7777777777778</v>
      </c>
      <c r="E55" s="11">
        <f t="shared" si="0"/>
        <v>-7152.7777777777828</v>
      </c>
      <c r="F55" s="16">
        <f t="shared" si="4"/>
        <v>872222.22222222341</v>
      </c>
    </row>
    <row r="56" spans="2:6" ht="31.95" customHeight="1" x14ac:dyDescent="0.6">
      <c r="B56" s="2">
        <f t="shared" si="2"/>
        <v>47</v>
      </c>
      <c r="C56" s="23">
        <f t="shared" si="3"/>
        <v>-4361.1111111111168</v>
      </c>
      <c r="D56" s="17">
        <f t="shared" si="1"/>
        <v>-2777.7777777777778</v>
      </c>
      <c r="E56" s="11">
        <f t="shared" si="0"/>
        <v>-7138.8888888888941</v>
      </c>
      <c r="F56" s="16">
        <f t="shared" si="4"/>
        <v>869444.44444444566</v>
      </c>
    </row>
    <row r="57" spans="2:6" ht="31.95" customHeight="1" x14ac:dyDescent="0.6">
      <c r="B57" s="2">
        <f t="shared" si="2"/>
        <v>48</v>
      </c>
      <c r="C57" s="23">
        <f t="shared" si="3"/>
        <v>-4347.2222222222281</v>
      </c>
      <c r="D57" s="17">
        <f t="shared" si="1"/>
        <v>-2777.7777777777778</v>
      </c>
      <c r="E57" s="11">
        <f t="shared" si="0"/>
        <v>-7125.0000000000055</v>
      </c>
      <c r="F57" s="16">
        <f t="shared" si="4"/>
        <v>866666.66666666791</v>
      </c>
    </row>
    <row r="58" spans="2:6" ht="31.95" customHeight="1" x14ac:dyDescent="0.6">
      <c r="B58" s="2">
        <f t="shared" si="2"/>
        <v>49</v>
      </c>
      <c r="C58" s="23">
        <f t="shared" si="3"/>
        <v>-4333.3333333333394</v>
      </c>
      <c r="D58" s="17">
        <f t="shared" si="1"/>
        <v>-2777.7777777777778</v>
      </c>
      <c r="E58" s="11">
        <f t="shared" si="0"/>
        <v>-7111.1111111111168</v>
      </c>
      <c r="F58" s="16">
        <f t="shared" si="4"/>
        <v>863888.88888889016</v>
      </c>
    </row>
    <row r="59" spans="2:6" ht="31.95" customHeight="1" x14ac:dyDescent="0.6">
      <c r="B59" s="2">
        <f t="shared" si="2"/>
        <v>50</v>
      </c>
      <c r="C59" s="23">
        <f t="shared" si="3"/>
        <v>-4319.4444444444507</v>
      </c>
      <c r="D59" s="17">
        <f t="shared" si="1"/>
        <v>-2777.7777777777778</v>
      </c>
      <c r="E59" s="11">
        <f t="shared" si="0"/>
        <v>-7097.2222222222281</v>
      </c>
      <c r="F59" s="16">
        <f t="shared" si="4"/>
        <v>861111.1111111124</v>
      </c>
    </row>
    <row r="60" spans="2:6" ht="31.95" customHeight="1" x14ac:dyDescent="0.6">
      <c r="B60" s="2">
        <f t="shared" si="2"/>
        <v>51</v>
      </c>
      <c r="C60" s="23">
        <f t="shared" si="3"/>
        <v>-4305.555555555562</v>
      </c>
      <c r="D60" s="17">
        <f t="shared" si="1"/>
        <v>-2777.7777777777778</v>
      </c>
      <c r="E60" s="11">
        <f t="shared" si="0"/>
        <v>-7083.3333333333394</v>
      </c>
      <c r="F60" s="16">
        <f t="shared" si="4"/>
        <v>858333.33333333465</v>
      </c>
    </row>
    <row r="61" spans="2:6" ht="31.95" customHeight="1" x14ac:dyDescent="0.6">
      <c r="B61" s="2">
        <f t="shared" si="2"/>
        <v>52</v>
      </c>
      <c r="C61" s="23">
        <f t="shared" si="3"/>
        <v>-4291.6666666666733</v>
      </c>
      <c r="D61" s="17">
        <f t="shared" si="1"/>
        <v>-2777.7777777777778</v>
      </c>
      <c r="E61" s="11">
        <f t="shared" si="0"/>
        <v>-7069.4444444444507</v>
      </c>
      <c r="F61" s="16">
        <f t="shared" si="4"/>
        <v>855555.5555555569</v>
      </c>
    </row>
    <row r="62" spans="2:6" ht="31.95" customHeight="1" x14ac:dyDescent="0.6">
      <c r="B62" s="2">
        <f t="shared" si="2"/>
        <v>53</v>
      </c>
      <c r="C62" s="23">
        <f t="shared" si="3"/>
        <v>-4277.7777777777846</v>
      </c>
      <c r="D62" s="17">
        <f t="shared" si="1"/>
        <v>-2777.7777777777778</v>
      </c>
      <c r="E62" s="11">
        <f t="shared" si="0"/>
        <v>-7055.555555555562</v>
      </c>
      <c r="F62" s="16">
        <f t="shared" si="4"/>
        <v>852777.77777777915</v>
      </c>
    </row>
    <row r="63" spans="2:6" ht="31.95" customHeight="1" x14ac:dyDescent="0.6">
      <c r="B63" s="2">
        <f t="shared" si="2"/>
        <v>54</v>
      </c>
      <c r="C63" s="23">
        <f t="shared" si="3"/>
        <v>-4263.888888888896</v>
      </c>
      <c r="D63" s="17">
        <f t="shared" si="1"/>
        <v>-2777.7777777777778</v>
      </c>
      <c r="E63" s="11">
        <f t="shared" si="0"/>
        <v>-7041.6666666666733</v>
      </c>
      <c r="F63" s="16">
        <f t="shared" si="4"/>
        <v>850000.0000000014</v>
      </c>
    </row>
    <row r="64" spans="2:6" ht="31.95" customHeight="1" x14ac:dyDescent="0.6">
      <c r="B64" s="2">
        <f t="shared" si="2"/>
        <v>55</v>
      </c>
      <c r="C64" s="23">
        <f t="shared" si="3"/>
        <v>-4250.0000000000073</v>
      </c>
      <c r="D64" s="17">
        <f t="shared" si="1"/>
        <v>-2777.7777777777778</v>
      </c>
      <c r="E64" s="11">
        <f t="shared" si="0"/>
        <v>-7027.7777777777846</v>
      </c>
      <c r="F64" s="16">
        <f t="shared" si="4"/>
        <v>847222.22222222365</v>
      </c>
    </row>
    <row r="65" spans="2:6" ht="31.95" customHeight="1" x14ac:dyDescent="0.6">
      <c r="B65" s="2">
        <f t="shared" si="2"/>
        <v>56</v>
      </c>
      <c r="C65" s="23">
        <f t="shared" si="3"/>
        <v>-4236.1111111111186</v>
      </c>
      <c r="D65" s="17">
        <f t="shared" si="1"/>
        <v>-2777.7777777777778</v>
      </c>
      <c r="E65" s="11">
        <f t="shared" si="0"/>
        <v>-7013.888888888896</v>
      </c>
      <c r="F65" s="16">
        <f t="shared" si="4"/>
        <v>844444.44444444589</v>
      </c>
    </row>
    <row r="66" spans="2:6" ht="31.95" customHeight="1" x14ac:dyDescent="0.6">
      <c r="B66" s="2">
        <f t="shared" si="2"/>
        <v>57</v>
      </c>
      <c r="C66" s="23">
        <f t="shared" si="3"/>
        <v>-4222.2222222222299</v>
      </c>
      <c r="D66" s="17">
        <f t="shared" si="1"/>
        <v>-2777.7777777777778</v>
      </c>
      <c r="E66" s="11">
        <f t="shared" si="0"/>
        <v>-7000.0000000000073</v>
      </c>
      <c r="F66" s="16">
        <f t="shared" si="4"/>
        <v>841666.66666666814</v>
      </c>
    </row>
    <row r="67" spans="2:6" ht="31.95" customHeight="1" x14ac:dyDescent="0.6">
      <c r="B67" s="2">
        <f t="shared" si="2"/>
        <v>58</v>
      </c>
      <c r="C67" s="23">
        <f t="shared" si="3"/>
        <v>-4208.3333333333412</v>
      </c>
      <c r="D67" s="17">
        <f t="shared" si="1"/>
        <v>-2777.7777777777778</v>
      </c>
      <c r="E67" s="11">
        <f t="shared" si="0"/>
        <v>-6986.1111111111186</v>
      </c>
      <c r="F67" s="16">
        <f t="shared" si="4"/>
        <v>838888.88888889039</v>
      </c>
    </row>
    <row r="68" spans="2:6" ht="31.95" customHeight="1" x14ac:dyDescent="0.6">
      <c r="B68" s="2">
        <f t="shared" si="2"/>
        <v>59</v>
      </c>
      <c r="C68" s="23">
        <f t="shared" si="3"/>
        <v>-4194.4444444444516</v>
      </c>
      <c r="D68" s="17">
        <f t="shared" si="1"/>
        <v>-2777.7777777777778</v>
      </c>
      <c r="E68" s="11">
        <f t="shared" si="0"/>
        <v>-6972.2222222222299</v>
      </c>
      <c r="F68" s="16">
        <f t="shared" si="4"/>
        <v>836111.11111111264</v>
      </c>
    </row>
    <row r="69" spans="2:6" ht="31.95" customHeight="1" x14ac:dyDescent="0.6">
      <c r="B69" s="2">
        <f t="shared" si="2"/>
        <v>60</v>
      </c>
      <c r="C69" s="23">
        <f t="shared" si="3"/>
        <v>-4180.5555555555629</v>
      </c>
      <c r="D69" s="17">
        <f t="shared" si="1"/>
        <v>-2777.7777777777778</v>
      </c>
      <c r="E69" s="11">
        <f t="shared" si="0"/>
        <v>-6958.3333333333412</v>
      </c>
      <c r="F69" s="16">
        <f t="shared" si="4"/>
        <v>833333.33333333489</v>
      </c>
    </row>
    <row r="70" spans="2:6" ht="31.95" customHeight="1" x14ac:dyDescent="0.6">
      <c r="B70" s="2">
        <f t="shared" si="2"/>
        <v>61</v>
      </c>
      <c r="C70" s="23">
        <f t="shared" si="3"/>
        <v>-4166.6666666666742</v>
      </c>
      <c r="D70" s="17">
        <f t="shared" si="1"/>
        <v>-2777.7777777777778</v>
      </c>
      <c r="E70" s="11">
        <f t="shared" si="0"/>
        <v>-6944.4444444444525</v>
      </c>
      <c r="F70" s="16">
        <f t="shared" si="4"/>
        <v>830555.55555555713</v>
      </c>
    </row>
    <row r="71" spans="2:6" ht="31.95" customHeight="1" x14ac:dyDescent="0.6">
      <c r="B71" s="2">
        <f t="shared" si="2"/>
        <v>62</v>
      </c>
      <c r="C71" s="23">
        <f t="shared" si="3"/>
        <v>-4152.7777777777856</v>
      </c>
      <c r="D71" s="17">
        <f t="shared" si="1"/>
        <v>-2777.7777777777778</v>
      </c>
      <c r="E71" s="11">
        <f t="shared" si="0"/>
        <v>-6930.5555555555638</v>
      </c>
      <c r="F71" s="16">
        <f t="shared" si="4"/>
        <v>827777.77777777938</v>
      </c>
    </row>
    <row r="72" spans="2:6" ht="31.95" customHeight="1" x14ac:dyDescent="0.6">
      <c r="B72" s="2">
        <f t="shared" si="2"/>
        <v>63</v>
      </c>
      <c r="C72" s="23">
        <f t="shared" si="3"/>
        <v>-4138.8888888888969</v>
      </c>
      <c r="D72" s="17">
        <f t="shared" si="1"/>
        <v>-2777.7777777777778</v>
      </c>
      <c r="E72" s="11">
        <f t="shared" si="0"/>
        <v>-6916.6666666666752</v>
      </c>
      <c r="F72" s="16">
        <f t="shared" si="4"/>
        <v>825000.00000000163</v>
      </c>
    </row>
    <row r="73" spans="2:6" ht="31.95" customHeight="1" x14ac:dyDescent="0.6">
      <c r="B73" s="2">
        <f t="shared" si="2"/>
        <v>64</v>
      </c>
      <c r="C73" s="23">
        <f t="shared" si="3"/>
        <v>-4125.0000000000082</v>
      </c>
      <c r="D73" s="17">
        <f t="shared" si="1"/>
        <v>-2777.7777777777778</v>
      </c>
      <c r="E73" s="11">
        <f t="shared" si="0"/>
        <v>-6902.7777777777865</v>
      </c>
      <c r="F73" s="16">
        <f t="shared" si="4"/>
        <v>822222.22222222388</v>
      </c>
    </row>
    <row r="74" spans="2:6" ht="31.95" customHeight="1" x14ac:dyDescent="0.6">
      <c r="B74" s="2">
        <f t="shared" si="2"/>
        <v>65</v>
      </c>
      <c r="C74" s="23">
        <f t="shared" si="3"/>
        <v>-4111.1111111111195</v>
      </c>
      <c r="D74" s="17">
        <f t="shared" si="1"/>
        <v>-2777.7777777777778</v>
      </c>
      <c r="E74" s="11">
        <f t="shared" si="0"/>
        <v>-6888.8888888888978</v>
      </c>
      <c r="F74" s="16">
        <f t="shared" si="4"/>
        <v>819444.44444444613</v>
      </c>
    </row>
    <row r="75" spans="2:6" ht="31.95" customHeight="1" x14ac:dyDescent="0.6">
      <c r="B75" s="2">
        <f t="shared" si="2"/>
        <v>66</v>
      </c>
      <c r="C75" s="23">
        <f t="shared" si="3"/>
        <v>-4097.2222222222308</v>
      </c>
      <c r="D75" s="17">
        <f t="shared" ref="D75:D129" si="5">-($D$4+$F$4)/$B$4</f>
        <v>-2777.7777777777778</v>
      </c>
      <c r="E75" s="11">
        <f t="shared" ref="E75:E138" si="6">+C75+D75</f>
        <v>-6875.0000000000091</v>
      </c>
      <c r="F75" s="16">
        <f t="shared" si="4"/>
        <v>816666.66666666837</v>
      </c>
    </row>
    <row r="76" spans="2:6" ht="31.95" customHeight="1" x14ac:dyDescent="0.6">
      <c r="B76" s="2">
        <f t="shared" ref="B76:B139" si="7">+B75+1</f>
        <v>67</v>
      </c>
      <c r="C76" s="23">
        <f t="shared" ref="C76:C139" si="8">-F75*$C$4</f>
        <v>-4083.3333333333421</v>
      </c>
      <c r="D76" s="17">
        <f t="shared" si="5"/>
        <v>-2777.7777777777778</v>
      </c>
      <c r="E76" s="11">
        <f t="shared" si="6"/>
        <v>-6861.1111111111204</v>
      </c>
      <c r="F76" s="16">
        <f t="shared" ref="F76:F139" si="9">+F75+D76</f>
        <v>813888.88888889062</v>
      </c>
    </row>
    <row r="77" spans="2:6" ht="31.95" customHeight="1" x14ac:dyDescent="0.6">
      <c r="B77" s="2">
        <f t="shared" si="7"/>
        <v>68</v>
      </c>
      <c r="C77" s="23">
        <f t="shared" si="8"/>
        <v>-4069.444444444453</v>
      </c>
      <c r="D77" s="17">
        <f t="shared" si="5"/>
        <v>-2777.7777777777778</v>
      </c>
      <c r="E77" s="11">
        <f t="shared" si="6"/>
        <v>-6847.2222222222308</v>
      </c>
      <c r="F77" s="16">
        <f t="shared" si="9"/>
        <v>811111.11111111287</v>
      </c>
    </row>
    <row r="78" spans="2:6" ht="31.95" customHeight="1" x14ac:dyDescent="0.6">
      <c r="B78" s="2">
        <f t="shared" si="7"/>
        <v>69</v>
      </c>
      <c r="C78" s="23">
        <f t="shared" si="8"/>
        <v>-4055.5555555555643</v>
      </c>
      <c r="D78" s="17">
        <f t="shared" si="5"/>
        <v>-2777.7777777777778</v>
      </c>
      <c r="E78" s="11">
        <f t="shared" si="6"/>
        <v>-6833.3333333333421</v>
      </c>
      <c r="F78" s="16">
        <f t="shared" si="9"/>
        <v>808333.33333333512</v>
      </c>
    </row>
    <row r="79" spans="2:6" ht="31.95" customHeight="1" x14ac:dyDescent="0.6">
      <c r="B79" s="2">
        <f t="shared" si="7"/>
        <v>70</v>
      </c>
      <c r="C79" s="23">
        <f t="shared" si="8"/>
        <v>-4041.6666666666756</v>
      </c>
      <c r="D79" s="17">
        <f t="shared" si="5"/>
        <v>-2777.7777777777778</v>
      </c>
      <c r="E79" s="11">
        <f t="shared" si="6"/>
        <v>-6819.4444444444534</v>
      </c>
      <c r="F79" s="16">
        <f t="shared" si="9"/>
        <v>805555.55555555737</v>
      </c>
    </row>
    <row r="80" spans="2:6" ht="31.95" customHeight="1" x14ac:dyDescent="0.6">
      <c r="B80" s="2">
        <f t="shared" si="7"/>
        <v>71</v>
      </c>
      <c r="C80" s="23">
        <f t="shared" si="8"/>
        <v>-4027.7777777777869</v>
      </c>
      <c r="D80" s="17">
        <f t="shared" si="5"/>
        <v>-2777.7777777777778</v>
      </c>
      <c r="E80" s="11">
        <f t="shared" si="6"/>
        <v>-6805.5555555555648</v>
      </c>
      <c r="F80" s="16">
        <f t="shared" si="9"/>
        <v>802777.77777777961</v>
      </c>
    </row>
    <row r="81" spans="2:6" ht="31.95" customHeight="1" x14ac:dyDescent="0.6">
      <c r="B81" s="2">
        <f t="shared" si="7"/>
        <v>72</v>
      </c>
      <c r="C81" s="23">
        <f t="shared" si="8"/>
        <v>-4013.8888888888982</v>
      </c>
      <c r="D81" s="17">
        <f t="shared" si="5"/>
        <v>-2777.7777777777778</v>
      </c>
      <c r="E81" s="11">
        <f t="shared" si="6"/>
        <v>-6791.6666666666761</v>
      </c>
      <c r="F81" s="16">
        <f t="shared" si="9"/>
        <v>800000.00000000186</v>
      </c>
    </row>
    <row r="82" spans="2:6" ht="31.95" customHeight="1" x14ac:dyDescent="0.6">
      <c r="B82" s="2">
        <f t="shared" si="7"/>
        <v>73</v>
      </c>
      <c r="C82" s="23">
        <f t="shared" si="8"/>
        <v>-4000.0000000000095</v>
      </c>
      <c r="D82" s="17">
        <f t="shared" si="5"/>
        <v>-2777.7777777777778</v>
      </c>
      <c r="E82" s="11">
        <f t="shared" si="6"/>
        <v>-6777.7777777777874</v>
      </c>
      <c r="F82" s="16">
        <f t="shared" si="9"/>
        <v>797222.22222222411</v>
      </c>
    </row>
    <row r="83" spans="2:6" ht="31.95" customHeight="1" x14ac:dyDescent="0.6">
      <c r="B83" s="2">
        <f t="shared" si="7"/>
        <v>74</v>
      </c>
      <c r="C83" s="23">
        <f t="shared" si="8"/>
        <v>-3986.1111111111209</v>
      </c>
      <c r="D83" s="17">
        <f t="shared" si="5"/>
        <v>-2777.7777777777778</v>
      </c>
      <c r="E83" s="11">
        <f t="shared" si="6"/>
        <v>-6763.8888888888987</v>
      </c>
      <c r="F83" s="16">
        <f t="shared" si="9"/>
        <v>794444.44444444636</v>
      </c>
    </row>
    <row r="84" spans="2:6" ht="31.95" customHeight="1" x14ac:dyDescent="0.6">
      <c r="B84" s="2">
        <f t="shared" si="7"/>
        <v>75</v>
      </c>
      <c r="C84" s="23">
        <f t="shared" si="8"/>
        <v>-3972.2222222222317</v>
      </c>
      <c r="D84" s="17">
        <f t="shared" si="5"/>
        <v>-2777.7777777777778</v>
      </c>
      <c r="E84" s="11">
        <f t="shared" si="6"/>
        <v>-6750.0000000000091</v>
      </c>
      <c r="F84" s="16">
        <f t="shared" si="9"/>
        <v>791666.66666666861</v>
      </c>
    </row>
    <row r="85" spans="2:6" ht="31.95" customHeight="1" x14ac:dyDescent="0.6">
      <c r="B85" s="2">
        <f t="shared" si="7"/>
        <v>76</v>
      </c>
      <c r="C85" s="23">
        <f t="shared" si="8"/>
        <v>-3958.333333333343</v>
      </c>
      <c r="D85" s="17">
        <f t="shared" si="5"/>
        <v>-2777.7777777777778</v>
      </c>
      <c r="E85" s="11">
        <f t="shared" si="6"/>
        <v>-6736.1111111111204</v>
      </c>
      <c r="F85" s="16">
        <f t="shared" si="9"/>
        <v>788888.88888889086</v>
      </c>
    </row>
    <row r="86" spans="2:6" ht="31.95" customHeight="1" x14ac:dyDescent="0.6">
      <c r="B86" s="2">
        <f t="shared" si="7"/>
        <v>77</v>
      </c>
      <c r="C86" s="23">
        <f t="shared" si="8"/>
        <v>-3944.4444444444543</v>
      </c>
      <c r="D86" s="17">
        <f t="shared" si="5"/>
        <v>-2777.7777777777778</v>
      </c>
      <c r="E86" s="11">
        <f t="shared" si="6"/>
        <v>-6722.2222222222317</v>
      </c>
      <c r="F86" s="16">
        <f t="shared" si="9"/>
        <v>786111.1111111131</v>
      </c>
    </row>
    <row r="87" spans="2:6" ht="31.95" customHeight="1" x14ac:dyDescent="0.6">
      <c r="B87" s="2">
        <f t="shared" si="7"/>
        <v>78</v>
      </c>
      <c r="C87" s="23">
        <f t="shared" si="8"/>
        <v>-3930.5555555555657</v>
      </c>
      <c r="D87" s="17">
        <f t="shared" si="5"/>
        <v>-2777.7777777777778</v>
      </c>
      <c r="E87" s="11">
        <f t="shared" si="6"/>
        <v>-6708.333333333343</v>
      </c>
      <c r="F87" s="16">
        <f t="shared" si="9"/>
        <v>783333.33333333535</v>
      </c>
    </row>
    <row r="88" spans="2:6" ht="31.95" customHeight="1" x14ac:dyDescent="0.6">
      <c r="B88" s="2">
        <f t="shared" si="7"/>
        <v>79</v>
      </c>
      <c r="C88" s="23">
        <f t="shared" si="8"/>
        <v>-3916.666666666677</v>
      </c>
      <c r="D88" s="17">
        <f t="shared" si="5"/>
        <v>-2777.7777777777778</v>
      </c>
      <c r="E88" s="11">
        <f t="shared" si="6"/>
        <v>-6694.4444444444543</v>
      </c>
      <c r="F88" s="16">
        <f t="shared" si="9"/>
        <v>780555.5555555576</v>
      </c>
    </row>
    <row r="89" spans="2:6" ht="31.95" customHeight="1" x14ac:dyDescent="0.6">
      <c r="B89" s="2">
        <f t="shared" si="7"/>
        <v>80</v>
      </c>
      <c r="C89" s="23">
        <f t="shared" si="8"/>
        <v>-3902.7777777777883</v>
      </c>
      <c r="D89" s="17">
        <f t="shared" si="5"/>
        <v>-2777.7777777777778</v>
      </c>
      <c r="E89" s="11">
        <f t="shared" si="6"/>
        <v>-6680.5555555555657</v>
      </c>
      <c r="F89" s="16">
        <f t="shared" si="9"/>
        <v>777777.77777777985</v>
      </c>
    </row>
    <row r="90" spans="2:6" ht="31.95" customHeight="1" x14ac:dyDescent="0.6">
      <c r="B90" s="2">
        <f t="shared" si="7"/>
        <v>81</v>
      </c>
      <c r="C90" s="23">
        <f t="shared" si="8"/>
        <v>-3888.8888888888991</v>
      </c>
      <c r="D90" s="17">
        <f t="shared" si="5"/>
        <v>-2777.7777777777778</v>
      </c>
      <c r="E90" s="11">
        <f t="shared" si="6"/>
        <v>-6666.666666666677</v>
      </c>
      <c r="F90" s="16">
        <f t="shared" si="9"/>
        <v>775000.0000000021</v>
      </c>
    </row>
    <row r="91" spans="2:6" ht="31.95" customHeight="1" x14ac:dyDescent="0.6">
      <c r="B91" s="2">
        <f t="shared" si="7"/>
        <v>82</v>
      </c>
      <c r="C91" s="23">
        <f t="shared" si="8"/>
        <v>-3875.0000000000105</v>
      </c>
      <c r="D91" s="17">
        <f t="shared" si="5"/>
        <v>-2777.7777777777778</v>
      </c>
      <c r="E91" s="11">
        <f t="shared" si="6"/>
        <v>-6652.7777777777883</v>
      </c>
      <c r="F91" s="16">
        <f t="shared" si="9"/>
        <v>772222.22222222434</v>
      </c>
    </row>
    <row r="92" spans="2:6" ht="31.95" customHeight="1" x14ac:dyDescent="0.6">
      <c r="B92" s="2">
        <f t="shared" si="7"/>
        <v>83</v>
      </c>
      <c r="C92" s="23">
        <f t="shared" si="8"/>
        <v>-3861.1111111111218</v>
      </c>
      <c r="D92" s="17">
        <f t="shared" si="5"/>
        <v>-2777.7777777777778</v>
      </c>
      <c r="E92" s="11">
        <f t="shared" si="6"/>
        <v>-6638.8888888888996</v>
      </c>
      <c r="F92" s="16">
        <f t="shared" si="9"/>
        <v>769444.44444444659</v>
      </c>
    </row>
    <row r="93" spans="2:6" ht="31.95" customHeight="1" x14ac:dyDescent="0.6">
      <c r="B93" s="2">
        <f t="shared" si="7"/>
        <v>84</v>
      </c>
      <c r="C93" s="23">
        <f t="shared" si="8"/>
        <v>-3847.2222222222331</v>
      </c>
      <c r="D93" s="17">
        <f t="shared" si="5"/>
        <v>-2777.7777777777778</v>
      </c>
      <c r="E93" s="11">
        <f t="shared" si="6"/>
        <v>-6625.0000000000109</v>
      </c>
      <c r="F93" s="16">
        <f t="shared" si="9"/>
        <v>766666.66666666884</v>
      </c>
    </row>
    <row r="94" spans="2:6" ht="31.95" customHeight="1" x14ac:dyDescent="0.6">
      <c r="B94" s="2">
        <f t="shared" si="7"/>
        <v>85</v>
      </c>
      <c r="C94" s="23">
        <f t="shared" si="8"/>
        <v>-3833.3333333333444</v>
      </c>
      <c r="D94" s="17">
        <f t="shared" si="5"/>
        <v>-2777.7777777777778</v>
      </c>
      <c r="E94" s="11">
        <f t="shared" si="6"/>
        <v>-6611.1111111111222</v>
      </c>
      <c r="F94" s="16">
        <f t="shared" si="9"/>
        <v>763888.88888889109</v>
      </c>
    </row>
    <row r="95" spans="2:6" ht="31.95" customHeight="1" x14ac:dyDescent="0.6">
      <c r="B95" s="2">
        <f t="shared" si="7"/>
        <v>86</v>
      </c>
      <c r="C95" s="23">
        <f t="shared" si="8"/>
        <v>-3819.4444444444557</v>
      </c>
      <c r="D95" s="17">
        <f t="shared" si="5"/>
        <v>-2777.7777777777778</v>
      </c>
      <c r="E95" s="11">
        <f t="shared" si="6"/>
        <v>-6597.2222222222335</v>
      </c>
      <c r="F95" s="16">
        <f t="shared" si="9"/>
        <v>761111.11111111334</v>
      </c>
    </row>
    <row r="96" spans="2:6" ht="31.95" customHeight="1" x14ac:dyDescent="0.6">
      <c r="B96" s="2">
        <f t="shared" si="7"/>
        <v>87</v>
      </c>
      <c r="C96" s="23">
        <f t="shared" si="8"/>
        <v>-3805.5555555555666</v>
      </c>
      <c r="D96" s="17">
        <f t="shared" si="5"/>
        <v>-2777.7777777777778</v>
      </c>
      <c r="E96" s="11">
        <f t="shared" si="6"/>
        <v>-6583.3333333333449</v>
      </c>
      <c r="F96" s="16">
        <f t="shared" si="9"/>
        <v>758333.33333333558</v>
      </c>
    </row>
    <row r="97" spans="2:6" ht="31.95" customHeight="1" x14ac:dyDescent="0.6">
      <c r="B97" s="2">
        <f t="shared" si="7"/>
        <v>88</v>
      </c>
      <c r="C97" s="23">
        <f t="shared" si="8"/>
        <v>-3791.6666666666779</v>
      </c>
      <c r="D97" s="17">
        <f t="shared" si="5"/>
        <v>-2777.7777777777778</v>
      </c>
      <c r="E97" s="11">
        <f t="shared" si="6"/>
        <v>-6569.4444444444562</v>
      </c>
      <c r="F97" s="16">
        <f t="shared" si="9"/>
        <v>755555.55555555783</v>
      </c>
    </row>
    <row r="98" spans="2:6" ht="31.95" customHeight="1" x14ac:dyDescent="0.6">
      <c r="B98" s="2">
        <f t="shared" si="7"/>
        <v>89</v>
      </c>
      <c r="C98" s="23">
        <f t="shared" si="8"/>
        <v>-3777.7777777777892</v>
      </c>
      <c r="D98" s="17">
        <f t="shared" si="5"/>
        <v>-2777.7777777777778</v>
      </c>
      <c r="E98" s="11">
        <f t="shared" si="6"/>
        <v>-6555.5555555555675</v>
      </c>
      <c r="F98" s="16">
        <f t="shared" si="9"/>
        <v>752777.77777778008</v>
      </c>
    </row>
    <row r="99" spans="2:6" ht="31.95" customHeight="1" x14ac:dyDescent="0.6">
      <c r="B99" s="2">
        <f t="shared" si="7"/>
        <v>90</v>
      </c>
      <c r="C99" s="23">
        <f t="shared" si="8"/>
        <v>-3763.8888888889005</v>
      </c>
      <c r="D99" s="17">
        <f t="shared" si="5"/>
        <v>-2777.7777777777778</v>
      </c>
      <c r="E99" s="11">
        <f t="shared" si="6"/>
        <v>-6541.6666666666788</v>
      </c>
      <c r="F99" s="16">
        <f t="shared" si="9"/>
        <v>750000.00000000233</v>
      </c>
    </row>
    <row r="100" spans="2:6" ht="31.95" customHeight="1" x14ac:dyDescent="0.6">
      <c r="B100" s="2">
        <f t="shared" si="7"/>
        <v>91</v>
      </c>
      <c r="C100" s="23">
        <f t="shared" si="8"/>
        <v>-3750.0000000000118</v>
      </c>
      <c r="D100" s="17">
        <f t="shared" si="5"/>
        <v>-2777.7777777777778</v>
      </c>
      <c r="E100" s="11">
        <f t="shared" si="6"/>
        <v>-6527.7777777777901</v>
      </c>
      <c r="F100" s="16">
        <f t="shared" si="9"/>
        <v>747222.22222222458</v>
      </c>
    </row>
    <row r="101" spans="2:6" ht="31.95" customHeight="1" x14ac:dyDescent="0.6">
      <c r="B101" s="2">
        <f t="shared" si="7"/>
        <v>92</v>
      </c>
      <c r="C101" s="23">
        <f t="shared" si="8"/>
        <v>-3736.1111111111231</v>
      </c>
      <c r="D101" s="17">
        <f t="shared" si="5"/>
        <v>-2777.7777777777778</v>
      </c>
      <c r="E101" s="11">
        <f t="shared" si="6"/>
        <v>-6513.8888888889014</v>
      </c>
      <c r="F101" s="16">
        <f t="shared" si="9"/>
        <v>744444.44444444682</v>
      </c>
    </row>
    <row r="102" spans="2:6" ht="31.95" customHeight="1" x14ac:dyDescent="0.6">
      <c r="B102" s="2">
        <f t="shared" si="7"/>
        <v>93</v>
      </c>
      <c r="C102" s="23">
        <f t="shared" si="8"/>
        <v>-3722.222222222234</v>
      </c>
      <c r="D102" s="17">
        <f t="shared" si="5"/>
        <v>-2777.7777777777778</v>
      </c>
      <c r="E102" s="11">
        <f t="shared" si="6"/>
        <v>-6500.0000000000118</v>
      </c>
      <c r="F102" s="16">
        <f t="shared" si="9"/>
        <v>741666.66666666907</v>
      </c>
    </row>
    <row r="103" spans="2:6" ht="31.95" customHeight="1" x14ac:dyDescent="0.6">
      <c r="B103" s="2">
        <f t="shared" si="7"/>
        <v>94</v>
      </c>
      <c r="C103" s="23">
        <f t="shared" si="8"/>
        <v>-3708.3333333333453</v>
      </c>
      <c r="D103" s="17">
        <f t="shared" si="5"/>
        <v>-2777.7777777777778</v>
      </c>
      <c r="E103" s="11">
        <f t="shared" si="6"/>
        <v>-6486.1111111111231</v>
      </c>
      <c r="F103" s="16">
        <f t="shared" si="9"/>
        <v>738888.88888889132</v>
      </c>
    </row>
    <row r="104" spans="2:6" ht="31.95" customHeight="1" x14ac:dyDescent="0.6">
      <c r="B104" s="2">
        <f t="shared" si="7"/>
        <v>95</v>
      </c>
      <c r="C104" s="23">
        <f t="shared" si="8"/>
        <v>-3694.4444444444566</v>
      </c>
      <c r="D104" s="17">
        <f t="shared" si="5"/>
        <v>-2777.7777777777778</v>
      </c>
      <c r="E104" s="11">
        <f t="shared" si="6"/>
        <v>-6472.2222222222344</v>
      </c>
      <c r="F104" s="16">
        <f t="shared" si="9"/>
        <v>736111.11111111357</v>
      </c>
    </row>
    <row r="105" spans="2:6" ht="31.95" customHeight="1" x14ac:dyDescent="0.6">
      <c r="B105" s="2">
        <f t="shared" si="7"/>
        <v>96</v>
      </c>
      <c r="C105" s="23">
        <f t="shared" si="8"/>
        <v>-3680.5555555555679</v>
      </c>
      <c r="D105" s="17">
        <f t="shared" si="5"/>
        <v>-2777.7777777777778</v>
      </c>
      <c r="E105" s="11">
        <f t="shared" si="6"/>
        <v>-6458.3333333333458</v>
      </c>
      <c r="F105" s="16">
        <f t="shared" si="9"/>
        <v>733333.33333333582</v>
      </c>
    </row>
    <row r="106" spans="2:6" ht="31.95" customHeight="1" x14ac:dyDescent="0.6">
      <c r="B106" s="2">
        <f t="shared" si="7"/>
        <v>97</v>
      </c>
      <c r="C106" s="23">
        <f t="shared" si="8"/>
        <v>-3666.6666666666792</v>
      </c>
      <c r="D106" s="17">
        <f t="shared" si="5"/>
        <v>-2777.7777777777778</v>
      </c>
      <c r="E106" s="11">
        <f t="shared" si="6"/>
        <v>-6444.4444444444571</v>
      </c>
      <c r="F106" s="16">
        <f t="shared" si="9"/>
        <v>730555.55555555806</v>
      </c>
    </row>
    <row r="107" spans="2:6" ht="31.95" customHeight="1" x14ac:dyDescent="0.6">
      <c r="B107" s="2">
        <f t="shared" si="7"/>
        <v>98</v>
      </c>
      <c r="C107" s="23">
        <f t="shared" si="8"/>
        <v>-3652.7777777777906</v>
      </c>
      <c r="D107" s="17">
        <f t="shared" si="5"/>
        <v>-2777.7777777777778</v>
      </c>
      <c r="E107" s="11">
        <f t="shared" si="6"/>
        <v>-6430.5555555555684</v>
      </c>
      <c r="F107" s="16">
        <f t="shared" si="9"/>
        <v>727777.77777778031</v>
      </c>
    </row>
    <row r="108" spans="2:6" ht="31.95" customHeight="1" x14ac:dyDescent="0.6">
      <c r="B108" s="2">
        <f t="shared" si="7"/>
        <v>99</v>
      </c>
      <c r="C108" s="23">
        <f t="shared" si="8"/>
        <v>-3638.8888888889014</v>
      </c>
      <c r="D108" s="17">
        <f t="shared" si="5"/>
        <v>-2777.7777777777778</v>
      </c>
      <c r="E108" s="11">
        <f t="shared" si="6"/>
        <v>-6416.6666666666788</v>
      </c>
      <c r="F108" s="16">
        <f t="shared" si="9"/>
        <v>725000.00000000256</v>
      </c>
    </row>
    <row r="109" spans="2:6" ht="31.95" customHeight="1" x14ac:dyDescent="0.6">
      <c r="B109" s="2">
        <f t="shared" si="7"/>
        <v>100</v>
      </c>
      <c r="C109" s="23">
        <f t="shared" si="8"/>
        <v>-3625.0000000000127</v>
      </c>
      <c r="D109" s="17">
        <f t="shared" si="5"/>
        <v>-2777.7777777777778</v>
      </c>
      <c r="E109" s="11">
        <f t="shared" si="6"/>
        <v>-6402.7777777777901</v>
      </c>
      <c r="F109" s="16">
        <f t="shared" si="9"/>
        <v>722222.22222222481</v>
      </c>
    </row>
    <row r="110" spans="2:6" ht="31.95" customHeight="1" x14ac:dyDescent="0.6">
      <c r="B110" s="2">
        <f t="shared" si="7"/>
        <v>101</v>
      </c>
      <c r="C110" s="23">
        <f t="shared" si="8"/>
        <v>-3611.111111111124</v>
      </c>
      <c r="D110" s="17">
        <f t="shared" si="5"/>
        <v>-2777.7777777777778</v>
      </c>
      <c r="E110" s="11">
        <f t="shared" si="6"/>
        <v>-6388.8888888889014</v>
      </c>
      <c r="F110" s="16">
        <f t="shared" si="9"/>
        <v>719444.44444444706</v>
      </c>
    </row>
    <row r="111" spans="2:6" ht="31.95" customHeight="1" x14ac:dyDescent="0.6">
      <c r="B111" s="2">
        <f t="shared" si="7"/>
        <v>102</v>
      </c>
      <c r="C111" s="23">
        <f t="shared" si="8"/>
        <v>-3597.2222222222354</v>
      </c>
      <c r="D111" s="17">
        <f t="shared" si="5"/>
        <v>-2777.7777777777778</v>
      </c>
      <c r="E111" s="11">
        <f t="shared" si="6"/>
        <v>-6375.0000000000127</v>
      </c>
      <c r="F111" s="16">
        <f t="shared" si="9"/>
        <v>716666.66666666931</v>
      </c>
    </row>
    <row r="112" spans="2:6" ht="31.95" customHeight="1" x14ac:dyDescent="0.6">
      <c r="B112" s="2">
        <f t="shared" si="7"/>
        <v>103</v>
      </c>
      <c r="C112" s="23">
        <f t="shared" si="8"/>
        <v>-3583.3333333333467</v>
      </c>
      <c r="D112" s="17">
        <f t="shared" si="5"/>
        <v>-2777.7777777777778</v>
      </c>
      <c r="E112" s="11">
        <f t="shared" si="6"/>
        <v>-6361.111111111124</v>
      </c>
      <c r="F112" s="16">
        <f t="shared" si="9"/>
        <v>713888.88888889155</v>
      </c>
    </row>
    <row r="113" spans="2:6" ht="31.95" customHeight="1" x14ac:dyDescent="0.6">
      <c r="B113" s="2">
        <f t="shared" si="7"/>
        <v>104</v>
      </c>
      <c r="C113" s="23">
        <f t="shared" si="8"/>
        <v>-3569.444444444458</v>
      </c>
      <c r="D113" s="17">
        <f t="shared" si="5"/>
        <v>-2777.7777777777778</v>
      </c>
      <c r="E113" s="11">
        <f t="shared" si="6"/>
        <v>-6347.2222222222354</v>
      </c>
      <c r="F113" s="16">
        <f t="shared" si="9"/>
        <v>711111.1111111138</v>
      </c>
    </row>
    <row r="114" spans="2:6" ht="31.95" customHeight="1" x14ac:dyDescent="0.6">
      <c r="B114" s="2">
        <f t="shared" si="7"/>
        <v>105</v>
      </c>
      <c r="C114" s="23">
        <f t="shared" si="8"/>
        <v>-3555.5555555555693</v>
      </c>
      <c r="D114" s="17">
        <f t="shared" si="5"/>
        <v>-2777.7777777777778</v>
      </c>
      <c r="E114" s="11">
        <f t="shared" si="6"/>
        <v>-6333.3333333333467</v>
      </c>
      <c r="F114" s="16">
        <f t="shared" si="9"/>
        <v>708333.33333333605</v>
      </c>
    </row>
    <row r="115" spans="2:6" ht="31.95" customHeight="1" x14ac:dyDescent="0.6">
      <c r="B115" s="2">
        <f t="shared" si="7"/>
        <v>106</v>
      </c>
      <c r="C115" s="23">
        <f t="shared" si="8"/>
        <v>-3541.6666666666802</v>
      </c>
      <c r="D115" s="17">
        <f t="shared" si="5"/>
        <v>-2777.7777777777778</v>
      </c>
      <c r="E115" s="11">
        <f t="shared" si="6"/>
        <v>-6319.444444444458</v>
      </c>
      <c r="F115" s="16">
        <f t="shared" si="9"/>
        <v>705555.5555555583</v>
      </c>
    </row>
    <row r="116" spans="2:6" ht="31.95" customHeight="1" x14ac:dyDescent="0.6">
      <c r="B116" s="2">
        <f t="shared" si="7"/>
        <v>107</v>
      </c>
      <c r="C116" s="23">
        <f t="shared" si="8"/>
        <v>-3527.7777777777915</v>
      </c>
      <c r="D116" s="17">
        <f t="shared" si="5"/>
        <v>-2777.7777777777778</v>
      </c>
      <c r="E116" s="11">
        <f t="shared" si="6"/>
        <v>-6305.5555555555693</v>
      </c>
      <c r="F116" s="16">
        <f t="shared" si="9"/>
        <v>702777.77777778055</v>
      </c>
    </row>
    <row r="117" spans="2:6" ht="31.95" customHeight="1" x14ac:dyDescent="0.6">
      <c r="B117" s="2">
        <f t="shared" si="7"/>
        <v>108</v>
      </c>
      <c r="C117" s="23">
        <f t="shared" si="8"/>
        <v>-3513.8888888889028</v>
      </c>
      <c r="D117" s="17">
        <f t="shared" si="5"/>
        <v>-2777.7777777777778</v>
      </c>
      <c r="E117" s="11">
        <f t="shared" si="6"/>
        <v>-6291.6666666666806</v>
      </c>
      <c r="F117" s="16">
        <f t="shared" si="9"/>
        <v>700000.00000000279</v>
      </c>
    </row>
    <row r="118" spans="2:6" ht="31.95" customHeight="1" x14ac:dyDescent="0.6">
      <c r="B118" s="2">
        <f t="shared" si="7"/>
        <v>109</v>
      </c>
      <c r="C118" s="23">
        <f t="shared" si="8"/>
        <v>-3500.0000000000141</v>
      </c>
      <c r="D118" s="17">
        <f t="shared" si="5"/>
        <v>-2777.7777777777778</v>
      </c>
      <c r="E118" s="11">
        <f t="shared" si="6"/>
        <v>-6277.7777777777919</v>
      </c>
      <c r="F118" s="16">
        <f t="shared" si="9"/>
        <v>697222.22222222504</v>
      </c>
    </row>
    <row r="119" spans="2:6" ht="31.95" customHeight="1" x14ac:dyDescent="0.6">
      <c r="B119" s="2">
        <f t="shared" si="7"/>
        <v>110</v>
      </c>
      <c r="C119" s="23">
        <f t="shared" si="8"/>
        <v>-3486.1111111111254</v>
      </c>
      <c r="D119" s="17">
        <f t="shared" si="5"/>
        <v>-2777.7777777777778</v>
      </c>
      <c r="E119" s="11">
        <f t="shared" si="6"/>
        <v>-6263.8888888889032</v>
      </c>
      <c r="F119" s="16">
        <f t="shared" si="9"/>
        <v>694444.44444444729</v>
      </c>
    </row>
    <row r="120" spans="2:6" ht="31.95" customHeight="1" x14ac:dyDescent="0.6">
      <c r="B120" s="2">
        <f t="shared" si="7"/>
        <v>111</v>
      </c>
      <c r="C120" s="23">
        <f t="shared" si="8"/>
        <v>-3472.2222222222367</v>
      </c>
      <c r="D120" s="17">
        <f t="shared" si="5"/>
        <v>-2777.7777777777778</v>
      </c>
      <c r="E120" s="11">
        <f t="shared" si="6"/>
        <v>-6250.0000000000146</v>
      </c>
      <c r="F120" s="16">
        <f t="shared" si="9"/>
        <v>691666.66666666954</v>
      </c>
    </row>
    <row r="121" spans="2:6" ht="31.95" customHeight="1" x14ac:dyDescent="0.6">
      <c r="B121" s="2">
        <f t="shared" si="7"/>
        <v>112</v>
      </c>
      <c r="C121" s="23">
        <f t="shared" si="8"/>
        <v>-3458.3333333333476</v>
      </c>
      <c r="D121" s="17">
        <f t="shared" si="5"/>
        <v>-2777.7777777777778</v>
      </c>
      <c r="E121" s="11">
        <f t="shared" si="6"/>
        <v>-6236.1111111111259</v>
      </c>
      <c r="F121" s="16">
        <f t="shared" si="9"/>
        <v>688888.88888889179</v>
      </c>
    </row>
    <row r="122" spans="2:6" ht="31.95" customHeight="1" x14ac:dyDescent="0.6">
      <c r="B122" s="2">
        <f t="shared" si="7"/>
        <v>113</v>
      </c>
      <c r="C122" s="23">
        <f t="shared" si="8"/>
        <v>-3444.4444444444589</v>
      </c>
      <c r="D122" s="17">
        <f t="shared" si="5"/>
        <v>-2777.7777777777778</v>
      </c>
      <c r="E122" s="11">
        <f t="shared" si="6"/>
        <v>-6222.2222222222372</v>
      </c>
      <c r="F122" s="16">
        <f t="shared" si="9"/>
        <v>686111.11111111403</v>
      </c>
    </row>
    <row r="123" spans="2:6" ht="31.95" customHeight="1" x14ac:dyDescent="0.6">
      <c r="B123" s="2">
        <f t="shared" si="7"/>
        <v>114</v>
      </c>
      <c r="C123" s="23">
        <f t="shared" si="8"/>
        <v>-3430.5555555555702</v>
      </c>
      <c r="D123" s="17">
        <f t="shared" si="5"/>
        <v>-2777.7777777777778</v>
      </c>
      <c r="E123" s="11">
        <f t="shared" si="6"/>
        <v>-6208.3333333333485</v>
      </c>
      <c r="F123" s="16">
        <f t="shared" si="9"/>
        <v>683333.33333333628</v>
      </c>
    </row>
    <row r="124" spans="2:6" ht="31.95" customHeight="1" x14ac:dyDescent="0.6">
      <c r="B124" s="2">
        <f t="shared" si="7"/>
        <v>115</v>
      </c>
      <c r="C124" s="23">
        <f t="shared" si="8"/>
        <v>-3416.6666666666815</v>
      </c>
      <c r="D124" s="17">
        <f t="shared" si="5"/>
        <v>-2777.7777777777778</v>
      </c>
      <c r="E124" s="11">
        <f t="shared" si="6"/>
        <v>-6194.4444444444598</v>
      </c>
      <c r="F124" s="16">
        <f t="shared" si="9"/>
        <v>680555.55555555853</v>
      </c>
    </row>
    <row r="125" spans="2:6" ht="31.95" customHeight="1" x14ac:dyDescent="0.6">
      <c r="B125" s="2">
        <f t="shared" si="7"/>
        <v>116</v>
      </c>
      <c r="C125" s="23">
        <f t="shared" si="8"/>
        <v>-3402.7777777777928</v>
      </c>
      <c r="D125" s="17">
        <f t="shared" si="5"/>
        <v>-2777.7777777777778</v>
      </c>
      <c r="E125" s="11">
        <f t="shared" si="6"/>
        <v>-6180.5555555555711</v>
      </c>
      <c r="F125" s="16">
        <f t="shared" si="9"/>
        <v>677777.77777778078</v>
      </c>
    </row>
    <row r="126" spans="2:6" ht="31.95" customHeight="1" x14ac:dyDescent="0.6">
      <c r="B126" s="2">
        <f t="shared" si="7"/>
        <v>117</v>
      </c>
      <c r="C126" s="23">
        <f t="shared" si="8"/>
        <v>-3388.8888888889041</v>
      </c>
      <c r="D126" s="17">
        <f t="shared" si="5"/>
        <v>-2777.7777777777778</v>
      </c>
      <c r="E126" s="11">
        <f t="shared" si="6"/>
        <v>-6166.6666666666824</v>
      </c>
      <c r="F126" s="16">
        <f t="shared" si="9"/>
        <v>675000.00000000303</v>
      </c>
    </row>
    <row r="127" spans="2:6" ht="31.95" customHeight="1" x14ac:dyDescent="0.6">
      <c r="B127" s="2">
        <f t="shared" si="7"/>
        <v>118</v>
      </c>
      <c r="C127" s="23">
        <f t="shared" si="8"/>
        <v>-3375.000000000015</v>
      </c>
      <c r="D127" s="17">
        <f t="shared" si="5"/>
        <v>-2777.7777777777778</v>
      </c>
      <c r="E127" s="11">
        <f t="shared" si="6"/>
        <v>-6152.7777777777928</v>
      </c>
      <c r="F127" s="16">
        <f t="shared" si="9"/>
        <v>672222.22222222527</v>
      </c>
    </row>
    <row r="128" spans="2:6" ht="31.95" customHeight="1" x14ac:dyDescent="0.6">
      <c r="B128" s="2">
        <f t="shared" si="7"/>
        <v>119</v>
      </c>
      <c r="C128" s="23">
        <f t="shared" si="8"/>
        <v>-3361.1111111111263</v>
      </c>
      <c r="D128" s="17">
        <f t="shared" si="5"/>
        <v>-2777.7777777777778</v>
      </c>
      <c r="E128" s="11">
        <f t="shared" si="6"/>
        <v>-6138.8888888889041</v>
      </c>
      <c r="F128" s="16">
        <f t="shared" si="9"/>
        <v>669444.44444444752</v>
      </c>
    </row>
    <row r="129" spans="2:6" ht="31.95" customHeight="1" x14ac:dyDescent="0.6">
      <c r="B129" s="2">
        <f t="shared" si="7"/>
        <v>120</v>
      </c>
      <c r="C129" s="23">
        <f t="shared" si="8"/>
        <v>-3347.2222222222376</v>
      </c>
      <c r="D129" s="17">
        <f t="shared" si="5"/>
        <v>-2777.7777777777778</v>
      </c>
      <c r="E129" s="11">
        <f t="shared" si="6"/>
        <v>-6125.0000000000155</v>
      </c>
      <c r="F129" s="16">
        <f t="shared" si="9"/>
        <v>666666.66666666977</v>
      </c>
    </row>
    <row r="130" spans="2:6" ht="31.95" customHeight="1" x14ac:dyDescent="0.6">
      <c r="B130" s="2">
        <f t="shared" si="7"/>
        <v>121</v>
      </c>
      <c r="C130" s="23">
        <f t="shared" si="8"/>
        <v>-3333.3333333333489</v>
      </c>
      <c r="D130" s="17">
        <f>IF(B130&gt;$B$4,0,-($D$4+$F$4)/$B$4)</f>
        <v>-2777.7777777777778</v>
      </c>
      <c r="E130" s="11">
        <f t="shared" si="6"/>
        <v>-6111.1111111111268</v>
      </c>
      <c r="F130" s="16">
        <f t="shared" si="9"/>
        <v>663888.88888889202</v>
      </c>
    </row>
    <row r="131" spans="2:6" ht="31.95" customHeight="1" x14ac:dyDescent="0.6">
      <c r="B131" s="2">
        <f t="shared" si="7"/>
        <v>122</v>
      </c>
      <c r="C131" s="23">
        <f t="shared" si="8"/>
        <v>-3319.4444444444603</v>
      </c>
      <c r="D131" s="17">
        <f t="shared" ref="D131:D194" si="10">IF(B131&gt;$B$4,0,-($D$4+$F$4)/$B$4)</f>
        <v>-2777.7777777777778</v>
      </c>
      <c r="E131" s="11">
        <f t="shared" si="6"/>
        <v>-6097.2222222222381</v>
      </c>
      <c r="F131" s="16">
        <f t="shared" si="9"/>
        <v>661111.11111111427</v>
      </c>
    </row>
    <row r="132" spans="2:6" ht="31.95" customHeight="1" x14ac:dyDescent="0.6">
      <c r="B132" s="2">
        <f t="shared" si="7"/>
        <v>123</v>
      </c>
      <c r="C132" s="23">
        <f t="shared" si="8"/>
        <v>-3305.5555555555716</v>
      </c>
      <c r="D132" s="17">
        <f t="shared" si="10"/>
        <v>-2777.7777777777778</v>
      </c>
      <c r="E132" s="11">
        <f t="shared" si="6"/>
        <v>-6083.3333333333494</v>
      </c>
      <c r="F132" s="16">
        <f t="shared" si="9"/>
        <v>658333.33333333652</v>
      </c>
    </row>
    <row r="133" spans="2:6" ht="31.95" customHeight="1" x14ac:dyDescent="0.6">
      <c r="B133" s="2">
        <f t="shared" si="7"/>
        <v>124</v>
      </c>
      <c r="C133" s="23">
        <f t="shared" si="8"/>
        <v>-3291.6666666666824</v>
      </c>
      <c r="D133" s="17">
        <f t="shared" si="10"/>
        <v>-2777.7777777777778</v>
      </c>
      <c r="E133" s="11">
        <f t="shared" si="6"/>
        <v>-6069.4444444444598</v>
      </c>
      <c r="F133" s="16">
        <f t="shared" si="9"/>
        <v>655555.55555555876</v>
      </c>
    </row>
    <row r="134" spans="2:6" ht="31.95" customHeight="1" x14ac:dyDescent="0.6">
      <c r="B134" s="2">
        <f t="shared" si="7"/>
        <v>125</v>
      </c>
      <c r="C134" s="23">
        <f t="shared" si="8"/>
        <v>-3277.7777777777937</v>
      </c>
      <c r="D134" s="17">
        <f t="shared" si="10"/>
        <v>-2777.7777777777778</v>
      </c>
      <c r="E134" s="11">
        <f t="shared" si="6"/>
        <v>-6055.5555555555711</v>
      </c>
      <c r="F134" s="16">
        <f t="shared" si="9"/>
        <v>652777.77777778101</v>
      </c>
    </row>
    <row r="135" spans="2:6" ht="31.95" customHeight="1" x14ac:dyDescent="0.6">
      <c r="B135" s="2">
        <f t="shared" si="7"/>
        <v>126</v>
      </c>
      <c r="C135" s="23">
        <f t="shared" si="8"/>
        <v>-3263.8888888889051</v>
      </c>
      <c r="D135" s="17">
        <f t="shared" si="10"/>
        <v>-2777.7777777777778</v>
      </c>
      <c r="E135" s="11">
        <f t="shared" si="6"/>
        <v>-6041.6666666666824</v>
      </c>
      <c r="F135" s="16">
        <f t="shared" si="9"/>
        <v>650000.00000000326</v>
      </c>
    </row>
    <row r="136" spans="2:6" ht="31.95" customHeight="1" x14ac:dyDescent="0.6">
      <c r="B136" s="2">
        <f t="shared" si="7"/>
        <v>127</v>
      </c>
      <c r="C136" s="23">
        <f t="shared" si="8"/>
        <v>-3250.0000000000164</v>
      </c>
      <c r="D136" s="17">
        <f t="shared" si="10"/>
        <v>-2777.7777777777778</v>
      </c>
      <c r="E136" s="11">
        <f t="shared" si="6"/>
        <v>-6027.7777777777937</v>
      </c>
      <c r="F136" s="16">
        <f t="shared" si="9"/>
        <v>647222.22222222551</v>
      </c>
    </row>
    <row r="137" spans="2:6" ht="31.95" customHeight="1" x14ac:dyDescent="0.6">
      <c r="B137" s="2">
        <f t="shared" si="7"/>
        <v>128</v>
      </c>
      <c r="C137" s="23">
        <f t="shared" si="8"/>
        <v>-3236.1111111111277</v>
      </c>
      <c r="D137" s="17">
        <f t="shared" si="10"/>
        <v>-2777.7777777777778</v>
      </c>
      <c r="E137" s="11">
        <f t="shared" si="6"/>
        <v>-6013.8888888889051</v>
      </c>
      <c r="F137" s="16">
        <f t="shared" si="9"/>
        <v>644444.44444444776</v>
      </c>
    </row>
    <row r="138" spans="2:6" ht="31.95" customHeight="1" x14ac:dyDescent="0.6">
      <c r="B138" s="2">
        <f t="shared" si="7"/>
        <v>129</v>
      </c>
      <c r="C138" s="23">
        <f t="shared" si="8"/>
        <v>-3222.222222222239</v>
      </c>
      <c r="D138" s="17">
        <f t="shared" si="10"/>
        <v>-2777.7777777777778</v>
      </c>
      <c r="E138" s="11">
        <f t="shared" si="6"/>
        <v>-6000.0000000000164</v>
      </c>
      <c r="F138" s="16">
        <f t="shared" si="9"/>
        <v>641666.66666667</v>
      </c>
    </row>
    <row r="139" spans="2:6" ht="31.95" customHeight="1" x14ac:dyDescent="0.6">
      <c r="B139" s="2">
        <f t="shared" si="7"/>
        <v>130</v>
      </c>
      <c r="C139" s="23">
        <f t="shared" si="8"/>
        <v>-3208.3333333333503</v>
      </c>
      <c r="D139" s="17">
        <f t="shared" si="10"/>
        <v>-2777.7777777777778</v>
      </c>
      <c r="E139" s="11">
        <f t="shared" ref="E139:E202" si="11">+C139+D139</f>
        <v>-5986.1111111111277</v>
      </c>
      <c r="F139" s="16">
        <f t="shared" si="9"/>
        <v>638888.88888889225</v>
      </c>
    </row>
    <row r="140" spans="2:6" ht="31.95" customHeight="1" x14ac:dyDescent="0.6">
      <c r="B140" s="2">
        <f t="shared" ref="B140:B203" si="12">+B139+1</f>
        <v>131</v>
      </c>
      <c r="C140" s="23">
        <f t="shared" ref="C140:C203" si="13">-F139*$C$4</f>
        <v>-3194.4444444444612</v>
      </c>
      <c r="D140" s="17">
        <f t="shared" si="10"/>
        <v>-2777.7777777777778</v>
      </c>
      <c r="E140" s="11">
        <f t="shared" si="11"/>
        <v>-5972.222222222239</v>
      </c>
      <c r="F140" s="16">
        <f t="shared" ref="F140:F203" si="14">+F139+D140</f>
        <v>636111.1111111145</v>
      </c>
    </row>
    <row r="141" spans="2:6" ht="31.95" customHeight="1" x14ac:dyDescent="0.6">
      <c r="B141" s="2">
        <f t="shared" si="12"/>
        <v>132</v>
      </c>
      <c r="C141" s="23">
        <f t="shared" si="13"/>
        <v>-3180.5555555555725</v>
      </c>
      <c r="D141" s="17">
        <f t="shared" si="10"/>
        <v>-2777.7777777777778</v>
      </c>
      <c r="E141" s="11">
        <f t="shared" si="11"/>
        <v>-5958.3333333333503</v>
      </c>
      <c r="F141" s="16">
        <f t="shared" si="14"/>
        <v>633333.33333333675</v>
      </c>
    </row>
    <row r="142" spans="2:6" ht="31.95" customHeight="1" x14ac:dyDescent="0.6">
      <c r="B142" s="2">
        <f t="shared" si="12"/>
        <v>133</v>
      </c>
      <c r="C142" s="23">
        <f t="shared" si="13"/>
        <v>-3166.6666666666838</v>
      </c>
      <c r="D142" s="17">
        <f t="shared" si="10"/>
        <v>-2777.7777777777778</v>
      </c>
      <c r="E142" s="11">
        <f t="shared" si="11"/>
        <v>-5944.4444444444616</v>
      </c>
      <c r="F142" s="16">
        <f t="shared" si="14"/>
        <v>630555.555555559</v>
      </c>
    </row>
    <row r="143" spans="2:6" ht="31.95" customHeight="1" x14ac:dyDescent="0.6">
      <c r="B143" s="2">
        <f t="shared" si="12"/>
        <v>134</v>
      </c>
      <c r="C143" s="23">
        <f t="shared" si="13"/>
        <v>-3152.7777777777951</v>
      </c>
      <c r="D143" s="17">
        <f t="shared" si="10"/>
        <v>-2777.7777777777778</v>
      </c>
      <c r="E143" s="11">
        <f t="shared" si="11"/>
        <v>-5930.5555555555729</v>
      </c>
      <c r="F143" s="16">
        <f t="shared" si="14"/>
        <v>627777.77777778124</v>
      </c>
    </row>
    <row r="144" spans="2:6" ht="31.95" customHeight="1" x14ac:dyDescent="0.6">
      <c r="B144" s="2">
        <f t="shared" si="12"/>
        <v>135</v>
      </c>
      <c r="C144" s="23">
        <f t="shared" si="13"/>
        <v>-3138.8888888889064</v>
      </c>
      <c r="D144" s="17">
        <f t="shared" si="10"/>
        <v>-2777.7777777777778</v>
      </c>
      <c r="E144" s="11">
        <f t="shared" si="11"/>
        <v>-5916.6666666666843</v>
      </c>
      <c r="F144" s="16">
        <f t="shared" si="14"/>
        <v>625000.00000000349</v>
      </c>
    </row>
    <row r="145" spans="2:6" ht="31.95" customHeight="1" x14ac:dyDescent="0.6">
      <c r="B145" s="2">
        <f t="shared" si="12"/>
        <v>136</v>
      </c>
      <c r="C145" s="23">
        <f t="shared" si="13"/>
        <v>-3125.0000000000177</v>
      </c>
      <c r="D145" s="17">
        <f t="shared" si="10"/>
        <v>-2777.7777777777778</v>
      </c>
      <c r="E145" s="11">
        <f t="shared" si="11"/>
        <v>-5902.7777777777956</v>
      </c>
      <c r="F145" s="16">
        <f t="shared" si="14"/>
        <v>622222.22222222574</v>
      </c>
    </row>
    <row r="146" spans="2:6" ht="31.95" customHeight="1" x14ac:dyDescent="0.6">
      <c r="B146" s="2">
        <f t="shared" si="12"/>
        <v>137</v>
      </c>
      <c r="C146" s="23">
        <f t="shared" si="13"/>
        <v>-3111.1111111111286</v>
      </c>
      <c r="D146" s="17">
        <f t="shared" si="10"/>
        <v>-2777.7777777777778</v>
      </c>
      <c r="E146" s="11">
        <f t="shared" si="11"/>
        <v>-5888.8888888889069</v>
      </c>
      <c r="F146" s="16">
        <f t="shared" si="14"/>
        <v>619444.44444444799</v>
      </c>
    </row>
    <row r="147" spans="2:6" ht="31.95" customHeight="1" x14ac:dyDescent="0.6">
      <c r="B147" s="2">
        <f t="shared" si="12"/>
        <v>138</v>
      </c>
      <c r="C147" s="23">
        <f t="shared" si="13"/>
        <v>-3097.2222222222399</v>
      </c>
      <c r="D147" s="17">
        <f t="shared" si="10"/>
        <v>-2777.7777777777778</v>
      </c>
      <c r="E147" s="11">
        <f t="shared" si="11"/>
        <v>-5875.0000000000182</v>
      </c>
      <c r="F147" s="16">
        <f t="shared" si="14"/>
        <v>616666.66666667024</v>
      </c>
    </row>
    <row r="148" spans="2:6" ht="31.95" customHeight="1" x14ac:dyDescent="0.6">
      <c r="B148" s="2">
        <f t="shared" si="12"/>
        <v>139</v>
      </c>
      <c r="C148" s="23">
        <f t="shared" si="13"/>
        <v>-3083.3333333333512</v>
      </c>
      <c r="D148" s="17">
        <f t="shared" si="10"/>
        <v>-2777.7777777777778</v>
      </c>
      <c r="E148" s="11">
        <f t="shared" si="11"/>
        <v>-5861.1111111111295</v>
      </c>
      <c r="F148" s="16">
        <f t="shared" si="14"/>
        <v>613888.88888889248</v>
      </c>
    </row>
    <row r="149" spans="2:6" ht="31.95" customHeight="1" x14ac:dyDescent="0.6">
      <c r="B149" s="2">
        <f t="shared" si="12"/>
        <v>140</v>
      </c>
      <c r="C149" s="23">
        <f t="shared" si="13"/>
        <v>-3069.4444444444625</v>
      </c>
      <c r="D149" s="17">
        <f t="shared" si="10"/>
        <v>-2777.7777777777778</v>
      </c>
      <c r="E149" s="11">
        <f t="shared" si="11"/>
        <v>-5847.2222222222408</v>
      </c>
      <c r="F149" s="16">
        <f t="shared" si="14"/>
        <v>611111.11111111473</v>
      </c>
    </row>
    <row r="150" spans="2:6" ht="31.95" customHeight="1" x14ac:dyDescent="0.6">
      <c r="B150" s="2">
        <f t="shared" si="12"/>
        <v>141</v>
      </c>
      <c r="C150" s="23">
        <f t="shared" si="13"/>
        <v>-3055.5555555555738</v>
      </c>
      <c r="D150" s="17">
        <f t="shared" si="10"/>
        <v>-2777.7777777777778</v>
      </c>
      <c r="E150" s="11">
        <f t="shared" si="11"/>
        <v>-5833.3333333333521</v>
      </c>
      <c r="F150" s="16">
        <f t="shared" si="14"/>
        <v>608333.33333333698</v>
      </c>
    </row>
    <row r="151" spans="2:6" ht="31.95" customHeight="1" x14ac:dyDescent="0.6">
      <c r="B151" s="2">
        <f t="shared" si="12"/>
        <v>142</v>
      </c>
      <c r="C151" s="23">
        <f t="shared" si="13"/>
        <v>-3041.6666666666852</v>
      </c>
      <c r="D151" s="17">
        <f t="shared" si="10"/>
        <v>-2777.7777777777778</v>
      </c>
      <c r="E151" s="11">
        <f t="shared" si="11"/>
        <v>-5819.4444444444634</v>
      </c>
      <c r="F151" s="16">
        <f t="shared" si="14"/>
        <v>605555.55555555923</v>
      </c>
    </row>
    <row r="152" spans="2:6" ht="31.95" customHeight="1" x14ac:dyDescent="0.6">
      <c r="B152" s="2">
        <f t="shared" si="12"/>
        <v>143</v>
      </c>
      <c r="C152" s="23">
        <f t="shared" si="13"/>
        <v>-3027.777777777796</v>
      </c>
      <c r="D152" s="17">
        <f t="shared" si="10"/>
        <v>-2777.7777777777778</v>
      </c>
      <c r="E152" s="11">
        <f t="shared" si="11"/>
        <v>-5805.5555555555738</v>
      </c>
      <c r="F152" s="16">
        <f t="shared" si="14"/>
        <v>602777.77777778148</v>
      </c>
    </row>
    <row r="153" spans="2:6" ht="31.95" customHeight="1" x14ac:dyDescent="0.6">
      <c r="B153" s="2">
        <f t="shared" si="12"/>
        <v>144</v>
      </c>
      <c r="C153" s="23">
        <f t="shared" si="13"/>
        <v>-3013.8888888889073</v>
      </c>
      <c r="D153" s="17">
        <f t="shared" si="10"/>
        <v>-2777.7777777777778</v>
      </c>
      <c r="E153" s="11">
        <f t="shared" si="11"/>
        <v>-5791.6666666666852</v>
      </c>
      <c r="F153" s="16">
        <f t="shared" si="14"/>
        <v>600000.00000000373</v>
      </c>
    </row>
    <row r="154" spans="2:6" ht="31.95" customHeight="1" x14ac:dyDescent="0.6">
      <c r="B154" s="2">
        <f t="shared" si="12"/>
        <v>145</v>
      </c>
      <c r="C154" s="23">
        <f t="shared" si="13"/>
        <v>-3000.0000000000186</v>
      </c>
      <c r="D154" s="17">
        <f t="shared" si="10"/>
        <v>-2777.7777777777778</v>
      </c>
      <c r="E154" s="11">
        <f t="shared" si="11"/>
        <v>-5777.7777777777965</v>
      </c>
      <c r="F154" s="16">
        <f t="shared" si="14"/>
        <v>597222.22222222597</v>
      </c>
    </row>
    <row r="155" spans="2:6" ht="31.95" customHeight="1" x14ac:dyDescent="0.6">
      <c r="B155" s="2">
        <f t="shared" si="12"/>
        <v>146</v>
      </c>
      <c r="C155" s="23">
        <f t="shared" si="13"/>
        <v>-2986.11111111113</v>
      </c>
      <c r="D155" s="17">
        <f t="shared" si="10"/>
        <v>-2777.7777777777778</v>
      </c>
      <c r="E155" s="11">
        <f t="shared" si="11"/>
        <v>-5763.8888888889078</v>
      </c>
      <c r="F155" s="16">
        <f t="shared" si="14"/>
        <v>594444.44444444822</v>
      </c>
    </row>
    <row r="156" spans="2:6" ht="31.95" customHeight="1" x14ac:dyDescent="0.6">
      <c r="B156" s="2">
        <f t="shared" si="12"/>
        <v>147</v>
      </c>
      <c r="C156" s="23">
        <f t="shared" si="13"/>
        <v>-2972.2222222222413</v>
      </c>
      <c r="D156" s="17">
        <f t="shared" si="10"/>
        <v>-2777.7777777777778</v>
      </c>
      <c r="E156" s="11">
        <f t="shared" si="11"/>
        <v>-5750.0000000000191</v>
      </c>
      <c r="F156" s="16">
        <f t="shared" si="14"/>
        <v>591666.66666667047</v>
      </c>
    </row>
    <row r="157" spans="2:6" ht="31.95" customHeight="1" x14ac:dyDescent="0.6">
      <c r="B157" s="2">
        <f t="shared" si="12"/>
        <v>148</v>
      </c>
      <c r="C157" s="23">
        <f t="shared" si="13"/>
        <v>-2958.3333333333526</v>
      </c>
      <c r="D157" s="17">
        <f t="shared" si="10"/>
        <v>-2777.7777777777778</v>
      </c>
      <c r="E157" s="11">
        <f t="shared" si="11"/>
        <v>-5736.1111111111304</v>
      </c>
      <c r="F157" s="16">
        <f t="shared" si="14"/>
        <v>588888.88888889272</v>
      </c>
    </row>
    <row r="158" spans="2:6" ht="31.95" customHeight="1" x14ac:dyDescent="0.6">
      <c r="B158" s="2">
        <f t="shared" si="12"/>
        <v>149</v>
      </c>
      <c r="C158" s="23">
        <f t="shared" si="13"/>
        <v>-2944.4444444444634</v>
      </c>
      <c r="D158" s="17">
        <f t="shared" si="10"/>
        <v>-2777.7777777777778</v>
      </c>
      <c r="E158" s="11">
        <f t="shared" si="11"/>
        <v>-5722.2222222222408</v>
      </c>
      <c r="F158" s="16">
        <f t="shared" si="14"/>
        <v>586111.11111111497</v>
      </c>
    </row>
    <row r="159" spans="2:6" ht="31.95" customHeight="1" x14ac:dyDescent="0.6">
      <c r="B159" s="2">
        <f t="shared" si="12"/>
        <v>150</v>
      </c>
      <c r="C159" s="23">
        <f t="shared" si="13"/>
        <v>-2930.5555555555748</v>
      </c>
      <c r="D159" s="17">
        <f t="shared" si="10"/>
        <v>-2777.7777777777778</v>
      </c>
      <c r="E159" s="11">
        <f t="shared" si="11"/>
        <v>-5708.3333333333521</v>
      </c>
      <c r="F159" s="16">
        <f t="shared" si="14"/>
        <v>583333.33333333721</v>
      </c>
    </row>
    <row r="160" spans="2:6" ht="31.95" customHeight="1" x14ac:dyDescent="0.6">
      <c r="B160" s="2">
        <f t="shared" si="12"/>
        <v>151</v>
      </c>
      <c r="C160" s="23">
        <f t="shared" si="13"/>
        <v>-2916.6666666666861</v>
      </c>
      <c r="D160" s="17">
        <f t="shared" si="10"/>
        <v>-2777.7777777777778</v>
      </c>
      <c r="E160" s="11">
        <f t="shared" si="11"/>
        <v>-5694.4444444444634</v>
      </c>
      <c r="F160" s="16">
        <f t="shared" si="14"/>
        <v>580555.55555555946</v>
      </c>
    </row>
    <row r="161" spans="2:6" ht="31.95" customHeight="1" x14ac:dyDescent="0.6">
      <c r="B161" s="2">
        <f t="shared" si="12"/>
        <v>152</v>
      </c>
      <c r="C161" s="23">
        <f t="shared" si="13"/>
        <v>-2902.7777777777974</v>
      </c>
      <c r="D161" s="17">
        <f t="shared" si="10"/>
        <v>-2777.7777777777778</v>
      </c>
      <c r="E161" s="11">
        <f t="shared" si="11"/>
        <v>-5680.5555555555748</v>
      </c>
      <c r="F161" s="16">
        <f t="shared" si="14"/>
        <v>577777.77777778171</v>
      </c>
    </row>
    <row r="162" spans="2:6" ht="31.95" customHeight="1" x14ac:dyDescent="0.6">
      <c r="B162" s="2">
        <f t="shared" si="12"/>
        <v>153</v>
      </c>
      <c r="C162" s="23">
        <f t="shared" si="13"/>
        <v>-2888.8888888889087</v>
      </c>
      <c r="D162" s="17">
        <f t="shared" si="10"/>
        <v>-2777.7777777777778</v>
      </c>
      <c r="E162" s="11">
        <f t="shared" si="11"/>
        <v>-5666.6666666666861</v>
      </c>
      <c r="F162" s="16">
        <f t="shared" si="14"/>
        <v>575000.00000000396</v>
      </c>
    </row>
    <row r="163" spans="2:6" ht="31.95" customHeight="1" x14ac:dyDescent="0.6">
      <c r="B163" s="2">
        <f t="shared" si="12"/>
        <v>154</v>
      </c>
      <c r="C163" s="23">
        <f t="shared" si="13"/>
        <v>-2875.00000000002</v>
      </c>
      <c r="D163" s="17">
        <f t="shared" si="10"/>
        <v>-2777.7777777777778</v>
      </c>
      <c r="E163" s="11">
        <f t="shared" si="11"/>
        <v>-5652.7777777777974</v>
      </c>
      <c r="F163" s="16">
        <f t="shared" si="14"/>
        <v>572222.22222222621</v>
      </c>
    </row>
    <row r="164" spans="2:6" ht="31.95" customHeight="1" x14ac:dyDescent="0.6">
      <c r="B164" s="2">
        <f t="shared" si="12"/>
        <v>155</v>
      </c>
      <c r="C164" s="23">
        <f t="shared" si="13"/>
        <v>-2861.1111111111309</v>
      </c>
      <c r="D164" s="17">
        <f t="shared" si="10"/>
        <v>-2777.7777777777778</v>
      </c>
      <c r="E164" s="11">
        <f t="shared" si="11"/>
        <v>-5638.8888888889087</v>
      </c>
      <c r="F164" s="16">
        <f t="shared" si="14"/>
        <v>569444.44444444845</v>
      </c>
    </row>
    <row r="165" spans="2:6" ht="31.95" customHeight="1" x14ac:dyDescent="0.6">
      <c r="B165" s="2">
        <f t="shared" si="12"/>
        <v>156</v>
      </c>
      <c r="C165" s="23">
        <f t="shared" si="13"/>
        <v>-2847.2222222222422</v>
      </c>
      <c r="D165" s="17">
        <f t="shared" si="10"/>
        <v>-2777.7777777777778</v>
      </c>
      <c r="E165" s="11">
        <f t="shared" si="11"/>
        <v>-5625.00000000002</v>
      </c>
      <c r="F165" s="16">
        <f t="shared" si="14"/>
        <v>566666.6666666707</v>
      </c>
    </row>
    <row r="166" spans="2:6" ht="31.95" customHeight="1" x14ac:dyDescent="0.6">
      <c r="B166" s="2">
        <f t="shared" si="12"/>
        <v>157</v>
      </c>
      <c r="C166" s="23">
        <f t="shared" si="13"/>
        <v>-2833.3333333333535</v>
      </c>
      <c r="D166" s="17">
        <f t="shared" si="10"/>
        <v>-2777.7777777777778</v>
      </c>
      <c r="E166" s="11">
        <f t="shared" si="11"/>
        <v>-5611.1111111111313</v>
      </c>
      <c r="F166" s="16">
        <f t="shared" si="14"/>
        <v>563888.88888889295</v>
      </c>
    </row>
    <row r="167" spans="2:6" ht="31.95" customHeight="1" x14ac:dyDescent="0.6">
      <c r="B167" s="2">
        <f t="shared" si="12"/>
        <v>158</v>
      </c>
      <c r="C167" s="23">
        <f t="shared" si="13"/>
        <v>-2819.4444444444648</v>
      </c>
      <c r="D167" s="17">
        <f t="shared" si="10"/>
        <v>-2777.7777777777778</v>
      </c>
      <c r="E167" s="11">
        <f t="shared" si="11"/>
        <v>-5597.2222222222426</v>
      </c>
      <c r="F167" s="16">
        <f t="shared" si="14"/>
        <v>561111.1111111152</v>
      </c>
    </row>
    <row r="168" spans="2:6" ht="31.95" customHeight="1" x14ac:dyDescent="0.6">
      <c r="B168" s="2">
        <f t="shared" si="12"/>
        <v>159</v>
      </c>
      <c r="C168" s="23">
        <f t="shared" si="13"/>
        <v>-2805.5555555555761</v>
      </c>
      <c r="D168" s="17">
        <f t="shared" si="10"/>
        <v>-2777.7777777777778</v>
      </c>
      <c r="E168" s="11">
        <f t="shared" si="11"/>
        <v>-5583.3333333333539</v>
      </c>
      <c r="F168" s="16">
        <f t="shared" si="14"/>
        <v>558333.33333333745</v>
      </c>
    </row>
    <row r="169" spans="2:6" ht="31.95" customHeight="1" x14ac:dyDescent="0.6">
      <c r="B169" s="2">
        <f t="shared" si="12"/>
        <v>160</v>
      </c>
      <c r="C169" s="23">
        <f t="shared" si="13"/>
        <v>-2791.6666666666874</v>
      </c>
      <c r="D169" s="17">
        <f t="shared" si="10"/>
        <v>-2777.7777777777778</v>
      </c>
      <c r="E169" s="11">
        <f t="shared" si="11"/>
        <v>-5569.4444444444653</v>
      </c>
      <c r="F169" s="16">
        <f t="shared" si="14"/>
        <v>555555.55555555969</v>
      </c>
    </row>
    <row r="170" spans="2:6" ht="31.95" customHeight="1" x14ac:dyDescent="0.6">
      <c r="B170" s="2">
        <f t="shared" si="12"/>
        <v>161</v>
      </c>
      <c r="C170" s="23">
        <f t="shared" si="13"/>
        <v>-2777.7777777777987</v>
      </c>
      <c r="D170" s="17">
        <f t="shared" si="10"/>
        <v>-2777.7777777777778</v>
      </c>
      <c r="E170" s="11">
        <f t="shared" si="11"/>
        <v>-5555.5555555555766</v>
      </c>
      <c r="F170" s="16">
        <f t="shared" si="14"/>
        <v>552777.77777778194</v>
      </c>
    </row>
    <row r="171" spans="2:6" ht="31.95" customHeight="1" x14ac:dyDescent="0.6">
      <c r="B171" s="2">
        <f t="shared" si="12"/>
        <v>162</v>
      </c>
      <c r="C171" s="23">
        <f t="shared" si="13"/>
        <v>-2763.8888888889096</v>
      </c>
      <c r="D171" s="17">
        <f t="shared" si="10"/>
        <v>-2777.7777777777778</v>
      </c>
      <c r="E171" s="11">
        <f t="shared" si="11"/>
        <v>-5541.6666666666879</v>
      </c>
      <c r="F171" s="16">
        <f t="shared" si="14"/>
        <v>550000.00000000419</v>
      </c>
    </row>
    <row r="172" spans="2:6" ht="31.95" customHeight="1" x14ac:dyDescent="0.6">
      <c r="B172" s="2">
        <f t="shared" si="12"/>
        <v>163</v>
      </c>
      <c r="C172" s="23">
        <f t="shared" si="13"/>
        <v>-2750.0000000000209</v>
      </c>
      <c r="D172" s="17">
        <f t="shared" si="10"/>
        <v>-2777.7777777777778</v>
      </c>
      <c r="E172" s="11">
        <f t="shared" si="11"/>
        <v>-5527.7777777777992</v>
      </c>
      <c r="F172" s="16">
        <f t="shared" si="14"/>
        <v>547222.22222222644</v>
      </c>
    </row>
    <row r="173" spans="2:6" ht="31.95" customHeight="1" x14ac:dyDescent="0.6">
      <c r="B173" s="2">
        <f t="shared" si="12"/>
        <v>164</v>
      </c>
      <c r="C173" s="23">
        <f t="shared" si="13"/>
        <v>-2736.1111111111322</v>
      </c>
      <c r="D173" s="17">
        <f t="shared" si="10"/>
        <v>-2777.7777777777778</v>
      </c>
      <c r="E173" s="11">
        <f t="shared" si="11"/>
        <v>-5513.8888888889105</v>
      </c>
      <c r="F173" s="16">
        <f t="shared" si="14"/>
        <v>544444.44444444869</v>
      </c>
    </row>
    <row r="174" spans="2:6" ht="31.95" customHeight="1" x14ac:dyDescent="0.6">
      <c r="B174" s="2">
        <f t="shared" si="12"/>
        <v>165</v>
      </c>
      <c r="C174" s="23">
        <f t="shared" si="13"/>
        <v>-2722.2222222222435</v>
      </c>
      <c r="D174" s="17">
        <f t="shared" si="10"/>
        <v>-2777.7777777777778</v>
      </c>
      <c r="E174" s="11">
        <f t="shared" si="11"/>
        <v>-5500.0000000000218</v>
      </c>
      <c r="F174" s="16">
        <f t="shared" si="14"/>
        <v>541666.66666667094</v>
      </c>
    </row>
    <row r="175" spans="2:6" ht="31.95" customHeight="1" x14ac:dyDescent="0.6">
      <c r="B175" s="2">
        <f t="shared" si="12"/>
        <v>166</v>
      </c>
      <c r="C175" s="23">
        <f t="shared" si="13"/>
        <v>-2708.3333333333549</v>
      </c>
      <c r="D175" s="17">
        <f t="shared" si="10"/>
        <v>-2777.7777777777778</v>
      </c>
      <c r="E175" s="11">
        <f t="shared" si="11"/>
        <v>-5486.1111111111331</v>
      </c>
      <c r="F175" s="16">
        <f t="shared" si="14"/>
        <v>538888.88888889318</v>
      </c>
    </row>
    <row r="176" spans="2:6" ht="31.95" customHeight="1" x14ac:dyDescent="0.6">
      <c r="B176" s="2">
        <f t="shared" si="12"/>
        <v>167</v>
      </c>
      <c r="C176" s="23">
        <f t="shared" si="13"/>
        <v>-2694.4444444444662</v>
      </c>
      <c r="D176" s="17">
        <f t="shared" si="10"/>
        <v>-2777.7777777777778</v>
      </c>
      <c r="E176" s="11">
        <f t="shared" si="11"/>
        <v>-5472.2222222222445</v>
      </c>
      <c r="F176" s="16">
        <f t="shared" si="14"/>
        <v>536111.11111111543</v>
      </c>
    </row>
    <row r="177" spans="2:6" ht="31.95" customHeight="1" x14ac:dyDescent="0.6">
      <c r="B177" s="2">
        <f t="shared" si="12"/>
        <v>168</v>
      </c>
      <c r="C177" s="23">
        <f t="shared" si="13"/>
        <v>-2680.555555555577</v>
      </c>
      <c r="D177" s="17">
        <f t="shared" si="10"/>
        <v>-2777.7777777777778</v>
      </c>
      <c r="E177" s="11">
        <f t="shared" si="11"/>
        <v>-5458.3333333333549</v>
      </c>
      <c r="F177" s="16">
        <f t="shared" si="14"/>
        <v>533333.33333333768</v>
      </c>
    </row>
    <row r="178" spans="2:6" ht="31.95" customHeight="1" x14ac:dyDescent="0.6">
      <c r="B178" s="2">
        <f t="shared" si="12"/>
        <v>169</v>
      </c>
      <c r="C178" s="23">
        <f t="shared" si="13"/>
        <v>-2666.6666666666883</v>
      </c>
      <c r="D178" s="17">
        <f t="shared" si="10"/>
        <v>-2777.7777777777778</v>
      </c>
      <c r="E178" s="11">
        <f t="shared" si="11"/>
        <v>-5444.4444444444662</v>
      </c>
      <c r="F178" s="16">
        <f t="shared" si="14"/>
        <v>530555.55555555993</v>
      </c>
    </row>
    <row r="179" spans="2:6" ht="31.95" customHeight="1" x14ac:dyDescent="0.6">
      <c r="B179" s="2">
        <f t="shared" si="12"/>
        <v>170</v>
      </c>
      <c r="C179" s="23">
        <f t="shared" si="13"/>
        <v>-2652.7777777777997</v>
      </c>
      <c r="D179" s="17">
        <f t="shared" si="10"/>
        <v>-2777.7777777777778</v>
      </c>
      <c r="E179" s="11">
        <f t="shared" si="11"/>
        <v>-5430.5555555555775</v>
      </c>
      <c r="F179" s="16">
        <f t="shared" si="14"/>
        <v>527777.77777778218</v>
      </c>
    </row>
    <row r="180" spans="2:6" ht="31.95" customHeight="1" x14ac:dyDescent="0.6">
      <c r="B180" s="2">
        <f t="shared" si="12"/>
        <v>171</v>
      </c>
      <c r="C180" s="23">
        <f t="shared" si="13"/>
        <v>-2638.888888888911</v>
      </c>
      <c r="D180" s="17">
        <f t="shared" si="10"/>
        <v>-2777.7777777777778</v>
      </c>
      <c r="E180" s="11">
        <f t="shared" si="11"/>
        <v>-5416.6666666666888</v>
      </c>
      <c r="F180" s="16">
        <f t="shared" si="14"/>
        <v>525000.00000000442</v>
      </c>
    </row>
    <row r="181" spans="2:6" ht="31.95" customHeight="1" x14ac:dyDescent="0.6">
      <c r="B181" s="2">
        <f t="shared" si="12"/>
        <v>172</v>
      </c>
      <c r="C181" s="23">
        <f t="shared" si="13"/>
        <v>-2625.0000000000223</v>
      </c>
      <c r="D181" s="17">
        <f t="shared" si="10"/>
        <v>-2777.7777777777778</v>
      </c>
      <c r="E181" s="11">
        <f t="shared" si="11"/>
        <v>-5402.7777777778001</v>
      </c>
      <c r="F181" s="16">
        <f t="shared" si="14"/>
        <v>522222.22222222667</v>
      </c>
    </row>
    <row r="182" spans="2:6" ht="31.95" customHeight="1" x14ac:dyDescent="0.6">
      <c r="B182" s="2">
        <f t="shared" si="12"/>
        <v>173</v>
      </c>
      <c r="C182" s="23">
        <f t="shared" si="13"/>
        <v>-2611.1111111111336</v>
      </c>
      <c r="D182" s="17">
        <f t="shared" si="10"/>
        <v>-2777.7777777777778</v>
      </c>
      <c r="E182" s="11">
        <f t="shared" si="11"/>
        <v>-5388.8888888889114</v>
      </c>
      <c r="F182" s="16">
        <f t="shared" si="14"/>
        <v>519444.44444444892</v>
      </c>
    </row>
    <row r="183" spans="2:6" ht="31.95" customHeight="1" x14ac:dyDescent="0.6">
      <c r="B183" s="2">
        <f t="shared" si="12"/>
        <v>174</v>
      </c>
      <c r="C183" s="23">
        <f t="shared" si="13"/>
        <v>-2597.2222222222445</v>
      </c>
      <c r="D183" s="17">
        <f t="shared" si="10"/>
        <v>-2777.7777777777778</v>
      </c>
      <c r="E183" s="11">
        <f t="shared" si="11"/>
        <v>-5375.0000000000218</v>
      </c>
      <c r="F183" s="16">
        <f t="shared" si="14"/>
        <v>516666.66666667117</v>
      </c>
    </row>
    <row r="184" spans="2:6" ht="31.95" customHeight="1" x14ac:dyDescent="0.6">
      <c r="B184" s="2">
        <f t="shared" si="12"/>
        <v>175</v>
      </c>
      <c r="C184" s="23">
        <f t="shared" si="13"/>
        <v>-2583.3333333333558</v>
      </c>
      <c r="D184" s="17">
        <f t="shared" si="10"/>
        <v>-2777.7777777777778</v>
      </c>
      <c r="E184" s="11">
        <f t="shared" si="11"/>
        <v>-5361.1111111111331</v>
      </c>
      <c r="F184" s="16">
        <f t="shared" si="14"/>
        <v>513888.88888889342</v>
      </c>
    </row>
    <row r="185" spans="2:6" ht="31.95" customHeight="1" x14ac:dyDescent="0.6">
      <c r="B185" s="2">
        <f t="shared" si="12"/>
        <v>176</v>
      </c>
      <c r="C185" s="23">
        <f t="shared" si="13"/>
        <v>-2569.4444444444671</v>
      </c>
      <c r="D185" s="17">
        <f t="shared" si="10"/>
        <v>-2777.7777777777778</v>
      </c>
      <c r="E185" s="11">
        <f t="shared" si="11"/>
        <v>-5347.2222222222445</v>
      </c>
      <c r="F185" s="16">
        <f t="shared" si="14"/>
        <v>511111.11111111566</v>
      </c>
    </row>
    <row r="186" spans="2:6" ht="31.95" customHeight="1" x14ac:dyDescent="0.6">
      <c r="B186" s="2">
        <f t="shared" si="12"/>
        <v>177</v>
      </c>
      <c r="C186" s="23">
        <f t="shared" si="13"/>
        <v>-2555.5555555555784</v>
      </c>
      <c r="D186" s="17">
        <f t="shared" si="10"/>
        <v>-2777.7777777777778</v>
      </c>
      <c r="E186" s="11">
        <f t="shared" si="11"/>
        <v>-5333.3333333333558</v>
      </c>
      <c r="F186" s="16">
        <f t="shared" si="14"/>
        <v>508333.33333333791</v>
      </c>
    </row>
    <row r="187" spans="2:6" ht="31.95" customHeight="1" x14ac:dyDescent="0.6">
      <c r="B187" s="2">
        <f t="shared" si="12"/>
        <v>178</v>
      </c>
      <c r="C187" s="23">
        <f t="shared" si="13"/>
        <v>-2541.6666666666897</v>
      </c>
      <c r="D187" s="17">
        <f t="shared" si="10"/>
        <v>-2777.7777777777778</v>
      </c>
      <c r="E187" s="11">
        <f t="shared" si="11"/>
        <v>-5319.4444444444671</v>
      </c>
      <c r="F187" s="16">
        <f t="shared" si="14"/>
        <v>505555.55555556016</v>
      </c>
    </row>
    <row r="188" spans="2:6" ht="31.95" customHeight="1" x14ac:dyDescent="0.6">
      <c r="B188" s="2">
        <f t="shared" si="12"/>
        <v>179</v>
      </c>
      <c r="C188" s="23">
        <f t="shared" si="13"/>
        <v>-2527.777777777801</v>
      </c>
      <c r="D188" s="17">
        <f t="shared" si="10"/>
        <v>-2777.7777777777778</v>
      </c>
      <c r="E188" s="11">
        <f t="shared" si="11"/>
        <v>-5305.5555555555784</v>
      </c>
      <c r="F188" s="16">
        <f t="shared" si="14"/>
        <v>502777.77777778241</v>
      </c>
    </row>
    <row r="189" spans="2:6" ht="31.95" customHeight="1" x14ac:dyDescent="0.6">
      <c r="B189" s="2">
        <f t="shared" si="12"/>
        <v>180</v>
      </c>
      <c r="C189" s="23">
        <f t="shared" si="13"/>
        <v>-2513.8888888889119</v>
      </c>
      <c r="D189" s="17">
        <f t="shared" si="10"/>
        <v>-2777.7777777777778</v>
      </c>
      <c r="E189" s="11">
        <f t="shared" si="11"/>
        <v>-5291.6666666666897</v>
      </c>
      <c r="F189" s="16">
        <f t="shared" si="14"/>
        <v>500000.00000000466</v>
      </c>
    </row>
    <row r="190" spans="2:6" ht="31.95" customHeight="1" x14ac:dyDescent="0.6">
      <c r="B190" s="2">
        <f t="shared" si="12"/>
        <v>181</v>
      </c>
      <c r="C190" s="23">
        <f t="shared" si="13"/>
        <v>-2500.0000000000232</v>
      </c>
      <c r="D190" s="17">
        <f t="shared" si="10"/>
        <v>-2777.7777777777778</v>
      </c>
      <c r="E190" s="11">
        <f t="shared" si="11"/>
        <v>-5277.777777777801</v>
      </c>
      <c r="F190" s="16">
        <f t="shared" si="14"/>
        <v>497222.2222222269</v>
      </c>
    </row>
    <row r="191" spans="2:6" ht="31.95" customHeight="1" x14ac:dyDescent="0.6">
      <c r="B191" s="2">
        <f t="shared" si="12"/>
        <v>182</v>
      </c>
      <c r="C191" s="23">
        <f t="shared" si="13"/>
        <v>-2486.1111111111345</v>
      </c>
      <c r="D191" s="17">
        <f t="shared" si="10"/>
        <v>-2777.7777777777778</v>
      </c>
      <c r="E191" s="11">
        <f t="shared" si="11"/>
        <v>-5263.8888888889123</v>
      </c>
      <c r="F191" s="16">
        <f t="shared" si="14"/>
        <v>494444.44444444915</v>
      </c>
    </row>
    <row r="192" spans="2:6" ht="31.95" customHeight="1" x14ac:dyDescent="0.6">
      <c r="B192" s="2">
        <f t="shared" si="12"/>
        <v>183</v>
      </c>
      <c r="C192" s="23">
        <f t="shared" si="13"/>
        <v>-2472.2222222222458</v>
      </c>
      <c r="D192" s="17">
        <f t="shared" si="10"/>
        <v>-2777.7777777777778</v>
      </c>
      <c r="E192" s="11">
        <f t="shared" si="11"/>
        <v>-5250.0000000000236</v>
      </c>
      <c r="F192" s="16">
        <f t="shared" si="14"/>
        <v>491666.6666666714</v>
      </c>
    </row>
    <row r="193" spans="2:6" ht="31.95" customHeight="1" x14ac:dyDescent="0.6">
      <c r="B193" s="2">
        <f t="shared" si="12"/>
        <v>184</v>
      </c>
      <c r="C193" s="23">
        <f t="shared" si="13"/>
        <v>-2458.3333333333571</v>
      </c>
      <c r="D193" s="17">
        <f t="shared" si="10"/>
        <v>-2777.7777777777778</v>
      </c>
      <c r="E193" s="11">
        <f t="shared" si="11"/>
        <v>-5236.111111111135</v>
      </c>
      <c r="F193" s="16">
        <f t="shared" si="14"/>
        <v>488888.88888889365</v>
      </c>
    </row>
    <row r="194" spans="2:6" ht="31.95" customHeight="1" x14ac:dyDescent="0.6">
      <c r="B194" s="2">
        <f t="shared" si="12"/>
        <v>185</v>
      </c>
      <c r="C194" s="23">
        <f t="shared" si="13"/>
        <v>-2444.4444444444684</v>
      </c>
      <c r="D194" s="17">
        <f t="shared" si="10"/>
        <v>-2777.7777777777778</v>
      </c>
      <c r="E194" s="11">
        <f t="shared" si="11"/>
        <v>-5222.2222222222463</v>
      </c>
      <c r="F194" s="16">
        <f t="shared" si="14"/>
        <v>486111.1111111159</v>
      </c>
    </row>
    <row r="195" spans="2:6" ht="31.95" customHeight="1" x14ac:dyDescent="0.6">
      <c r="B195" s="2">
        <f t="shared" si="12"/>
        <v>186</v>
      </c>
      <c r="C195" s="23">
        <f t="shared" si="13"/>
        <v>-2430.5555555555798</v>
      </c>
      <c r="D195" s="17">
        <f t="shared" ref="D195:D258" si="15">IF(B195&gt;$B$4,0,-($D$4+$F$4)/$B$4)</f>
        <v>-2777.7777777777778</v>
      </c>
      <c r="E195" s="11">
        <f t="shared" si="11"/>
        <v>-5208.3333333333576</v>
      </c>
      <c r="F195" s="16">
        <f t="shared" si="14"/>
        <v>483333.33333333815</v>
      </c>
    </row>
    <row r="196" spans="2:6" ht="31.95" customHeight="1" x14ac:dyDescent="0.6">
      <c r="B196" s="2">
        <f t="shared" si="12"/>
        <v>187</v>
      </c>
      <c r="C196" s="23">
        <f t="shared" si="13"/>
        <v>-2416.6666666666906</v>
      </c>
      <c r="D196" s="17">
        <f t="shared" si="15"/>
        <v>-2777.7777777777778</v>
      </c>
      <c r="E196" s="11">
        <f t="shared" si="11"/>
        <v>-5194.4444444444689</v>
      </c>
      <c r="F196" s="16">
        <f t="shared" si="14"/>
        <v>480555.55555556039</v>
      </c>
    </row>
    <row r="197" spans="2:6" ht="31.95" customHeight="1" x14ac:dyDescent="0.6">
      <c r="B197" s="2">
        <f t="shared" si="12"/>
        <v>188</v>
      </c>
      <c r="C197" s="23">
        <f t="shared" si="13"/>
        <v>-2402.7777777778019</v>
      </c>
      <c r="D197" s="17">
        <f t="shared" si="15"/>
        <v>-2777.7777777777778</v>
      </c>
      <c r="E197" s="11">
        <f t="shared" si="11"/>
        <v>-5180.5555555555802</v>
      </c>
      <c r="F197" s="16">
        <f t="shared" si="14"/>
        <v>477777.77777778264</v>
      </c>
    </row>
    <row r="198" spans="2:6" ht="31.95" customHeight="1" x14ac:dyDescent="0.6">
      <c r="B198" s="2">
        <f t="shared" si="12"/>
        <v>189</v>
      </c>
      <c r="C198" s="23">
        <f t="shared" si="13"/>
        <v>-2388.8888888889132</v>
      </c>
      <c r="D198" s="17">
        <f t="shared" si="15"/>
        <v>-2777.7777777777778</v>
      </c>
      <c r="E198" s="11">
        <f t="shared" si="11"/>
        <v>-5166.6666666666915</v>
      </c>
      <c r="F198" s="16">
        <f t="shared" si="14"/>
        <v>475000.00000000489</v>
      </c>
    </row>
    <row r="199" spans="2:6" ht="31.95" customHeight="1" x14ac:dyDescent="0.6">
      <c r="B199" s="2">
        <f t="shared" si="12"/>
        <v>190</v>
      </c>
      <c r="C199" s="23">
        <f t="shared" si="13"/>
        <v>-2375.0000000000246</v>
      </c>
      <c r="D199" s="17">
        <f t="shared" si="15"/>
        <v>-2777.7777777777778</v>
      </c>
      <c r="E199" s="11">
        <f t="shared" si="11"/>
        <v>-5152.7777777778028</v>
      </c>
      <c r="F199" s="16">
        <f t="shared" si="14"/>
        <v>472222.22222222714</v>
      </c>
    </row>
    <row r="200" spans="2:6" ht="31.95" customHeight="1" x14ac:dyDescent="0.6">
      <c r="B200" s="2">
        <f t="shared" si="12"/>
        <v>191</v>
      </c>
      <c r="C200" s="23">
        <f t="shared" si="13"/>
        <v>-2361.1111111111359</v>
      </c>
      <c r="D200" s="17">
        <f t="shared" si="15"/>
        <v>-2777.7777777777778</v>
      </c>
      <c r="E200" s="11">
        <f t="shared" si="11"/>
        <v>-5138.8888888889142</v>
      </c>
      <c r="F200" s="16">
        <f t="shared" si="14"/>
        <v>469444.44444444939</v>
      </c>
    </row>
    <row r="201" spans="2:6" ht="31.95" customHeight="1" x14ac:dyDescent="0.6">
      <c r="B201" s="2">
        <f t="shared" si="12"/>
        <v>192</v>
      </c>
      <c r="C201" s="23">
        <f t="shared" si="13"/>
        <v>-2347.2222222222472</v>
      </c>
      <c r="D201" s="17">
        <f t="shared" si="15"/>
        <v>-2777.7777777777778</v>
      </c>
      <c r="E201" s="11">
        <f t="shared" si="11"/>
        <v>-5125.0000000000255</v>
      </c>
      <c r="F201" s="16">
        <f t="shared" si="14"/>
        <v>466666.66666667163</v>
      </c>
    </row>
    <row r="202" spans="2:6" ht="31.95" customHeight="1" x14ac:dyDescent="0.6">
      <c r="B202" s="2">
        <f t="shared" si="12"/>
        <v>193</v>
      </c>
      <c r="C202" s="23">
        <f t="shared" si="13"/>
        <v>-2333.333333333358</v>
      </c>
      <c r="D202" s="17">
        <f t="shared" si="15"/>
        <v>-2777.7777777777778</v>
      </c>
      <c r="E202" s="11">
        <f t="shared" si="11"/>
        <v>-5111.1111111111359</v>
      </c>
      <c r="F202" s="16">
        <f t="shared" si="14"/>
        <v>463888.88888889388</v>
      </c>
    </row>
    <row r="203" spans="2:6" ht="31.95" customHeight="1" x14ac:dyDescent="0.6">
      <c r="B203" s="2">
        <f t="shared" si="12"/>
        <v>194</v>
      </c>
      <c r="C203" s="23">
        <f t="shared" si="13"/>
        <v>-2319.4444444444694</v>
      </c>
      <c r="D203" s="17">
        <f t="shared" si="15"/>
        <v>-2777.7777777777778</v>
      </c>
      <c r="E203" s="11">
        <f t="shared" ref="E203:E266" si="16">+C203+D203</f>
        <v>-5097.2222222222472</v>
      </c>
      <c r="F203" s="16">
        <f t="shared" si="14"/>
        <v>461111.11111111613</v>
      </c>
    </row>
    <row r="204" spans="2:6" ht="31.95" customHeight="1" x14ac:dyDescent="0.6">
      <c r="B204" s="2">
        <f t="shared" ref="B204:B267" si="17">+B203+1</f>
        <v>195</v>
      </c>
      <c r="C204" s="23">
        <f t="shared" ref="C204:C267" si="18">-F203*$C$4</f>
        <v>-2305.5555555555807</v>
      </c>
      <c r="D204" s="17">
        <f t="shared" si="15"/>
        <v>-2777.7777777777778</v>
      </c>
      <c r="E204" s="11">
        <f t="shared" si="16"/>
        <v>-5083.3333333333585</v>
      </c>
      <c r="F204" s="16">
        <f t="shared" ref="F204:F267" si="19">+F203+D204</f>
        <v>458333.33333333838</v>
      </c>
    </row>
    <row r="205" spans="2:6" ht="31.95" customHeight="1" x14ac:dyDescent="0.6">
      <c r="B205" s="2">
        <f t="shared" si="17"/>
        <v>196</v>
      </c>
      <c r="C205" s="23">
        <f t="shared" si="18"/>
        <v>-2291.666666666692</v>
      </c>
      <c r="D205" s="17">
        <f t="shared" si="15"/>
        <v>-2777.7777777777778</v>
      </c>
      <c r="E205" s="11">
        <f t="shared" si="16"/>
        <v>-5069.4444444444698</v>
      </c>
      <c r="F205" s="16">
        <f t="shared" si="19"/>
        <v>455555.55555556063</v>
      </c>
    </row>
    <row r="206" spans="2:6" ht="31.95" customHeight="1" x14ac:dyDescent="0.6">
      <c r="B206" s="2">
        <f t="shared" si="17"/>
        <v>197</v>
      </c>
      <c r="C206" s="23">
        <f t="shared" si="18"/>
        <v>-2277.7777777778033</v>
      </c>
      <c r="D206" s="17">
        <f t="shared" si="15"/>
        <v>-2777.7777777777778</v>
      </c>
      <c r="E206" s="11">
        <f t="shared" si="16"/>
        <v>-5055.5555555555811</v>
      </c>
      <c r="F206" s="16">
        <f t="shared" si="19"/>
        <v>452777.77777778287</v>
      </c>
    </row>
    <row r="207" spans="2:6" ht="31.95" customHeight="1" x14ac:dyDescent="0.6">
      <c r="B207" s="2">
        <f t="shared" si="17"/>
        <v>198</v>
      </c>
      <c r="C207" s="23">
        <f t="shared" si="18"/>
        <v>-2263.8888888889146</v>
      </c>
      <c r="D207" s="17">
        <f t="shared" si="15"/>
        <v>-2777.7777777777778</v>
      </c>
      <c r="E207" s="11">
        <f t="shared" si="16"/>
        <v>-5041.6666666666924</v>
      </c>
      <c r="F207" s="16">
        <f t="shared" si="19"/>
        <v>450000.00000000512</v>
      </c>
    </row>
    <row r="208" spans="2:6" ht="31.95" customHeight="1" x14ac:dyDescent="0.6">
      <c r="B208" s="2">
        <f t="shared" si="17"/>
        <v>199</v>
      </c>
      <c r="C208" s="23">
        <f t="shared" si="18"/>
        <v>-2250.0000000000255</v>
      </c>
      <c r="D208" s="17">
        <f t="shared" si="15"/>
        <v>-2777.7777777777778</v>
      </c>
      <c r="E208" s="11">
        <f t="shared" si="16"/>
        <v>-5027.7777777778028</v>
      </c>
      <c r="F208" s="16">
        <f t="shared" si="19"/>
        <v>447222.22222222737</v>
      </c>
    </row>
    <row r="209" spans="2:6" ht="31.95" customHeight="1" x14ac:dyDescent="0.6">
      <c r="B209" s="2">
        <f t="shared" si="17"/>
        <v>200</v>
      </c>
      <c r="C209" s="23">
        <f t="shared" si="18"/>
        <v>-2236.1111111111368</v>
      </c>
      <c r="D209" s="17">
        <f t="shared" si="15"/>
        <v>-2777.7777777777778</v>
      </c>
      <c r="E209" s="11">
        <f t="shared" si="16"/>
        <v>-5013.8888888889142</v>
      </c>
      <c r="F209" s="16">
        <f t="shared" si="19"/>
        <v>444444.44444444962</v>
      </c>
    </row>
    <row r="210" spans="2:6" ht="31.95" customHeight="1" x14ac:dyDescent="0.6">
      <c r="B210" s="2">
        <f t="shared" si="17"/>
        <v>201</v>
      </c>
      <c r="C210" s="23">
        <f t="shared" si="18"/>
        <v>-2222.2222222222481</v>
      </c>
      <c r="D210" s="17">
        <f t="shared" si="15"/>
        <v>-2777.7777777777778</v>
      </c>
      <c r="E210" s="11">
        <f t="shared" si="16"/>
        <v>-5000.0000000000255</v>
      </c>
      <c r="F210" s="16">
        <f t="shared" si="19"/>
        <v>441666.66666667187</v>
      </c>
    </row>
    <row r="211" spans="2:6" ht="31.95" customHeight="1" x14ac:dyDescent="0.6">
      <c r="B211" s="2">
        <f t="shared" si="17"/>
        <v>202</v>
      </c>
      <c r="C211" s="23">
        <f t="shared" si="18"/>
        <v>-2208.3333333333594</v>
      </c>
      <c r="D211" s="17">
        <f t="shared" si="15"/>
        <v>-2777.7777777777778</v>
      </c>
      <c r="E211" s="11">
        <f t="shared" si="16"/>
        <v>-4986.1111111111368</v>
      </c>
      <c r="F211" s="16">
        <f t="shared" si="19"/>
        <v>438888.88888889411</v>
      </c>
    </row>
    <row r="212" spans="2:6" ht="31.95" customHeight="1" x14ac:dyDescent="0.6">
      <c r="B212" s="2">
        <f t="shared" si="17"/>
        <v>203</v>
      </c>
      <c r="C212" s="23">
        <f t="shared" si="18"/>
        <v>-2194.4444444444707</v>
      </c>
      <c r="D212" s="17">
        <f t="shared" si="15"/>
        <v>-2777.7777777777778</v>
      </c>
      <c r="E212" s="11">
        <f t="shared" si="16"/>
        <v>-4972.2222222222481</v>
      </c>
      <c r="F212" s="16">
        <f t="shared" si="19"/>
        <v>436111.11111111636</v>
      </c>
    </row>
    <row r="213" spans="2:6" ht="31.95" customHeight="1" x14ac:dyDescent="0.6">
      <c r="B213" s="2">
        <f t="shared" si="17"/>
        <v>204</v>
      </c>
      <c r="C213" s="23">
        <f t="shared" si="18"/>
        <v>-2180.555555555582</v>
      </c>
      <c r="D213" s="17">
        <f t="shared" si="15"/>
        <v>-2777.7777777777778</v>
      </c>
      <c r="E213" s="11">
        <f t="shared" si="16"/>
        <v>-4958.3333333333594</v>
      </c>
      <c r="F213" s="16">
        <f t="shared" si="19"/>
        <v>433333.33333333861</v>
      </c>
    </row>
    <row r="214" spans="2:6" ht="31.95" customHeight="1" x14ac:dyDescent="0.6">
      <c r="B214" s="2">
        <f t="shared" si="17"/>
        <v>205</v>
      </c>
      <c r="C214" s="23">
        <f t="shared" si="18"/>
        <v>-2166.6666666666929</v>
      </c>
      <c r="D214" s="17">
        <f t="shared" si="15"/>
        <v>-2777.7777777777778</v>
      </c>
      <c r="E214" s="11">
        <f t="shared" si="16"/>
        <v>-4944.4444444444707</v>
      </c>
      <c r="F214" s="16">
        <f t="shared" si="19"/>
        <v>430555.55555556086</v>
      </c>
    </row>
    <row r="215" spans="2:6" ht="31.95" customHeight="1" x14ac:dyDescent="0.6">
      <c r="B215" s="2">
        <f t="shared" si="17"/>
        <v>206</v>
      </c>
      <c r="C215" s="23">
        <f t="shared" si="18"/>
        <v>-2152.7777777778042</v>
      </c>
      <c r="D215" s="17">
        <f t="shared" si="15"/>
        <v>-2777.7777777777778</v>
      </c>
      <c r="E215" s="11">
        <f t="shared" si="16"/>
        <v>-4930.555555555582</v>
      </c>
      <c r="F215" s="16">
        <f t="shared" si="19"/>
        <v>427777.77777778311</v>
      </c>
    </row>
    <row r="216" spans="2:6" ht="31.95" customHeight="1" x14ac:dyDescent="0.6">
      <c r="B216" s="2">
        <f t="shared" si="17"/>
        <v>207</v>
      </c>
      <c r="C216" s="23">
        <f t="shared" si="18"/>
        <v>-2138.8888888889155</v>
      </c>
      <c r="D216" s="17">
        <f t="shared" si="15"/>
        <v>-2777.7777777777778</v>
      </c>
      <c r="E216" s="11">
        <f t="shared" si="16"/>
        <v>-4916.6666666666933</v>
      </c>
      <c r="F216" s="16">
        <f t="shared" si="19"/>
        <v>425000.00000000536</v>
      </c>
    </row>
    <row r="217" spans="2:6" ht="31.95" customHeight="1" x14ac:dyDescent="0.6">
      <c r="B217" s="2">
        <f t="shared" si="17"/>
        <v>208</v>
      </c>
      <c r="C217" s="23">
        <f t="shared" si="18"/>
        <v>-2125.0000000000268</v>
      </c>
      <c r="D217" s="17">
        <f t="shared" si="15"/>
        <v>-2777.7777777777778</v>
      </c>
      <c r="E217" s="11">
        <f t="shared" si="16"/>
        <v>-4902.7777777778047</v>
      </c>
      <c r="F217" s="16">
        <f t="shared" si="19"/>
        <v>422222.2222222276</v>
      </c>
    </row>
    <row r="218" spans="2:6" ht="31.95" customHeight="1" x14ac:dyDescent="0.6">
      <c r="B218" s="2">
        <f t="shared" si="17"/>
        <v>209</v>
      </c>
      <c r="C218" s="23">
        <f t="shared" si="18"/>
        <v>-2111.1111111111381</v>
      </c>
      <c r="D218" s="17">
        <f t="shared" si="15"/>
        <v>-2777.7777777777778</v>
      </c>
      <c r="E218" s="11">
        <f t="shared" si="16"/>
        <v>-4888.888888888916</v>
      </c>
      <c r="F218" s="16">
        <f t="shared" si="19"/>
        <v>419444.44444444985</v>
      </c>
    </row>
    <row r="219" spans="2:6" ht="31.95" customHeight="1" x14ac:dyDescent="0.6">
      <c r="B219" s="2">
        <f t="shared" si="17"/>
        <v>210</v>
      </c>
      <c r="C219" s="23">
        <f t="shared" si="18"/>
        <v>-2097.2222222222495</v>
      </c>
      <c r="D219" s="17">
        <f t="shared" si="15"/>
        <v>-2777.7777777777778</v>
      </c>
      <c r="E219" s="11">
        <f t="shared" si="16"/>
        <v>-4875.0000000000273</v>
      </c>
      <c r="F219" s="16">
        <f t="shared" si="19"/>
        <v>416666.6666666721</v>
      </c>
    </row>
    <row r="220" spans="2:6" ht="31.95" customHeight="1" x14ac:dyDescent="0.6">
      <c r="B220" s="2">
        <f t="shared" si="17"/>
        <v>211</v>
      </c>
      <c r="C220" s="23">
        <f t="shared" si="18"/>
        <v>-2083.3333333333603</v>
      </c>
      <c r="D220" s="17">
        <f t="shared" si="15"/>
        <v>-2777.7777777777778</v>
      </c>
      <c r="E220" s="11">
        <f t="shared" si="16"/>
        <v>-4861.1111111111386</v>
      </c>
      <c r="F220" s="16">
        <f t="shared" si="19"/>
        <v>413888.88888889435</v>
      </c>
    </row>
    <row r="221" spans="2:6" ht="31.95" customHeight="1" x14ac:dyDescent="0.6">
      <c r="B221" s="2">
        <f t="shared" si="17"/>
        <v>212</v>
      </c>
      <c r="C221" s="23">
        <f t="shared" si="18"/>
        <v>-2069.4444444444716</v>
      </c>
      <c r="D221" s="17">
        <f t="shared" si="15"/>
        <v>-2777.7777777777778</v>
      </c>
      <c r="E221" s="11">
        <f t="shared" si="16"/>
        <v>-4847.2222222222499</v>
      </c>
      <c r="F221" s="16">
        <f t="shared" si="19"/>
        <v>411111.1111111166</v>
      </c>
    </row>
    <row r="222" spans="2:6" ht="31.95" customHeight="1" x14ac:dyDescent="0.6">
      <c r="B222" s="2">
        <f t="shared" si="17"/>
        <v>213</v>
      </c>
      <c r="C222" s="23">
        <f t="shared" si="18"/>
        <v>-2055.5555555555829</v>
      </c>
      <c r="D222" s="17">
        <f t="shared" si="15"/>
        <v>-2777.7777777777778</v>
      </c>
      <c r="E222" s="11">
        <f t="shared" si="16"/>
        <v>-4833.3333333333612</v>
      </c>
      <c r="F222" s="16">
        <f t="shared" si="19"/>
        <v>408333.33333333884</v>
      </c>
    </row>
    <row r="223" spans="2:6" ht="31.95" customHeight="1" x14ac:dyDescent="0.6">
      <c r="B223" s="2">
        <f t="shared" si="17"/>
        <v>214</v>
      </c>
      <c r="C223" s="23">
        <f t="shared" si="18"/>
        <v>-2041.6666666666943</v>
      </c>
      <c r="D223" s="17">
        <f t="shared" si="15"/>
        <v>-2777.7777777777778</v>
      </c>
      <c r="E223" s="11">
        <f t="shared" si="16"/>
        <v>-4819.4444444444725</v>
      </c>
      <c r="F223" s="16">
        <f t="shared" si="19"/>
        <v>405555.55555556109</v>
      </c>
    </row>
    <row r="224" spans="2:6" ht="31.95" customHeight="1" x14ac:dyDescent="0.6">
      <c r="B224" s="2">
        <f t="shared" si="17"/>
        <v>215</v>
      </c>
      <c r="C224" s="23">
        <f t="shared" si="18"/>
        <v>-2027.7777777778056</v>
      </c>
      <c r="D224" s="17">
        <f t="shared" si="15"/>
        <v>-2777.7777777777778</v>
      </c>
      <c r="E224" s="11">
        <f t="shared" si="16"/>
        <v>-4805.5555555555839</v>
      </c>
      <c r="F224" s="16">
        <f t="shared" si="19"/>
        <v>402777.77777778334</v>
      </c>
    </row>
    <row r="225" spans="2:6" ht="31.95" customHeight="1" x14ac:dyDescent="0.6">
      <c r="B225" s="2">
        <f t="shared" si="17"/>
        <v>216</v>
      </c>
      <c r="C225" s="23">
        <f t="shared" si="18"/>
        <v>-2013.8888888889167</v>
      </c>
      <c r="D225" s="17">
        <f t="shared" si="15"/>
        <v>-2777.7777777777778</v>
      </c>
      <c r="E225" s="11">
        <f t="shared" si="16"/>
        <v>-4791.6666666666943</v>
      </c>
      <c r="F225" s="16">
        <f t="shared" si="19"/>
        <v>400000.00000000559</v>
      </c>
    </row>
    <row r="226" spans="2:6" ht="31.95" customHeight="1" x14ac:dyDescent="0.6">
      <c r="B226" s="2">
        <f t="shared" si="17"/>
        <v>217</v>
      </c>
      <c r="C226" s="23">
        <f t="shared" si="18"/>
        <v>-2000.000000000028</v>
      </c>
      <c r="D226" s="17">
        <f t="shared" si="15"/>
        <v>-2777.7777777777778</v>
      </c>
      <c r="E226" s="11">
        <f t="shared" si="16"/>
        <v>-4777.7777777778056</v>
      </c>
      <c r="F226" s="16">
        <f t="shared" si="19"/>
        <v>397222.22222222784</v>
      </c>
    </row>
    <row r="227" spans="2:6" ht="31.95" customHeight="1" x14ac:dyDescent="0.6">
      <c r="B227" s="2">
        <f t="shared" si="17"/>
        <v>218</v>
      </c>
      <c r="C227" s="23">
        <f t="shared" si="18"/>
        <v>-1986.1111111111393</v>
      </c>
      <c r="D227" s="17">
        <f t="shared" si="15"/>
        <v>-2777.7777777777778</v>
      </c>
      <c r="E227" s="11">
        <f t="shared" si="16"/>
        <v>-4763.8888888889169</v>
      </c>
      <c r="F227" s="16">
        <f t="shared" si="19"/>
        <v>394444.44444445008</v>
      </c>
    </row>
    <row r="228" spans="2:6" ht="31.95" customHeight="1" x14ac:dyDescent="0.6">
      <c r="B228" s="2">
        <f t="shared" si="17"/>
        <v>219</v>
      </c>
      <c r="C228" s="23">
        <f t="shared" si="18"/>
        <v>-1972.2222222222504</v>
      </c>
      <c r="D228" s="17">
        <f t="shared" si="15"/>
        <v>-2777.7777777777778</v>
      </c>
      <c r="E228" s="11">
        <f t="shared" si="16"/>
        <v>-4750.0000000000282</v>
      </c>
      <c r="F228" s="16">
        <f t="shared" si="19"/>
        <v>391666.66666667233</v>
      </c>
    </row>
    <row r="229" spans="2:6" ht="31.95" customHeight="1" x14ac:dyDescent="0.6">
      <c r="B229" s="2">
        <f t="shared" si="17"/>
        <v>220</v>
      </c>
      <c r="C229" s="23">
        <f t="shared" si="18"/>
        <v>-1958.3333333333617</v>
      </c>
      <c r="D229" s="17">
        <f t="shared" si="15"/>
        <v>-2777.7777777777778</v>
      </c>
      <c r="E229" s="11">
        <f t="shared" si="16"/>
        <v>-4736.1111111111395</v>
      </c>
      <c r="F229" s="16">
        <f t="shared" si="19"/>
        <v>388888.88888889458</v>
      </c>
    </row>
    <row r="230" spans="2:6" ht="31.95" customHeight="1" x14ac:dyDescent="0.6">
      <c r="B230" s="2">
        <f t="shared" si="17"/>
        <v>221</v>
      </c>
      <c r="C230" s="23">
        <f t="shared" si="18"/>
        <v>-1944.444444444473</v>
      </c>
      <c r="D230" s="17">
        <f t="shared" si="15"/>
        <v>-2777.7777777777778</v>
      </c>
      <c r="E230" s="11">
        <f t="shared" si="16"/>
        <v>-4722.2222222222508</v>
      </c>
      <c r="F230" s="16">
        <f t="shared" si="19"/>
        <v>386111.11111111683</v>
      </c>
    </row>
    <row r="231" spans="2:6" ht="31.95" customHeight="1" x14ac:dyDescent="0.6">
      <c r="B231" s="2">
        <f t="shared" si="17"/>
        <v>222</v>
      </c>
      <c r="C231" s="23">
        <f t="shared" si="18"/>
        <v>-1930.5555555555841</v>
      </c>
      <c r="D231" s="17">
        <f t="shared" si="15"/>
        <v>-2777.7777777777778</v>
      </c>
      <c r="E231" s="11">
        <f t="shared" si="16"/>
        <v>-4708.3333333333621</v>
      </c>
      <c r="F231" s="16">
        <f t="shared" si="19"/>
        <v>383333.33333333908</v>
      </c>
    </row>
    <row r="232" spans="2:6" ht="31.95" customHeight="1" x14ac:dyDescent="0.6">
      <c r="B232" s="2">
        <f t="shared" si="17"/>
        <v>223</v>
      </c>
      <c r="C232" s="23">
        <f t="shared" si="18"/>
        <v>-1916.6666666666954</v>
      </c>
      <c r="D232" s="17">
        <f t="shared" si="15"/>
        <v>-2777.7777777777778</v>
      </c>
      <c r="E232" s="11">
        <f t="shared" si="16"/>
        <v>-4694.4444444444734</v>
      </c>
      <c r="F232" s="16">
        <f t="shared" si="19"/>
        <v>380555.55555556132</v>
      </c>
    </row>
    <row r="233" spans="2:6" ht="31.95" customHeight="1" x14ac:dyDescent="0.6">
      <c r="B233" s="2">
        <f t="shared" si="17"/>
        <v>224</v>
      </c>
      <c r="C233" s="23">
        <f t="shared" si="18"/>
        <v>-1902.7777777778067</v>
      </c>
      <c r="D233" s="17">
        <f t="shared" si="15"/>
        <v>-2777.7777777777778</v>
      </c>
      <c r="E233" s="11">
        <f t="shared" si="16"/>
        <v>-4680.5555555555848</v>
      </c>
      <c r="F233" s="16">
        <f t="shared" si="19"/>
        <v>377777.77777778357</v>
      </c>
    </row>
    <row r="234" spans="2:6" ht="31.95" customHeight="1" x14ac:dyDescent="0.6">
      <c r="B234" s="2">
        <f t="shared" si="17"/>
        <v>225</v>
      </c>
      <c r="C234" s="23">
        <f t="shared" si="18"/>
        <v>-1888.8888888889178</v>
      </c>
      <c r="D234" s="17">
        <f t="shared" si="15"/>
        <v>-2777.7777777777778</v>
      </c>
      <c r="E234" s="11">
        <f t="shared" si="16"/>
        <v>-4666.6666666666952</v>
      </c>
      <c r="F234" s="16">
        <f t="shared" si="19"/>
        <v>375000.00000000582</v>
      </c>
    </row>
    <row r="235" spans="2:6" ht="31.95" customHeight="1" x14ac:dyDescent="0.6">
      <c r="B235" s="2">
        <f t="shared" si="17"/>
        <v>226</v>
      </c>
      <c r="C235" s="23">
        <f t="shared" si="18"/>
        <v>-1875.0000000000291</v>
      </c>
      <c r="D235" s="17">
        <f t="shared" si="15"/>
        <v>-2777.7777777777778</v>
      </c>
      <c r="E235" s="11">
        <f t="shared" si="16"/>
        <v>-4652.7777777778065</v>
      </c>
      <c r="F235" s="16">
        <f t="shared" si="19"/>
        <v>372222.22222222807</v>
      </c>
    </row>
    <row r="236" spans="2:6" ht="31.95" customHeight="1" x14ac:dyDescent="0.6">
      <c r="B236" s="2">
        <f t="shared" si="17"/>
        <v>227</v>
      </c>
      <c r="C236" s="23">
        <f t="shared" si="18"/>
        <v>-1861.1111111111404</v>
      </c>
      <c r="D236" s="17">
        <f t="shared" si="15"/>
        <v>-2777.7777777777778</v>
      </c>
      <c r="E236" s="11">
        <f t="shared" si="16"/>
        <v>-4638.8888888889178</v>
      </c>
      <c r="F236" s="16">
        <f t="shared" si="19"/>
        <v>369444.44444445032</v>
      </c>
    </row>
    <row r="237" spans="2:6" ht="31.95" customHeight="1" x14ac:dyDescent="0.6">
      <c r="B237" s="2">
        <f t="shared" si="17"/>
        <v>228</v>
      </c>
      <c r="C237" s="23">
        <f t="shared" si="18"/>
        <v>-1847.2222222222517</v>
      </c>
      <c r="D237" s="17">
        <f t="shared" si="15"/>
        <v>-2777.7777777777778</v>
      </c>
      <c r="E237" s="11">
        <f t="shared" si="16"/>
        <v>-4625.0000000000291</v>
      </c>
      <c r="F237" s="16">
        <f t="shared" si="19"/>
        <v>366666.66666667257</v>
      </c>
    </row>
    <row r="238" spans="2:6" ht="31.95" customHeight="1" x14ac:dyDescent="0.6">
      <c r="B238" s="2">
        <f t="shared" si="17"/>
        <v>229</v>
      </c>
      <c r="C238" s="23">
        <f t="shared" si="18"/>
        <v>-1833.3333333333628</v>
      </c>
      <c r="D238" s="17">
        <f t="shared" si="15"/>
        <v>-2777.7777777777778</v>
      </c>
      <c r="E238" s="11">
        <f t="shared" si="16"/>
        <v>-4611.1111111111404</v>
      </c>
      <c r="F238" s="16">
        <f t="shared" si="19"/>
        <v>363888.88888889481</v>
      </c>
    </row>
    <row r="239" spans="2:6" ht="31.95" customHeight="1" x14ac:dyDescent="0.6">
      <c r="B239" s="2">
        <f t="shared" si="17"/>
        <v>230</v>
      </c>
      <c r="C239" s="23">
        <f t="shared" si="18"/>
        <v>-1819.4444444444741</v>
      </c>
      <c r="D239" s="17">
        <f t="shared" si="15"/>
        <v>-2777.7777777777778</v>
      </c>
      <c r="E239" s="11">
        <f t="shared" si="16"/>
        <v>-4597.2222222222517</v>
      </c>
      <c r="F239" s="16">
        <f t="shared" si="19"/>
        <v>361111.11111111706</v>
      </c>
    </row>
    <row r="240" spans="2:6" ht="31.95" customHeight="1" x14ac:dyDescent="0.6">
      <c r="B240" s="2">
        <f t="shared" si="17"/>
        <v>231</v>
      </c>
      <c r="C240" s="23">
        <f t="shared" si="18"/>
        <v>-1805.5555555555854</v>
      </c>
      <c r="D240" s="17">
        <f t="shared" si="15"/>
        <v>-2777.7777777777778</v>
      </c>
      <c r="E240" s="11">
        <f t="shared" si="16"/>
        <v>-4583.333333333363</v>
      </c>
      <c r="F240" s="16">
        <f t="shared" si="19"/>
        <v>358333.33333333931</v>
      </c>
    </row>
    <row r="241" spans="2:6" ht="31.95" customHeight="1" x14ac:dyDescent="0.6">
      <c r="B241" s="2">
        <f t="shared" si="17"/>
        <v>232</v>
      </c>
      <c r="C241" s="23">
        <f t="shared" si="18"/>
        <v>-1791.6666666666965</v>
      </c>
      <c r="D241" s="17">
        <f t="shared" si="15"/>
        <v>-2777.7777777777778</v>
      </c>
      <c r="E241" s="11">
        <f t="shared" si="16"/>
        <v>-4569.4444444444744</v>
      </c>
      <c r="F241" s="16">
        <f t="shared" si="19"/>
        <v>355555.55555556156</v>
      </c>
    </row>
    <row r="242" spans="2:6" ht="31.95" customHeight="1" x14ac:dyDescent="0.6">
      <c r="B242" s="2">
        <f t="shared" si="17"/>
        <v>233</v>
      </c>
      <c r="C242" s="23">
        <f t="shared" si="18"/>
        <v>-1777.7777777778078</v>
      </c>
      <c r="D242" s="17">
        <f t="shared" si="15"/>
        <v>-2777.7777777777778</v>
      </c>
      <c r="E242" s="11">
        <f t="shared" si="16"/>
        <v>-4555.5555555555857</v>
      </c>
      <c r="F242" s="16">
        <f t="shared" si="19"/>
        <v>352777.77777778381</v>
      </c>
    </row>
    <row r="243" spans="2:6" ht="31.95" customHeight="1" x14ac:dyDescent="0.6">
      <c r="B243" s="2">
        <f t="shared" si="17"/>
        <v>234</v>
      </c>
      <c r="C243" s="23">
        <f t="shared" si="18"/>
        <v>-1763.8888888889192</v>
      </c>
      <c r="D243" s="17">
        <f t="shared" si="15"/>
        <v>-2777.7777777777778</v>
      </c>
      <c r="E243" s="11">
        <f t="shared" si="16"/>
        <v>-4541.666666666697</v>
      </c>
      <c r="F243" s="16">
        <f t="shared" si="19"/>
        <v>350000.00000000605</v>
      </c>
    </row>
    <row r="244" spans="2:6" ht="31.95" customHeight="1" x14ac:dyDescent="0.6">
      <c r="B244" s="2">
        <f t="shared" si="17"/>
        <v>235</v>
      </c>
      <c r="C244" s="23">
        <f t="shared" si="18"/>
        <v>-1750.0000000000302</v>
      </c>
      <c r="D244" s="17">
        <f t="shared" si="15"/>
        <v>-2777.7777777777778</v>
      </c>
      <c r="E244" s="11">
        <f t="shared" si="16"/>
        <v>-4527.7777777778083</v>
      </c>
      <c r="F244" s="16">
        <f t="shared" si="19"/>
        <v>347222.2222222283</v>
      </c>
    </row>
    <row r="245" spans="2:6" ht="31.95" customHeight="1" x14ac:dyDescent="0.6">
      <c r="B245" s="2">
        <f t="shared" si="17"/>
        <v>236</v>
      </c>
      <c r="C245" s="23">
        <f t="shared" si="18"/>
        <v>-1736.1111111111416</v>
      </c>
      <c r="D245" s="17">
        <f t="shared" si="15"/>
        <v>-2777.7777777777778</v>
      </c>
      <c r="E245" s="11">
        <f t="shared" si="16"/>
        <v>-4513.8888888889196</v>
      </c>
      <c r="F245" s="16">
        <f t="shared" si="19"/>
        <v>344444.44444445055</v>
      </c>
    </row>
    <row r="246" spans="2:6" ht="31.95" customHeight="1" x14ac:dyDescent="0.6">
      <c r="B246" s="2">
        <f t="shared" si="17"/>
        <v>237</v>
      </c>
      <c r="C246" s="23">
        <f t="shared" si="18"/>
        <v>-1722.2222222222529</v>
      </c>
      <c r="D246" s="17">
        <f t="shared" si="15"/>
        <v>-2777.7777777777778</v>
      </c>
      <c r="E246" s="11">
        <f t="shared" si="16"/>
        <v>-4500.0000000000309</v>
      </c>
      <c r="F246" s="16">
        <f t="shared" si="19"/>
        <v>341666.6666666728</v>
      </c>
    </row>
    <row r="247" spans="2:6" ht="31.95" customHeight="1" x14ac:dyDescent="0.6">
      <c r="B247" s="2">
        <f t="shared" si="17"/>
        <v>238</v>
      </c>
      <c r="C247" s="23">
        <f t="shared" si="18"/>
        <v>-1708.333333333364</v>
      </c>
      <c r="D247" s="17">
        <f t="shared" si="15"/>
        <v>-2777.7777777777778</v>
      </c>
      <c r="E247" s="11">
        <f t="shared" si="16"/>
        <v>-4486.1111111111422</v>
      </c>
      <c r="F247" s="16">
        <f t="shared" si="19"/>
        <v>338888.88888889505</v>
      </c>
    </row>
    <row r="248" spans="2:6" ht="31.95" customHeight="1" x14ac:dyDescent="0.6">
      <c r="B248" s="2">
        <f t="shared" si="17"/>
        <v>239</v>
      </c>
      <c r="C248" s="23">
        <f t="shared" si="18"/>
        <v>-1694.4444444444753</v>
      </c>
      <c r="D248" s="17">
        <f t="shared" si="15"/>
        <v>-2777.7777777777778</v>
      </c>
      <c r="E248" s="11">
        <f t="shared" si="16"/>
        <v>-4472.2222222222535</v>
      </c>
      <c r="F248" s="16">
        <f t="shared" si="19"/>
        <v>336111.11111111729</v>
      </c>
    </row>
    <row r="249" spans="2:6" ht="31.95" customHeight="1" x14ac:dyDescent="0.6">
      <c r="B249" s="2">
        <f t="shared" si="17"/>
        <v>240</v>
      </c>
      <c r="C249" s="23">
        <f t="shared" si="18"/>
        <v>-1680.5555555555866</v>
      </c>
      <c r="D249" s="17">
        <f t="shared" si="15"/>
        <v>-2777.7777777777778</v>
      </c>
      <c r="E249" s="11">
        <f t="shared" si="16"/>
        <v>-4458.3333333333649</v>
      </c>
      <c r="F249" s="16">
        <f t="shared" si="19"/>
        <v>333333.33333333954</v>
      </c>
    </row>
    <row r="250" spans="2:6" ht="31.95" customHeight="1" x14ac:dyDescent="0.6">
      <c r="B250" s="2">
        <f t="shared" si="17"/>
        <v>241</v>
      </c>
      <c r="C250" s="23">
        <f t="shared" si="18"/>
        <v>-1666.6666666666977</v>
      </c>
      <c r="D250" s="17">
        <f t="shared" si="15"/>
        <v>-2777.7777777777778</v>
      </c>
      <c r="E250" s="11">
        <f t="shared" si="16"/>
        <v>-4444.4444444444753</v>
      </c>
      <c r="F250" s="16">
        <f t="shared" si="19"/>
        <v>330555.55555556179</v>
      </c>
    </row>
    <row r="251" spans="2:6" ht="31.95" customHeight="1" x14ac:dyDescent="0.6">
      <c r="B251" s="2">
        <f t="shared" si="17"/>
        <v>242</v>
      </c>
      <c r="C251" s="23">
        <f t="shared" si="18"/>
        <v>-1652.777777777809</v>
      </c>
      <c r="D251" s="17">
        <f t="shared" si="15"/>
        <v>-2777.7777777777778</v>
      </c>
      <c r="E251" s="11">
        <f t="shared" si="16"/>
        <v>-4430.5555555555866</v>
      </c>
      <c r="F251" s="16">
        <f t="shared" si="19"/>
        <v>327777.77777778404</v>
      </c>
    </row>
    <row r="252" spans="2:6" ht="31.95" customHeight="1" x14ac:dyDescent="0.6">
      <c r="B252" s="2">
        <f t="shared" si="17"/>
        <v>243</v>
      </c>
      <c r="C252" s="23">
        <f t="shared" si="18"/>
        <v>-1638.8888888889203</v>
      </c>
      <c r="D252" s="17">
        <f t="shared" si="15"/>
        <v>-2777.7777777777778</v>
      </c>
      <c r="E252" s="11">
        <f t="shared" si="16"/>
        <v>-4416.6666666666979</v>
      </c>
      <c r="F252" s="16">
        <f t="shared" si="19"/>
        <v>325000.00000000629</v>
      </c>
    </row>
    <row r="253" spans="2:6" ht="31.95" customHeight="1" x14ac:dyDescent="0.6">
      <c r="B253" s="2">
        <f t="shared" si="17"/>
        <v>244</v>
      </c>
      <c r="C253" s="23">
        <f t="shared" si="18"/>
        <v>-1625.0000000000314</v>
      </c>
      <c r="D253" s="17">
        <f t="shared" si="15"/>
        <v>-2777.7777777777778</v>
      </c>
      <c r="E253" s="11">
        <f t="shared" si="16"/>
        <v>-4402.7777777778092</v>
      </c>
      <c r="F253" s="16">
        <f t="shared" si="19"/>
        <v>322222.22222222853</v>
      </c>
    </row>
    <row r="254" spans="2:6" ht="31.95" customHeight="1" x14ac:dyDescent="0.6">
      <c r="B254" s="2">
        <f t="shared" si="17"/>
        <v>245</v>
      </c>
      <c r="C254" s="23">
        <f t="shared" si="18"/>
        <v>-1611.1111111111427</v>
      </c>
      <c r="D254" s="17">
        <f t="shared" si="15"/>
        <v>-2777.7777777777778</v>
      </c>
      <c r="E254" s="11">
        <f t="shared" si="16"/>
        <v>-4388.8888888889205</v>
      </c>
      <c r="F254" s="16">
        <f t="shared" si="19"/>
        <v>319444.44444445078</v>
      </c>
    </row>
    <row r="255" spans="2:6" ht="31.95" customHeight="1" x14ac:dyDescent="0.6">
      <c r="B255" s="2">
        <f t="shared" si="17"/>
        <v>246</v>
      </c>
      <c r="C255" s="23">
        <f t="shared" si="18"/>
        <v>-1597.222222222254</v>
      </c>
      <c r="D255" s="17">
        <f t="shared" si="15"/>
        <v>-2777.7777777777778</v>
      </c>
      <c r="E255" s="11">
        <f t="shared" si="16"/>
        <v>-4375.0000000000318</v>
      </c>
      <c r="F255" s="16">
        <f t="shared" si="19"/>
        <v>316666.66666667303</v>
      </c>
    </row>
    <row r="256" spans="2:6" ht="31.95" customHeight="1" x14ac:dyDescent="0.6">
      <c r="B256" s="2">
        <f t="shared" si="17"/>
        <v>247</v>
      </c>
      <c r="C256" s="23">
        <f t="shared" si="18"/>
        <v>-1583.3333333333651</v>
      </c>
      <c r="D256" s="17">
        <f t="shared" si="15"/>
        <v>-2777.7777777777778</v>
      </c>
      <c r="E256" s="11">
        <f t="shared" si="16"/>
        <v>-4361.1111111111431</v>
      </c>
      <c r="F256" s="16">
        <f t="shared" si="19"/>
        <v>313888.88888889528</v>
      </c>
    </row>
    <row r="257" spans="2:6" ht="31.95" customHeight="1" x14ac:dyDescent="0.6">
      <c r="B257" s="2">
        <f t="shared" si="17"/>
        <v>248</v>
      </c>
      <c r="C257" s="23">
        <f t="shared" si="18"/>
        <v>-1569.4444444444764</v>
      </c>
      <c r="D257" s="17">
        <f t="shared" si="15"/>
        <v>-2777.7777777777778</v>
      </c>
      <c r="E257" s="11">
        <f t="shared" si="16"/>
        <v>-4347.2222222222545</v>
      </c>
      <c r="F257" s="16">
        <f t="shared" si="19"/>
        <v>311111.11111111753</v>
      </c>
    </row>
    <row r="258" spans="2:6" ht="31.95" customHeight="1" x14ac:dyDescent="0.6">
      <c r="B258" s="2">
        <f t="shared" si="17"/>
        <v>249</v>
      </c>
      <c r="C258" s="23">
        <f t="shared" si="18"/>
        <v>-1555.5555555555877</v>
      </c>
      <c r="D258" s="17">
        <f t="shared" si="15"/>
        <v>-2777.7777777777778</v>
      </c>
      <c r="E258" s="11">
        <f t="shared" si="16"/>
        <v>-4333.3333333333658</v>
      </c>
      <c r="F258" s="16">
        <f t="shared" si="19"/>
        <v>308333.33333333977</v>
      </c>
    </row>
    <row r="259" spans="2:6" ht="31.95" customHeight="1" x14ac:dyDescent="0.6">
      <c r="B259" s="2">
        <f t="shared" si="17"/>
        <v>250</v>
      </c>
      <c r="C259" s="23">
        <f t="shared" si="18"/>
        <v>-1541.6666666666988</v>
      </c>
      <c r="D259" s="17">
        <f t="shared" ref="D259:D322" si="20">IF(B259&gt;$B$4,0,-($D$4+$F$4)/$B$4)</f>
        <v>-2777.7777777777778</v>
      </c>
      <c r="E259" s="11">
        <f t="shared" si="16"/>
        <v>-4319.4444444444762</v>
      </c>
      <c r="F259" s="16">
        <f t="shared" si="19"/>
        <v>305555.55555556202</v>
      </c>
    </row>
    <row r="260" spans="2:6" ht="31.95" customHeight="1" x14ac:dyDescent="0.6">
      <c r="B260" s="2">
        <f t="shared" si="17"/>
        <v>251</v>
      </c>
      <c r="C260" s="23">
        <f t="shared" si="18"/>
        <v>-1527.7777777778101</v>
      </c>
      <c r="D260" s="17">
        <f t="shared" si="20"/>
        <v>-2777.7777777777778</v>
      </c>
      <c r="E260" s="11">
        <f t="shared" si="16"/>
        <v>-4305.5555555555875</v>
      </c>
      <c r="F260" s="16">
        <f t="shared" si="19"/>
        <v>302777.77777778427</v>
      </c>
    </row>
    <row r="261" spans="2:6" ht="31.95" customHeight="1" x14ac:dyDescent="0.6">
      <c r="B261" s="2">
        <f t="shared" si="17"/>
        <v>252</v>
      </c>
      <c r="C261" s="23">
        <f t="shared" si="18"/>
        <v>-1513.8888888889214</v>
      </c>
      <c r="D261" s="17">
        <f t="shared" si="20"/>
        <v>-2777.7777777777778</v>
      </c>
      <c r="E261" s="11">
        <f t="shared" si="16"/>
        <v>-4291.6666666666988</v>
      </c>
      <c r="F261" s="16">
        <f t="shared" si="19"/>
        <v>300000.00000000652</v>
      </c>
    </row>
    <row r="262" spans="2:6" ht="31.95" customHeight="1" x14ac:dyDescent="0.6">
      <c r="B262" s="2">
        <f t="shared" si="17"/>
        <v>253</v>
      </c>
      <c r="C262" s="23">
        <f t="shared" si="18"/>
        <v>-1500.0000000000325</v>
      </c>
      <c r="D262" s="17">
        <f t="shared" si="20"/>
        <v>-2777.7777777777778</v>
      </c>
      <c r="E262" s="11">
        <f t="shared" si="16"/>
        <v>-4277.7777777778101</v>
      </c>
      <c r="F262" s="16">
        <f t="shared" si="19"/>
        <v>297222.22222222877</v>
      </c>
    </row>
    <row r="263" spans="2:6" ht="31.95" customHeight="1" x14ac:dyDescent="0.6">
      <c r="B263" s="2">
        <f t="shared" si="17"/>
        <v>254</v>
      </c>
      <c r="C263" s="23">
        <f t="shared" si="18"/>
        <v>-1486.1111111111438</v>
      </c>
      <c r="D263" s="17">
        <f t="shared" si="20"/>
        <v>-2777.7777777777778</v>
      </c>
      <c r="E263" s="11">
        <f t="shared" si="16"/>
        <v>-4263.8888888889214</v>
      </c>
      <c r="F263" s="16">
        <f t="shared" si="19"/>
        <v>294444.44444445102</v>
      </c>
    </row>
    <row r="264" spans="2:6" ht="31.95" customHeight="1" x14ac:dyDescent="0.6">
      <c r="B264" s="2">
        <f t="shared" si="17"/>
        <v>255</v>
      </c>
      <c r="C264" s="23">
        <f t="shared" si="18"/>
        <v>-1472.2222222222551</v>
      </c>
      <c r="D264" s="17">
        <f t="shared" si="20"/>
        <v>-2777.7777777777778</v>
      </c>
      <c r="E264" s="11">
        <f t="shared" si="16"/>
        <v>-4250.0000000000327</v>
      </c>
      <c r="F264" s="16">
        <f t="shared" si="19"/>
        <v>291666.66666667326</v>
      </c>
    </row>
    <row r="265" spans="2:6" ht="31.95" customHeight="1" x14ac:dyDescent="0.6">
      <c r="B265" s="2">
        <f t="shared" si="17"/>
        <v>256</v>
      </c>
      <c r="C265" s="23">
        <f t="shared" si="18"/>
        <v>-1458.3333333333665</v>
      </c>
      <c r="D265" s="17">
        <f t="shared" si="20"/>
        <v>-2777.7777777777778</v>
      </c>
      <c r="E265" s="11">
        <f t="shared" si="16"/>
        <v>-4236.1111111111441</v>
      </c>
      <c r="F265" s="16">
        <f t="shared" si="19"/>
        <v>288888.88888889551</v>
      </c>
    </row>
    <row r="266" spans="2:6" ht="31.95" customHeight="1" x14ac:dyDescent="0.6">
      <c r="B266" s="2">
        <f t="shared" si="17"/>
        <v>257</v>
      </c>
      <c r="C266" s="23">
        <f t="shared" si="18"/>
        <v>-1444.4444444444775</v>
      </c>
      <c r="D266" s="17">
        <f t="shared" si="20"/>
        <v>-2777.7777777777778</v>
      </c>
      <c r="E266" s="11">
        <f t="shared" si="16"/>
        <v>-4222.2222222222554</v>
      </c>
      <c r="F266" s="16">
        <f t="shared" si="19"/>
        <v>286111.11111111776</v>
      </c>
    </row>
    <row r="267" spans="2:6" ht="31.95" customHeight="1" x14ac:dyDescent="0.6">
      <c r="B267" s="2">
        <f t="shared" si="17"/>
        <v>258</v>
      </c>
      <c r="C267" s="23">
        <f t="shared" si="18"/>
        <v>-1430.5555555555889</v>
      </c>
      <c r="D267" s="17">
        <f t="shared" si="20"/>
        <v>-2777.7777777777778</v>
      </c>
      <c r="E267" s="11">
        <f t="shared" ref="E267:E330" si="21">+C267+D267</f>
        <v>-4208.3333333333667</v>
      </c>
      <c r="F267" s="16">
        <f t="shared" si="19"/>
        <v>283333.33333334001</v>
      </c>
    </row>
    <row r="268" spans="2:6" ht="31.95" customHeight="1" x14ac:dyDescent="0.6">
      <c r="B268" s="2">
        <f t="shared" ref="B268:B331" si="22">+B267+1</f>
        <v>259</v>
      </c>
      <c r="C268" s="23">
        <f t="shared" ref="C268:C331" si="23">-F267*$C$4</f>
        <v>-1416.6666666667002</v>
      </c>
      <c r="D268" s="17">
        <f t="shared" si="20"/>
        <v>-2777.7777777777778</v>
      </c>
      <c r="E268" s="11">
        <f t="shared" si="21"/>
        <v>-4194.444444444478</v>
      </c>
      <c r="F268" s="16">
        <f t="shared" ref="F268:F331" si="24">+F267+D268</f>
        <v>280555.55555556226</v>
      </c>
    </row>
    <row r="269" spans="2:6" ht="31.95" customHeight="1" x14ac:dyDescent="0.6">
      <c r="B269" s="2">
        <f t="shared" si="22"/>
        <v>260</v>
      </c>
      <c r="C269" s="23">
        <f t="shared" si="23"/>
        <v>-1402.7777777778113</v>
      </c>
      <c r="D269" s="17">
        <f t="shared" si="20"/>
        <v>-2777.7777777777778</v>
      </c>
      <c r="E269" s="11">
        <f t="shared" si="21"/>
        <v>-4180.5555555555893</v>
      </c>
      <c r="F269" s="16">
        <f t="shared" si="24"/>
        <v>277777.7777777845</v>
      </c>
    </row>
    <row r="270" spans="2:6" ht="31.95" customHeight="1" x14ac:dyDescent="0.6">
      <c r="B270" s="2">
        <f t="shared" si="22"/>
        <v>261</v>
      </c>
      <c r="C270" s="23">
        <f t="shared" si="23"/>
        <v>-1388.8888888889226</v>
      </c>
      <c r="D270" s="17">
        <f t="shared" si="20"/>
        <v>-2777.7777777777778</v>
      </c>
      <c r="E270" s="11">
        <f t="shared" si="21"/>
        <v>-4166.6666666667006</v>
      </c>
      <c r="F270" s="16">
        <f t="shared" si="24"/>
        <v>275000.00000000675</v>
      </c>
    </row>
    <row r="271" spans="2:6" ht="31.95" customHeight="1" x14ac:dyDescent="0.6">
      <c r="B271" s="2">
        <f t="shared" si="22"/>
        <v>262</v>
      </c>
      <c r="C271" s="23">
        <f t="shared" si="23"/>
        <v>-1375.0000000000339</v>
      </c>
      <c r="D271" s="17">
        <f t="shared" si="20"/>
        <v>-2777.7777777777778</v>
      </c>
      <c r="E271" s="11">
        <f t="shared" si="21"/>
        <v>-4152.7777777778119</v>
      </c>
      <c r="F271" s="16">
        <f t="shared" si="24"/>
        <v>272222.222222229</v>
      </c>
    </row>
    <row r="272" spans="2:6" ht="31.95" customHeight="1" x14ac:dyDescent="0.6">
      <c r="B272" s="2">
        <f t="shared" si="22"/>
        <v>263</v>
      </c>
      <c r="C272" s="23">
        <f t="shared" si="23"/>
        <v>-1361.111111111145</v>
      </c>
      <c r="D272" s="17">
        <f t="shared" si="20"/>
        <v>-2777.7777777777778</v>
      </c>
      <c r="E272" s="11">
        <f t="shared" si="21"/>
        <v>-4138.8888888889232</v>
      </c>
      <c r="F272" s="16">
        <f t="shared" si="24"/>
        <v>269444.44444445125</v>
      </c>
    </row>
    <row r="273" spans="2:6" ht="31.95" customHeight="1" x14ac:dyDescent="0.6">
      <c r="B273" s="2">
        <f t="shared" si="22"/>
        <v>264</v>
      </c>
      <c r="C273" s="23">
        <f t="shared" si="23"/>
        <v>-1347.2222222222563</v>
      </c>
      <c r="D273" s="17">
        <f t="shared" si="20"/>
        <v>-2777.7777777777778</v>
      </c>
      <c r="E273" s="11">
        <f t="shared" si="21"/>
        <v>-4125.0000000000346</v>
      </c>
      <c r="F273" s="16">
        <f t="shared" si="24"/>
        <v>266666.6666666735</v>
      </c>
    </row>
    <row r="274" spans="2:6" ht="31.95" customHeight="1" x14ac:dyDescent="0.6">
      <c r="B274" s="2">
        <f t="shared" si="22"/>
        <v>265</v>
      </c>
      <c r="C274" s="23">
        <f t="shared" si="23"/>
        <v>-1333.3333333333676</v>
      </c>
      <c r="D274" s="17">
        <f t="shared" si="20"/>
        <v>-2777.7777777777778</v>
      </c>
      <c r="E274" s="11">
        <f t="shared" si="21"/>
        <v>-4111.1111111111459</v>
      </c>
      <c r="F274" s="16">
        <f t="shared" si="24"/>
        <v>263888.88888889574</v>
      </c>
    </row>
    <row r="275" spans="2:6" ht="31.95" customHeight="1" x14ac:dyDescent="0.6">
      <c r="B275" s="2">
        <f t="shared" si="22"/>
        <v>266</v>
      </c>
      <c r="C275" s="23">
        <f t="shared" si="23"/>
        <v>-1319.4444444444787</v>
      </c>
      <c r="D275" s="17">
        <f t="shared" si="20"/>
        <v>-2777.7777777777778</v>
      </c>
      <c r="E275" s="11">
        <f t="shared" si="21"/>
        <v>-4097.2222222222563</v>
      </c>
      <c r="F275" s="16">
        <f t="shared" si="24"/>
        <v>261111.11111111796</v>
      </c>
    </row>
    <row r="276" spans="2:6" ht="31.95" customHeight="1" x14ac:dyDescent="0.6">
      <c r="B276" s="2">
        <f t="shared" si="22"/>
        <v>267</v>
      </c>
      <c r="C276" s="23">
        <f t="shared" si="23"/>
        <v>-1305.5555555555898</v>
      </c>
      <c r="D276" s="17">
        <f t="shared" si="20"/>
        <v>-2777.7777777777778</v>
      </c>
      <c r="E276" s="11">
        <f t="shared" si="21"/>
        <v>-4083.3333333333676</v>
      </c>
      <c r="F276" s="16">
        <f t="shared" si="24"/>
        <v>258333.33333334018</v>
      </c>
    </row>
    <row r="277" spans="2:6" ht="31.95" customHeight="1" x14ac:dyDescent="0.6">
      <c r="B277" s="2">
        <f t="shared" si="22"/>
        <v>268</v>
      </c>
      <c r="C277" s="23">
        <f t="shared" si="23"/>
        <v>-1291.6666666667008</v>
      </c>
      <c r="D277" s="17">
        <f t="shared" si="20"/>
        <v>-2777.7777777777778</v>
      </c>
      <c r="E277" s="11">
        <f t="shared" si="21"/>
        <v>-4069.4444444444789</v>
      </c>
      <c r="F277" s="16">
        <f t="shared" si="24"/>
        <v>255555.5555555624</v>
      </c>
    </row>
    <row r="278" spans="2:6" ht="31.95" customHeight="1" x14ac:dyDescent="0.6">
      <c r="B278" s="2">
        <f t="shared" si="22"/>
        <v>269</v>
      </c>
      <c r="C278" s="23">
        <f t="shared" si="23"/>
        <v>-1277.7777777778119</v>
      </c>
      <c r="D278" s="17">
        <f t="shared" si="20"/>
        <v>-2777.7777777777778</v>
      </c>
      <c r="E278" s="11">
        <f t="shared" si="21"/>
        <v>-4055.5555555555898</v>
      </c>
      <c r="F278" s="16">
        <f t="shared" si="24"/>
        <v>252777.77777778462</v>
      </c>
    </row>
    <row r="279" spans="2:6" ht="31.95" customHeight="1" x14ac:dyDescent="0.6">
      <c r="B279" s="2">
        <f t="shared" si="22"/>
        <v>270</v>
      </c>
      <c r="C279" s="23">
        <f t="shared" si="23"/>
        <v>-1263.888888888923</v>
      </c>
      <c r="D279" s="17">
        <f t="shared" si="20"/>
        <v>-2777.7777777777778</v>
      </c>
      <c r="E279" s="11">
        <f t="shared" si="21"/>
        <v>-4041.6666666667006</v>
      </c>
      <c r="F279" s="16">
        <f t="shared" si="24"/>
        <v>250000.00000000684</v>
      </c>
    </row>
    <row r="280" spans="2:6" ht="31.95" customHeight="1" x14ac:dyDescent="0.6">
      <c r="B280" s="2">
        <f t="shared" si="22"/>
        <v>271</v>
      </c>
      <c r="C280" s="23">
        <f t="shared" si="23"/>
        <v>-1250.0000000000343</v>
      </c>
      <c r="D280" s="17">
        <f t="shared" si="20"/>
        <v>-2777.7777777777778</v>
      </c>
      <c r="E280" s="11">
        <f t="shared" si="21"/>
        <v>-4027.7777777778119</v>
      </c>
      <c r="F280" s="16">
        <f t="shared" si="24"/>
        <v>247222.22222222906</v>
      </c>
    </row>
    <row r="281" spans="2:6" ht="31.95" customHeight="1" x14ac:dyDescent="0.6">
      <c r="B281" s="2">
        <f t="shared" si="22"/>
        <v>272</v>
      </c>
      <c r="C281" s="23">
        <f t="shared" si="23"/>
        <v>-1236.1111111111454</v>
      </c>
      <c r="D281" s="17">
        <f t="shared" si="20"/>
        <v>-2777.7777777777778</v>
      </c>
      <c r="E281" s="11">
        <f t="shared" si="21"/>
        <v>-4013.8888888889232</v>
      </c>
      <c r="F281" s="16">
        <f t="shared" si="24"/>
        <v>244444.44444445128</v>
      </c>
    </row>
    <row r="282" spans="2:6" ht="31.95" customHeight="1" x14ac:dyDescent="0.6">
      <c r="B282" s="2">
        <f t="shared" si="22"/>
        <v>273</v>
      </c>
      <c r="C282" s="23">
        <f t="shared" si="23"/>
        <v>-1222.2222222222565</v>
      </c>
      <c r="D282" s="17">
        <f t="shared" si="20"/>
        <v>-2777.7777777777778</v>
      </c>
      <c r="E282" s="11">
        <f t="shared" si="21"/>
        <v>-4000.0000000000346</v>
      </c>
      <c r="F282" s="16">
        <f t="shared" si="24"/>
        <v>241666.6666666735</v>
      </c>
    </row>
    <row r="283" spans="2:6" ht="31.95" customHeight="1" x14ac:dyDescent="0.6">
      <c r="B283" s="2">
        <f t="shared" si="22"/>
        <v>274</v>
      </c>
      <c r="C283" s="23">
        <f t="shared" si="23"/>
        <v>-1208.3333333333676</v>
      </c>
      <c r="D283" s="17">
        <f t="shared" si="20"/>
        <v>-2777.7777777777778</v>
      </c>
      <c r="E283" s="11">
        <f t="shared" si="21"/>
        <v>-3986.1111111111454</v>
      </c>
      <c r="F283" s="16">
        <f t="shared" si="24"/>
        <v>238888.88888889572</v>
      </c>
    </row>
    <row r="284" spans="2:6" ht="31.95" customHeight="1" x14ac:dyDescent="0.6">
      <c r="B284" s="2">
        <f t="shared" si="22"/>
        <v>275</v>
      </c>
      <c r="C284" s="23">
        <f t="shared" si="23"/>
        <v>-1194.4444444444787</v>
      </c>
      <c r="D284" s="17">
        <f t="shared" si="20"/>
        <v>-2777.7777777777778</v>
      </c>
      <c r="E284" s="11">
        <f t="shared" si="21"/>
        <v>-3972.2222222222563</v>
      </c>
      <c r="F284" s="16">
        <f t="shared" si="24"/>
        <v>236111.11111111793</v>
      </c>
    </row>
    <row r="285" spans="2:6" ht="31.95" customHeight="1" x14ac:dyDescent="0.6">
      <c r="B285" s="2">
        <f t="shared" si="22"/>
        <v>276</v>
      </c>
      <c r="C285" s="23">
        <f t="shared" si="23"/>
        <v>-1180.5555555555898</v>
      </c>
      <c r="D285" s="17">
        <f t="shared" si="20"/>
        <v>-2777.7777777777778</v>
      </c>
      <c r="E285" s="11">
        <f t="shared" si="21"/>
        <v>-3958.3333333333676</v>
      </c>
      <c r="F285" s="16">
        <f t="shared" si="24"/>
        <v>233333.33333334015</v>
      </c>
    </row>
    <row r="286" spans="2:6" ht="31.95" customHeight="1" x14ac:dyDescent="0.6">
      <c r="B286" s="2">
        <f t="shared" si="22"/>
        <v>277</v>
      </c>
      <c r="C286" s="23">
        <f t="shared" si="23"/>
        <v>-1166.6666666667008</v>
      </c>
      <c r="D286" s="17">
        <f t="shared" si="20"/>
        <v>-2777.7777777777778</v>
      </c>
      <c r="E286" s="11">
        <f t="shared" si="21"/>
        <v>-3944.4444444444789</v>
      </c>
      <c r="F286" s="16">
        <f t="shared" si="24"/>
        <v>230555.55555556237</v>
      </c>
    </row>
    <row r="287" spans="2:6" ht="31.95" customHeight="1" x14ac:dyDescent="0.6">
      <c r="B287" s="2">
        <f t="shared" si="22"/>
        <v>278</v>
      </c>
      <c r="C287" s="23">
        <f t="shared" si="23"/>
        <v>-1152.7777777778119</v>
      </c>
      <c r="D287" s="17">
        <f t="shared" si="20"/>
        <v>-2777.7777777777778</v>
      </c>
      <c r="E287" s="11">
        <f t="shared" si="21"/>
        <v>-3930.5555555555898</v>
      </c>
      <c r="F287" s="16">
        <f t="shared" si="24"/>
        <v>227777.77777778459</v>
      </c>
    </row>
    <row r="288" spans="2:6" ht="31.95" customHeight="1" x14ac:dyDescent="0.6">
      <c r="B288" s="2">
        <f t="shared" si="22"/>
        <v>279</v>
      </c>
      <c r="C288" s="23">
        <f t="shared" si="23"/>
        <v>-1138.888888888923</v>
      </c>
      <c r="D288" s="17">
        <f t="shared" si="20"/>
        <v>-2777.7777777777778</v>
      </c>
      <c r="E288" s="11">
        <f t="shared" si="21"/>
        <v>-3916.6666666667006</v>
      </c>
      <c r="F288" s="16">
        <f t="shared" si="24"/>
        <v>225000.00000000681</v>
      </c>
    </row>
    <row r="289" spans="2:6" ht="31.95" customHeight="1" x14ac:dyDescent="0.6">
      <c r="B289" s="2">
        <f t="shared" si="22"/>
        <v>280</v>
      </c>
      <c r="C289" s="23">
        <f t="shared" si="23"/>
        <v>-1125.0000000000341</v>
      </c>
      <c r="D289" s="17">
        <f t="shared" si="20"/>
        <v>-2777.7777777777778</v>
      </c>
      <c r="E289" s="11">
        <f t="shared" si="21"/>
        <v>-3902.7777777778119</v>
      </c>
      <c r="F289" s="16">
        <f t="shared" si="24"/>
        <v>222222.22222222903</v>
      </c>
    </row>
    <row r="290" spans="2:6" ht="31.95" customHeight="1" x14ac:dyDescent="0.6">
      <c r="B290" s="2">
        <f t="shared" si="22"/>
        <v>281</v>
      </c>
      <c r="C290" s="23">
        <f t="shared" si="23"/>
        <v>-1111.1111111111452</v>
      </c>
      <c r="D290" s="17">
        <f t="shared" si="20"/>
        <v>-2777.7777777777778</v>
      </c>
      <c r="E290" s="11">
        <f t="shared" si="21"/>
        <v>-3888.8888888889232</v>
      </c>
      <c r="F290" s="16">
        <f t="shared" si="24"/>
        <v>219444.44444445125</v>
      </c>
    </row>
    <row r="291" spans="2:6" ht="31.95" customHeight="1" x14ac:dyDescent="0.6">
      <c r="B291" s="2">
        <f t="shared" si="22"/>
        <v>282</v>
      </c>
      <c r="C291" s="23">
        <f t="shared" si="23"/>
        <v>-1097.2222222222563</v>
      </c>
      <c r="D291" s="17">
        <f t="shared" si="20"/>
        <v>-2777.7777777777778</v>
      </c>
      <c r="E291" s="11">
        <f t="shared" si="21"/>
        <v>-3875.0000000000341</v>
      </c>
      <c r="F291" s="16">
        <f t="shared" si="24"/>
        <v>216666.66666667347</v>
      </c>
    </row>
    <row r="292" spans="2:6" ht="31.95" customHeight="1" x14ac:dyDescent="0.6">
      <c r="B292" s="2">
        <f t="shared" si="22"/>
        <v>283</v>
      </c>
      <c r="C292" s="23">
        <f t="shared" si="23"/>
        <v>-1083.3333333333674</v>
      </c>
      <c r="D292" s="17">
        <f t="shared" si="20"/>
        <v>-2777.7777777777778</v>
      </c>
      <c r="E292" s="11">
        <f t="shared" si="21"/>
        <v>-3861.111111111145</v>
      </c>
      <c r="F292" s="16">
        <f t="shared" si="24"/>
        <v>213888.88888889569</v>
      </c>
    </row>
    <row r="293" spans="2:6" ht="31.95" customHeight="1" x14ac:dyDescent="0.6">
      <c r="B293" s="2">
        <f t="shared" si="22"/>
        <v>284</v>
      </c>
      <c r="C293" s="23">
        <f t="shared" si="23"/>
        <v>-1069.4444444444784</v>
      </c>
      <c r="D293" s="17">
        <f t="shared" si="20"/>
        <v>-2777.7777777777778</v>
      </c>
      <c r="E293" s="11">
        <f t="shared" si="21"/>
        <v>-3847.2222222222563</v>
      </c>
      <c r="F293" s="16">
        <f t="shared" si="24"/>
        <v>211111.11111111791</v>
      </c>
    </row>
    <row r="294" spans="2:6" ht="31.95" customHeight="1" x14ac:dyDescent="0.6">
      <c r="B294" s="2">
        <f t="shared" si="22"/>
        <v>285</v>
      </c>
      <c r="C294" s="23">
        <f t="shared" si="23"/>
        <v>-1055.5555555555895</v>
      </c>
      <c r="D294" s="17">
        <f t="shared" si="20"/>
        <v>-2777.7777777777778</v>
      </c>
      <c r="E294" s="11">
        <f t="shared" si="21"/>
        <v>-3833.3333333333676</v>
      </c>
      <c r="F294" s="16">
        <f t="shared" si="24"/>
        <v>208333.33333334012</v>
      </c>
    </row>
    <row r="295" spans="2:6" ht="31.95" customHeight="1" x14ac:dyDescent="0.6">
      <c r="B295" s="2">
        <f t="shared" si="22"/>
        <v>286</v>
      </c>
      <c r="C295" s="23">
        <f t="shared" si="23"/>
        <v>-1041.6666666667006</v>
      </c>
      <c r="D295" s="17">
        <f t="shared" si="20"/>
        <v>-2777.7777777777778</v>
      </c>
      <c r="E295" s="11">
        <f t="shared" si="21"/>
        <v>-3819.4444444444784</v>
      </c>
      <c r="F295" s="16">
        <f t="shared" si="24"/>
        <v>205555.55555556234</v>
      </c>
    </row>
    <row r="296" spans="2:6" ht="31.95" customHeight="1" x14ac:dyDescent="0.6">
      <c r="B296" s="2">
        <f t="shared" si="22"/>
        <v>287</v>
      </c>
      <c r="C296" s="23">
        <f t="shared" si="23"/>
        <v>-1027.7777777778117</v>
      </c>
      <c r="D296" s="17">
        <f t="shared" si="20"/>
        <v>-2777.7777777777778</v>
      </c>
      <c r="E296" s="11">
        <f t="shared" si="21"/>
        <v>-3805.5555555555893</v>
      </c>
      <c r="F296" s="16">
        <f t="shared" si="24"/>
        <v>202777.77777778456</v>
      </c>
    </row>
    <row r="297" spans="2:6" ht="31.95" customHeight="1" x14ac:dyDescent="0.6">
      <c r="B297" s="2">
        <f t="shared" si="22"/>
        <v>288</v>
      </c>
      <c r="C297" s="23">
        <f t="shared" si="23"/>
        <v>-1013.8888888889228</v>
      </c>
      <c r="D297" s="17">
        <f t="shared" si="20"/>
        <v>-2777.7777777777778</v>
      </c>
      <c r="E297" s="11">
        <f t="shared" si="21"/>
        <v>-3791.6666666667006</v>
      </c>
      <c r="F297" s="16">
        <f t="shared" si="24"/>
        <v>200000.00000000678</v>
      </c>
    </row>
    <row r="298" spans="2:6" ht="31.95" customHeight="1" x14ac:dyDescent="0.6">
      <c r="B298" s="2">
        <f t="shared" si="22"/>
        <v>289</v>
      </c>
      <c r="C298" s="23">
        <f t="shared" si="23"/>
        <v>-1000.0000000000339</v>
      </c>
      <c r="D298" s="17">
        <f t="shared" si="20"/>
        <v>-2777.7777777777778</v>
      </c>
      <c r="E298" s="11">
        <f t="shared" si="21"/>
        <v>-3777.7777777778119</v>
      </c>
      <c r="F298" s="16">
        <f t="shared" si="24"/>
        <v>197222.222222229</v>
      </c>
    </row>
    <row r="299" spans="2:6" ht="31.95" customHeight="1" x14ac:dyDescent="0.6">
      <c r="B299" s="2">
        <f t="shared" si="22"/>
        <v>290</v>
      </c>
      <c r="C299" s="23">
        <f t="shared" si="23"/>
        <v>-986.11111111114508</v>
      </c>
      <c r="D299" s="17">
        <f t="shared" si="20"/>
        <v>-2777.7777777777778</v>
      </c>
      <c r="E299" s="11">
        <f t="shared" si="21"/>
        <v>-3763.8888888889228</v>
      </c>
      <c r="F299" s="16">
        <f t="shared" si="24"/>
        <v>194444.44444445122</v>
      </c>
    </row>
    <row r="300" spans="2:6" ht="31.95" customHeight="1" x14ac:dyDescent="0.6">
      <c r="B300" s="2">
        <f t="shared" si="22"/>
        <v>291</v>
      </c>
      <c r="C300" s="23">
        <f t="shared" si="23"/>
        <v>-972.22222222225616</v>
      </c>
      <c r="D300" s="17">
        <f t="shared" si="20"/>
        <v>-2777.7777777777778</v>
      </c>
      <c r="E300" s="11">
        <f t="shared" si="21"/>
        <v>-3750.0000000000341</v>
      </c>
      <c r="F300" s="16">
        <f t="shared" si="24"/>
        <v>191666.66666667344</v>
      </c>
    </row>
    <row r="301" spans="2:6" ht="31.95" customHeight="1" x14ac:dyDescent="0.6">
      <c r="B301" s="2">
        <f t="shared" si="22"/>
        <v>292</v>
      </c>
      <c r="C301" s="23">
        <f t="shared" si="23"/>
        <v>-958.33333333336725</v>
      </c>
      <c r="D301" s="17">
        <f t="shared" si="20"/>
        <v>-2777.7777777777778</v>
      </c>
      <c r="E301" s="11">
        <f t="shared" si="21"/>
        <v>-3736.111111111145</v>
      </c>
      <c r="F301" s="16">
        <f t="shared" si="24"/>
        <v>188888.88888889566</v>
      </c>
    </row>
    <row r="302" spans="2:6" ht="31.95" customHeight="1" x14ac:dyDescent="0.6">
      <c r="B302" s="2">
        <f t="shared" si="22"/>
        <v>293</v>
      </c>
      <c r="C302" s="23">
        <f t="shared" si="23"/>
        <v>-944.44444444447834</v>
      </c>
      <c r="D302" s="17">
        <f t="shared" si="20"/>
        <v>-2777.7777777777778</v>
      </c>
      <c r="E302" s="11">
        <f t="shared" si="21"/>
        <v>-3722.2222222222563</v>
      </c>
      <c r="F302" s="16">
        <f t="shared" si="24"/>
        <v>186111.11111111788</v>
      </c>
    </row>
    <row r="303" spans="2:6" ht="31.95" customHeight="1" x14ac:dyDescent="0.6">
      <c r="B303" s="2">
        <f t="shared" si="22"/>
        <v>294</v>
      </c>
      <c r="C303" s="23">
        <f t="shared" si="23"/>
        <v>-930.55555555558942</v>
      </c>
      <c r="D303" s="17">
        <f t="shared" si="20"/>
        <v>-2777.7777777777778</v>
      </c>
      <c r="E303" s="11">
        <f t="shared" si="21"/>
        <v>-3708.3333333333671</v>
      </c>
      <c r="F303" s="16">
        <f t="shared" si="24"/>
        <v>183333.3333333401</v>
      </c>
    </row>
    <row r="304" spans="2:6" ht="31.95" customHeight="1" x14ac:dyDescent="0.6">
      <c r="B304" s="2">
        <f t="shared" si="22"/>
        <v>295</v>
      </c>
      <c r="C304" s="23">
        <f t="shared" si="23"/>
        <v>-916.66666666670051</v>
      </c>
      <c r="D304" s="17">
        <f t="shared" si="20"/>
        <v>-2777.7777777777778</v>
      </c>
      <c r="E304" s="11">
        <f t="shared" si="21"/>
        <v>-3694.4444444444784</v>
      </c>
      <c r="F304" s="16">
        <f t="shared" si="24"/>
        <v>180555.55555556231</v>
      </c>
    </row>
    <row r="305" spans="2:6" ht="31.95" customHeight="1" x14ac:dyDescent="0.6">
      <c r="B305" s="2">
        <f t="shared" si="22"/>
        <v>296</v>
      </c>
      <c r="C305" s="23">
        <f t="shared" si="23"/>
        <v>-902.77777777781159</v>
      </c>
      <c r="D305" s="17">
        <f t="shared" si="20"/>
        <v>-2777.7777777777778</v>
      </c>
      <c r="E305" s="11">
        <f t="shared" si="21"/>
        <v>-3680.5555555555893</v>
      </c>
      <c r="F305" s="16">
        <f t="shared" si="24"/>
        <v>177777.77777778453</v>
      </c>
    </row>
    <row r="306" spans="2:6" ht="31.95" customHeight="1" x14ac:dyDescent="0.6">
      <c r="B306" s="2">
        <f t="shared" si="22"/>
        <v>297</v>
      </c>
      <c r="C306" s="23">
        <f t="shared" si="23"/>
        <v>-888.88888888892268</v>
      </c>
      <c r="D306" s="17">
        <f t="shared" si="20"/>
        <v>-2777.7777777777778</v>
      </c>
      <c r="E306" s="11">
        <f t="shared" si="21"/>
        <v>-3666.6666666667006</v>
      </c>
      <c r="F306" s="16">
        <f t="shared" si="24"/>
        <v>175000.00000000675</v>
      </c>
    </row>
    <row r="307" spans="2:6" ht="31.95" customHeight="1" x14ac:dyDescent="0.6">
      <c r="B307" s="2">
        <f t="shared" si="22"/>
        <v>298</v>
      </c>
      <c r="C307" s="23">
        <f t="shared" si="23"/>
        <v>-875.00000000003376</v>
      </c>
      <c r="D307" s="17">
        <f t="shared" si="20"/>
        <v>-2777.7777777777778</v>
      </c>
      <c r="E307" s="11">
        <f t="shared" si="21"/>
        <v>-3652.7777777778115</v>
      </c>
      <c r="F307" s="16">
        <f t="shared" si="24"/>
        <v>172222.22222222897</v>
      </c>
    </row>
    <row r="308" spans="2:6" ht="31.95" customHeight="1" x14ac:dyDescent="0.6">
      <c r="B308" s="2">
        <f t="shared" si="22"/>
        <v>299</v>
      </c>
      <c r="C308" s="23">
        <f t="shared" si="23"/>
        <v>-861.11111111114485</v>
      </c>
      <c r="D308" s="17">
        <f t="shared" si="20"/>
        <v>-2777.7777777777778</v>
      </c>
      <c r="E308" s="11">
        <f t="shared" si="21"/>
        <v>-3638.8888888889228</v>
      </c>
      <c r="F308" s="16">
        <f t="shared" si="24"/>
        <v>169444.44444445119</v>
      </c>
    </row>
    <row r="309" spans="2:6" ht="31.95" customHeight="1" x14ac:dyDescent="0.6">
      <c r="B309" s="2">
        <f t="shared" si="22"/>
        <v>300</v>
      </c>
      <c r="C309" s="23">
        <f t="shared" si="23"/>
        <v>-847.22222222225594</v>
      </c>
      <c r="D309" s="17">
        <f t="shared" si="20"/>
        <v>-2777.7777777777778</v>
      </c>
      <c r="E309" s="11">
        <f t="shared" si="21"/>
        <v>-3625.0000000000337</v>
      </c>
      <c r="F309" s="16">
        <f t="shared" si="24"/>
        <v>166666.66666667341</v>
      </c>
    </row>
    <row r="310" spans="2:6" ht="31.95" customHeight="1" x14ac:dyDescent="0.6">
      <c r="B310" s="2">
        <f t="shared" si="22"/>
        <v>301</v>
      </c>
      <c r="C310" s="23">
        <f t="shared" si="23"/>
        <v>-833.33333333336702</v>
      </c>
      <c r="D310" s="17">
        <f t="shared" si="20"/>
        <v>-2777.7777777777778</v>
      </c>
      <c r="E310" s="11">
        <f t="shared" si="21"/>
        <v>-3611.111111111145</v>
      </c>
      <c r="F310" s="16">
        <f t="shared" si="24"/>
        <v>163888.88888889563</v>
      </c>
    </row>
    <row r="311" spans="2:6" ht="31.95" customHeight="1" x14ac:dyDescent="0.6">
      <c r="B311" s="2">
        <f t="shared" si="22"/>
        <v>302</v>
      </c>
      <c r="C311" s="23">
        <f t="shared" si="23"/>
        <v>-819.44444444447811</v>
      </c>
      <c r="D311" s="17">
        <f t="shared" si="20"/>
        <v>-2777.7777777777778</v>
      </c>
      <c r="E311" s="11">
        <f t="shared" si="21"/>
        <v>-3597.2222222222558</v>
      </c>
      <c r="F311" s="16">
        <f t="shared" si="24"/>
        <v>161111.11111111785</v>
      </c>
    </row>
    <row r="312" spans="2:6" ht="31.95" customHeight="1" x14ac:dyDescent="0.6">
      <c r="B312" s="2">
        <f t="shared" si="22"/>
        <v>303</v>
      </c>
      <c r="C312" s="23">
        <f t="shared" si="23"/>
        <v>-805.55555555558931</v>
      </c>
      <c r="D312" s="17">
        <f t="shared" si="20"/>
        <v>-2777.7777777777778</v>
      </c>
      <c r="E312" s="11">
        <f t="shared" si="21"/>
        <v>-3583.3333333333671</v>
      </c>
      <c r="F312" s="16">
        <f t="shared" si="24"/>
        <v>158333.33333334007</v>
      </c>
    </row>
    <row r="313" spans="2:6" ht="31.95" customHeight="1" x14ac:dyDescent="0.6">
      <c r="B313" s="2">
        <f t="shared" si="22"/>
        <v>304</v>
      </c>
      <c r="C313" s="23">
        <f t="shared" si="23"/>
        <v>-791.66666666670039</v>
      </c>
      <c r="D313" s="17">
        <f t="shared" si="20"/>
        <v>-2777.7777777777778</v>
      </c>
      <c r="E313" s="11">
        <f t="shared" si="21"/>
        <v>-3569.444444444478</v>
      </c>
      <c r="F313" s="16">
        <f t="shared" si="24"/>
        <v>155555.55555556229</v>
      </c>
    </row>
    <row r="314" spans="2:6" ht="31.95" customHeight="1" x14ac:dyDescent="0.6">
      <c r="B314" s="2">
        <f t="shared" si="22"/>
        <v>305</v>
      </c>
      <c r="C314" s="23">
        <f t="shared" si="23"/>
        <v>-777.77777777781148</v>
      </c>
      <c r="D314" s="17">
        <f t="shared" si="20"/>
        <v>-2777.7777777777778</v>
      </c>
      <c r="E314" s="11">
        <f t="shared" si="21"/>
        <v>-3555.5555555555893</v>
      </c>
      <c r="F314" s="16">
        <f t="shared" si="24"/>
        <v>152777.7777777845</v>
      </c>
    </row>
    <row r="315" spans="2:6" ht="31.95" customHeight="1" x14ac:dyDescent="0.6">
      <c r="B315" s="2">
        <f t="shared" si="22"/>
        <v>306</v>
      </c>
      <c r="C315" s="23">
        <f t="shared" si="23"/>
        <v>-763.88888888892257</v>
      </c>
      <c r="D315" s="17">
        <f t="shared" si="20"/>
        <v>-2777.7777777777778</v>
      </c>
      <c r="E315" s="11">
        <f t="shared" si="21"/>
        <v>-3541.6666666667006</v>
      </c>
      <c r="F315" s="16">
        <f t="shared" si="24"/>
        <v>150000.00000000672</v>
      </c>
    </row>
    <row r="316" spans="2:6" ht="31.95" customHeight="1" x14ac:dyDescent="0.6">
      <c r="B316" s="2">
        <f t="shared" si="22"/>
        <v>307</v>
      </c>
      <c r="C316" s="23">
        <f t="shared" si="23"/>
        <v>-750.00000000003365</v>
      </c>
      <c r="D316" s="17">
        <f t="shared" si="20"/>
        <v>-2777.7777777777778</v>
      </c>
      <c r="E316" s="11">
        <f t="shared" si="21"/>
        <v>-3527.7777777778115</v>
      </c>
      <c r="F316" s="16">
        <f t="shared" si="24"/>
        <v>147222.22222222894</v>
      </c>
    </row>
    <row r="317" spans="2:6" ht="31.95" customHeight="1" x14ac:dyDescent="0.6">
      <c r="B317" s="2">
        <f t="shared" si="22"/>
        <v>308</v>
      </c>
      <c r="C317" s="23">
        <f t="shared" si="23"/>
        <v>-736.11111111114474</v>
      </c>
      <c r="D317" s="17">
        <f t="shared" si="20"/>
        <v>-2777.7777777777778</v>
      </c>
      <c r="E317" s="11">
        <f t="shared" si="21"/>
        <v>-3513.8888888889223</v>
      </c>
      <c r="F317" s="16">
        <f t="shared" si="24"/>
        <v>144444.44444445116</v>
      </c>
    </row>
    <row r="318" spans="2:6" ht="31.95" customHeight="1" x14ac:dyDescent="0.6">
      <c r="B318" s="2">
        <f t="shared" si="22"/>
        <v>309</v>
      </c>
      <c r="C318" s="23">
        <f t="shared" si="23"/>
        <v>-722.22222222225582</v>
      </c>
      <c r="D318" s="17">
        <f t="shared" si="20"/>
        <v>-2777.7777777777778</v>
      </c>
      <c r="E318" s="11">
        <f t="shared" si="21"/>
        <v>-3500.0000000000337</v>
      </c>
      <c r="F318" s="16">
        <f t="shared" si="24"/>
        <v>141666.66666667338</v>
      </c>
    </row>
    <row r="319" spans="2:6" ht="31.95" customHeight="1" x14ac:dyDescent="0.6">
      <c r="B319" s="2">
        <f t="shared" si="22"/>
        <v>310</v>
      </c>
      <c r="C319" s="23">
        <f t="shared" si="23"/>
        <v>-708.33333333336691</v>
      </c>
      <c r="D319" s="17">
        <f t="shared" si="20"/>
        <v>-2777.7777777777778</v>
      </c>
      <c r="E319" s="11">
        <f t="shared" si="21"/>
        <v>-3486.111111111145</v>
      </c>
      <c r="F319" s="16">
        <f t="shared" si="24"/>
        <v>138888.8888888956</v>
      </c>
    </row>
    <row r="320" spans="2:6" ht="31.95" customHeight="1" x14ac:dyDescent="0.6">
      <c r="B320" s="2">
        <f t="shared" si="22"/>
        <v>311</v>
      </c>
      <c r="C320" s="23">
        <f t="shared" si="23"/>
        <v>-694.44444444447799</v>
      </c>
      <c r="D320" s="17">
        <f t="shared" si="20"/>
        <v>-2777.7777777777778</v>
      </c>
      <c r="E320" s="11">
        <f t="shared" si="21"/>
        <v>-3472.2222222222558</v>
      </c>
      <c r="F320" s="16">
        <f t="shared" si="24"/>
        <v>136111.11111111782</v>
      </c>
    </row>
    <row r="321" spans="2:6" ht="31.95" customHeight="1" x14ac:dyDescent="0.6">
      <c r="B321" s="2">
        <f t="shared" si="22"/>
        <v>312</v>
      </c>
      <c r="C321" s="23">
        <f t="shared" si="23"/>
        <v>-680.55555555558908</v>
      </c>
      <c r="D321" s="17">
        <f t="shared" si="20"/>
        <v>-2777.7777777777778</v>
      </c>
      <c r="E321" s="11">
        <f t="shared" si="21"/>
        <v>-3458.3333333333667</v>
      </c>
      <c r="F321" s="16">
        <f t="shared" si="24"/>
        <v>133333.33333334004</v>
      </c>
    </row>
    <row r="322" spans="2:6" ht="31.95" customHeight="1" x14ac:dyDescent="0.6">
      <c r="B322" s="2">
        <f t="shared" si="22"/>
        <v>313</v>
      </c>
      <c r="C322" s="23">
        <f t="shared" si="23"/>
        <v>-666.66666666670017</v>
      </c>
      <c r="D322" s="17">
        <f t="shared" si="20"/>
        <v>-2777.7777777777778</v>
      </c>
      <c r="E322" s="11">
        <f t="shared" si="21"/>
        <v>-3444.444444444478</v>
      </c>
      <c r="F322" s="16">
        <f t="shared" si="24"/>
        <v>130555.55555556226</v>
      </c>
    </row>
    <row r="323" spans="2:6" ht="31.95" customHeight="1" x14ac:dyDescent="0.6">
      <c r="B323" s="2">
        <f t="shared" si="22"/>
        <v>314</v>
      </c>
      <c r="C323" s="23">
        <f t="shared" si="23"/>
        <v>-652.77777777781125</v>
      </c>
      <c r="D323" s="17">
        <f t="shared" ref="D323:D369" si="25">IF(B323&gt;$B$4,0,-($D$4+$F$4)/$B$4)</f>
        <v>-2777.7777777777778</v>
      </c>
      <c r="E323" s="11">
        <f t="shared" si="21"/>
        <v>-3430.5555555555893</v>
      </c>
      <c r="F323" s="16">
        <f t="shared" si="24"/>
        <v>127777.77777778447</v>
      </c>
    </row>
    <row r="324" spans="2:6" ht="31.95" customHeight="1" x14ac:dyDescent="0.6">
      <c r="B324" s="2">
        <f t="shared" si="22"/>
        <v>315</v>
      </c>
      <c r="C324" s="23">
        <f t="shared" si="23"/>
        <v>-638.88888888892234</v>
      </c>
      <c r="D324" s="17">
        <f t="shared" si="25"/>
        <v>-2777.7777777777778</v>
      </c>
      <c r="E324" s="11">
        <f t="shared" si="21"/>
        <v>-3416.6666666667002</v>
      </c>
      <c r="F324" s="16">
        <f t="shared" si="24"/>
        <v>125000.00000000669</v>
      </c>
    </row>
    <row r="325" spans="2:6" ht="31.95" customHeight="1" x14ac:dyDescent="0.6">
      <c r="B325" s="2">
        <f t="shared" si="22"/>
        <v>316</v>
      </c>
      <c r="C325" s="23">
        <f t="shared" si="23"/>
        <v>-625.00000000003354</v>
      </c>
      <c r="D325" s="17">
        <f t="shared" si="25"/>
        <v>-2777.7777777777778</v>
      </c>
      <c r="E325" s="11">
        <f t="shared" si="21"/>
        <v>-3402.7777777778115</v>
      </c>
      <c r="F325" s="16">
        <f t="shared" si="24"/>
        <v>122222.22222222891</v>
      </c>
    </row>
    <row r="326" spans="2:6" ht="31.95" customHeight="1" x14ac:dyDescent="0.6">
      <c r="B326" s="2">
        <f t="shared" si="22"/>
        <v>317</v>
      </c>
      <c r="C326" s="23">
        <f t="shared" si="23"/>
        <v>-611.11111111114462</v>
      </c>
      <c r="D326" s="17">
        <f t="shared" si="25"/>
        <v>-2777.7777777777778</v>
      </c>
      <c r="E326" s="11">
        <f t="shared" si="21"/>
        <v>-3388.8888888889223</v>
      </c>
      <c r="F326" s="16">
        <f t="shared" si="24"/>
        <v>119444.44444445113</v>
      </c>
    </row>
    <row r="327" spans="2:6" ht="31.95" customHeight="1" x14ac:dyDescent="0.6">
      <c r="B327" s="2">
        <f t="shared" si="22"/>
        <v>318</v>
      </c>
      <c r="C327" s="23">
        <f t="shared" si="23"/>
        <v>-597.22222222225571</v>
      </c>
      <c r="D327" s="17">
        <f t="shared" si="25"/>
        <v>-2777.7777777777778</v>
      </c>
      <c r="E327" s="11">
        <f t="shared" si="21"/>
        <v>-3375.0000000000337</v>
      </c>
      <c r="F327" s="16">
        <f t="shared" si="24"/>
        <v>116666.66666667335</v>
      </c>
    </row>
    <row r="328" spans="2:6" ht="31.95" customHeight="1" x14ac:dyDescent="0.6">
      <c r="B328" s="2">
        <f t="shared" si="22"/>
        <v>319</v>
      </c>
      <c r="C328" s="23">
        <f t="shared" si="23"/>
        <v>-583.3333333333668</v>
      </c>
      <c r="D328" s="17">
        <f t="shared" si="25"/>
        <v>-2777.7777777777778</v>
      </c>
      <c r="E328" s="11">
        <f t="shared" si="21"/>
        <v>-3361.1111111111445</v>
      </c>
      <c r="F328" s="16">
        <f t="shared" si="24"/>
        <v>113888.88888889557</v>
      </c>
    </row>
    <row r="329" spans="2:6" ht="31.95" customHeight="1" x14ac:dyDescent="0.6">
      <c r="B329" s="2">
        <f t="shared" si="22"/>
        <v>320</v>
      </c>
      <c r="C329" s="23">
        <f t="shared" si="23"/>
        <v>-569.44444444447788</v>
      </c>
      <c r="D329" s="17">
        <f t="shared" si="25"/>
        <v>-2777.7777777777778</v>
      </c>
      <c r="E329" s="11">
        <f t="shared" si="21"/>
        <v>-3347.2222222222558</v>
      </c>
      <c r="F329" s="16">
        <f t="shared" si="24"/>
        <v>111111.11111111779</v>
      </c>
    </row>
    <row r="330" spans="2:6" ht="31.95" customHeight="1" x14ac:dyDescent="0.6">
      <c r="B330" s="2">
        <f t="shared" si="22"/>
        <v>321</v>
      </c>
      <c r="C330" s="23">
        <f t="shared" si="23"/>
        <v>-555.55555555558897</v>
      </c>
      <c r="D330" s="17">
        <f t="shared" si="25"/>
        <v>-2777.7777777777778</v>
      </c>
      <c r="E330" s="11">
        <f t="shared" si="21"/>
        <v>-3333.3333333333667</v>
      </c>
      <c r="F330" s="16">
        <f t="shared" si="24"/>
        <v>108333.33333334001</v>
      </c>
    </row>
    <row r="331" spans="2:6" ht="31.95" customHeight="1" x14ac:dyDescent="0.6">
      <c r="B331" s="2">
        <f t="shared" si="22"/>
        <v>322</v>
      </c>
      <c r="C331" s="23">
        <f t="shared" si="23"/>
        <v>-541.66666666670005</v>
      </c>
      <c r="D331" s="17">
        <f t="shared" si="25"/>
        <v>-2777.7777777777778</v>
      </c>
      <c r="E331" s="11">
        <f t="shared" ref="E331:E369" si="26">+C331+D331</f>
        <v>-3319.444444444478</v>
      </c>
      <c r="F331" s="16">
        <f t="shared" si="24"/>
        <v>105555.55555556223</v>
      </c>
    </row>
    <row r="332" spans="2:6" ht="31.95" customHeight="1" x14ac:dyDescent="0.6">
      <c r="B332" s="2">
        <f t="shared" ref="B332:B369" si="27">+B331+1</f>
        <v>323</v>
      </c>
      <c r="C332" s="23">
        <f t="shared" ref="C332:C369" si="28">-F331*$C$4</f>
        <v>-527.77777777781114</v>
      </c>
      <c r="D332" s="17">
        <f t="shared" si="25"/>
        <v>-2777.7777777777778</v>
      </c>
      <c r="E332" s="11">
        <f t="shared" si="26"/>
        <v>-3305.5555555555889</v>
      </c>
      <c r="F332" s="16">
        <f t="shared" ref="F332:F369" si="29">+F331+D332</f>
        <v>102777.77777778445</v>
      </c>
    </row>
    <row r="333" spans="2:6" ht="31.95" customHeight="1" x14ac:dyDescent="0.6">
      <c r="B333" s="2">
        <f t="shared" si="27"/>
        <v>324</v>
      </c>
      <c r="C333" s="23">
        <f t="shared" si="28"/>
        <v>-513.88888888892222</v>
      </c>
      <c r="D333" s="17">
        <f t="shared" si="25"/>
        <v>-2777.7777777777778</v>
      </c>
      <c r="E333" s="11">
        <f t="shared" si="26"/>
        <v>-3291.6666666667002</v>
      </c>
      <c r="F333" s="16">
        <f t="shared" si="29"/>
        <v>100000.00000000666</v>
      </c>
    </row>
    <row r="334" spans="2:6" ht="31.95" customHeight="1" x14ac:dyDescent="0.6">
      <c r="B334" s="2">
        <f t="shared" si="27"/>
        <v>325</v>
      </c>
      <c r="C334" s="23">
        <f t="shared" si="28"/>
        <v>-500.00000000003331</v>
      </c>
      <c r="D334" s="17">
        <f t="shared" si="25"/>
        <v>-2777.7777777777778</v>
      </c>
      <c r="E334" s="11">
        <f t="shared" si="26"/>
        <v>-3277.777777777811</v>
      </c>
      <c r="F334" s="16">
        <f t="shared" si="29"/>
        <v>97222.222222228884</v>
      </c>
    </row>
    <row r="335" spans="2:6" ht="31.95" customHeight="1" x14ac:dyDescent="0.6">
      <c r="B335" s="2">
        <f t="shared" si="27"/>
        <v>326</v>
      </c>
      <c r="C335" s="23">
        <f t="shared" si="28"/>
        <v>-486.11111111114445</v>
      </c>
      <c r="D335" s="17">
        <f t="shared" si="25"/>
        <v>-2777.7777777777778</v>
      </c>
      <c r="E335" s="11">
        <f t="shared" si="26"/>
        <v>-3263.8888888889223</v>
      </c>
      <c r="F335" s="16">
        <f t="shared" si="29"/>
        <v>94444.444444451103</v>
      </c>
    </row>
    <row r="336" spans="2:6" ht="31.95" customHeight="1" x14ac:dyDescent="0.6">
      <c r="B336" s="2">
        <f t="shared" si="27"/>
        <v>327</v>
      </c>
      <c r="C336" s="23">
        <f t="shared" si="28"/>
        <v>-472.22222222225554</v>
      </c>
      <c r="D336" s="17">
        <f t="shared" si="25"/>
        <v>-2777.7777777777778</v>
      </c>
      <c r="E336" s="11">
        <f t="shared" si="26"/>
        <v>-3250.0000000000332</v>
      </c>
      <c r="F336" s="16">
        <f t="shared" si="29"/>
        <v>91666.666666673322</v>
      </c>
    </row>
    <row r="337" spans="2:6" ht="31.95" customHeight="1" x14ac:dyDescent="0.6">
      <c r="B337" s="2">
        <f t="shared" si="27"/>
        <v>328</v>
      </c>
      <c r="C337" s="23">
        <f t="shared" si="28"/>
        <v>-458.33333333336662</v>
      </c>
      <c r="D337" s="17">
        <f t="shared" si="25"/>
        <v>-2777.7777777777778</v>
      </c>
      <c r="E337" s="11">
        <f t="shared" si="26"/>
        <v>-3236.1111111111445</v>
      </c>
      <c r="F337" s="16">
        <f t="shared" si="29"/>
        <v>88888.888888895541</v>
      </c>
    </row>
    <row r="338" spans="2:6" ht="31.95" customHeight="1" x14ac:dyDescent="0.6">
      <c r="B338" s="2">
        <f t="shared" si="27"/>
        <v>329</v>
      </c>
      <c r="C338" s="23">
        <f t="shared" si="28"/>
        <v>-444.44444444447771</v>
      </c>
      <c r="D338" s="17">
        <f t="shared" si="25"/>
        <v>-2777.7777777777778</v>
      </c>
      <c r="E338" s="11">
        <f t="shared" si="26"/>
        <v>-3222.2222222222554</v>
      </c>
      <c r="F338" s="16">
        <f t="shared" si="29"/>
        <v>86111.11111111776</v>
      </c>
    </row>
    <row r="339" spans="2:6" ht="31.95" customHeight="1" x14ac:dyDescent="0.6">
      <c r="B339" s="2">
        <f t="shared" si="27"/>
        <v>330</v>
      </c>
      <c r="C339" s="23">
        <f t="shared" si="28"/>
        <v>-430.5555555555888</v>
      </c>
      <c r="D339" s="17">
        <f t="shared" si="25"/>
        <v>-2777.7777777777778</v>
      </c>
      <c r="E339" s="11">
        <f t="shared" si="26"/>
        <v>-3208.3333333333667</v>
      </c>
      <c r="F339" s="16">
        <f t="shared" si="29"/>
        <v>83333.333333339979</v>
      </c>
    </row>
    <row r="340" spans="2:6" ht="31.95" customHeight="1" x14ac:dyDescent="0.6">
      <c r="B340" s="2">
        <f t="shared" si="27"/>
        <v>331</v>
      </c>
      <c r="C340" s="23">
        <f t="shared" si="28"/>
        <v>-416.66666666669988</v>
      </c>
      <c r="D340" s="17">
        <f t="shared" si="25"/>
        <v>-2777.7777777777778</v>
      </c>
      <c r="E340" s="11">
        <f t="shared" si="26"/>
        <v>-3194.4444444444775</v>
      </c>
      <c r="F340" s="16">
        <f t="shared" si="29"/>
        <v>80555.555555562198</v>
      </c>
    </row>
    <row r="341" spans="2:6" ht="31.95" customHeight="1" x14ac:dyDescent="0.6">
      <c r="B341" s="2">
        <f t="shared" si="27"/>
        <v>332</v>
      </c>
      <c r="C341" s="23">
        <f t="shared" si="28"/>
        <v>-402.77777777781102</v>
      </c>
      <c r="D341" s="17">
        <f t="shared" si="25"/>
        <v>-2777.7777777777778</v>
      </c>
      <c r="E341" s="11">
        <f t="shared" si="26"/>
        <v>-3180.5555555555889</v>
      </c>
      <c r="F341" s="16">
        <f t="shared" si="29"/>
        <v>77777.777777784417</v>
      </c>
    </row>
    <row r="342" spans="2:6" ht="31.95" customHeight="1" x14ac:dyDescent="0.6">
      <c r="B342" s="2">
        <f t="shared" si="27"/>
        <v>333</v>
      </c>
      <c r="C342" s="23">
        <f t="shared" si="28"/>
        <v>-388.88888888892211</v>
      </c>
      <c r="D342" s="17">
        <f t="shared" si="25"/>
        <v>-2777.7777777777778</v>
      </c>
      <c r="E342" s="11">
        <f t="shared" si="26"/>
        <v>-3166.6666666666997</v>
      </c>
      <c r="F342" s="16">
        <f t="shared" si="29"/>
        <v>75000.000000006636</v>
      </c>
    </row>
    <row r="343" spans="2:6" ht="31.95" customHeight="1" x14ac:dyDescent="0.6">
      <c r="B343" s="2">
        <f t="shared" si="27"/>
        <v>334</v>
      </c>
      <c r="C343" s="23">
        <f t="shared" si="28"/>
        <v>-375.0000000000332</v>
      </c>
      <c r="D343" s="17">
        <f t="shared" si="25"/>
        <v>-2777.7777777777778</v>
      </c>
      <c r="E343" s="11">
        <f t="shared" si="26"/>
        <v>-3152.777777777811</v>
      </c>
      <c r="F343" s="16">
        <f t="shared" si="29"/>
        <v>72222.222222228855</v>
      </c>
    </row>
    <row r="344" spans="2:6" ht="31.95" customHeight="1" x14ac:dyDescent="0.6">
      <c r="B344" s="2">
        <f t="shared" si="27"/>
        <v>335</v>
      </c>
      <c r="C344" s="23">
        <f t="shared" si="28"/>
        <v>-361.11111111114428</v>
      </c>
      <c r="D344" s="17">
        <f t="shared" si="25"/>
        <v>-2777.7777777777778</v>
      </c>
      <c r="E344" s="11">
        <f t="shared" si="26"/>
        <v>-3138.8888888889223</v>
      </c>
      <c r="F344" s="16">
        <f t="shared" si="29"/>
        <v>69444.444444451074</v>
      </c>
    </row>
    <row r="345" spans="2:6" ht="31.95" customHeight="1" x14ac:dyDescent="0.6">
      <c r="B345" s="2">
        <f t="shared" si="27"/>
        <v>336</v>
      </c>
      <c r="C345" s="23">
        <f t="shared" si="28"/>
        <v>-347.22222222225537</v>
      </c>
      <c r="D345" s="17">
        <f t="shared" si="25"/>
        <v>-2777.7777777777778</v>
      </c>
      <c r="E345" s="11">
        <f t="shared" si="26"/>
        <v>-3125.0000000000332</v>
      </c>
      <c r="F345" s="16">
        <f t="shared" si="29"/>
        <v>66666.666666673293</v>
      </c>
    </row>
    <row r="346" spans="2:6" ht="31.95" customHeight="1" x14ac:dyDescent="0.6">
      <c r="B346" s="2">
        <f t="shared" si="27"/>
        <v>337</v>
      </c>
      <c r="C346" s="23">
        <f t="shared" si="28"/>
        <v>-333.33333333336645</v>
      </c>
      <c r="D346" s="17">
        <f t="shared" si="25"/>
        <v>-2777.7777777777778</v>
      </c>
      <c r="E346" s="11">
        <f t="shared" si="26"/>
        <v>-3111.1111111111441</v>
      </c>
      <c r="F346" s="16">
        <f t="shared" si="29"/>
        <v>63888.888888895512</v>
      </c>
    </row>
    <row r="347" spans="2:6" ht="31.95" customHeight="1" x14ac:dyDescent="0.6">
      <c r="B347" s="2">
        <f t="shared" si="27"/>
        <v>338</v>
      </c>
      <c r="C347" s="23">
        <f t="shared" si="28"/>
        <v>-319.44444444447754</v>
      </c>
      <c r="D347" s="17">
        <f t="shared" si="25"/>
        <v>-2777.7777777777778</v>
      </c>
      <c r="E347" s="11">
        <f t="shared" si="26"/>
        <v>-3097.2222222222554</v>
      </c>
      <c r="F347" s="16">
        <f t="shared" si="29"/>
        <v>61111.111111117731</v>
      </c>
    </row>
    <row r="348" spans="2:6" ht="31.95" customHeight="1" x14ac:dyDescent="0.6">
      <c r="B348" s="2">
        <f t="shared" si="27"/>
        <v>339</v>
      </c>
      <c r="C348" s="23">
        <f t="shared" si="28"/>
        <v>-305.55555555558868</v>
      </c>
      <c r="D348" s="17">
        <f t="shared" si="25"/>
        <v>-2777.7777777777778</v>
      </c>
      <c r="E348" s="11">
        <f t="shared" si="26"/>
        <v>-3083.3333333333667</v>
      </c>
      <c r="F348" s="16">
        <f t="shared" si="29"/>
        <v>58333.33333333995</v>
      </c>
    </row>
    <row r="349" spans="2:6" ht="31.95" customHeight="1" x14ac:dyDescent="0.6">
      <c r="B349" s="2">
        <f t="shared" si="27"/>
        <v>340</v>
      </c>
      <c r="C349" s="23">
        <f t="shared" si="28"/>
        <v>-291.66666666669977</v>
      </c>
      <c r="D349" s="17">
        <f t="shared" si="25"/>
        <v>-2777.7777777777778</v>
      </c>
      <c r="E349" s="11">
        <f t="shared" si="26"/>
        <v>-3069.4444444444775</v>
      </c>
      <c r="F349" s="16">
        <f t="shared" si="29"/>
        <v>55555.555555562169</v>
      </c>
    </row>
    <row r="350" spans="2:6" ht="31.95" customHeight="1" x14ac:dyDescent="0.6">
      <c r="B350" s="2">
        <f t="shared" si="27"/>
        <v>341</v>
      </c>
      <c r="C350" s="23">
        <f t="shared" si="28"/>
        <v>-277.77777777781085</v>
      </c>
      <c r="D350" s="17">
        <f t="shared" si="25"/>
        <v>-2777.7777777777778</v>
      </c>
      <c r="E350" s="11">
        <f t="shared" si="26"/>
        <v>-3055.5555555555889</v>
      </c>
      <c r="F350" s="16">
        <f t="shared" si="29"/>
        <v>52777.777777784388</v>
      </c>
    </row>
    <row r="351" spans="2:6" ht="31.95" customHeight="1" x14ac:dyDescent="0.6">
      <c r="B351" s="2">
        <f t="shared" si="27"/>
        <v>342</v>
      </c>
      <c r="C351" s="23">
        <f t="shared" si="28"/>
        <v>-263.88888888892194</v>
      </c>
      <c r="D351" s="17">
        <f t="shared" si="25"/>
        <v>-2777.7777777777778</v>
      </c>
      <c r="E351" s="11">
        <f t="shared" si="26"/>
        <v>-3041.6666666666997</v>
      </c>
      <c r="F351" s="16">
        <f t="shared" si="29"/>
        <v>50000.000000006607</v>
      </c>
    </row>
    <row r="352" spans="2:6" ht="31.95" customHeight="1" x14ac:dyDescent="0.6">
      <c r="B352" s="2">
        <f t="shared" si="27"/>
        <v>343</v>
      </c>
      <c r="C352" s="23">
        <f t="shared" si="28"/>
        <v>-250.00000000003303</v>
      </c>
      <c r="D352" s="17">
        <f t="shared" si="25"/>
        <v>-2777.7777777777778</v>
      </c>
      <c r="E352" s="11">
        <f t="shared" si="26"/>
        <v>-3027.777777777811</v>
      </c>
      <c r="F352" s="16">
        <f t="shared" si="29"/>
        <v>47222.222222228826</v>
      </c>
    </row>
    <row r="353" spans="2:6" ht="31.95" customHeight="1" x14ac:dyDescent="0.6">
      <c r="B353" s="2">
        <f t="shared" si="27"/>
        <v>344</v>
      </c>
      <c r="C353" s="23">
        <f t="shared" si="28"/>
        <v>-236.11111111114414</v>
      </c>
      <c r="D353" s="17">
        <f t="shared" si="25"/>
        <v>-2777.7777777777778</v>
      </c>
      <c r="E353" s="11">
        <f t="shared" si="26"/>
        <v>-3013.8888888889219</v>
      </c>
      <c r="F353" s="16">
        <f t="shared" si="29"/>
        <v>44444.444444451045</v>
      </c>
    </row>
    <row r="354" spans="2:6" ht="31.95" customHeight="1" x14ac:dyDescent="0.6">
      <c r="B354" s="2">
        <f t="shared" si="27"/>
        <v>345</v>
      </c>
      <c r="C354" s="23">
        <f t="shared" si="28"/>
        <v>-222.22222222225523</v>
      </c>
      <c r="D354" s="17">
        <f t="shared" si="25"/>
        <v>-2777.7777777777778</v>
      </c>
      <c r="E354" s="11">
        <f t="shared" si="26"/>
        <v>-3000.0000000000332</v>
      </c>
      <c r="F354" s="16">
        <f t="shared" si="29"/>
        <v>41666.666666673264</v>
      </c>
    </row>
    <row r="355" spans="2:6" ht="31.95" customHeight="1" x14ac:dyDescent="0.6">
      <c r="B355" s="2">
        <f t="shared" si="27"/>
        <v>346</v>
      </c>
      <c r="C355" s="23">
        <f t="shared" si="28"/>
        <v>-208.33333333336631</v>
      </c>
      <c r="D355" s="17">
        <f t="shared" si="25"/>
        <v>-2777.7777777777778</v>
      </c>
      <c r="E355" s="11">
        <f t="shared" si="26"/>
        <v>-2986.1111111111441</v>
      </c>
      <c r="F355" s="16">
        <f t="shared" si="29"/>
        <v>38888.888888895483</v>
      </c>
    </row>
    <row r="356" spans="2:6" ht="31.95" customHeight="1" x14ac:dyDescent="0.6">
      <c r="B356" s="2">
        <f t="shared" si="27"/>
        <v>347</v>
      </c>
      <c r="C356" s="23">
        <f t="shared" si="28"/>
        <v>-194.44444444447743</v>
      </c>
      <c r="D356" s="17">
        <f t="shared" si="25"/>
        <v>-2777.7777777777778</v>
      </c>
      <c r="E356" s="11">
        <f t="shared" si="26"/>
        <v>-2972.2222222222554</v>
      </c>
      <c r="F356" s="16">
        <f t="shared" si="29"/>
        <v>36111.111111117702</v>
      </c>
    </row>
    <row r="357" spans="2:6" ht="31.95" customHeight="1" x14ac:dyDescent="0.6">
      <c r="B357" s="2">
        <f t="shared" si="27"/>
        <v>348</v>
      </c>
      <c r="C357" s="23">
        <f t="shared" si="28"/>
        <v>-180.55555555558851</v>
      </c>
      <c r="D357" s="17">
        <f t="shared" si="25"/>
        <v>-2777.7777777777778</v>
      </c>
      <c r="E357" s="11">
        <f t="shared" si="26"/>
        <v>-2958.3333333333662</v>
      </c>
      <c r="F357" s="16">
        <f t="shared" si="29"/>
        <v>33333.333333339921</v>
      </c>
    </row>
    <row r="358" spans="2:6" ht="31.95" customHeight="1" x14ac:dyDescent="0.6">
      <c r="B358" s="2">
        <f t="shared" si="27"/>
        <v>349</v>
      </c>
      <c r="C358" s="23">
        <f t="shared" si="28"/>
        <v>-166.6666666666996</v>
      </c>
      <c r="D358" s="17">
        <f t="shared" si="25"/>
        <v>-2777.7777777777778</v>
      </c>
      <c r="E358" s="11">
        <f t="shared" si="26"/>
        <v>-2944.4444444444775</v>
      </c>
      <c r="F358" s="16">
        <f t="shared" si="29"/>
        <v>30555.555555562143</v>
      </c>
    </row>
    <row r="359" spans="2:6" ht="31.95" customHeight="1" x14ac:dyDescent="0.6">
      <c r="B359" s="2">
        <f t="shared" si="27"/>
        <v>350</v>
      </c>
      <c r="C359" s="23">
        <f t="shared" si="28"/>
        <v>-152.77777777781071</v>
      </c>
      <c r="D359" s="17">
        <f t="shared" si="25"/>
        <v>-2777.7777777777778</v>
      </c>
      <c r="E359" s="11">
        <f t="shared" si="26"/>
        <v>-2930.5555555555884</v>
      </c>
      <c r="F359" s="16">
        <f t="shared" si="29"/>
        <v>27777.777777784366</v>
      </c>
    </row>
    <row r="360" spans="2:6" ht="31.95" customHeight="1" x14ac:dyDescent="0.6">
      <c r="B360" s="2">
        <f t="shared" si="27"/>
        <v>351</v>
      </c>
      <c r="C360" s="23">
        <f t="shared" si="28"/>
        <v>-138.88888888892183</v>
      </c>
      <c r="D360" s="17">
        <f t="shared" si="25"/>
        <v>-2777.7777777777778</v>
      </c>
      <c r="E360" s="11">
        <f t="shared" si="26"/>
        <v>-2916.6666666666997</v>
      </c>
      <c r="F360" s="16">
        <f t="shared" si="29"/>
        <v>25000.000000006588</v>
      </c>
    </row>
    <row r="361" spans="2:6" ht="31.95" customHeight="1" x14ac:dyDescent="0.6">
      <c r="B361" s="2">
        <f t="shared" si="27"/>
        <v>352</v>
      </c>
      <c r="C361" s="23">
        <f t="shared" si="28"/>
        <v>-125.00000000003294</v>
      </c>
      <c r="D361" s="17">
        <f t="shared" si="25"/>
        <v>-2777.7777777777778</v>
      </c>
      <c r="E361" s="11">
        <f t="shared" si="26"/>
        <v>-2902.7777777778106</v>
      </c>
      <c r="F361" s="16">
        <f t="shared" si="29"/>
        <v>22222.222222228811</v>
      </c>
    </row>
    <row r="362" spans="2:6" ht="31.95" customHeight="1" x14ac:dyDescent="0.6">
      <c r="B362" s="2">
        <f t="shared" si="27"/>
        <v>353</v>
      </c>
      <c r="C362" s="23">
        <f t="shared" si="28"/>
        <v>-111.11111111114406</v>
      </c>
      <c r="D362" s="17">
        <f t="shared" si="25"/>
        <v>-2777.7777777777778</v>
      </c>
      <c r="E362" s="11">
        <f t="shared" si="26"/>
        <v>-2888.8888888889219</v>
      </c>
      <c r="F362" s="16">
        <f t="shared" si="29"/>
        <v>19444.444444451034</v>
      </c>
    </row>
    <row r="363" spans="2:6" ht="31.95" customHeight="1" x14ac:dyDescent="0.6">
      <c r="B363" s="2">
        <f t="shared" si="27"/>
        <v>354</v>
      </c>
      <c r="C363" s="23">
        <f t="shared" si="28"/>
        <v>-97.222222222255169</v>
      </c>
      <c r="D363" s="17">
        <f t="shared" si="25"/>
        <v>-2777.7777777777778</v>
      </c>
      <c r="E363" s="11">
        <f t="shared" si="26"/>
        <v>-2875.0000000000332</v>
      </c>
      <c r="F363" s="16">
        <f t="shared" si="29"/>
        <v>16666.666666673256</v>
      </c>
    </row>
    <row r="364" spans="2:6" ht="31.95" customHeight="1" x14ac:dyDescent="0.6">
      <c r="B364" s="2">
        <f t="shared" si="27"/>
        <v>355</v>
      </c>
      <c r="C364" s="23">
        <f t="shared" si="28"/>
        <v>-83.333333333366284</v>
      </c>
      <c r="D364" s="17">
        <f t="shared" si="25"/>
        <v>-2777.7777777777778</v>
      </c>
      <c r="E364" s="11">
        <f t="shared" si="26"/>
        <v>-2861.1111111111441</v>
      </c>
      <c r="F364" s="16">
        <f t="shared" si="29"/>
        <v>13888.888888895479</v>
      </c>
    </row>
    <row r="365" spans="2:6" ht="31.95" customHeight="1" x14ac:dyDescent="0.6">
      <c r="B365" s="2">
        <f t="shared" si="27"/>
        <v>356</v>
      </c>
      <c r="C365" s="23">
        <f t="shared" si="28"/>
        <v>-69.444444444477398</v>
      </c>
      <c r="D365" s="17">
        <f t="shared" si="25"/>
        <v>-2777.7777777777778</v>
      </c>
      <c r="E365" s="11">
        <f t="shared" si="26"/>
        <v>-2847.2222222222554</v>
      </c>
      <c r="F365" s="16">
        <f t="shared" si="29"/>
        <v>11111.111111117702</v>
      </c>
    </row>
    <row r="366" spans="2:6" ht="31.95" customHeight="1" x14ac:dyDescent="0.6">
      <c r="B366" s="2">
        <f t="shared" si="27"/>
        <v>357</v>
      </c>
      <c r="C366" s="23">
        <f t="shared" si="28"/>
        <v>-55.555555555588512</v>
      </c>
      <c r="D366" s="17">
        <f t="shared" si="25"/>
        <v>-2777.7777777777778</v>
      </c>
      <c r="E366" s="11">
        <f t="shared" si="26"/>
        <v>-2833.3333333333662</v>
      </c>
      <c r="F366" s="16">
        <f t="shared" si="29"/>
        <v>8333.3333333399241</v>
      </c>
    </row>
    <row r="367" spans="2:6" ht="31.95" customHeight="1" x14ac:dyDescent="0.6">
      <c r="B367" s="2">
        <f t="shared" si="27"/>
        <v>358</v>
      </c>
      <c r="C367" s="23">
        <f t="shared" si="28"/>
        <v>-41.666666666699619</v>
      </c>
      <c r="D367" s="17">
        <f t="shared" si="25"/>
        <v>-2777.7777777777778</v>
      </c>
      <c r="E367" s="11">
        <f t="shared" si="26"/>
        <v>-2819.4444444444775</v>
      </c>
      <c r="F367" s="16">
        <f t="shared" si="29"/>
        <v>5555.5555555621468</v>
      </c>
    </row>
    <row r="368" spans="2:6" ht="31.95" customHeight="1" x14ac:dyDescent="0.6">
      <c r="B368" s="2">
        <f t="shared" si="27"/>
        <v>359</v>
      </c>
      <c r="C368" s="23">
        <f t="shared" si="28"/>
        <v>-27.777777777810734</v>
      </c>
      <c r="D368" s="17">
        <f t="shared" si="25"/>
        <v>-2777.7777777777778</v>
      </c>
      <c r="E368" s="11">
        <f t="shared" si="26"/>
        <v>-2805.5555555555884</v>
      </c>
      <c r="F368" s="16">
        <f t="shared" si="29"/>
        <v>2777.7777777843689</v>
      </c>
    </row>
    <row r="369" spans="2:6" ht="31.95" customHeight="1" x14ac:dyDescent="0.6">
      <c r="B369" s="2">
        <f t="shared" si="27"/>
        <v>360</v>
      </c>
      <c r="C369" s="24">
        <f t="shared" si="28"/>
        <v>-13.888888888921844</v>
      </c>
      <c r="D369" s="18">
        <f t="shared" si="25"/>
        <v>-2777.7777777777778</v>
      </c>
      <c r="E369" s="14">
        <f t="shared" si="26"/>
        <v>-2791.6666666666997</v>
      </c>
      <c r="F369" s="16">
        <f t="shared" si="29"/>
        <v>6.5911081037484109E-9</v>
      </c>
    </row>
    <row r="370" spans="2:6" ht="31.95" customHeight="1" x14ac:dyDescent="0.6">
      <c r="C370" s="20">
        <f>SUM(C10:C369)</f>
        <v>-902500.00000000827</v>
      </c>
      <c r="D370" s="19">
        <f>SUM(D10:D369)</f>
        <v>-999999.99999999336</v>
      </c>
      <c r="E370" s="15">
        <f>SUM(E10:E369)</f>
        <v>-1902500.0000000065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FUTURE VALUE</vt:lpstr>
      <vt:lpstr>PRESENT VALUE</vt:lpstr>
      <vt:lpstr>ANNUITIES</vt:lpstr>
      <vt:lpstr>MORTGAGES AND REVERSE MORTGAGES</vt:lpstr>
      <vt:lpstr>CPM AMORTIZATION </vt:lpstr>
      <vt:lpstr>CAM AMORTIZATION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</dc:creator>
  <cp:lastModifiedBy>Mark Karlan</cp:lastModifiedBy>
  <dcterms:created xsi:type="dcterms:W3CDTF">2016-04-04T16:17:07Z</dcterms:created>
  <dcterms:modified xsi:type="dcterms:W3CDTF">2022-10-10T21:17:21Z</dcterms:modified>
</cp:coreProperties>
</file>