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19416" windowHeight="10080"/>
  </bookViews>
  <sheets>
    <sheet name="Crorepati" sheetId="2" r:id="rId1"/>
    <sheet name="Calc" sheetId="3" r:id="rId2"/>
    <sheet name="Calculations" sheetId="4" state="hidden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jZzUHYwUAnbxQqKpu6MbwxLZ5uwA=="/>
    </ext>
  </extLst>
</workbook>
</file>

<file path=xl/calcChain.xml><?xml version="1.0" encoding="utf-8"?>
<calcChain xmlns="http://schemas.openxmlformats.org/spreadsheetml/2006/main">
  <c r="H2" i="3"/>
  <c r="A89" i="4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T5"/>
  <c r="S5"/>
  <c r="R5"/>
  <c r="G5"/>
  <c r="I5"/>
  <c r="J5"/>
  <c r="K5"/>
  <c r="T3"/>
  <c r="S3"/>
  <c r="R3"/>
  <c r="Q3"/>
  <c r="P3"/>
  <c r="O3"/>
  <c r="N3"/>
  <c r="T2"/>
  <c r="S2"/>
  <c r="R2"/>
  <c r="Q2"/>
  <c r="Q5" s="1"/>
  <c r="P2"/>
  <c r="P5" s="1"/>
  <c r="O2"/>
  <c r="O5" s="1"/>
  <c r="N2"/>
  <c r="N5" s="1"/>
  <c r="K3"/>
  <c r="J3"/>
  <c r="I3"/>
  <c r="H3"/>
  <c r="G3"/>
  <c r="F3"/>
  <c r="E3"/>
  <c r="D3"/>
  <c r="C3"/>
  <c r="B3"/>
  <c r="K2"/>
  <c r="J2"/>
  <c r="I2"/>
  <c r="H2"/>
  <c r="H5" s="1"/>
  <c r="G2"/>
  <c r="F2"/>
  <c r="F5" s="1"/>
  <c r="E2"/>
  <c r="E5" s="1"/>
  <c r="D2"/>
  <c r="D5" s="1"/>
  <c r="C2"/>
  <c r="C5" s="1"/>
  <c r="B2"/>
  <c r="B5" s="1"/>
  <c r="C4" i="3"/>
  <c r="C23" i="2"/>
  <c r="C22"/>
  <c r="C21"/>
  <c r="C20"/>
  <c r="C12"/>
  <c r="C13"/>
  <c r="C14"/>
  <c r="B4" i="3"/>
  <c r="C19" i="2"/>
  <c r="C18"/>
  <c r="C17"/>
  <c r="C8"/>
  <c r="C9"/>
  <c r="C10"/>
  <c r="C11"/>
  <c r="C7"/>
  <c r="A4" i="3"/>
  <c r="A5" i="4" s="1"/>
  <c r="B29" i="2"/>
  <c r="B30" s="1"/>
  <c r="B25"/>
  <c r="B26" s="1"/>
  <c r="D4" i="3" l="1"/>
  <c r="E4" s="1"/>
  <c r="F4" s="1"/>
  <c r="G4" s="1"/>
  <c r="I4" s="1"/>
  <c r="K4" s="1"/>
  <c r="H4" l="1"/>
  <c r="J4" s="1"/>
  <c r="A5"/>
  <c r="A6" i="4" s="1"/>
  <c r="O6" l="1"/>
  <c r="I6"/>
  <c r="P6"/>
  <c r="C6"/>
  <c r="C7" s="1"/>
  <c r="B6"/>
  <c r="D6"/>
  <c r="E6"/>
  <c r="R6"/>
  <c r="G6"/>
  <c r="G7" s="1"/>
  <c r="N6"/>
  <c r="K6"/>
  <c r="H6"/>
  <c r="S6"/>
  <c r="J6"/>
  <c r="Q6"/>
  <c r="F6"/>
  <c r="T6"/>
  <c r="T7" s="1"/>
  <c r="A6" i="3"/>
  <c r="A7" i="4" s="1"/>
  <c r="B5" i="3"/>
  <c r="D5" l="1"/>
  <c r="B7" i="4"/>
  <c r="C5" i="3"/>
  <c r="K7" i="4"/>
  <c r="I7"/>
  <c r="O7"/>
  <c r="P7"/>
  <c r="P8" s="1"/>
  <c r="E7"/>
  <c r="Q7"/>
  <c r="S7"/>
  <c r="H7"/>
  <c r="N7"/>
  <c r="J7"/>
  <c r="D7"/>
  <c r="D8" s="1"/>
  <c r="F7"/>
  <c r="R7"/>
  <c r="B6" i="3"/>
  <c r="A7"/>
  <c r="A8" i="4" s="1"/>
  <c r="G8" s="1"/>
  <c r="E5" i="3" l="1"/>
  <c r="F5" s="1"/>
  <c r="H5" s="1"/>
  <c r="J5" s="1"/>
  <c r="E8" i="4"/>
  <c r="H8"/>
  <c r="N8"/>
  <c r="Q8"/>
  <c r="R8"/>
  <c r="S8"/>
  <c r="C8"/>
  <c r="B8"/>
  <c r="C6" i="3"/>
  <c r="F8" i="4"/>
  <c r="D6" i="3"/>
  <c r="K8" i="4"/>
  <c r="T8"/>
  <c r="I8"/>
  <c r="J8"/>
  <c r="O8"/>
  <c r="A8" i="3"/>
  <c r="A9" i="4" s="1"/>
  <c r="P9" s="1"/>
  <c r="B7" i="3"/>
  <c r="E6" l="1"/>
  <c r="F6" s="1"/>
  <c r="H6" s="1"/>
  <c r="J6" s="1"/>
  <c r="G5"/>
  <c r="I5" s="1"/>
  <c r="K5" s="1"/>
  <c r="P10" i="4"/>
  <c r="T9"/>
  <c r="T10" s="1"/>
  <c r="S9"/>
  <c r="S10" s="1"/>
  <c r="G9"/>
  <c r="I9"/>
  <c r="C9"/>
  <c r="J9"/>
  <c r="E9"/>
  <c r="E10" s="1"/>
  <c r="B9"/>
  <c r="H9"/>
  <c r="N9"/>
  <c r="C7" i="3"/>
  <c r="D9" i="4"/>
  <c r="O9"/>
  <c r="F9"/>
  <c r="D7" i="3"/>
  <c r="Q9" i="4"/>
  <c r="Q10" s="1"/>
  <c r="K9"/>
  <c r="K10" s="1"/>
  <c r="R9"/>
  <c r="R10" s="1"/>
  <c r="B8" i="3"/>
  <c r="A9"/>
  <c r="A10" i="4" s="1"/>
  <c r="G6" i="3" l="1"/>
  <c r="I6" s="1"/>
  <c r="K6" s="1"/>
  <c r="E7"/>
  <c r="F7" s="1"/>
  <c r="H7" s="1"/>
  <c r="J7" s="1"/>
  <c r="B10" i="4"/>
  <c r="C8" i="3"/>
  <c r="D8"/>
  <c r="G10" i="4"/>
  <c r="K11"/>
  <c r="I10"/>
  <c r="I11" s="1"/>
  <c r="H10"/>
  <c r="N10"/>
  <c r="R11"/>
  <c r="D10"/>
  <c r="D11" s="1"/>
  <c r="C10"/>
  <c r="C11" s="1"/>
  <c r="O10"/>
  <c r="O11" s="1"/>
  <c r="J10"/>
  <c r="F10"/>
  <c r="A10" i="3"/>
  <c r="A11" i="4" s="1"/>
  <c r="P11" s="1"/>
  <c r="B9" i="3"/>
  <c r="E8" l="1"/>
  <c r="F8" s="1"/>
  <c r="H8" s="1"/>
  <c r="J8" s="1"/>
  <c r="P12" i="4"/>
  <c r="C12"/>
  <c r="R12"/>
  <c r="G7" i="3"/>
  <c r="I7" s="1"/>
  <c r="K7" s="1"/>
  <c r="F11" i="4"/>
  <c r="F12" s="1"/>
  <c r="B11"/>
  <c r="C9" i="3"/>
  <c r="H11" i="4"/>
  <c r="N11"/>
  <c r="S11"/>
  <c r="J11"/>
  <c r="D9" i="3"/>
  <c r="Q11" i="4"/>
  <c r="Q12" s="1"/>
  <c r="E11"/>
  <c r="E12" s="1"/>
  <c r="T11"/>
  <c r="G11"/>
  <c r="B10" i="3"/>
  <c r="A11"/>
  <c r="A12" i="4" s="1"/>
  <c r="O12" s="1"/>
  <c r="G8" i="3" l="1"/>
  <c r="I8" s="1"/>
  <c r="K8" s="1"/>
  <c r="E9"/>
  <c r="F9" s="1"/>
  <c r="H9" s="1"/>
  <c r="J9" s="1"/>
  <c r="F13" i="4"/>
  <c r="T12"/>
  <c r="D12"/>
  <c r="B12"/>
  <c r="C10" i="3"/>
  <c r="H12" i="4"/>
  <c r="N12"/>
  <c r="G12"/>
  <c r="K12"/>
  <c r="D10" i="3"/>
  <c r="S12" i="4"/>
  <c r="S13" s="1"/>
  <c r="J12"/>
  <c r="I12"/>
  <c r="I13" s="1"/>
  <c r="A12" i="3"/>
  <c r="A13" i="4" s="1"/>
  <c r="O13" s="1"/>
  <c r="B11" i="3"/>
  <c r="G9" l="1"/>
  <c r="I9" s="1"/>
  <c r="K9" s="1"/>
  <c r="E10"/>
  <c r="F10" s="1"/>
  <c r="H10" s="1"/>
  <c r="J10" s="1"/>
  <c r="O14" i="4"/>
  <c r="B13"/>
  <c r="C11" i="3"/>
  <c r="H13" i="4"/>
  <c r="N13"/>
  <c r="J13"/>
  <c r="P13"/>
  <c r="P14" s="1"/>
  <c r="D11" i="3"/>
  <c r="Q13" i="4"/>
  <c r="R13"/>
  <c r="E13"/>
  <c r="G13"/>
  <c r="K13"/>
  <c r="K14" s="1"/>
  <c r="T13"/>
  <c r="T14" s="1"/>
  <c r="C13"/>
  <c r="D13"/>
  <c r="B12" i="3"/>
  <c r="A13"/>
  <c r="A14" i="4" s="1"/>
  <c r="I14" s="1"/>
  <c r="G10" i="3" l="1"/>
  <c r="I10" s="1"/>
  <c r="K10" s="1"/>
  <c r="E11"/>
  <c r="F11" s="1"/>
  <c r="H11" s="1"/>
  <c r="J11" s="1"/>
  <c r="I15" i="4"/>
  <c r="B14"/>
  <c r="C12" i="3"/>
  <c r="H14" i="4"/>
  <c r="N14"/>
  <c r="Q14"/>
  <c r="Q15" s="1"/>
  <c r="D14"/>
  <c r="R14"/>
  <c r="F14"/>
  <c r="C14"/>
  <c r="D12" i="3"/>
  <c r="S14" i="4"/>
  <c r="S15" s="1"/>
  <c r="E14"/>
  <c r="E15" s="1"/>
  <c r="G14"/>
  <c r="J14"/>
  <c r="A14" i="3"/>
  <c r="A15" i="4" s="1"/>
  <c r="O15" s="1"/>
  <c r="B13" i="3"/>
  <c r="G11" l="1"/>
  <c r="I11" s="1"/>
  <c r="K11" s="1"/>
  <c r="E12"/>
  <c r="F12" s="1"/>
  <c r="H12" s="1"/>
  <c r="J12" s="1"/>
  <c r="O16" i="4"/>
  <c r="H15"/>
  <c r="N15"/>
  <c r="B15"/>
  <c r="C13" i="3"/>
  <c r="K15" i="4"/>
  <c r="E16"/>
  <c r="G15"/>
  <c r="G16" s="1"/>
  <c r="J15"/>
  <c r="P15"/>
  <c r="D15"/>
  <c r="R15"/>
  <c r="F15"/>
  <c r="F16" s="1"/>
  <c r="T15"/>
  <c r="T16" s="1"/>
  <c r="C15"/>
  <c r="D13" i="3"/>
  <c r="A15"/>
  <c r="A16" i="4" s="1"/>
  <c r="Q16" s="1"/>
  <c r="B14" i="3"/>
  <c r="G12" l="1"/>
  <c r="I12" s="1"/>
  <c r="K12" s="1"/>
  <c r="E13"/>
  <c r="F13" s="1"/>
  <c r="H13" s="1"/>
  <c r="J13" s="1"/>
  <c r="Q17" i="4"/>
  <c r="G17"/>
  <c r="O17"/>
  <c r="C16"/>
  <c r="S16"/>
  <c r="I16"/>
  <c r="D16"/>
  <c r="D17" s="1"/>
  <c r="B16"/>
  <c r="C14" i="3"/>
  <c r="J16" i="4"/>
  <c r="D14" i="3"/>
  <c r="H16" i="4"/>
  <c r="N16"/>
  <c r="E17"/>
  <c r="P16"/>
  <c r="P17" s="1"/>
  <c r="R16"/>
  <c r="R17" s="1"/>
  <c r="K16"/>
  <c r="B15" i="3"/>
  <c r="A16"/>
  <c r="A17" i="4" s="1"/>
  <c r="T17" s="1"/>
  <c r="E14" i="3" l="1"/>
  <c r="F14" s="1"/>
  <c r="H14" s="1"/>
  <c r="J14" s="1"/>
  <c r="G13"/>
  <c r="I13" s="1"/>
  <c r="K13" s="1"/>
  <c r="T18" i="4"/>
  <c r="Q18"/>
  <c r="C17"/>
  <c r="S17"/>
  <c r="B17"/>
  <c r="C15" i="3"/>
  <c r="K17" i="4"/>
  <c r="H17"/>
  <c r="N17"/>
  <c r="D16" i="3" s="1"/>
  <c r="F17" i="4"/>
  <c r="F18" s="1"/>
  <c r="J17"/>
  <c r="J18" s="1"/>
  <c r="D15" i="3"/>
  <c r="I17" i="4"/>
  <c r="A17" i="3"/>
  <c r="A18" i="4" s="1"/>
  <c r="E18" s="1"/>
  <c r="B16" i="3"/>
  <c r="G14" l="1"/>
  <c r="I14" s="1"/>
  <c r="K14" s="1"/>
  <c r="E15"/>
  <c r="F15" s="1"/>
  <c r="H15" s="1"/>
  <c r="J15" s="1"/>
  <c r="D18" i="4"/>
  <c r="B18"/>
  <c r="C16" i="3"/>
  <c r="E16" s="1"/>
  <c r="F16" s="1"/>
  <c r="H16" s="1"/>
  <c r="J16" s="1"/>
  <c r="O18" i="4"/>
  <c r="K18"/>
  <c r="G18"/>
  <c r="C18"/>
  <c r="H18"/>
  <c r="N18"/>
  <c r="I18"/>
  <c r="P18"/>
  <c r="P19" s="1"/>
  <c r="R18"/>
  <c r="S18"/>
  <c r="B17" i="3"/>
  <c r="A18"/>
  <c r="A19" i="4" s="1"/>
  <c r="Q19" s="1"/>
  <c r="G15" i="3" l="1"/>
  <c r="I15" s="1"/>
  <c r="K15" s="1"/>
  <c r="Q20" i="4"/>
  <c r="E19"/>
  <c r="E20" s="1"/>
  <c r="G19"/>
  <c r="B19"/>
  <c r="C17" i="3"/>
  <c r="K19" i="4"/>
  <c r="S19"/>
  <c r="I19"/>
  <c r="I20" s="1"/>
  <c r="H19"/>
  <c r="N19"/>
  <c r="D18" i="3" s="1"/>
  <c r="C19" i="4"/>
  <c r="D17" i="3"/>
  <c r="R19" i="4"/>
  <c r="J19"/>
  <c r="F19"/>
  <c r="F20" s="1"/>
  <c r="D19"/>
  <c r="D20" s="1"/>
  <c r="T19"/>
  <c r="T20" s="1"/>
  <c r="O19"/>
  <c r="G16" i="3"/>
  <c r="I16" s="1"/>
  <c r="K16" s="1"/>
  <c r="A19"/>
  <c r="A20" i="4" s="1"/>
  <c r="B18" i="3"/>
  <c r="E17" l="1"/>
  <c r="F17" s="1"/>
  <c r="H17" s="1"/>
  <c r="J17" s="1"/>
  <c r="H20" i="4"/>
  <c r="N20"/>
  <c r="B20"/>
  <c r="C18" i="3"/>
  <c r="E18" s="1"/>
  <c r="F18" s="1"/>
  <c r="H18" s="1"/>
  <c r="J18" s="1"/>
  <c r="G20" i="4"/>
  <c r="O20"/>
  <c r="P20"/>
  <c r="K20"/>
  <c r="C20"/>
  <c r="R20"/>
  <c r="J20"/>
  <c r="S20"/>
  <c r="B19" i="3"/>
  <c r="A20"/>
  <c r="G17" l="1"/>
  <c r="I17" s="1"/>
  <c r="K17" s="1"/>
  <c r="G21" i="4"/>
  <c r="R21"/>
  <c r="S21"/>
  <c r="J21"/>
  <c r="O21"/>
  <c r="A21"/>
  <c r="B21"/>
  <c r="C19" i="3"/>
  <c r="C21" i="4"/>
  <c r="D19" i="3"/>
  <c r="P21" i="4"/>
  <c r="G18" i="3"/>
  <c r="I18" s="1"/>
  <c r="K18" s="1"/>
  <c r="A21"/>
  <c r="B20"/>
  <c r="E19" l="1"/>
  <c r="F19" s="1"/>
  <c r="H19" s="1"/>
  <c r="J19" s="1"/>
  <c r="G22" i="4"/>
  <c r="C22"/>
  <c r="P22"/>
  <c r="B22"/>
  <c r="A22"/>
  <c r="J21" i="3"/>
  <c r="K21"/>
  <c r="H21" i="4"/>
  <c r="N21"/>
  <c r="D20" i="3" s="1"/>
  <c r="F21" i="4"/>
  <c r="F22" s="1"/>
  <c r="D21"/>
  <c r="D22" s="1"/>
  <c r="Q21"/>
  <c r="Q22" s="1"/>
  <c r="E21"/>
  <c r="E22" s="1"/>
  <c r="T21"/>
  <c r="I21"/>
  <c r="I22" s="1"/>
  <c r="R22"/>
  <c r="S22"/>
  <c r="J22"/>
  <c r="O22"/>
  <c r="K21"/>
  <c r="K22" s="1"/>
  <c r="A22" i="3"/>
  <c r="B21"/>
  <c r="G19" l="1"/>
  <c r="I19" s="1"/>
  <c r="K19" s="1"/>
  <c r="B23" i="4"/>
  <c r="C23"/>
  <c r="O23"/>
  <c r="C20" i="3"/>
  <c r="E20" s="1"/>
  <c r="F20" s="1"/>
  <c r="H20" s="1"/>
  <c r="J20" s="1"/>
  <c r="A23" i="4"/>
  <c r="R23" s="1"/>
  <c r="K22" i="3"/>
  <c r="J22"/>
  <c r="H22" i="4"/>
  <c r="C21" i="3" s="1"/>
  <c r="N22" i="4"/>
  <c r="F23"/>
  <c r="K23"/>
  <c r="P23"/>
  <c r="D23"/>
  <c r="T22"/>
  <c r="B22" i="3"/>
  <c r="A23"/>
  <c r="R24" i="4" l="1"/>
  <c r="F24"/>
  <c r="H23"/>
  <c r="N23"/>
  <c r="G20" i="3"/>
  <c r="I20" s="1"/>
  <c r="K20" s="1"/>
  <c r="S23" i="4"/>
  <c r="S24" s="1"/>
  <c r="B24"/>
  <c r="A24"/>
  <c r="K23" i="3"/>
  <c r="J23"/>
  <c r="P24" i="4"/>
  <c r="D24"/>
  <c r="I23"/>
  <c r="I24" s="1"/>
  <c r="Q23"/>
  <c r="Q24" s="1"/>
  <c r="E23"/>
  <c r="J23"/>
  <c r="T23"/>
  <c r="D21" i="3"/>
  <c r="E21" s="1"/>
  <c r="G23" i="4"/>
  <c r="G24" s="1"/>
  <c r="A24" i="3"/>
  <c r="B23"/>
  <c r="F21" l="1"/>
  <c r="H21" s="1"/>
  <c r="B25" i="4"/>
  <c r="A25"/>
  <c r="J24" i="3"/>
  <c r="K24"/>
  <c r="G25" i="4"/>
  <c r="Q25"/>
  <c r="P25"/>
  <c r="D25"/>
  <c r="F25"/>
  <c r="D22" i="3"/>
  <c r="H24" i="4"/>
  <c r="N24"/>
  <c r="R25"/>
  <c r="C22" i="3"/>
  <c r="K24" i="4"/>
  <c r="K25" s="1"/>
  <c r="E24"/>
  <c r="E25" s="1"/>
  <c r="J24"/>
  <c r="J25" s="1"/>
  <c r="C24"/>
  <c r="C25" s="1"/>
  <c r="I25"/>
  <c r="T24"/>
  <c r="T25" s="1"/>
  <c r="O24"/>
  <c r="O25" s="1"/>
  <c r="B24" i="3"/>
  <c r="A25"/>
  <c r="E22" l="1"/>
  <c r="F22" s="1"/>
  <c r="H22" s="1"/>
  <c r="G26" i="4"/>
  <c r="O26"/>
  <c r="E26"/>
  <c r="F26"/>
  <c r="H25"/>
  <c r="N25"/>
  <c r="T26"/>
  <c r="K26"/>
  <c r="D26"/>
  <c r="C26"/>
  <c r="B26"/>
  <c r="C24" i="3"/>
  <c r="A26" i="4"/>
  <c r="K25" i="3"/>
  <c r="J25"/>
  <c r="R26" i="4"/>
  <c r="Q26"/>
  <c r="G21" i="3"/>
  <c r="I21" s="1"/>
  <c r="P26" i="4"/>
  <c r="J26"/>
  <c r="C23" i="3"/>
  <c r="S25" i="4"/>
  <c r="D23" i="3"/>
  <c r="A26"/>
  <c r="B25"/>
  <c r="G22" l="1"/>
  <c r="I22" s="1"/>
  <c r="O27" i="4"/>
  <c r="E27"/>
  <c r="B27"/>
  <c r="G27"/>
  <c r="R27"/>
  <c r="F27"/>
  <c r="A27"/>
  <c r="J26" i="3"/>
  <c r="K26"/>
  <c r="D27" i="4"/>
  <c r="J27"/>
  <c r="H26"/>
  <c r="N26"/>
  <c r="D25" i="3" s="1"/>
  <c r="Q27" i="4"/>
  <c r="C27"/>
  <c r="E23" i="3"/>
  <c r="D24"/>
  <c r="E24" s="1"/>
  <c r="F24" s="1"/>
  <c r="H24" s="1"/>
  <c r="T27" i="4"/>
  <c r="K27"/>
  <c r="P27"/>
  <c r="S26"/>
  <c r="S27" s="1"/>
  <c r="I26"/>
  <c r="B26" i="3"/>
  <c r="A27"/>
  <c r="C25" l="1"/>
  <c r="E25" s="1"/>
  <c r="F25" s="1"/>
  <c r="H25" s="1"/>
  <c r="C28" i="4"/>
  <c r="E28"/>
  <c r="B28"/>
  <c r="O28"/>
  <c r="D28"/>
  <c r="G28"/>
  <c r="F23" i="3"/>
  <c r="H23" s="1"/>
  <c r="T28" i="4"/>
  <c r="P28"/>
  <c r="R28"/>
  <c r="A28"/>
  <c r="J27" i="3"/>
  <c r="K27"/>
  <c r="S28" i="4"/>
  <c r="F28"/>
  <c r="I27"/>
  <c r="I28" s="1"/>
  <c r="H27"/>
  <c r="N27"/>
  <c r="D26" i="3" s="1"/>
  <c r="G24"/>
  <c r="I24" s="1"/>
  <c r="Q28" i="4"/>
  <c r="A28" i="3"/>
  <c r="B27"/>
  <c r="G25" l="1"/>
  <c r="I25" s="1"/>
  <c r="C26"/>
  <c r="E26" s="1"/>
  <c r="F26" s="1"/>
  <c r="H26" s="1"/>
  <c r="G23"/>
  <c r="I23" s="1"/>
  <c r="H28" i="4"/>
  <c r="C27" i="3" s="1"/>
  <c r="N28" i="4"/>
  <c r="D27" i="3" s="1"/>
  <c r="K28" i="4"/>
  <c r="A29"/>
  <c r="B29" s="1"/>
  <c r="J28" i="3"/>
  <c r="K28"/>
  <c r="J28" i="4"/>
  <c r="B28" i="3"/>
  <c r="A29"/>
  <c r="E27" l="1"/>
  <c r="F27" s="1"/>
  <c r="H27" s="1"/>
  <c r="F29" i="4"/>
  <c r="G29"/>
  <c r="R29"/>
  <c r="D29"/>
  <c r="G26" i="3"/>
  <c r="I26" s="1"/>
  <c r="Q29" i="4"/>
  <c r="T29"/>
  <c r="C29"/>
  <c r="O29"/>
  <c r="P29"/>
  <c r="E29"/>
  <c r="H29"/>
  <c r="N29"/>
  <c r="A30"/>
  <c r="J29" i="3"/>
  <c r="K29"/>
  <c r="S29" i="4"/>
  <c r="I29"/>
  <c r="J29"/>
  <c r="K29"/>
  <c r="A30" i="3"/>
  <c r="B29"/>
  <c r="G27" l="1"/>
  <c r="I27" s="1"/>
  <c r="H30" i="4"/>
  <c r="N30"/>
  <c r="C30"/>
  <c r="C31" s="1"/>
  <c r="O30"/>
  <c r="O31" s="1"/>
  <c r="R30"/>
  <c r="R31" s="1"/>
  <c r="B30"/>
  <c r="S30"/>
  <c r="I30"/>
  <c r="E30"/>
  <c r="E31" s="1"/>
  <c r="D30"/>
  <c r="D31" s="1"/>
  <c r="F30"/>
  <c r="F31" s="1"/>
  <c r="P30"/>
  <c r="P31" s="1"/>
  <c r="A31"/>
  <c r="H30" i="3"/>
  <c r="I30"/>
  <c r="J30"/>
  <c r="K30"/>
  <c r="T30" i="4"/>
  <c r="T31" s="1"/>
  <c r="C28" i="3"/>
  <c r="G30" i="4"/>
  <c r="G31" s="1"/>
  <c r="J30"/>
  <c r="J31" s="1"/>
  <c r="K30"/>
  <c r="D28" i="3"/>
  <c r="Q30" i="4"/>
  <c r="Q31" s="1"/>
  <c r="A31" i="3"/>
  <c r="B30"/>
  <c r="E28" l="1"/>
  <c r="F28" s="1"/>
  <c r="H28" s="1"/>
  <c r="D32" i="4"/>
  <c r="O32"/>
  <c r="D29" i="3"/>
  <c r="P32" i="4"/>
  <c r="B31"/>
  <c r="C29" i="3"/>
  <c r="F32" i="4"/>
  <c r="Q32"/>
  <c r="C32"/>
  <c r="R32"/>
  <c r="K31"/>
  <c r="K32" s="1"/>
  <c r="S31"/>
  <c r="S32" s="1"/>
  <c r="A32"/>
  <c r="J31" i="3"/>
  <c r="I31"/>
  <c r="K31"/>
  <c r="H31"/>
  <c r="H31" i="4"/>
  <c r="N31"/>
  <c r="D30" i="3" s="1"/>
  <c r="T32" i="4"/>
  <c r="G32"/>
  <c r="J32"/>
  <c r="I31"/>
  <c r="I32" s="1"/>
  <c r="A32" i="3"/>
  <c r="B31"/>
  <c r="G28" l="1"/>
  <c r="I28" s="1"/>
  <c r="J33" i="4"/>
  <c r="I33"/>
  <c r="Q33"/>
  <c r="P33"/>
  <c r="A33"/>
  <c r="H32" i="3"/>
  <c r="K32"/>
  <c r="J32"/>
  <c r="I32"/>
  <c r="B32" i="4"/>
  <c r="C30" i="3"/>
  <c r="E30" s="1"/>
  <c r="F30" s="1"/>
  <c r="G30" s="1"/>
  <c r="E29"/>
  <c r="H32" i="4"/>
  <c r="N32"/>
  <c r="D31" i="3" s="1"/>
  <c r="F33" i="4"/>
  <c r="C33"/>
  <c r="R33"/>
  <c r="K33"/>
  <c r="G33"/>
  <c r="E32"/>
  <c r="E33" s="1"/>
  <c r="B32" i="3"/>
  <c r="A33"/>
  <c r="A34" i="4" l="1"/>
  <c r="K33" i="3"/>
  <c r="J33"/>
  <c r="H33"/>
  <c r="I33"/>
  <c r="H33" i="4"/>
  <c r="N33"/>
  <c r="T33"/>
  <c r="B33"/>
  <c r="C31" i="3"/>
  <c r="E31" s="1"/>
  <c r="F29"/>
  <c r="H29" s="1"/>
  <c r="O33" i="4"/>
  <c r="D33"/>
  <c r="D34" s="1"/>
  <c r="S33"/>
  <c r="S34" s="1"/>
  <c r="A34" i="3"/>
  <c r="B33"/>
  <c r="D32" l="1"/>
  <c r="S35" i="4"/>
  <c r="F31" i="3"/>
  <c r="G31" s="1"/>
  <c r="H34" i="4"/>
  <c r="N34"/>
  <c r="G34"/>
  <c r="G29" i="3"/>
  <c r="I29" s="1"/>
  <c r="R34" i="4"/>
  <c r="R35" s="1"/>
  <c r="T34"/>
  <c r="T35" s="1"/>
  <c r="I34"/>
  <c r="I35" s="1"/>
  <c r="A35"/>
  <c r="J34" i="3"/>
  <c r="K34"/>
  <c r="H34"/>
  <c r="I34"/>
  <c r="B34" i="4"/>
  <c r="C32" i="3"/>
  <c r="D35" i="4"/>
  <c r="E34"/>
  <c r="E35" s="1"/>
  <c r="J34"/>
  <c r="F34"/>
  <c r="Q34"/>
  <c r="C34"/>
  <c r="C35" s="1"/>
  <c r="P34"/>
  <c r="P35" s="1"/>
  <c r="K34"/>
  <c r="K35" s="1"/>
  <c r="O34"/>
  <c r="O35" s="1"/>
  <c r="B34" i="3"/>
  <c r="A35"/>
  <c r="E32" l="1"/>
  <c r="F32" s="1"/>
  <c r="G32" s="1"/>
  <c r="R36" i="4"/>
  <c r="O36"/>
  <c r="D33" i="3"/>
  <c r="A36" i="4"/>
  <c r="T36" s="1"/>
  <c r="J35" i="3"/>
  <c r="K35"/>
  <c r="H35"/>
  <c r="I35"/>
  <c r="E36" i="4"/>
  <c r="J35"/>
  <c r="J36" s="1"/>
  <c r="F35"/>
  <c r="F36" s="1"/>
  <c r="G35"/>
  <c r="B35"/>
  <c r="C33" i="3"/>
  <c r="H35" i="4"/>
  <c r="N35"/>
  <c r="K36"/>
  <c r="I36"/>
  <c r="Q35"/>
  <c r="Q36" s="1"/>
  <c r="A36" i="3"/>
  <c r="B35"/>
  <c r="T37" i="4" l="1"/>
  <c r="A37"/>
  <c r="I36" i="3"/>
  <c r="K36"/>
  <c r="J36"/>
  <c r="H36"/>
  <c r="F37" i="4"/>
  <c r="B36"/>
  <c r="C34" i="3"/>
  <c r="P36" i="4"/>
  <c r="D36"/>
  <c r="R37"/>
  <c r="G36"/>
  <c r="G37" s="1"/>
  <c r="H36"/>
  <c r="N36"/>
  <c r="E33" i="3"/>
  <c r="F33" s="1"/>
  <c r="G33" s="1"/>
  <c r="D34"/>
  <c r="C36" i="4"/>
  <c r="C37" s="1"/>
  <c r="S36"/>
  <c r="S37" s="1"/>
  <c r="B36" i="3"/>
  <c r="A37"/>
  <c r="E34" l="1"/>
  <c r="F34" s="1"/>
  <c r="G34" s="1"/>
  <c r="T38" i="4"/>
  <c r="H37"/>
  <c r="N37"/>
  <c r="O37"/>
  <c r="B37"/>
  <c r="C35" i="3"/>
  <c r="R38" i="4"/>
  <c r="Q37"/>
  <c r="Q38" s="1"/>
  <c r="A38"/>
  <c r="H37" i="3"/>
  <c r="K37"/>
  <c r="I37"/>
  <c r="J37"/>
  <c r="G38" i="4"/>
  <c r="D35" i="3"/>
  <c r="I37" i="4"/>
  <c r="I38" s="1"/>
  <c r="K37"/>
  <c r="K38" s="1"/>
  <c r="J37"/>
  <c r="P37"/>
  <c r="D37"/>
  <c r="D38" s="1"/>
  <c r="E37"/>
  <c r="E38" s="1"/>
  <c r="A38" i="3"/>
  <c r="B37"/>
  <c r="T39" i="4" l="1"/>
  <c r="I39"/>
  <c r="H38"/>
  <c r="N38"/>
  <c r="F38"/>
  <c r="F39" s="1"/>
  <c r="D39"/>
  <c r="K39"/>
  <c r="C38"/>
  <c r="C39" s="1"/>
  <c r="O38"/>
  <c r="O39" s="1"/>
  <c r="B38"/>
  <c r="C36" i="3"/>
  <c r="G39" i="4"/>
  <c r="E39"/>
  <c r="A39"/>
  <c r="K38" i="3"/>
  <c r="H38"/>
  <c r="J38"/>
  <c r="I38"/>
  <c r="R39" i="4"/>
  <c r="D36" i="3"/>
  <c r="S38" i="4"/>
  <c r="S39" s="1"/>
  <c r="J38"/>
  <c r="J39" s="1"/>
  <c r="P38"/>
  <c r="P39" s="1"/>
  <c r="E35" i="3"/>
  <c r="F35" s="1"/>
  <c r="G35" s="1"/>
  <c r="B38"/>
  <c r="A39"/>
  <c r="E36" l="1"/>
  <c r="F36" s="1"/>
  <c r="G36" s="1"/>
  <c r="K40" i="4"/>
  <c r="B39"/>
  <c r="C37" i="3"/>
  <c r="P40" i="4"/>
  <c r="T40"/>
  <c r="A40"/>
  <c r="I39" i="3"/>
  <c r="H39"/>
  <c r="K39"/>
  <c r="J39"/>
  <c r="D37"/>
  <c r="C40" i="4"/>
  <c r="F40"/>
  <c r="O40"/>
  <c r="H39"/>
  <c r="N39"/>
  <c r="I40"/>
  <c r="R40"/>
  <c r="G40"/>
  <c r="S40"/>
  <c r="Q39"/>
  <c r="Q40" s="1"/>
  <c r="A40" i="3"/>
  <c r="B39"/>
  <c r="E37" l="1"/>
  <c r="F37" s="1"/>
  <c r="G37" s="1"/>
  <c r="K41" i="4"/>
  <c r="Q41"/>
  <c r="T41"/>
  <c r="H40"/>
  <c r="N40"/>
  <c r="D39" i="3" s="1"/>
  <c r="D38"/>
  <c r="S41" i="4"/>
  <c r="R41"/>
  <c r="B40"/>
  <c r="C38" i="3"/>
  <c r="A41" i="4"/>
  <c r="I40" i="3"/>
  <c r="K40"/>
  <c r="J40"/>
  <c r="H40"/>
  <c r="C41" i="4"/>
  <c r="G41"/>
  <c r="F41"/>
  <c r="E40"/>
  <c r="J40"/>
  <c r="D40"/>
  <c r="D41" s="1"/>
  <c r="B40" i="3"/>
  <c r="A41"/>
  <c r="E38" l="1"/>
  <c r="F38" s="1"/>
  <c r="G38" s="1"/>
  <c r="K42" i="4"/>
  <c r="H41"/>
  <c r="N41"/>
  <c r="Q42"/>
  <c r="T42"/>
  <c r="S42"/>
  <c r="O41"/>
  <c r="O42" s="1"/>
  <c r="I41"/>
  <c r="I42" s="1"/>
  <c r="B41"/>
  <c r="C39" i="3"/>
  <c r="E39" s="1"/>
  <c r="F39" s="1"/>
  <c r="G39" s="1"/>
  <c r="A42" i="4"/>
  <c r="H41" i="3"/>
  <c r="I41"/>
  <c r="K41"/>
  <c r="J41"/>
  <c r="D42" i="4"/>
  <c r="R42"/>
  <c r="E41"/>
  <c r="E42" s="1"/>
  <c r="J41"/>
  <c r="P41"/>
  <c r="A42" i="3"/>
  <c r="B41"/>
  <c r="K43" i="4" l="1"/>
  <c r="D43"/>
  <c r="H42"/>
  <c r="N42"/>
  <c r="D40" i="3"/>
  <c r="E43" i="4"/>
  <c r="Q43"/>
  <c r="T43"/>
  <c r="J42"/>
  <c r="J43" s="1"/>
  <c r="G42"/>
  <c r="G43" s="1"/>
  <c r="B42"/>
  <c r="C40" i="3"/>
  <c r="A43" i="4"/>
  <c r="J42" i="3"/>
  <c r="K42"/>
  <c r="I42"/>
  <c r="H42"/>
  <c r="S43" i="4"/>
  <c r="I43"/>
  <c r="C42"/>
  <c r="C43" s="1"/>
  <c r="P42"/>
  <c r="F42"/>
  <c r="F43" s="1"/>
  <c r="B42" i="3"/>
  <c r="A43"/>
  <c r="D41" l="1"/>
  <c r="K44" i="4"/>
  <c r="F44"/>
  <c r="D44"/>
  <c r="G44"/>
  <c r="E44"/>
  <c r="B43"/>
  <c r="C41" i="3"/>
  <c r="H43" i="4"/>
  <c r="N43"/>
  <c r="Q44"/>
  <c r="J44"/>
  <c r="C44"/>
  <c r="O43"/>
  <c r="O44" s="1"/>
  <c r="A44"/>
  <c r="I43" i="3"/>
  <c r="J43"/>
  <c r="K43"/>
  <c r="H43"/>
  <c r="T44" i="4"/>
  <c r="S44"/>
  <c r="I44"/>
  <c r="E40" i="3"/>
  <c r="F40" s="1"/>
  <c r="G40" s="1"/>
  <c r="P43" i="4"/>
  <c r="R43"/>
  <c r="R44" s="1"/>
  <c r="A44" i="3"/>
  <c r="B43"/>
  <c r="E41" l="1"/>
  <c r="F41" s="1"/>
  <c r="G41" s="1"/>
  <c r="D42"/>
  <c r="F45" i="4"/>
  <c r="G45"/>
  <c r="D45"/>
  <c r="E45"/>
  <c r="B44"/>
  <c r="C42" i="3"/>
  <c r="O45" i="4"/>
  <c r="Q45"/>
  <c r="T45"/>
  <c r="I45"/>
  <c r="A45"/>
  <c r="K44" i="3"/>
  <c r="H44"/>
  <c r="J44"/>
  <c r="I44"/>
  <c r="H44" i="4"/>
  <c r="N44"/>
  <c r="D43" i="3" s="1"/>
  <c r="R45" i="4"/>
  <c r="P44"/>
  <c r="B44" i="3"/>
  <c r="A45"/>
  <c r="E42" l="1"/>
  <c r="F42" s="1"/>
  <c r="G42" s="1"/>
  <c r="G46" i="4"/>
  <c r="H45"/>
  <c r="N45"/>
  <c r="O46"/>
  <c r="D46"/>
  <c r="B45"/>
  <c r="C43" i="3"/>
  <c r="E43" s="1"/>
  <c r="F43" s="1"/>
  <c r="G43" s="1"/>
  <c r="T46" i="4"/>
  <c r="E46"/>
  <c r="S45"/>
  <c r="S46" s="1"/>
  <c r="K45"/>
  <c r="K46" s="1"/>
  <c r="A46"/>
  <c r="R46" s="1"/>
  <c r="H45" i="3"/>
  <c r="K45"/>
  <c r="J45"/>
  <c r="I45"/>
  <c r="F46" i="4"/>
  <c r="I46"/>
  <c r="C45"/>
  <c r="C46" s="1"/>
  <c r="P45"/>
  <c r="J45"/>
  <c r="A46" i="3"/>
  <c r="B45"/>
  <c r="D44" l="1"/>
  <c r="R47" i="4"/>
  <c r="E47"/>
  <c r="Q46"/>
  <c r="O47"/>
  <c r="A47"/>
  <c r="K47" s="1"/>
  <c r="K46" i="3"/>
  <c r="I46"/>
  <c r="J46"/>
  <c r="H46"/>
  <c r="H46" i="4"/>
  <c r="N46"/>
  <c r="B46"/>
  <c r="C44" i="3"/>
  <c r="P46" i="4"/>
  <c r="J46"/>
  <c r="B46" i="3"/>
  <c r="A47"/>
  <c r="D45" l="1"/>
  <c r="E44"/>
  <c r="F44" s="1"/>
  <c r="G44" s="1"/>
  <c r="F47" i="4"/>
  <c r="B47"/>
  <c r="C45" i="3"/>
  <c r="H47" i="4"/>
  <c r="N47"/>
  <c r="A48"/>
  <c r="R48" s="1"/>
  <c r="J47" i="3"/>
  <c r="H47"/>
  <c r="I47"/>
  <c r="K47"/>
  <c r="T47" i="4"/>
  <c r="G47"/>
  <c r="S47"/>
  <c r="S48" s="1"/>
  <c r="C47"/>
  <c r="D47"/>
  <c r="Q47"/>
  <c r="P47"/>
  <c r="J47"/>
  <c r="I47"/>
  <c r="A48" i="3"/>
  <c r="B47"/>
  <c r="E45" l="1"/>
  <c r="F45" s="1"/>
  <c r="G45" s="1"/>
  <c r="R49" i="4"/>
  <c r="C48"/>
  <c r="C49" s="1"/>
  <c r="B48"/>
  <c r="C46" i="3"/>
  <c r="D48" i="4"/>
  <c r="K48"/>
  <c r="H48"/>
  <c r="N48"/>
  <c r="O48"/>
  <c r="O49" s="1"/>
  <c r="E48"/>
  <c r="E49" s="1"/>
  <c r="A49"/>
  <c r="H48" i="3"/>
  <c r="K48"/>
  <c r="J48"/>
  <c r="I48"/>
  <c r="F48" i="4"/>
  <c r="F49" s="1"/>
  <c r="Q48"/>
  <c r="Q49" s="1"/>
  <c r="P48"/>
  <c r="P49" s="1"/>
  <c r="T48"/>
  <c r="T49" s="1"/>
  <c r="J48"/>
  <c r="I48"/>
  <c r="G48"/>
  <c r="D46" i="3"/>
  <c r="B48"/>
  <c r="A49"/>
  <c r="D47" l="1"/>
  <c r="R50" i="4"/>
  <c r="P50"/>
  <c r="O50"/>
  <c r="T50"/>
  <c r="C50"/>
  <c r="E50"/>
  <c r="D49"/>
  <c r="D50" s="1"/>
  <c r="H49"/>
  <c r="N49"/>
  <c r="D48" i="3" s="1"/>
  <c r="Q50" i="4"/>
  <c r="E46" i="3"/>
  <c r="F46" s="1"/>
  <c r="G46" s="1"/>
  <c r="K49" i="4"/>
  <c r="K50" s="1"/>
  <c r="B49"/>
  <c r="C47" i="3"/>
  <c r="A50" i="4"/>
  <c r="H49" i="3"/>
  <c r="K49"/>
  <c r="J49"/>
  <c r="I49"/>
  <c r="F50" i="4"/>
  <c r="S49"/>
  <c r="S50" s="1"/>
  <c r="J49"/>
  <c r="J50" s="1"/>
  <c r="I49"/>
  <c r="G49"/>
  <c r="G50" s="1"/>
  <c r="A50" i="3"/>
  <c r="B49"/>
  <c r="E47" l="1"/>
  <c r="F47" s="1"/>
  <c r="G47" s="1"/>
  <c r="G51" i="4"/>
  <c r="Q51"/>
  <c r="R51"/>
  <c r="S51"/>
  <c r="C51"/>
  <c r="T51"/>
  <c r="P51"/>
  <c r="K51"/>
  <c r="D51"/>
  <c r="B50"/>
  <c r="C48" i="3"/>
  <c r="E48" s="1"/>
  <c r="F48" s="1"/>
  <c r="G48" s="1"/>
  <c r="A51" i="4"/>
  <c r="J51" s="1"/>
  <c r="K50" i="3"/>
  <c r="I50"/>
  <c r="J50"/>
  <c r="H50"/>
  <c r="H50" i="4"/>
  <c r="N50"/>
  <c r="D49" i="3" s="1"/>
  <c r="O51" i="4"/>
  <c r="F51"/>
  <c r="I50"/>
  <c r="B50" i="3"/>
  <c r="A51"/>
  <c r="J52" i="4" l="1"/>
  <c r="D52"/>
  <c r="P52"/>
  <c r="C52"/>
  <c r="K52"/>
  <c r="R52"/>
  <c r="T52"/>
  <c r="A52"/>
  <c r="I51" i="3"/>
  <c r="K51"/>
  <c r="J51"/>
  <c r="H51"/>
  <c r="G52" i="4"/>
  <c r="S52"/>
  <c r="O52"/>
  <c r="B51"/>
  <c r="C49" i="3"/>
  <c r="E49" s="1"/>
  <c r="F49" s="1"/>
  <c r="G49" s="1"/>
  <c r="H51" i="4"/>
  <c r="N51"/>
  <c r="D50" i="3" s="1"/>
  <c r="Q52" i="4"/>
  <c r="F52"/>
  <c r="I51"/>
  <c r="I52" s="1"/>
  <c r="E51"/>
  <c r="E52" s="1"/>
  <c r="A52" i="3"/>
  <c r="B51"/>
  <c r="C53" i="4" l="1"/>
  <c r="D53"/>
  <c r="P53"/>
  <c r="G53"/>
  <c r="T53"/>
  <c r="A53"/>
  <c r="R53" s="1"/>
  <c r="H52" i="3"/>
  <c r="J52"/>
  <c r="K52"/>
  <c r="I52"/>
  <c r="B52" i="4"/>
  <c r="C50" i="3"/>
  <c r="E50" s="1"/>
  <c r="F50" s="1"/>
  <c r="G50" s="1"/>
  <c r="H52" i="4"/>
  <c r="N52"/>
  <c r="D51" i="3" s="1"/>
  <c r="B52"/>
  <c r="A53"/>
  <c r="R54" i="4" l="1"/>
  <c r="B53"/>
  <c r="C51" i="3"/>
  <c r="E51" s="1"/>
  <c r="F51" s="1"/>
  <c r="G51" s="1"/>
  <c r="H53" i="4"/>
  <c r="N53"/>
  <c r="A54"/>
  <c r="J53" i="3"/>
  <c r="K53"/>
  <c r="I53"/>
  <c r="H53"/>
  <c r="K53" i="4"/>
  <c r="K54" s="1"/>
  <c r="S53"/>
  <c r="S54" s="1"/>
  <c r="F53"/>
  <c r="I53"/>
  <c r="O53"/>
  <c r="J53"/>
  <c r="E53"/>
  <c r="Q53"/>
  <c r="A54" i="3"/>
  <c r="B53"/>
  <c r="D52" l="1"/>
  <c r="H54" i="4"/>
  <c r="N54"/>
  <c r="D53" i="3" s="1"/>
  <c r="R55" i="4"/>
  <c r="P54"/>
  <c r="P55" s="1"/>
  <c r="B54"/>
  <c r="C52" i="3"/>
  <c r="O54" i="4"/>
  <c r="O55" s="1"/>
  <c r="A55"/>
  <c r="K54" i="3"/>
  <c r="H54"/>
  <c r="I54"/>
  <c r="J54"/>
  <c r="S55" i="4"/>
  <c r="F54"/>
  <c r="F55" s="1"/>
  <c r="I54"/>
  <c r="I55" s="1"/>
  <c r="E54"/>
  <c r="E55" s="1"/>
  <c r="C54"/>
  <c r="C55" s="1"/>
  <c r="K55"/>
  <c r="G54"/>
  <c r="G55" s="1"/>
  <c r="J54"/>
  <c r="J55" s="1"/>
  <c r="D54"/>
  <c r="D55" s="1"/>
  <c r="Q54"/>
  <c r="Q55" s="1"/>
  <c r="T54"/>
  <c r="T55" s="1"/>
  <c r="B54" i="3"/>
  <c r="A55"/>
  <c r="E52" l="1"/>
  <c r="F52" s="1"/>
  <c r="G52" s="1"/>
  <c r="R56" i="4"/>
  <c r="P56"/>
  <c r="B55"/>
  <c r="C53" i="3"/>
  <c r="E53" s="1"/>
  <c r="F53" s="1"/>
  <c r="G53" s="1"/>
  <c r="Q56" i="4"/>
  <c r="O56"/>
  <c r="A56"/>
  <c r="F56" s="1"/>
  <c r="H55" i="3"/>
  <c r="J55"/>
  <c r="I55"/>
  <c r="K55"/>
  <c r="H55" i="4"/>
  <c r="N55"/>
  <c r="D54" i="3" s="1"/>
  <c r="C56" i="4"/>
  <c r="J56"/>
  <c r="A56" i="3"/>
  <c r="B55"/>
  <c r="F57" i="4" l="1"/>
  <c r="P57"/>
  <c r="J57"/>
  <c r="Q57"/>
  <c r="K56"/>
  <c r="I56"/>
  <c r="T56"/>
  <c r="B56"/>
  <c r="C54" i="3"/>
  <c r="E54" s="1"/>
  <c r="F54" s="1"/>
  <c r="G54" s="1"/>
  <c r="H56" i="4"/>
  <c r="N56"/>
  <c r="D55" i="3" s="1"/>
  <c r="A57" i="4"/>
  <c r="O57" s="1"/>
  <c r="H56" i="3"/>
  <c r="K56"/>
  <c r="I56"/>
  <c r="J56"/>
  <c r="R57" i="4"/>
  <c r="C57"/>
  <c r="D56"/>
  <c r="D57" s="1"/>
  <c r="S56"/>
  <c r="S57" s="1"/>
  <c r="E56"/>
  <c r="G56"/>
  <c r="B56" i="3"/>
  <c r="A57"/>
  <c r="O58" i="4" l="1"/>
  <c r="P58"/>
  <c r="F58"/>
  <c r="J58"/>
  <c r="B57"/>
  <c r="C55" i="3"/>
  <c r="E55" s="1"/>
  <c r="F55" s="1"/>
  <c r="G55" s="1"/>
  <c r="K57" i="4"/>
  <c r="H57"/>
  <c r="N57"/>
  <c r="D56" i="3" s="1"/>
  <c r="Q58" i="4"/>
  <c r="E57"/>
  <c r="E58" s="1"/>
  <c r="I57"/>
  <c r="I58" s="1"/>
  <c r="A58"/>
  <c r="H57" i="3"/>
  <c r="K57"/>
  <c r="J57"/>
  <c r="I57"/>
  <c r="R58" i="4"/>
  <c r="C58"/>
  <c r="D58"/>
  <c r="S58"/>
  <c r="G57"/>
  <c r="T57"/>
  <c r="A58" i="3"/>
  <c r="B57"/>
  <c r="B58" i="4" l="1"/>
  <c r="C56" i="3"/>
  <c r="E56" s="1"/>
  <c r="F56" s="1"/>
  <c r="G56" s="1"/>
  <c r="I59" i="4"/>
  <c r="A59"/>
  <c r="D59" s="1"/>
  <c r="I58" i="3"/>
  <c r="K58"/>
  <c r="H58"/>
  <c r="J58"/>
  <c r="H58" i="4"/>
  <c r="N58"/>
  <c r="D57" i="3" s="1"/>
  <c r="R59" i="4"/>
  <c r="G58"/>
  <c r="T58"/>
  <c r="K58"/>
  <c r="B58" i="3"/>
  <c r="A59"/>
  <c r="D60" i="4" l="1"/>
  <c r="B59"/>
  <c r="C57" i="3"/>
  <c r="E57" s="1"/>
  <c r="F57" s="1"/>
  <c r="G57" s="1"/>
  <c r="P59" i="4"/>
  <c r="P60" s="1"/>
  <c r="I60"/>
  <c r="G59"/>
  <c r="G60" s="1"/>
  <c r="H59"/>
  <c r="N59"/>
  <c r="R60"/>
  <c r="C59"/>
  <c r="C60" s="1"/>
  <c r="S59"/>
  <c r="S60" s="1"/>
  <c r="O59"/>
  <c r="O60" s="1"/>
  <c r="T59"/>
  <c r="T60" s="1"/>
  <c r="J59"/>
  <c r="J60" s="1"/>
  <c r="H59" i="3"/>
  <c r="A60" i="4"/>
  <c r="I59" i="3"/>
  <c r="J59"/>
  <c r="K59"/>
  <c r="E59" i="4"/>
  <c r="E60" s="1"/>
  <c r="Q59"/>
  <c r="Q60" s="1"/>
  <c r="K59"/>
  <c r="K60" s="1"/>
  <c r="F59"/>
  <c r="F60" s="1"/>
  <c r="A60" i="3"/>
  <c r="B59"/>
  <c r="C61" i="4" l="1"/>
  <c r="B60"/>
  <c r="C58" i="3"/>
  <c r="O61" i="4"/>
  <c r="I61"/>
  <c r="A61"/>
  <c r="I60" i="3"/>
  <c r="K60"/>
  <c r="J60"/>
  <c r="H60"/>
  <c r="D61" i="4"/>
  <c r="G61"/>
  <c r="P61"/>
  <c r="Q61"/>
  <c r="H60"/>
  <c r="N60"/>
  <c r="D59" i="3" s="1"/>
  <c r="R61" i="4"/>
  <c r="S61"/>
  <c r="E61"/>
  <c r="T61"/>
  <c r="J61"/>
  <c r="D58" i="3"/>
  <c r="B60"/>
  <c r="A61"/>
  <c r="C62" i="4" l="1"/>
  <c r="D62"/>
  <c r="R62"/>
  <c r="S62"/>
  <c r="E62"/>
  <c r="H61"/>
  <c r="N61"/>
  <c r="D60" i="3" s="1"/>
  <c r="E58"/>
  <c r="F58" s="1"/>
  <c r="G58" s="1"/>
  <c r="O62" i="4"/>
  <c r="B61"/>
  <c r="C59" i="3"/>
  <c r="E59" s="1"/>
  <c r="F59" s="1"/>
  <c r="G59" s="1"/>
  <c r="G62" i="4"/>
  <c r="P62"/>
  <c r="Q62"/>
  <c r="A62"/>
  <c r="J61" i="3"/>
  <c r="H61"/>
  <c r="K61"/>
  <c r="I61"/>
  <c r="T62" i="4"/>
  <c r="I62"/>
  <c r="J62"/>
  <c r="K61"/>
  <c r="F61"/>
  <c r="F62" s="1"/>
  <c r="A62" i="3"/>
  <c r="B61"/>
  <c r="C63" i="4" l="1"/>
  <c r="B62"/>
  <c r="C60" i="3"/>
  <c r="E60" s="1"/>
  <c r="F60" s="1"/>
  <c r="G60" s="1"/>
  <c r="F63" i="4"/>
  <c r="T63"/>
  <c r="S63"/>
  <c r="Q63"/>
  <c r="R63"/>
  <c r="I63"/>
  <c r="A63"/>
  <c r="E63" s="1"/>
  <c r="J62" i="3"/>
  <c r="I62"/>
  <c r="H62"/>
  <c r="K62"/>
  <c r="H62" i="4"/>
  <c r="N62"/>
  <c r="D61" i="3" s="1"/>
  <c r="G63" i="4"/>
  <c r="P63"/>
  <c r="K62"/>
  <c r="B62" i="3"/>
  <c r="A63"/>
  <c r="E64" i="4" l="1"/>
  <c r="B63"/>
  <c r="C61" i="3"/>
  <c r="E61" s="1"/>
  <c r="F61" s="1"/>
  <c r="G61" s="1"/>
  <c r="C64" i="4"/>
  <c r="D63"/>
  <c r="Q64"/>
  <c r="G64"/>
  <c r="H63"/>
  <c r="N63"/>
  <c r="D62" i="3" s="1"/>
  <c r="A64" i="4"/>
  <c r="R64" s="1"/>
  <c r="J63" i="3"/>
  <c r="H63"/>
  <c r="I63"/>
  <c r="K63"/>
  <c r="S64" i="4"/>
  <c r="I64"/>
  <c r="F64"/>
  <c r="J63"/>
  <c r="K63"/>
  <c r="O63"/>
  <c r="A64" i="3"/>
  <c r="B63"/>
  <c r="R65" i="4" l="1"/>
  <c r="B64"/>
  <c r="C62" i="3"/>
  <c r="E62" s="1"/>
  <c r="F62" s="1"/>
  <c r="G62" s="1"/>
  <c r="E65" i="4"/>
  <c r="I65"/>
  <c r="F65"/>
  <c r="P64"/>
  <c r="P65" s="1"/>
  <c r="C65"/>
  <c r="H64"/>
  <c r="N64"/>
  <c r="D63" i="3" s="1"/>
  <c r="S65" i="4"/>
  <c r="K64"/>
  <c r="K65" s="1"/>
  <c r="T64"/>
  <c r="T65" s="1"/>
  <c r="A65"/>
  <c r="J64" i="3"/>
  <c r="H64"/>
  <c r="I64"/>
  <c r="K64"/>
  <c r="Q65" i="4"/>
  <c r="J64"/>
  <c r="J65" s="1"/>
  <c r="O64"/>
  <c r="O65" s="1"/>
  <c r="D64"/>
  <c r="B64" i="3"/>
  <c r="A65"/>
  <c r="C66" i="4" l="1"/>
  <c r="E66"/>
  <c r="B65"/>
  <c r="C63" i="3"/>
  <c r="E63" s="1"/>
  <c r="F63" s="1"/>
  <c r="G63" s="1"/>
  <c r="Q66" i="4"/>
  <c r="P66"/>
  <c r="A66"/>
  <c r="H65" i="3"/>
  <c r="K65"/>
  <c r="I65"/>
  <c r="J65"/>
  <c r="H65" i="4"/>
  <c r="N65"/>
  <c r="D64" i="3" s="1"/>
  <c r="S66" i="4"/>
  <c r="D65"/>
  <c r="G65"/>
  <c r="A66" i="3"/>
  <c r="B65"/>
  <c r="Q67" i="4" l="1"/>
  <c r="S67"/>
  <c r="E67"/>
  <c r="H66"/>
  <c r="N66"/>
  <c r="T66"/>
  <c r="R66"/>
  <c r="D66"/>
  <c r="D67" s="1"/>
  <c r="K66"/>
  <c r="K67" s="1"/>
  <c r="B66"/>
  <c r="C64" i="3"/>
  <c r="E64" s="1"/>
  <c r="F64" s="1"/>
  <c r="G64" s="1"/>
  <c r="A67" i="4"/>
  <c r="J66" i="3"/>
  <c r="K66"/>
  <c r="I66"/>
  <c r="H66"/>
  <c r="C67" i="4"/>
  <c r="I66"/>
  <c r="I67" s="1"/>
  <c r="O66"/>
  <c r="O67" s="1"/>
  <c r="J66"/>
  <c r="J67" s="1"/>
  <c r="G66"/>
  <c r="F66"/>
  <c r="B66" i="3"/>
  <c r="A67"/>
  <c r="Q68" i="4" l="1"/>
  <c r="H67"/>
  <c r="N67"/>
  <c r="P67"/>
  <c r="P68" s="1"/>
  <c r="A68"/>
  <c r="K67" i="3"/>
  <c r="H67"/>
  <c r="I67"/>
  <c r="J67"/>
  <c r="J68" i="4"/>
  <c r="T67"/>
  <c r="T68" s="1"/>
  <c r="B67"/>
  <c r="C65" i="3"/>
  <c r="D65"/>
  <c r="G67" i="4"/>
  <c r="F67"/>
  <c r="R67"/>
  <c r="R68" s="1"/>
  <c r="A68" i="3"/>
  <c r="B67"/>
  <c r="E65" l="1"/>
  <c r="F65" s="1"/>
  <c r="G65" s="1"/>
  <c r="H68" i="4"/>
  <c r="N68"/>
  <c r="O68"/>
  <c r="I68"/>
  <c r="D68"/>
  <c r="A69"/>
  <c r="Q69" s="1"/>
  <c r="I68" i="3"/>
  <c r="K68"/>
  <c r="H68"/>
  <c r="J68"/>
  <c r="D66"/>
  <c r="K68" i="4"/>
  <c r="S68"/>
  <c r="S69" s="1"/>
  <c r="B68"/>
  <c r="C66" i="3"/>
  <c r="G68" i="4"/>
  <c r="C68"/>
  <c r="F68"/>
  <c r="E68"/>
  <c r="E69" s="1"/>
  <c r="B68" i="3"/>
  <c r="A69"/>
  <c r="E66" l="1"/>
  <c r="F66" s="1"/>
  <c r="G66" s="1"/>
  <c r="Q70" i="4"/>
  <c r="E70"/>
  <c r="G69"/>
  <c r="G70" s="1"/>
  <c r="H69"/>
  <c r="N69"/>
  <c r="C69"/>
  <c r="T69"/>
  <c r="J69"/>
  <c r="B69"/>
  <c r="C67" i="3"/>
  <c r="O69" i="4"/>
  <c r="O70" s="1"/>
  <c r="I69"/>
  <c r="I70" s="1"/>
  <c r="A70"/>
  <c r="H69" i="3"/>
  <c r="K69"/>
  <c r="I69"/>
  <c r="J69"/>
  <c r="S70" i="4"/>
  <c r="P69"/>
  <c r="P70" s="1"/>
  <c r="D67" i="3"/>
  <c r="R69" i="4"/>
  <c r="R70" s="1"/>
  <c r="F69"/>
  <c r="K69"/>
  <c r="D69"/>
  <c r="D70" s="1"/>
  <c r="A70" i="3"/>
  <c r="B69"/>
  <c r="E67" l="1"/>
  <c r="F67" s="1"/>
  <c r="G67" s="1"/>
  <c r="D68"/>
  <c r="B70" i="4"/>
  <c r="C68" i="3"/>
  <c r="C70" i="4"/>
  <c r="A71"/>
  <c r="H70" i="3"/>
  <c r="I70"/>
  <c r="K70"/>
  <c r="J70"/>
  <c r="T70" i="4"/>
  <c r="T71" s="1"/>
  <c r="H70"/>
  <c r="N70"/>
  <c r="F70"/>
  <c r="K70"/>
  <c r="J70"/>
  <c r="J71" s="1"/>
  <c r="B70" i="3"/>
  <c r="A71"/>
  <c r="H71" i="4" l="1"/>
  <c r="N71"/>
  <c r="D71"/>
  <c r="E71"/>
  <c r="B71"/>
  <c r="C69" i="3"/>
  <c r="I71" i="4"/>
  <c r="E68" i="3"/>
  <c r="F68" s="1"/>
  <c r="G68" s="1"/>
  <c r="A72" i="4"/>
  <c r="T72" s="1"/>
  <c r="K71" i="3"/>
  <c r="J71"/>
  <c r="H71"/>
  <c r="I71"/>
  <c r="Q71" i="4"/>
  <c r="D69" i="3"/>
  <c r="O71" i="4"/>
  <c r="O72" s="1"/>
  <c r="F71"/>
  <c r="S71"/>
  <c r="G71"/>
  <c r="P71"/>
  <c r="K71"/>
  <c r="R71"/>
  <c r="R72" s="1"/>
  <c r="C71"/>
  <c r="C72" s="1"/>
  <c r="A72" i="3"/>
  <c r="B71"/>
  <c r="F72" i="4" l="1"/>
  <c r="D72"/>
  <c r="D70" i="3"/>
  <c r="S72" i="4"/>
  <c r="E72"/>
  <c r="B72"/>
  <c r="C70" i="3"/>
  <c r="G72" i="4"/>
  <c r="P72"/>
  <c r="I72"/>
  <c r="H72"/>
  <c r="N72"/>
  <c r="A73"/>
  <c r="C73" s="1"/>
  <c r="I72" i="3"/>
  <c r="K72"/>
  <c r="H72"/>
  <c r="J72"/>
  <c r="E69"/>
  <c r="F69" s="1"/>
  <c r="G69" s="1"/>
  <c r="K72" i="4"/>
  <c r="Q72"/>
  <c r="Q73" s="1"/>
  <c r="J72"/>
  <c r="B72" i="3"/>
  <c r="A73"/>
  <c r="E70" l="1"/>
  <c r="F70" s="1"/>
  <c r="G70" s="1"/>
  <c r="C74" i="4"/>
  <c r="B73"/>
  <c r="C71" i="3"/>
  <c r="J73" i="4"/>
  <c r="J74" s="1"/>
  <c r="F73"/>
  <c r="P73"/>
  <c r="P74" s="1"/>
  <c r="D73"/>
  <c r="H73"/>
  <c r="N73"/>
  <c r="Q74"/>
  <c r="R73"/>
  <c r="R74" s="1"/>
  <c r="S73"/>
  <c r="S74" s="1"/>
  <c r="A74"/>
  <c r="J73" i="3"/>
  <c r="H73"/>
  <c r="K73"/>
  <c r="I73"/>
  <c r="T73" i="4"/>
  <c r="T74" s="1"/>
  <c r="O73"/>
  <c r="O74" s="1"/>
  <c r="G73"/>
  <c r="G74" s="1"/>
  <c r="I73"/>
  <c r="I74" s="1"/>
  <c r="K73"/>
  <c r="D71" i="3"/>
  <c r="E73" i="4"/>
  <c r="E74" s="1"/>
  <c r="A74" i="3"/>
  <c r="B73"/>
  <c r="D72" l="1"/>
  <c r="E71"/>
  <c r="F71" s="1"/>
  <c r="G71" s="1"/>
  <c r="C75" i="4"/>
  <c r="Q75"/>
  <c r="E75"/>
  <c r="O75"/>
  <c r="H74"/>
  <c r="N74"/>
  <c r="D73" i="3" s="1"/>
  <c r="G75" i="4"/>
  <c r="I75"/>
  <c r="F74"/>
  <c r="F75" s="1"/>
  <c r="P75"/>
  <c r="A75"/>
  <c r="H74" i="3"/>
  <c r="J74"/>
  <c r="K74"/>
  <c r="I74"/>
  <c r="R75" i="4"/>
  <c r="K74"/>
  <c r="K75" s="1"/>
  <c r="D74"/>
  <c r="D75" s="1"/>
  <c r="B74"/>
  <c r="C72" i="3"/>
  <c r="B74"/>
  <c r="A75"/>
  <c r="E72" l="1"/>
  <c r="F72" s="1"/>
  <c r="G72" s="1"/>
  <c r="R76" i="4"/>
  <c r="G76"/>
  <c r="F76"/>
  <c r="H75"/>
  <c r="N75"/>
  <c r="D74" i="3" s="1"/>
  <c r="J75" i="4"/>
  <c r="E76"/>
  <c r="Q76"/>
  <c r="D76"/>
  <c r="B75"/>
  <c r="C73" i="3"/>
  <c r="E73" s="1"/>
  <c r="F73" s="1"/>
  <c r="G73" s="1"/>
  <c r="A76" i="4"/>
  <c r="P76" s="1"/>
  <c r="J75" i="3"/>
  <c r="K75"/>
  <c r="H75"/>
  <c r="I75"/>
  <c r="C76" i="4"/>
  <c r="K76"/>
  <c r="O76"/>
  <c r="S75"/>
  <c r="T75"/>
  <c r="A76" i="3"/>
  <c r="B75"/>
  <c r="P77" i="4" l="1"/>
  <c r="B76"/>
  <c r="C74" i="3"/>
  <c r="E74" s="1"/>
  <c r="F74" s="1"/>
  <c r="G74" s="1"/>
  <c r="G77" i="4"/>
  <c r="C77"/>
  <c r="A77"/>
  <c r="I76" i="3"/>
  <c r="J76"/>
  <c r="K76"/>
  <c r="H76"/>
  <c r="E77" i="4"/>
  <c r="F77"/>
  <c r="R77"/>
  <c r="D77"/>
  <c r="J76"/>
  <c r="H76"/>
  <c r="N76"/>
  <c r="D75" i="3" s="1"/>
  <c r="Q77" i="4"/>
  <c r="K77"/>
  <c r="O77"/>
  <c r="S76"/>
  <c r="S77" s="1"/>
  <c r="T76"/>
  <c r="I76"/>
  <c r="B76" i="3"/>
  <c r="A77"/>
  <c r="P78" i="4" l="1"/>
  <c r="R78"/>
  <c r="A78" i="3"/>
  <c r="H77"/>
  <c r="A78" i="4"/>
  <c r="J77" i="3"/>
  <c r="K77"/>
  <c r="I77"/>
  <c r="H77" i="4"/>
  <c r="N77"/>
  <c r="D76" i="3" s="1"/>
  <c r="Q78" i="4"/>
  <c r="K78"/>
  <c r="B77"/>
  <c r="C75" i="3"/>
  <c r="E75" s="1"/>
  <c r="F75" s="1"/>
  <c r="G75" s="1"/>
  <c r="E78" i="4"/>
  <c r="F78"/>
  <c r="C78"/>
  <c r="T77"/>
  <c r="J77"/>
  <c r="I77"/>
  <c r="I78" s="1"/>
  <c r="B77" i="3"/>
  <c r="H78" i="4" l="1"/>
  <c r="N78"/>
  <c r="I79"/>
  <c r="R79"/>
  <c r="A79" i="3"/>
  <c r="A79" i="4"/>
  <c r="K78" i="3"/>
  <c r="I78"/>
  <c r="J78"/>
  <c r="H78"/>
  <c r="P79" i="4"/>
  <c r="B78"/>
  <c r="C76" i="3"/>
  <c r="E76" s="1"/>
  <c r="F76" s="1"/>
  <c r="G76" s="1"/>
  <c r="K79" i="4"/>
  <c r="G78"/>
  <c r="G79" s="1"/>
  <c r="T78"/>
  <c r="T79" s="1"/>
  <c r="Q79"/>
  <c r="O78"/>
  <c r="O79" s="1"/>
  <c r="S78"/>
  <c r="S79" s="1"/>
  <c r="D78"/>
  <c r="D79" s="1"/>
  <c r="J78"/>
  <c r="B78" i="3"/>
  <c r="D77" l="1"/>
  <c r="H79" i="4"/>
  <c r="C78" i="3" s="1"/>
  <c r="N79" i="4"/>
  <c r="D78" i="3" s="1"/>
  <c r="B79" i="4"/>
  <c r="C77" i="3"/>
  <c r="A80" i="4"/>
  <c r="K79" i="3"/>
  <c r="I79"/>
  <c r="J79"/>
  <c r="H79"/>
  <c r="B79"/>
  <c r="A80"/>
  <c r="E79" i="4"/>
  <c r="F79"/>
  <c r="J79"/>
  <c r="C79"/>
  <c r="E77" i="3" l="1"/>
  <c r="F77" s="1"/>
  <c r="G77" s="1"/>
  <c r="E78"/>
  <c r="F78" s="1"/>
  <c r="G78" s="1"/>
  <c r="A81" i="4"/>
  <c r="K80" i="3"/>
  <c r="J80"/>
  <c r="I80"/>
  <c r="H80"/>
  <c r="B80"/>
  <c r="A81"/>
  <c r="E80" i="4"/>
  <c r="I80"/>
  <c r="F80"/>
  <c r="G80"/>
  <c r="O80"/>
  <c r="K80"/>
  <c r="T80"/>
  <c r="N80"/>
  <c r="C80"/>
  <c r="Q80"/>
  <c r="J80"/>
  <c r="S80"/>
  <c r="B80"/>
  <c r="H80"/>
  <c r="P80"/>
  <c r="R80"/>
  <c r="D80"/>
  <c r="F81" l="1"/>
  <c r="Q81"/>
  <c r="P81"/>
  <c r="E81"/>
  <c r="C81"/>
  <c r="J81"/>
  <c r="K81"/>
  <c r="S81"/>
  <c r="H81"/>
  <c r="I81"/>
  <c r="N81"/>
  <c r="R81"/>
  <c r="B81"/>
  <c r="T81"/>
  <c r="D81"/>
  <c r="G81"/>
  <c r="O81"/>
  <c r="C79" i="3"/>
  <c r="A82" i="4"/>
  <c r="K81" i="3"/>
  <c r="H81"/>
  <c r="I81"/>
  <c r="J81"/>
  <c r="B81"/>
  <c r="A82"/>
  <c r="D79"/>
  <c r="E79" l="1"/>
  <c r="F79" s="1"/>
  <c r="G79" s="1"/>
  <c r="D80"/>
  <c r="F82" i="4"/>
  <c r="J82"/>
  <c r="G82"/>
  <c r="N82"/>
  <c r="O82"/>
  <c r="I82"/>
  <c r="D82"/>
  <c r="S82"/>
  <c r="Q82"/>
  <c r="C82"/>
  <c r="H82"/>
  <c r="K82"/>
  <c r="P82"/>
  <c r="E82"/>
  <c r="T82"/>
  <c r="R82"/>
  <c r="B82"/>
  <c r="A83"/>
  <c r="I82" i="3"/>
  <c r="H82"/>
  <c r="K82"/>
  <c r="J82"/>
  <c r="B82"/>
  <c r="A83"/>
  <c r="C80"/>
  <c r="E80" l="1"/>
  <c r="F80" s="1"/>
  <c r="G80" s="1"/>
  <c r="A84" i="4"/>
  <c r="I83" i="3"/>
  <c r="K83"/>
  <c r="H83"/>
  <c r="J83"/>
  <c r="B83"/>
  <c r="A84"/>
  <c r="B83" i="4"/>
  <c r="D83"/>
  <c r="Q83"/>
  <c r="I83"/>
  <c r="R83"/>
  <c r="S83"/>
  <c r="H83"/>
  <c r="G83"/>
  <c r="E83"/>
  <c r="K83"/>
  <c r="F83"/>
  <c r="T83"/>
  <c r="C83"/>
  <c r="P83"/>
  <c r="O83"/>
  <c r="N83"/>
  <c r="J83"/>
  <c r="C81" i="3"/>
  <c r="D81"/>
  <c r="E81" l="1"/>
  <c r="F81" s="1"/>
  <c r="G81" s="1"/>
  <c r="B84" i="4"/>
  <c r="C83" i="3" s="1"/>
  <c r="J84" i="4"/>
  <c r="D84"/>
  <c r="I84"/>
  <c r="G84"/>
  <c r="P84"/>
  <c r="S84"/>
  <c r="R84"/>
  <c r="F84"/>
  <c r="H84"/>
  <c r="E84"/>
  <c r="N84"/>
  <c r="C84"/>
  <c r="O84"/>
  <c r="K84"/>
  <c r="T84"/>
  <c r="Q84"/>
  <c r="A85"/>
  <c r="H84" i="3"/>
  <c r="K84"/>
  <c r="I84"/>
  <c r="J84"/>
  <c r="B84"/>
  <c r="A85"/>
  <c r="D82"/>
  <c r="C82"/>
  <c r="B85" i="4" l="1"/>
  <c r="C85"/>
  <c r="I85"/>
  <c r="S85"/>
  <c r="G85"/>
  <c r="H85"/>
  <c r="P85"/>
  <c r="Q85"/>
  <c r="F85"/>
  <c r="E85"/>
  <c r="N85"/>
  <c r="K85"/>
  <c r="D85"/>
  <c r="R85"/>
  <c r="J85"/>
  <c r="O85"/>
  <c r="T85"/>
  <c r="E82" i="3"/>
  <c r="F82" s="1"/>
  <c r="G82" s="1"/>
  <c r="A86" i="4"/>
  <c r="H85" i="3"/>
  <c r="I85"/>
  <c r="K85"/>
  <c r="J85"/>
  <c r="B85"/>
  <c r="A86"/>
  <c r="D83"/>
  <c r="E83" s="1"/>
  <c r="F83" s="1"/>
  <c r="G83" s="1"/>
  <c r="A87" i="4" l="1"/>
  <c r="I86" i="3"/>
  <c r="J86"/>
  <c r="H86"/>
  <c r="K86"/>
  <c r="B86"/>
  <c r="A87"/>
  <c r="C84"/>
  <c r="D84"/>
  <c r="C86" i="4"/>
  <c r="N86"/>
  <c r="D86"/>
  <c r="I86"/>
  <c r="T86"/>
  <c r="J86"/>
  <c r="G86"/>
  <c r="B86"/>
  <c r="C85" i="3" s="1"/>
  <c r="Q86" i="4"/>
  <c r="F86"/>
  <c r="E86"/>
  <c r="K86"/>
  <c r="S86"/>
  <c r="O86"/>
  <c r="H86"/>
  <c r="R86"/>
  <c r="P86"/>
  <c r="B87" i="3" l="1"/>
  <c r="A88" i="4"/>
  <c r="J87" i="3"/>
  <c r="J3" s="1"/>
  <c r="H87"/>
  <c r="H3" s="1"/>
  <c r="K87"/>
  <c r="K3" s="1"/>
  <c r="I87"/>
  <c r="I3" s="1"/>
  <c r="D85"/>
  <c r="E85" s="1"/>
  <c r="F85" s="1"/>
  <c r="G85" s="1"/>
  <c r="B87" i="4"/>
  <c r="S87"/>
  <c r="N87"/>
  <c r="K87"/>
  <c r="J87"/>
  <c r="G87"/>
  <c r="C87"/>
  <c r="H87"/>
  <c r="D87"/>
  <c r="O87"/>
  <c r="T87"/>
  <c r="F87"/>
  <c r="Q87"/>
  <c r="E87"/>
  <c r="P87"/>
  <c r="I87"/>
  <c r="R87"/>
  <c r="E84" i="3"/>
  <c r="F84" s="1"/>
  <c r="G84" s="1"/>
  <c r="B88" i="4" l="1"/>
  <c r="H88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S88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N88"/>
  <c r="K88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J88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E88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P88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T88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F88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C88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O88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I88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G88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R88"/>
  <c r="R89" s="1"/>
  <c r="R90" s="1"/>
  <c r="R91" s="1"/>
  <c r="R92" s="1"/>
  <c r="R93" s="1"/>
  <c r="R94" s="1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Q88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D88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J1" i="3"/>
  <c r="B38" i="2" s="1"/>
  <c r="D86" i="3"/>
  <c r="L1"/>
  <c r="B39" i="2" s="1"/>
  <c r="C86" i="3"/>
  <c r="E86" l="1"/>
  <c r="F86" s="1"/>
  <c r="G86" s="1"/>
  <c r="B89" i="4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C87" i="3"/>
  <c r="E87" s="1"/>
  <c r="F87" s="1"/>
  <c r="G87" s="1"/>
  <c r="N89" i="4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D87" i="3"/>
</calcChain>
</file>

<file path=xl/sharedStrings.xml><?xml version="1.0" encoding="utf-8"?>
<sst xmlns="http://schemas.openxmlformats.org/spreadsheetml/2006/main" count="67" uniqueCount="43">
  <si>
    <t>Inflation</t>
  </si>
  <si>
    <t>Item 1</t>
  </si>
  <si>
    <t>Item 2</t>
  </si>
  <si>
    <t>Item 3</t>
  </si>
  <si>
    <t>Post Retirement</t>
  </si>
  <si>
    <t>Age</t>
  </si>
  <si>
    <t>Current in-hand salary (post tax)</t>
  </si>
  <si>
    <t>Current monthly needs</t>
  </si>
  <si>
    <t>Rent</t>
  </si>
  <si>
    <t>Food</t>
  </si>
  <si>
    <t>Utilities</t>
  </si>
  <si>
    <t>Bills</t>
  </si>
  <si>
    <t>Fees</t>
  </si>
  <si>
    <t>Current Monthly wants</t>
  </si>
  <si>
    <t>Clothes</t>
  </si>
  <si>
    <t>Eating out / ordering in</t>
  </si>
  <si>
    <t>Essential EMIs</t>
  </si>
  <si>
    <t>Discretionary EMIs (phones etc)</t>
  </si>
  <si>
    <t>Total amount spent</t>
  </si>
  <si>
    <t>Towards home/family</t>
  </si>
  <si>
    <t>Amount Left to invest</t>
  </si>
  <si>
    <t>Invest in PPF every month</t>
  </si>
  <si>
    <t>Invest in equities every month</t>
  </si>
  <si>
    <t>PPF returns over long-term</t>
  </si>
  <si>
    <t>Equities returns over long-term</t>
  </si>
  <si>
    <t>with no tax</t>
  </si>
  <si>
    <t>with 10% long-term tax</t>
  </si>
  <si>
    <t>Expected Annual Increment</t>
  </si>
  <si>
    <t>Rate of growth</t>
  </si>
  <si>
    <t>Annual in-hand</t>
  </si>
  <si>
    <t>Needs</t>
  </si>
  <si>
    <t>Item 4</t>
  </si>
  <si>
    <t>Wants</t>
  </si>
  <si>
    <t>Vacation</t>
  </si>
  <si>
    <t>Investment</t>
  </si>
  <si>
    <t>PPF Investment</t>
  </si>
  <si>
    <t>Equity Investment</t>
  </si>
  <si>
    <t xml:space="preserve">At age </t>
  </si>
  <si>
    <t xml:space="preserve">You will have </t>
  </si>
  <si>
    <t>in the bank</t>
  </si>
  <si>
    <t>which will be equal to</t>
  </si>
  <si>
    <t>in today's price</t>
  </si>
  <si>
    <t>Inflation adj.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</si>
</sst>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??_ ;_ @_ "/>
  </numFmts>
  <fonts count="10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5" fontId="4" fillId="0" borderId="0" xfId="0" applyNumberFormat="1" applyFont="1"/>
    <xf numFmtId="165" fontId="1" fillId="0" borderId="0" xfId="0" applyNumberFormat="1" applyFont="1"/>
    <xf numFmtId="0" fontId="6" fillId="0" borderId="0" xfId="0" applyFont="1" applyAlignment="1"/>
    <xf numFmtId="0" fontId="5" fillId="0" borderId="0" xfId="0" applyFont="1" applyAlignment="1"/>
    <xf numFmtId="165" fontId="0" fillId="0" borderId="0" xfId="0" applyNumberFormat="1" applyFont="1" applyAlignment="1"/>
    <xf numFmtId="9" fontId="0" fillId="0" borderId="0" xfId="0" applyNumberFormat="1" applyFont="1" applyAlignment="1"/>
    <xf numFmtId="0" fontId="7" fillId="0" borderId="0" xfId="0" applyFont="1"/>
    <xf numFmtId="165" fontId="5" fillId="0" borderId="0" xfId="0" applyNumberFormat="1" applyFont="1" applyAlignment="1"/>
    <xf numFmtId="165" fontId="8" fillId="3" borderId="0" xfId="0" applyNumberFormat="1" applyFont="1" applyFill="1" applyAlignment="1"/>
    <xf numFmtId="0" fontId="8" fillId="3" borderId="0" xfId="0" applyFont="1" applyFill="1" applyAlignment="1"/>
    <xf numFmtId="9" fontId="8" fillId="3" borderId="0" xfId="2" applyFont="1" applyFill="1" applyAlignment="1"/>
    <xf numFmtId="9" fontId="8" fillId="3" borderId="0" xfId="0" applyNumberFormat="1" applyFont="1" applyFill="1" applyAlignment="1"/>
    <xf numFmtId="0" fontId="8" fillId="3" borderId="1" xfId="0" applyFont="1" applyFill="1" applyBorder="1"/>
    <xf numFmtId="165" fontId="8" fillId="3" borderId="1" xfId="0" applyNumberFormat="1" applyFont="1" applyFill="1" applyBorder="1" applyAlignment="1"/>
    <xf numFmtId="0" fontId="8" fillId="3" borderId="1" xfId="0" applyFont="1" applyFill="1" applyBorder="1" applyAlignment="1"/>
    <xf numFmtId="9" fontId="8" fillId="3" borderId="1" xfId="2" applyFont="1" applyFill="1" applyBorder="1" applyAlignment="1"/>
    <xf numFmtId="0" fontId="9" fillId="3" borderId="1" xfId="0" applyFont="1" applyFill="1" applyBorder="1" applyAlignment="1"/>
    <xf numFmtId="9" fontId="8" fillId="3" borderId="1" xfId="0" applyNumberFormat="1" applyFont="1" applyFill="1" applyBorder="1" applyAlignment="1"/>
    <xf numFmtId="165" fontId="9" fillId="3" borderId="1" xfId="0" applyNumberFormat="1" applyFont="1" applyFill="1" applyBorder="1" applyAlignment="1"/>
    <xf numFmtId="165" fontId="9" fillId="4" borderId="1" xfId="1" applyNumberFormat="1" applyFont="1" applyFill="1" applyBorder="1" applyAlignment="1"/>
    <xf numFmtId="165" fontId="9" fillId="2" borderId="1" xfId="1" applyNumberFormat="1" applyFont="1" applyFill="1" applyBorder="1" applyAlignment="1"/>
    <xf numFmtId="0" fontId="8" fillId="2" borderId="1" xfId="0" applyFont="1" applyFill="1" applyBorder="1" applyAlignment="1"/>
    <xf numFmtId="165" fontId="8" fillId="2" borderId="1" xfId="0" applyNumberFormat="1" applyFont="1" applyFill="1" applyBorder="1" applyAlignment="1"/>
    <xf numFmtId="9" fontId="8" fillId="2" borderId="1" xfId="0" applyNumberFormat="1" applyFont="1" applyFill="1" applyBorder="1" applyAlignment="1"/>
    <xf numFmtId="9" fontId="8" fillId="2" borderId="1" xfId="2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79"/>
  <sheetViews>
    <sheetView tabSelected="1" workbookViewId="0">
      <selection activeCell="D33" sqref="D33"/>
    </sheetView>
  </sheetViews>
  <sheetFormatPr defaultColWidth="12.69921875" defaultRowHeight="15" customHeight="1"/>
  <cols>
    <col min="1" max="1" width="32" style="12" customWidth="1"/>
    <col min="2" max="2" width="13.796875" style="12" bestFit="1" customWidth="1"/>
    <col min="3" max="3" width="23.19921875" style="12" customWidth="1"/>
    <col min="4" max="4" width="16.8984375" style="12" customWidth="1"/>
    <col min="5" max="26" width="7.69921875" style="12" customWidth="1"/>
    <col min="27" max="16384" width="12.69921875" style="12"/>
  </cols>
  <sheetData>
    <row r="1" spans="1:3" ht="14.4">
      <c r="A1" s="15" t="s">
        <v>6</v>
      </c>
      <c r="B1" s="25">
        <v>30000</v>
      </c>
    </row>
    <row r="2" spans="1:3" ht="15.75" customHeight="1">
      <c r="A2" s="17" t="s">
        <v>27</v>
      </c>
      <c r="B2" s="27">
        <v>0.08</v>
      </c>
    </row>
    <row r="3" spans="1:3" ht="15.75" customHeight="1">
      <c r="B3" s="13"/>
    </row>
    <row r="4" spans="1:3" ht="15.75" customHeight="1">
      <c r="A4" s="19" t="s">
        <v>7</v>
      </c>
      <c r="B4" s="16"/>
      <c r="C4" s="17" t="s">
        <v>28</v>
      </c>
    </row>
    <row r="5" spans="1:3" ht="15.75" customHeight="1">
      <c r="A5" s="17" t="s">
        <v>8</v>
      </c>
      <c r="B5" s="25">
        <v>6000</v>
      </c>
      <c r="C5" s="26">
        <v>0.1</v>
      </c>
    </row>
    <row r="6" spans="1:3" ht="15.75" customHeight="1">
      <c r="A6" s="17" t="s">
        <v>16</v>
      </c>
      <c r="B6" s="25">
        <v>0</v>
      </c>
      <c r="C6" s="26">
        <v>0</v>
      </c>
    </row>
    <row r="7" spans="1:3" ht="15.75" customHeight="1">
      <c r="A7" s="17" t="s">
        <v>9</v>
      </c>
      <c r="B7" s="25">
        <v>7000</v>
      </c>
      <c r="C7" s="26">
        <f>$B$35</f>
        <v>0.05</v>
      </c>
    </row>
    <row r="8" spans="1:3" ht="15.75" customHeight="1">
      <c r="A8" s="17" t="s">
        <v>10</v>
      </c>
      <c r="B8" s="25">
        <v>3000</v>
      </c>
      <c r="C8" s="26">
        <f t="shared" ref="C8:C14" si="0">$B$35</f>
        <v>0.05</v>
      </c>
    </row>
    <row r="9" spans="1:3" ht="15.75" customHeight="1">
      <c r="A9" s="17" t="s">
        <v>11</v>
      </c>
      <c r="B9" s="25">
        <v>2000</v>
      </c>
      <c r="C9" s="26">
        <f t="shared" si="0"/>
        <v>0.05</v>
      </c>
    </row>
    <row r="10" spans="1:3" ht="15.75" customHeight="1">
      <c r="A10" s="17" t="s">
        <v>12</v>
      </c>
      <c r="B10" s="25">
        <v>0</v>
      </c>
      <c r="C10" s="26">
        <f t="shared" si="0"/>
        <v>0.05</v>
      </c>
    </row>
    <row r="11" spans="1:3" ht="15.75" customHeight="1">
      <c r="A11" s="17" t="s">
        <v>19</v>
      </c>
      <c r="B11" s="25">
        <v>0</v>
      </c>
      <c r="C11" s="26">
        <f t="shared" si="0"/>
        <v>0.05</v>
      </c>
    </row>
    <row r="12" spans="1:3" ht="15.75" customHeight="1">
      <c r="A12" s="17" t="s">
        <v>1</v>
      </c>
      <c r="B12" s="25">
        <v>0</v>
      </c>
      <c r="C12" s="26">
        <f t="shared" si="0"/>
        <v>0.05</v>
      </c>
    </row>
    <row r="13" spans="1:3" ht="15.75" customHeight="1">
      <c r="A13" s="17" t="s">
        <v>2</v>
      </c>
      <c r="B13" s="25">
        <v>0</v>
      </c>
      <c r="C13" s="26">
        <f t="shared" si="0"/>
        <v>0.05</v>
      </c>
    </row>
    <row r="14" spans="1:3" ht="15.75" customHeight="1">
      <c r="A14" s="17" t="s">
        <v>3</v>
      </c>
      <c r="B14" s="25">
        <v>0</v>
      </c>
      <c r="C14" s="26">
        <f t="shared" si="0"/>
        <v>0.05</v>
      </c>
    </row>
    <row r="15" spans="1:3" ht="15.75" customHeight="1">
      <c r="B15" s="11"/>
    </row>
    <row r="16" spans="1:3" ht="15.75" customHeight="1">
      <c r="A16" s="19" t="s">
        <v>13</v>
      </c>
      <c r="B16" s="16"/>
      <c r="C16" s="17"/>
    </row>
    <row r="17" spans="1:3" ht="15.75" customHeight="1">
      <c r="A17" s="17" t="s">
        <v>14</v>
      </c>
      <c r="B17" s="25">
        <v>1000</v>
      </c>
      <c r="C17" s="26">
        <f t="shared" ref="C17:C23" si="1">$B$35</f>
        <v>0.05</v>
      </c>
    </row>
    <row r="18" spans="1:3" ht="15.75" customHeight="1">
      <c r="A18" s="17" t="s">
        <v>15</v>
      </c>
      <c r="B18" s="25">
        <v>0</v>
      </c>
      <c r="C18" s="26">
        <f t="shared" si="1"/>
        <v>0.05</v>
      </c>
    </row>
    <row r="19" spans="1:3" ht="15.75" customHeight="1">
      <c r="A19" s="17" t="s">
        <v>17</v>
      </c>
      <c r="B19" s="25">
        <v>0</v>
      </c>
      <c r="C19" s="26">
        <f t="shared" si="1"/>
        <v>0.05</v>
      </c>
    </row>
    <row r="20" spans="1:3" ht="15.75" customHeight="1">
      <c r="A20" s="17" t="s">
        <v>33</v>
      </c>
      <c r="B20" s="25">
        <v>0</v>
      </c>
      <c r="C20" s="26">
        <f t="shared" si="1"/>
        <v>0.05</v>
      </c>
    </row>
    <row r="21" spans="1:3" ht="15.75" customHeight="1">
      <c r="A21" s="17" t="s">
        <v>2</v>
      </c>
      <c r="B21" s="25">
        <v>0</v>
      </c>
      <c r="C21" s="26">
        <f t="shared" si="1"/>
        <v>0.05</v>
      </c>
    </row>
    <row r="22" spans="1:3" ht="15.75" customHeight="1">
      <c r="A22" s="17" t="s">
        <v>3</v>
      </c>
      <c r="B22" s="25">
        <v>0</v>
      </c>
      <c r="C22" s="26">
        <f t="shared" si="1"/>
        <v>0.05</v>
      </c>
    </row>
    <row r="23" spans="1:3" ht="15.75" customHeight="1">
      <c r="A23" s="17" t="s">
        <v>31</v>
      </c>
      <c r="B23" s="25">
        <v>0</v>
      </c>
      <c r="C23" s="26">
        <f t="shared" si="1"/>
        <v>0.05</v>
      </c>
    </row>
    <row r="24" spans="1:3" ht="15.75" customHeight="1">
      <c r="B24" s="11"/>
    </row>
    <row r="25" spans="1:3" ht="15.75" customHeight="1">
      <c r="A25" s="17" t="s">
        <v>18</v>
      </c>
      <c r="B25" s="16">
        <f>SUM(B5:B21)</f>
        <v>19000</v>
      </c>
    </row>
    <row r="26" spans="1:3" ht="15.75" customHeight="1">
      <c r="A26" s="19" t="s">
        <v>20</v>
      </c>
      <c r="B26" s="21">
        <f>B1-B25</f>
        <v>11000</v>
      </c>
    </row>
    <row r="27" spans="1:3" ht="15.75" customHeight="1"/>
    <row r="28" spans="1:3" ht="15.75" customHeight="1">
      <c r="A28" s="17" t="s">
        <v>5</v>
      </c>
      <c r="B28" s="24">
        <v>21</v>
      </c>
    </row>
    <row r="29" spans="1:3" ht="15.75" customHeight="1">
      <c r="A29" s="17" t="s">
        <v>21</v>
      </c>
      <c r="B29" s="18">
        <f>B28%</f>
        <v>0.21</v>
      </c>
    </row>
    <row r="30" spans="1:3" ht="15.75" customHeight="1">
      <c r="A30" s="17" t="s">
        <v>22</v>
      </c>
      <c r="B30" s="20">
        <f>1-B29</f>
        <v>0.79</v>
      </c>
    </row>
    <row r="31" spans="1:3" ht="15.75" customHeight="1"/>
    <row r="32" spans="1:3" ht="15.75" customHeight="1">
      <c r="A32" s="17" t="s">
        <v>23</v>
      </c>
      <c r="B32" s="20">
        <v>0.08</v>
      </c>
      <c r="C32" s="17" t="s">
        <v>25</v>
      </c>
    </row>
    <row r="33" spans="1:4" ht="15.75" customHeight="1">
      <c r="A33" s="17" t="s">
        <v>24</v>
      </c>
      <c r="B33" s="20">
        <v>0.15</v>
      </c>
      <c r="C33" s="17" t="s">
        <v>26</v>
      </c>
      <c r="D33" s="14">
        <v>0.1</v>
      </c>
    </row>
    <row r="34" spans="1:4" ht="15.75" customHeight="1"/>
    <row r="35" spans="1:4" ht="15.75" customHeight="1">
      <c r="A35" s="17" t="s">
        <v>0</v>
      </c>
      <c r="B35" s="20">
        <v>0.05</v>
      </c>
    </row>
    <row r="36" spans="1:4" ht="15.75" customHeight="1"/>
    <row r="37" spans="1:4" ht="15.75" customHeight="1">
      <c r="A37" s="19" t="s">
        <v>37</v>
      </c>
      <c r="B37" s="23">
        <v>37</v>
      </c>
      <c r="C37" s="17"/>
    </row>
    <row r="38" spans="1:4" ht="15.75" customHeight="1">
      <c r="A38" s="17" t="s">
        <v>38</v>
      </c>
      <c r="B38" s="22">
        <f>Calc!J1</f>
        <v>12238072.423582047</v>
      </c>
      <c r="C38" s="17" t="s">
        <v>39</v>
      </c>
    </row>
    <row r="39" spans="1:4" ht="15.75" customHeight="1">
      <c r="A39" s="17" t="s">
        <v>40</v>
      </c>
      <c r="B39" s="22">
        <f>Calc!L1</f>
        <v>8143659.1656654766</v>
      </c>
      <c r="C39" s="17" t="s">
        <v>41</v>
      </c>
    </row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00"/>
  <sheetViews>
    <sheetView workbookViewId="0">
      <pane ySplit="3" topLeftCell="A4" activePane="bottomLeft" state="frozen"/>
      <selection pane="bottomLeft" activeCell="B20" sqref="B20"/>
    </sheetView>
  </sheetViews>
  <sheetFormatPr defaultColWidth="12.69921875" defaultRowHeight="15" customHeight="1"/>
  <cols>
    <col min="1" max="1" width="7.69921875" customWidth="1"/>
    <col min="2" max="2" width="15.19921875" customWidth="1"/>
    <col min="3" max="3" width="12.69921875" customWidth="1"/>
    <col min="4" max="4" width="15.8984375" customWidth="1"/>
    <col min="5" max="5" width="11" customWidth="1"/>
    <col min="6" max="6" width="18.69921875" customWidth="1"/>
    <col min="7" max="7" width="15.69921875" customWidth="1"/>
    <col min="8" max="8" width="15.5" customWidth="1"/>
    <col min="9" max="9" width="17.59765625" customWidth="1"/>
    <col min="10" max="10" width="16.3984375" customWidth="1"/>
    <col min="11" max="11" width="11.3984375" customWidth="1"/>
    <col min="12" max="12" width="11.19921875" bestFit="1" customWidth="1"/>
    <col min="13" max="26" width="7.69921875" customWidth="1"/>
  </cols>
  <sheetData>
    <row r="1" spans="1:12" ht="14.4">
      <c r="A1" s="2" t="s">
        <v>4</v>
      </c>
      <c r="H1" s="6" t="s">
        <v>5</v>
      </c>
      <c r="J1" s="7">
        <f>SUM(H3:I3)</f>
        <v>12238072.423582047</v>
      </c>
      <c r="L1" s="7">
        <f>SUM(J3:K3)</f>
        <v>8143659.1656654766</v>
      </c>
    </row>
    <row r="2" spans="1:12" ht="15" customHeight="1">
      <c r="H2">
        <f>Crorepati!B37</f>
        <v>37</v>
      </c>
      <c r="J2" s="6" t="s">
        <v>42</v>
      </c>
    </row>
    <row r="3" spans="1:12" ht="14.4">
      <c r="A3" s="2" t="s">
        <v>5</v>
      </c>
      <c r="B3" s="9" t="s">
        <v>29</v>
      </c>
      <c r="C3" s="9" t="s">
        <v>30</v>
      </c>
      <c r="D3" s="9" t="s">
        <v>32</v>
      </c>
      <c r="E3" s="9" t="s">
        <v>34</v>
      </c>
      <c r="F3" s="9" t="s">
        <v>35</v>
      </c>
      <c r="G3" s="9" t="s">
        <v>36</v>
      </c>
      <c r="H3" s="7">
        <f>SUM(H4:H87)</f>
        <v>2570925.6775214537</v>
      </c>
      <c r="I3" s="7">
        <f>SUM(I4:I87)</f>
        <v>9667146.7460605931</v>
      </c>
      <c r="J3" s="7">
        <f>SUM(J4:J87)</f>
        <v>1887544.7324596625</v>
      </c>
      <c r="K3" s="7">
        <f>SUM(K4:K87)</f>
        <v>6256114.4332058141</v>
      </c>
    </row>
    <row r="4" spans="1:12" ht="14.4">
      <c r="A4" s="4">
        <f>Crorepati!B28</f>
        <v>21</v>
      </c>
      <c r="B4" s="3">
        <f>Crorepati!B1*12</f>
        <v>360000</v>
      </c>
      <c r="C4" s="3">
        <f>SUM(Crorepati!B5:B14)*12</f>
        <v>216000</v>
      </c>
      <c r="D4" s="3">
        <f>SUM(Calculations!N5:T5)*12</f>
        <v>12000</v>
      </c>
      <c r="E4" s="3">
        <f>B4-C4-D4</f>
        <v>132000</v>
      </c>
      <c r="F4" s="3">
        <f>E4*A4%</f>
        <v>27720</v>
      </c>
      <c r="G4" s="3">
        <f>E4-F4</f>
        <v>104280</v>
      </c>
      <c r="H4" s="7">
        <f>IF(A4&lt;=$H$2,F4*(1+Crorepati!$B$32)^(Calc!$H$2-Calc!A4),0)</f>
        <v>94967.130073222172</v>
      </c>
      <c r="I4" s="7">
        <f>IF(A4&lt;=$H$2,G4*(1+Crorepati!$B$33)^(Calc!$H$2-Calc!A4),0)*(1-Crorepati!$D$33)</f>
        <v>878231.43422316317</v>
      </c>
      <c r="J4" s="7">
        <f>IF(A4&lt;=$H$2,H4/(1+Crorepati!$B$35)^(Calc!$H$2-Calc!A4),0)</f>
        <v>43505.536496999084</v>
      </c>
      <c r="K4" s="7">
        <f>IF(A4&lt;=$H$2,I4/(1+Crorepati!$B$35)^(Calc!$H$2-Calc!A4),0)</f>
        <v>402327.93899266358</v>
      </c>
    </row>
    <row r="5" spans="1:12" ht="14.4">
      <c r="A5" s="4">
        <f t="shared" ref="A5:A77" si="0">MIN(A4+1,100)</f>
        <v>22</v>
      </c>
      <c r="B5" s="3">
        <f>IF(A5&lt;100,B4*(1+Crorepati!$B$2),0)</f>
        <v>388800</v>
      </c>
      <c r="C5" s="3">
        <f>SUM(Calculations!B6:K6)*12</f>
        <v>230400</v>
      </c>
      <c r="D5" s="3">
        <f>SUM(Calculations!N6:T6)*12</f>
        <v>12600</v>
      </c>
      <c r="E5" s="3">
        <f t="shared" ref="E5:E68" si="1">B5-C5-D5</f>
        <v>145800</v>
      </c>
      <c r="F5" s="3">
        <f t="shared" ref="F5:F68" si="2">E5*A5%</f>
        <v>32076</v>
      </c>
      <c r="G5" s="3">
        <f t="shared" ref="G5:G68" si="3">E5-F5</f>
        <v>113724</v>
      </c>
      <c r="H5" s="7">
        <f>IF(A5&lt;=$H$2,F5*(1+Crorepati!$B$32)^(Calc!$H$2-Calc!A5),0)</f>
        <v>101750.49650702375</v>
      </c>
      <c r="I5" s="7">
        <f>IF(A5&lt;=$H$2,G5*(1+Crorepati!$B$33)^(Calc!$H$2-Calc!A5),0)*(1-Crorepati!$D$33)</f>
        <v>832841.27704337006</v>
      </c>
      <c r="J5" s="7">
        <f>IF(A5&lt;=$H$2,H5/(1+Crorepati!$B$35)^(Calc!$H$2-Calc!A5),0)</f>
        <v>48943.728559123963</v>
      </c>
      <c r="K5" s="7">
        <f>IF(A5&lt;=$H$2,I5/(1+Crorepati!$B$35)^(Calc!$H$2-Calc!A5),0)</f>
        <v>400610.89425377961</v>
      </c>
    </row>
    <row r="6" spans="1:12" ht="14.4">
      <c r="A6" s="4">
        <f t="shared" si="0"/>
        <v>23</v>
      </c>
      <c r="B6" s="3">
        <f>IF(A6&lt;100,B5*(1+Crorepati!$B$2),0)</f>
        <v>419904</v>
      </c>
      <c r="C6" s="3">
        <f>SUM(Calculations!B7:K7)*12</f>
        <v>245880</v>
      </c>
      <c r="D6" s="3">
        <f>SUM(Calculations!N7:T7)*12</f>
        <v>13230</v>
      </c>
      <c r="E6" s="3">
        <f t="shared" si="1"/>
        <v>160794</v>
      </c>
      <c r="F6" s="3">
        <f t="shared" si="2"/>
        <v>36982.620000000003</v>
      </c>
      <c r="G6" s="3">
        <f t="shared" si="3"/>
        <v>123811.38</v>
      </c>
      <c r="H6" s="7">
        <f>IF(A6&lt;=$H$2,F6*(1+Crorepati!$B$32)^(Calc!$H$2-Calc!A6),0)</f>
        <v>108625.11567234377</v>
      </c>
      <c r="I6" s="7">
        <f>IF(A6&lt;=$H$2,G6*(1+Crorepati!$B$33)^(Calc!$H$2-Calc!A6),0)*(1-Crorepati!$D$33)</f>
        <v>788447.60565780161</v>
      </c>
      <c r="J6" s="7">
        <f>IF(A6&lt;=$H$2,H6/(1+Crorepati!$B$35)^(Calc!$H$2-Calc!A6),0)</f>
        <v>54863.064816532125</v>
      </c>
      <c r="K6" s="7">
        <f>IF(A6&lt;=$H$2,I6/(1+Crorepati!$B$35)^(Calc!$H$2-Calc!A6),0)</f>
        <v>398219.61823380395</v>
      </c>
    </row>
    <row r="7" spans="1:12" ht="14.4">
      <c r="A7" s="4">
        <f t="shared" si="0"/>
        <v>24</v>
      </c>
      <c r="B7" s="3">
        <f>IF(A7&lt;100,B6*(1+Crorepati!$B$2),0)</f>
        <v>453496.32000000001</v>
      </c>
      <c r="C7" s="3">
        <f>SUM(Calculations!B8:K8)*12</f>
        <v>262530.00000000006</v>
      </c>
      <c r="D7" s="3">
        <f>SUM(Calculations!N8:T8)*12</f>
        <v>13891.5</v>
      </c>
      <c r="E7" s="3">
        <f t="shared" si="1"/>
        <v>177074.81999999995</v>
      </c>
      <c r="F7" s="3">
        <f t="shared" si="2"/>
        <v>42497.956799999985</v>
      </c>
      <c r="G7" s="3">
        <f t="shared" si="3"/>
        <v>134576.86319999996</v>
      </c>
      <c r="H7" s="7">
        <f>IF(A7&lt;=$H$2,F7*(1+Crorepati!$B$32)^(Calc!$H$2-Calc!A7),0)</f>
        <v>115578.45162679383</v>
      </c>
      <c r="I7" s="7">
        <f>IF(A7&lt;=$H$2,G7*(1+Crorepati!$B$33)^(Calc!$H$2-Calc!A7),0)*(1-Crorepati!$D$33)</f>
        <v>745220.57220867451</v>
      </c>
      <c r="J7" s="7">
        <f>IF(A7&lt;=$H$2,H7/(1+Crorepati!$B$35)^(Calc!$H$2-Calc!A7),0)</f>
        <v>61293.720572213162</v>
      </c>
      <c r="K7" s="7">
        <f>IF(A7&lt;=$H$2,I7/(1+Crorepati!$B$35)^(Calc!$H$2-Calc!A7),0)</f>
        <v>395206.38038236363</v>
      </c>
    </row>
    <row r="8" spans="1:12" ht="14.4">
      <c r="A8" s="4">
        <f t="shared" si="0"/>
        <v>25</v>
      </c>
      <c r="B8" s="3">
        <f>IF(A8&lt;100,B7*(1+Crorepati!$B$2),0)</f>
        <v>489776.02560000005</v>
      </c>
      <c r="C8" s="3">
        <f>SUM(Calculations!B9:K9)*12</f>
        <v>280448.10000000003</v>
      </c>
      <c r="D8" s="3">
        <f>SUM(Calculations!N9:T9)*12</f>
        <v>14586.075000000001</v>
      </c>
      <c r="E8" s="3">
        <f t="shared" si="1"/>
        <v>194741.85060000001</v>
      </c>
      <c r="F8" s="3">
        <f t="shared" si="2"/>
        <v>48685.462650000001</v>
      </c>
      <c r="G8" s="3">
        <f t="shared" si="3"/>
        <v>146056.38795</v>
      </c>
      <c r="H8" s="7">
        <f>IF(A8&lt;=$H$2,F8*(1+Crorepati!$B$32)^(Calc!$H$2-Calc!A8),0)</f>
        <v>122598.27716873659</v>
      </c>
      <c r="I8" s="7">
        <f>IF(A8&lt;=$H$2,G8*(1+Crorepati!$B$33)^(Calc!$H$2-Calc!A8),0)*(1-Crorepati!$D$33)</f>
        <v>703294.38453113637</v>
      </c>
      <c r="J8" s="7">
        <f>IF(A8&lt;=$H$2,H8/(1+Crorepati!$B$35)^(Calc!$H$2-Calc!A8),0)</f>
        <v>68267.308131656129</v>
      </c>
      <c r="K8" s="7">
        <f>IF(A8&lt;=$H$2,I8/(1+Crorepati!$B$35)^(Calc!$H$2-Calc!A8),0)</f>
        <v>391620.62930109375</v>
      </c>
    </row>
    <row r="9" spans="1:12" ht="14.4">
      <c r="A9" s="4">
        <f t="shared" si="0"/>
        <v>26</v>
      </c>
      <c r="B9" s="3">
        <f>IF(A9&lt;100,B8*(1+Crorepati!$B$2),0)</f>
        <v>528958.10764800012</v>
      </c>
      <c r="C9" s="3">
        <f>SUM(Calculations!B10:K10)*12</f>
        <v>299741.26500000013</v>
      </c>
      <c r="D9" s="3">
        <f>SUM(Calculations!N10:T10)*12</f>
        <v>15315.378750000003</v>
      </c>
      <c r="E9" s="3">
        <f t="shared" si="1"/>
        <v>213901.46389799999</v>
      </c>
      <c r="F9" s="3">
        <f t="shared" si="2"/>
        <v>55614.380613479996</v>
      </c>
      <c r="G9" s="3">
        <f t="shared" si="3"/>
        <v>158287.08328451999</v>
      </c>
      <c r="H9" s="7">
        <f>IF(A9&lt;=$H$2,F9*(1+Crorepati!$B$32)^(Calc!$H$2-Calc!A9),0)</f>
        <v>129672.65863542788</v>
      </c>
      <c r="I9" s="7">
        <f>IF(A9&lt;=$H$2,G9*(1+Crorepati!$B$33)^(Calc!$H$2-Calc!A9),0)*(1-Crorepati!$D$33)</f>
        <v>662772.11794288305</v>
      </c>
      <c r="J9" s="7">
        <f>IF(A9&lt;=$H$2,H9/(1+Crorepati!$B$35)^(Calc!$H$2-Calc!A9),0)</f>
        <v>75816.917864910254</v>
      </c>
      <c r="K9" s="7">
        <f>IF(A9&lt;=$H$2,I9/(1+Crorepati!$B$35)^(Calc!$H$2-Calc!A9),0)</f>
        <v>387509.13074515731</v>
      </c>
    </row>
    <row r="10" spans="1:12" ht="14.4">
      <c r="A10" s="4">
        <f t="shared" si="0"/>
        <v>27</v>
      </c>
      <c r="B10" s="3">
        <f>IF(A10&lt;100,B9*(1+Crorepati!$B$2),0)</f>
        <v>571274.75625984021</v>
      </c>
      <c r="C10" s="3">
        <f>SUM(Calculations!B11:K11)*12</f>
        <v>320526.16425000015</v>
      </c>
      <c r="D10" s="3">
        <f>SUM(Calculations!N11:T11)*12</f>
        <v>16081.147687500004</v>
      </c>
      <c r="E10" s="3">
        <f t="shared" si="1"/>
        <v>234667.44432234007</v>
      </c>
      <c r="F10" s="3">
        <f t="shared" si="2"/>
        <v>63360.209967031828</v>
      </c>
      <c r="G10" s="3">
        <f t="shared" si="3"/>
        <v>171307.23435530823</v>
      </c>
      <c r="H10" s="7">
        <f>IF(A10&lt;=$H$2,F10*(1+Crorepati!$B$32)^(Calc!$H$2-Calc!A10),0)</f>
        <v>136789.94113027744</v>
      </c>
      <c r="I10" s="7">
        <f>IF(A10&lt;=$H$2,G10*(1+Crorepati!$B$33)^(Calc!$H$2-Calc!A10),0)*(1-Crorepati!$D$33)</f>
        <v>623729.97641596</v>
      </c>
      <c r="J10" s="7">
        <f>IF(A10&lt;=$H$2,H10/(1+Crorepati!$B$35)^(Calc!$H$2-Calc!A10),0)</f>
        <v>83977.157810937555</v>
      </c>
      <c r="K10" s="7">
        <f>IF(A10&lt;=$H$2,I10/(1+Crorepati!$B$35)^(Calc!$H$2-Calc!A10),0)</f>
        <v>382916.09915242309</v>
      </c>
    </row>
    <row r="11" spans="1:12" ht="14.4">
      <c r="A11" s="4">
        <f t="shared" si="0"/>
        <v>28</v>
      </c>
      <c r="B11" s="3">
        <f>IF(A11&lt;100,B10*(1+Crorepati!$B$2),0)</f>
        <v>616976.73676062748</v>
      </c>
      <c r="C11" s="3">
        <f>SUM(Calculations!B12:K12)*12</f>
        <v>342930.09206250019</v>
      </c>
      <c r="D11" s="3">
        <f>SUM(Calculations!N12:T12)*12</f>
        <v>16885.205071875003</v>
      </c>
      <c r="E11" s="3">
        <f t="shared" si="1"/>
        <v>257161.43962625228</v>
      </c>
      <c r="F11" s="3">
        <f t="shared" si="2"/>
        <v>72005.203095350647</v>
      </c>
      <c r="G11" s="3">
        <f t="shared" si="3"/>
        <v>185156.23653090163</v>
      </c>
      <c r="H11" s="7">
        <f>IF(A11&lt;=$H$2,F11*(1+Crorepati!$B$32)^(Calc!$H$2-Calc!A11),0)</f>
        <v>143938.7341632004</v>
      </c>
      <c r="I11" s="7">
        <f>IF(A11&lt;=$H$2,G11*(1+Crorepati!$B$33)^(Calc!$H$2-Calc!A11),0)*(1-Crorepati!$D$33)</f>
        <v>586221.06131385814</v>
      </c>
      <c r="J11" s="7">
        <f>IF(A11&lt;=$H$2,H11/(1+Crorepati!$B$35)^(Calc!$H$2-Calc!A11),0)</f>
        <v>92784.191430702238</v>
      </c>
      <c r="K11" s="7">
        <f>IF(A11&lt;=$H$2,I11/(1+Crorepati!$B$35)^(Calc!$H$2-Calc!A11),0)</f>
        <v>377883.32299757301</v>
      </c>
    </row>
    <row r="12" spans="1:12" ht="14.4">
      <c r="A12" s="4">
        <f t="shared" si="0"/>
        <v>29</v>
      </c>
      <c r="B12" s="3">
        <f>IF(A12&lt;100,B11*(1+Crorepati!$B$2),0)</f>
        <v>666334.87570147775</v>
      </c>
      <c r="C12" s="3">
        <f>SUM(Calculations!B13:K13)*12</f>
        <v>367091.97822562518</v>
      </c>
      <c r="D12" s="3">
        <f>SUM(Calculations!N13:T13)*12</f>
        <v>17729.465325468758</v>
      </c>
      <c r="E12" s="3">
        <f t="shared" si="1"/>
        <v>281513.43215038383</v>
      </c>
      <c r="F12" s="3">
        <f t="shared" si="2"/>
        <v>81638.895323611301</v>
      </c>
      <c r="G12" s="3">
        <f t="shared" si="3"/>
        <v>199874.53682677253</v>
      </c>
      <c r="H12" s="7">
        <f>IF(A12&lt;=$H$2,F12*(1+Crorepati!$B$32)^(Calc!$H$2-Calc!A12),0)</f>
        <v>151107.89768851246</v>
      </c>
      <c r="I12" s="7">
        <f>IF(A12&lt;=$H$2,G12*(1+Crorepati!$B$33)^(Calc!$H$2-Calc!A12),0)*(1-Crorepati!$D$33)</f>
        <v>550278.70001325232</v>
      </c>
      <c r="J12" s="7">
        <f>IF(A12&lt;=$H$2,H12/(1+Crorepati!$B$35)^(Calc!$H$2-Calc!A12),0)</f>
        <v>102275.7730689889</v>
      </c>
      <c r="K12" s="7">
        <f>IF(A12&lt;=$H$2,I12/(1+Crorepati!$B$35)^(Calc!$H$2-Calc!A12),0)</f>
        <v>372450.28425494506</v>
      </c>
    </row>
    <row r="13" spans="1:12" ht="14.4">
      <c r="A13" s="4">
        <f t="shared" si="0"/>
        <v>30</v>
      </c>
      <c r="B13" s="3">
        <f>IF(A13&lt;100,B12*(1+Crorepati!$B$2),0)</f>
        <v>719641.66575759603</v>
      </c>
      <c r="C13" s="3">
        <f>SUM(Calculations!B14:K14)*12</f>
        <v>393163.49685290642</v>
      </c>
      <c r="D13" s="3">
        <f>SUM(Calculations!N14:T14)*12</f>
        <v>18615.938591742197</v>
      </c>
      <c r="E13" s="3">
        <f t="shared" si="1"/>
        <v>307862.23031294742</v>
      </c>
      <c r="F13" s="3">
        <f t="shared" si="2"/>
        <v>92358.669093884222</v>
      </c>
      <c r="G13" s="3">
        <f t="shared" si="3"/>
        <v>215503.56121906318</v>
      </c>
      <c r="H13" s="7">
        <f>IF(A13&lt;=$H$2,F13*(1+Crorepati!$B$32)^(Calc!$H$2-Calc!A13),0)</f>
        <v>158286.52852527585</v>
      </c>
      <c r="I13" s="7">
        <f>IF(A13&lt;=$H$2,G13*(1+Crorepati!$B$33)^(Calc!$H$2-Calc!A13),0)*(1-Crorepati!$D$33)</f>
        <v>515919.38143906981</v>
      </c>
      <c r="J13" s="7">
        <f>IF(A13&lt;=$H$2,H13/(1+Crorepati!$B$35)^(Calc!$H$2-Calc!A13),0)</f>
        <v>112491.28063402245</v>
      </c>
      <c r="K13" s="7">
        <f>IF(A13&lt;=$H$2,I13/(1+Crorepati!$B$35)^(Calc!$H$2-Calc!A13),0)</f>
        <v>366654.27224102762</v>
      </c>
    </row>
    <row r="14" spans="1:12" ht="14.4">
      <c r="A14" s="4">
        <f t="shared" si="0"/>
        <v>31</v>
      </c>
      <c r="B14" s="3">
        <f>IF(A14&lt;100,B13*(1+Crorepati!$B$2),0)</f>
        <v>777212.99901820382</v>
      </c>
      <c r="C14" s="3">
        <f>SUM(Calculations!B15:K15)*12</f>
        <v>421310.28338315181</v>
      </c>
      <c r="D14" s="3">
        <f>SUM(Calculations!N15:T15)*12</f>
        <v>19546.735521329305</v>
      </c>
      <c r="E14" s="3">
        <f t="shared" si="1"/>
        <v>336355.98011372273</v>
      </c>
      <c r="F14" s="3">
        <f t="shared" si="2"/>
        <v>104270.35383525405</v>
      </c>
      <c r="G14" s="3">
        <f t="shared" si="3"/>
        <v>232085.6262784687</v>
      </c>
      <c r="H14" s="7">
        <f>IF(A14&lt;=$H$2,F14*(1+Crorepati!$B$32)^(Calc!$H$2-Calc!A14),0)</f>
        <v>165463.94714545013</v>
      </c>
      <c r="I14" s="7">
        <f>IF(A14&lt;=$H$2,G14*(1+Crorepati!$B$33)^(Calc!$H$2-Calc!A14),0)*(1-Crorepati!$D$33)</f>
        <v>483145.34076920897</v>
      </c>
      <c r="J14" s="7">
        <f>IF(A14&lt;=$H$2,H14/(1+Crorepati!$B$35)^(Calc!$H$2-Calc!A14),0)</f>
        <v>123471.74494820407</v>
      </c>
      <c r="K14" s="7">
        <f>IF(A14&lt;=$H$2,I14/(1+Crorepati!$B$35)^(Calc!$H$2-Calc!A14),0)</f>
        <v>360530.49209523393</v>
      </c>
    </row>
    <row r="15" spans="1:12" ht="14.4">
      <c r="A15" s="4">
        <f t="shared" si="0"/>
        <v>32</v>
      </c>
      <c r="B15" s="3">
        <f>IF(A15&lt;100,B14*(1+Crorepati!$B$2),0)</f>
        <v>839390.03893966018</v>
      </c>
      <c r="C15" s="3">
        <f>SUM(Calculations!B16:K16)*12</f>
        <v>451713.27040866937</v>
      </c>
      <c r="D15" s="3">
        <f>SUM(Calculations!N16:T16)*12</f>
        <v>20524.072297395771</v>
      </c>
      <c r="E15" s="3">
        <f t="shared" si="1"/>
        <v>367152.69623359502</v>
      </c>
      <c r="F15" s="3">
        <f t="shared" si="2"/>
        <v>117488.86279475041</v>
      </c>
      <c r="G15" s="3">
        <f t="shared" si="3"/>
        <v>249663.83343884459</v>
      </c>
      <c r="H15" s="7">
        <f>IF(A15&lt;=$H$2,F15*(1+Crorepati!$B$32)^(Calc!$H$2-Calc!A15),0)</f>
        <v>172629.68481562973</v>
      </c>
      <c r="I15" s="7">
        <f>IF(A15&lt;=$H$2,G15*(1+Crorepati!$B$33)^(Calc!$H$2-Calc!A15),0)*(1-Crorepati!$D$33)</f>
        <v>451946.83126142051</v>
      </c>
      <c r="J15" s="7">
        <f>IF(A15&lt;=$H$2,H15/(1+Crorepati!$B$35)^(Calc!$H$2-Calc!A15),0)</f>
        <v>135259.8751622487</v>
      </c>
      <c r="K15" s="7">
        <f>IF(A15&lt;=$H$2,I15/(1+Crorepati!$B$35)^(Calc!$H$2-Calc!A15),0)</f>
        <v>354112.1681458283</v>
      </c>
    </row>
    <row r="16" spans="1:12" ht="14.4">
      <c r="A16" s="4">
        <f t="shared" si="0"/>
        <v>33</v>
      </c>
      <c r="B16" s="3">
        <f>IF(A16&lt;100,B15*(1+Crorepati!$B$2),0)</f>
        <v>906541.2420548331</v>
      </c>
      <c r="C16" s="3">
        <f>SUM(Calculations!B17:K17)*12</f>
        <v>484570.15407109889</v>
      </c>
      <c r="D16" s="3">
        <f>SUM(Calculations!N17:T17)*12</f>
        <v>21550.275912265563</v>
      </c>
      <c r="E16" s="3">
        <f t="shared" si="1"/>
        <v>400420.81207146862</v>
      </c>
      <c r="F16" s="3">
        <f t="shared" si="2"/>
        <v>132138.86798358464</v>
      </c>
      <c r="G16" s="3">
        <f t="shared" si="3"/>
        <v>268281.94408788398</v>
      </c>
      <c r="H16" s="7">
        <f>IF(A16&lt;=$H$2,F16*(1+Crorepati!$B$32)^(Calc!$H$2-Calc!A16),0)</f>
        <v>179773.47107856441</v>
      </c>
      <c r="I16" s="7">
        <f>IF(A16&lt;=$H$2,G16*(1+Crorepati!$B$33)^(Calc!$H$2-Calc!A16),0)*(1-Crorepati!$D$33)</f>
        <v>422304.11727467354</v>
      </c>
      <c r="J16" s="7">
        <f>IF(A16&lt;=$H$2,H16/(1+Crorepati!$B$35)^(Calc!$H$2-Calc!A16),0)</f>
        <v>147900.07955826176</v>
      </c>
      <c r="K16" s="7">
        <f>IF(A16&lt;=$H$2,I16/(1+Crorepati!$B$35)^(Calc!$H$2-Calc!A16),0)</f>
        <v>347430.64239667507</v>
      </c>
    </row>
    <row r="17" spans="1:11" ht="14.4">
      <c r="A17" s="4">
        <f t="shared" si="0"/>
        <v>34</v>
      </c>
      <c r="B17" s="3">
        <f>IF(A17&lt;100,B16*(1+Crorepati!$B$2),0)</f>
        <v>979064.54141921981</v>
      </c>
      <c r="C17" s="3">
        <f>SUM(Calculations!B18:K18)*12</f>
        <v>520097.00393084949</v>
      </c>
      <c r="D17" s="3">
        <f>SUM(Calculations!N18:T18)*12</f>
        <v>22627.789707878841</v>
      </c>
      <c r="E17" s="3">
        <f t="shared" si="1"/>
        <v>436339.74778049148</v>
      </c>
      <c r="F17" s="3">
        <f t="shared" si="2"/>
        <v>148355.51424536711</v>
      </c>
      <c r="G17" s="3">
        <f t="shared" si="3"/>
        <v>287984.23353512434</v>
      </c>
      <c r="H17" s="7">
        <f>IF(A17&lt;=$H$2,F17*(1+Crorepati!$B$32)^(Calc!$H$2-Calc!A17),0)</f>
        <v>186885.22156105991</v>
      </c>
      <c r="I17" s="7">
        <f>IF(A17&lt;=$H$2,G17*(1+Crorepati!$B$33)^(Calc!$H$2-Calc!A17),0)*(1-Crorepati!$D$33)</f>
        <v>394189.21905995888</v>
      </c>
      <c r="J17" s="7">
        <f>IF(A17&lt;=$H$2,H17/(1+Crorepati!$B$35)^(Calc!$H$2-Calc!A17),0)</f>
        <v>161438.4809943288</v>
      </c>
      <c r="K17" s="7">
        <f>IF(A17&lt;=$H$2,I17/(1+Crorepati!$B$35)^(Calc!$H$2-Calc!A17),0)</f>
        <v>340515.46835975279</v>
      </c>
    </row>
    <row r="18" spans="1:11" ht="14.4">
      <c r="A18" s="4">
        <f t="shared" si="0"/>
        <v>35</v>
      </c>
      <c r="B18" s="3">
        <f>IF(A18&lt;100,B17*(1+Crorepati!$B$2),0)</f>
        <v>1057389.7047327575</v>
      </c>
      <c r="C18" s="3">
        <f>SUM(Calculations!B19:K19)*12</f>
        <v>558530.03049920721</v>
      </c>
      <c r="D18" s="3">
        <f>SUM(Calculations!N19:T19)*12</f>
        <v>23759.179193272783</v>
      </c>
      <c r="E18" s="3">
        <f t="shared" si="1"/>
        <v>475100.49504027754</v>
      </c>
      <c r="F18" s="3">
        <f t="shared" si="2"/>
        <v>166285.17326409713</v>
      </c>
      <c r="G18" s="3">
        <f t="shared" si="3"/>
        <v>308815.32177618041</v>
      </c>
      <c r="H18" s="7">
        <f>IF(A18&lt;=$H$2,F18*(1+Crorepati!$B$32)^(Calc!$H$2-Calc!A18),0)</f>
        <v>193955.02609524291</v>
      </c>
      <c r="I18" s="7">
        <f>IF(A18&lt;=$H$2,G18*(1+Crorepati!$B$33)^(Calc!$H$2-Calc!A18),0)*(1-Crorepati!$D$33)</f>
        <v>367567.43674409873</v>
      </c>
      <c r="J18" s="7">
        <f>IF(A18&lt;=$H$2,H18/(1+Crorepati!$B$35)^(Calc!$H$2-Calc!A18),0)</f>
        <v>175922.92616348562</v>
      </c>
      <c r="K18" s="7">
        <f>IF(A18&lt;=$H$2,I18/(1+Crorepati!$B$35)^(Calc!$H$2-Calc!A18),0)</f>
        <v>333394.50044816209</v>
      </c>
    </row>
    <row r="19" spans="1:11" ht="14.4">
      <c r="A19" s="4">
        <f t="shared" si="0"/>
        <v>36</v>
      </c>
      <c r="B19" s="3">
        <f>IF(A19&lt;100,B18*(1+Crorepati!$B$2),0)</f>
        <v>1141980.8811113783</v>
      </c>
      <c r="C19" s="3">
        <f>SUM(Calculations!B20:K20)*12</f>
        <v>600127.52603316423</v>
      </c>
      <c r="D19" s="3">
        <f>SUM(Calculations!N20:T20)*12</f>
        <v>24947.138152936423</v>
      </c>
      <c r="E19" s="3">
        <f t="shared" si="1"/>
        <v>516906.21692527767</v>
      </c>
      <c r="F19" s="3">
        <f t="shared" si="2"/>
        <v>186086.23809309996</v>
      </c>
      <c r="G19" s="3">
        <f t="shared" si="3"/>
        <v>330819.9788321777</v>
      </c>
      <c r="H19" s="7">
        <f>IF(A19&lt;=$H$2,F19*(1+Crorepati!$B$32)^(Calc!$H$2-Calc!A19),0)</f>
        <v>200973.13714054797</v>
      </c>
      <c r="I19" s="7">
        <f>IF(A19&lt;=$H$2,G19*(1+Crorepati!$B$33)^(Calc!$H$2-Calc!A19),0)*(1-Crorepati!$D$33)</f>
        <v>342398.67809130391</v>
      </c>
      <c r="J19" s="7">
        <f>IF(A19&lt;=$H$2,H19/(1+Crorepati!$B$35)^(Calc!$H$2-Calc!A19),0)</f>
        <v>191402.98775290282</v>
      </c>
      <c r="K19" s="7">
        <f>IF(A19&lt;=$H$2,I19/(1+Crorepati!$B$35)^(Calc!$H$2-Calc!A19),0)</f>
        <v>326093.97913457511</v>
      </c>
    </row>
    <row r="20" spans="1:11" ht="14.4">
      <c r="A20" s="4">
        <f t="shared" si="0"/>
        <v>37</v>
      </c>
      <c r="B20" s="3">
        <f>IF(A20&lt;100,B19*(1+Crorepati!$B$2),0)</f>
        <v>1233339.3516002886</v>
      </c>
      <c r="C20" s="3">
        <f>SUM(Calculations!B21:K21)*12</f>
        <v>645171.99574471882</v>
      </c>
      <c r="D20" s="3">
        <f>SUM(Calculations!N21:T21)*12</f>
        <v>26194.495060583242</v>
      </c>
      <c r="E20" s="3">
        <f t="shared" si="1"/>
        <v>561972.8607949866</v>
      </c>
      <c r="F20" s="3">
        <f t="shared" si="2"/>
        <v>207929.95849414504</v>
      </c>
      <c r="G20" s="3">
        <f t="shared" si="3"/>
        <v>354042.90230084152</v>
      </c>
      <c r="H20" s="7">
        <f>IF(A20&lt;=$H$2,F20*(1+Crorepati!$B$32)^(Calc!$H$2-Calc!A20),0)</f>
        <v>207929.95849414504</v>
      </c>
      <c r="I20" s="7">
        <f>IF(A20&lt;=$H$2,G20*(1+Crorepati!$B$33)^(Calc!$H$2-Calc!A20),0)*(1-Crorepati!$D$33)</f>
        <v>318638.61207075737</v>
      </c>
      <c r="J20" s="7">
        <f>IF(A20&lt;=$H$2,H20/(1+Crorepati!$B$35)^(Calc!$H$2-Calc!A20),0)</f>
        <v>207929.95849414504</v>
      </c>
      <c r="K20" s="7">
        <f>IF(A20&lt;=$H$2,I20/(1+Crorepati!$B$35)^(Calc!$H$2-Calc!A20),0)</f>
        <v>318638.61207075737</v>
      </c>
    </row>
    <row r="21" spans="1:11" ht="15.75" customHeight="1">
      <c r="A21" s="4">
        <f t="shared" si="0"/>
        <v>38</v>
      </c>
      <c r="B21" s="3">
        <f>IF(A21&lt;100,B20*(1+Crorepati!$B$2),0)</f>
        <v>1332006.4997283118</v>
      </c>
      <c r="C21" s="3">
        <f>SUM(Calculations!B22:K22)*12</f>
        <v>693972.49828284082</v>
      </c>
      <c r="D21" s="3">
        <f>SUM(Calculations!N22:T22)*12</f>
        <v>27504.219813612406</v>
      </c>
      <c r="E21" s="3">
        <f t="shared" si="1"/>
        <v>610529.78163185855</v>
      </c>
      <c r="F21" s="3">
        <f t="shared" si="2"/>
        <v>232001.31702010625</v>
      </c>
      <c r="G21" s="3">
        <f t="shared" si="3"/>
        <v>378528.46461175231</v>
      </c>
      <c r="H21" s="7">
        <f>IF(A21&lt;=$H$2,F21*(1+Crorepati!$B$32)^(Calc!$H$2-Calc!A21),0)</f>
        <v>0</v>
      </c>
      <c r="I21" s="7">
        <f>IF(A21&lt;=$H$2,G21*(1+Crorepati!$B$33)^(Calc!$H$2-Calc!A21),0)*(1-Crorepati!$D$33)</f>
        <v>0</v>
      </c>
      <c r="J21" s="7">
        <f>IF(A21&lt;=$H$2,H21/(1+Crorepati!$B$35)^(Calc!$H$2-Calc!A21),0)</f>
        <v>0</v>
      </c>
      <c r="K21" s="7">
        <f>IF(A21&lt;=$H$2,I21/(1+Crorepati!$B$35)^(Calc!$H$2-Calc!A21),0)</f>
        <v>0</v>
      </c>
    </row>
    <row r="22" spans="1:11" ht="15.75" customHeight="1">
      <c r="A22" s="4">
        <f t="shared" si="0"/>
        <v>39</v>
      </c>
      <c r="B22" s="3">
        <f>IF(A22&lt;100,B21*(1+Crorepati!$B$2),0)</f>
        <v>1438567.0197065768</v>
      </c>
      <c r="C22" s="3">
        <f>SUM(Calculations!B23:K23)*12</f>
        <v>746867.21622295748</v>
      </c>
      <c r="D22" s="3">
        <f>SUM(Calculations!N23:T23)*12</f>
        <v>28879.430804293028</v>
      </c>
      <c r="E22" s="3">
        <f t="shared" si="1"/>
        <v>662820.37267932633</v>
      </c>
      <c r="F22" s="3">
        <f t="shared" si="2"/>
        <v>258499.94534493727</v>
      </c>
      <c r="G22" s="3">
        <f t="shared" si="3"/>
        <v>404320.42733438907</v>
      </c>
      <c r="H22" s="7">
        <f>IF(A22&lt;=$H$2,F22*(1+Crorepati!$B$32)^(Calc!$H$2-Calc!A22),0)</f>
        <v>0</v>
      </c>
      <c r="I22" s="7">
        <f>IF(A22&lt;=$H$2,G22*(1+Crorepati!$B$33)^(Calc!$H$2-Calc!A22),0)*(1-Crorepati!$D$33)</f>
        <v>0</v>
      </c>
      <c r="J22" s="7">
        <f>IF(A22&lt;=$H$2,H22/(1+Crorepati!$B$35)^(Calc!$H$2-Calc!A22),0)</f>
        <v>0</v>
      </c>
      <c r="K22" s="7">
        <f>IF(A22&lt;=$H$2,I22/(1+Crorepati!$B$35)^(Calc!$H$2-Calc!A22),0)</f>
        <v>0</v>
      </c>
    </row>
    <row r="23" spans="1:11" ht="15.75" customHeight="1">
      <c r="A23" s="4">
        <f t="shared" si="0"/>
        <v>40</v>
      </c>
      <c r="B23" s="3">
        <f>IF(A23&lt;100,B22*(1+Crorepati!$B$2),0)</f>
        <v>1553652.381283103</v>
      </c>
      <c r="C23" s="3">
        <f>SUM(Calculations!B24:K24)*12</f>
        <v>804226.2793626776</v>
      </c>
      <c r="D23" s="3">
        <f>SUM(Calculations!N24:T24)*12</f>
        <v>30323.402344507682</v>
      </c>
      <c r="E23" s="3">
        <f t="shared" si="1"/>
        <v>719102.6995759178</v>
      </c>
      <c r="F23" s="3">
        <f t="shared" si="2"/>
        <v>287641.07983036712</v>
      </c>
      <c r="G23" s="3">
        <f t="shared" si="3"/>
        <v>431461.61974555068</v>
      </c>
      <c r="H23" s="7">
        <f>IF(A23&lt;=$H$2,F23*(1+Crorepati!$B$32)^(Calc!$H$2-Calc!A23),0)</f>
        <v>0</v>
      </c>
      <c r="I23" s="7">
        <f>IF(A23&lt;=$H$2,G23*(1+Crorepati!$B$33)^(Calc!$H$2-Calc!A23),0)*(1-Crorepati!$D$33)</f>
        <v>0</v>
      </c>
      <c r="J23" s="7">
        <f>IF(A23&lt;=$H$2,H23/(1+Crorepati!$B$35)^(Calc!$H$2-Calc!A23),0)</f>
        <v>0</v>
      </c>
      <c r="K23" s="7">
        <f>IF(A23&lt;=$H$2,I23/(1+Crorepati!$B$35)^(Calc!$H$2-Calc!A23),0)</f>
        <v>0</v>
      </c>
    </row>
    <row r="24" spans="1:11" ht="15.75" customHeight="1">
      <c r="A24" s="4">
        <f t="shared" si="0"/>
        <v>41</v>
      </c>
      <c r="B24" s="3">
        <f>IF(A24&lt;100,B23*(1+Crorepati!$B$2),0)</f>
        <v>1677944.5717857513</v>
      </c>
      <c r="C24" s="3">
        <f>SUM(Calculations!B25:K25)*12</f>
        <v>866454.86589224078</v>
      </c>
      <c r="D24" s="3">
        <f>SUM(Calculations!N25:T25)*12</f>
        <v>31839.572461733067</v>
      </c>
      <c r="E24" s="3">
        <f t="shared" si="1"/>
        <v>779650.13343177747</v>
      </c>
      <c r="F24" s="3">
        <f t="shared" si="2"/>
        <v>319656.55470702873</v>
      </c>
      <c r="G24" s="3">
        <f t="shared" si="3"/>
        <v>459993.57872474875</v>
      </c>
      <c r="H24" s="7">
        <f>IF(A24&lt;=$H$2,F24*(1+Crorepati!$B$32)^(Calc!$H$2-Calc!A24),0)</f>
        <v>0</v>
      </c>
      <c r="I24" s="7">
        <f>IF(A24&lt;=$H$2,G24*(1+Crorepati!$B$33)^(Calc!$H$2-Calc!A24),0)*(1-Crorepati!$D$33)</f>
        <v>0</v>
      </c>
      <c r="J24" s="7">
        <f>IF(A24&lt;=$H$2,H24/(1+Crorepati!$B$35)^(Calc!$H$2-Calc!A24),0)</f>
        <v>0</v>
      </c>
      <c r="K24" s="7">
        <f>IF(A24&lt;=$H$2,I24/(1+Crorepati!$B$35)^(Calc!$H$2-Calc!A24),0)</f>
        <v>0</v>
      </c>
    </row>
    <row r="25" spans="1:11" ht="15.75" customHeight="1">
      <c r="A25" s="4">
        <f t="shared" si="0"/>
        <v>42</v>
      </c>
      <c r="B25" s="3">
        <f>IF(A25&lt;100,B24*(1+Crorepati!$B$2),0)</f>
        <v>1812180.1375286116</v>
      </c>
      <c r="C25" s="3">
        <f>SUM(Calculations!B26:K26)*12</f>
        <v>933996.60900442488</v>
      </c>
      <c r="D25" s="3">
        <f>SUM(Calculations!N26:T26)*12</f>
        <v>33431.551084819723</v>
      </c>
      <c r="E25" s="3">
        <f t="shared" si="1"/>
        <v>844751.97743936698</v>
      </c>
      <c r="F25" s="3">
        <f t="shared" si="2"/>
        <v>354795.8305245341</v>
      </c>
      <c r="G25" s="3">
        <f t="shared" si="3"/>
        <v>489956.14691483288</v>
      </c>
      <c r="H25" s="7">
        <f>IF(A25&lt;=$H$2,F25*(1+Crorepati!$B$32)^(Calc!$H$2-Calc!A25),0)</f>
        <v>0</v>
      </c>
      <c r="I25" s="7">
        <f>IF(A25&lt;=$H$2,G25*(1+Crorepati!$B$33)^(Calc!$H$2-Calc!A25),0)*(1-Crorepati!$D$33)</f>
        <v>0</v>
      </c>
      <c r="J25" s="7">
        <f>IF(A25&lt;=$H$2,H25/(1+Crorepati!$B$35)^(Calc!$H$2-Calc!A25),0)</f>
        <v>0</v>
      </c>
      <c r="K25" s="7">
        <f>IF(A25&lt;=$H$2,I25/(1+Crorepati!$B$35)^(Calc!$H$2-Calc!A25),0)</f>
        <v>0</v>
      </c>
    </row>
    <row r="26" spans="1:11" ht="15.75" customHeight="1">
      <c r="A26" s="4">
        <f t="shared" si="0"/>
        <v>43</v>
      </c>
      <c r="B26" s="3">
        <f>IF(A26&lt;100,B25*(1+Crorepati!$B$2),0)</f>
        <v>1957154.5485309006</v>
      </c>
      <c r="C26" s="3">
        <f>SUM(Calculations!B27:K27)*12</f>
        <v>1007337.3392539755</v>
      </c>
      <c r="D26" s="3">
        <f>SUM(Calculations!N27:T27)*12</f>
        <v>35103.128639060713</v>
      </c>
      <c r="E26" s="3">
        <f t="shared" si="1"/>
        <v>914714.0806378643</v>
      </c>
      <c r="F26" s="3">
        <f t="shared" si="2"/>
        <v>393327.05467428162</v>
      </c>
      <c r="G26" s="3">
        <f t="shared" si="3"/>
        <v>521387.02596358268</v>
      </c>
      <c r="H26" s="7">
        <f>IF(A26&lt;=$H$2,F26*(1+Crorepati!$B$32)^(Calc!$H$2-Calc!A26),0)</f>
        <v>0</v>
      </c>
      <c r="I26" s="7">
        <f>IF(A26&lt;=$H$2,G26*(1+Crorepati!$B$33)^(Calc!$H$2-Calc!A26),0)*(1-Crorepati!$D$33)</f>
        <v>0</v>
      </c>
      <c r="J26" s="7">
        <f>IF(A26&lt;=$H$2,H26/(1+Crorepati!$B$35)^(Calc!$H$2-Calc!A26),0)</f>
        <v>0</v>
      </c>
      <c r="K26" s="7">
        <f>IF(A26&lt;=$H$2,I26/(1+Crorepati!$B$35)^(Calc!$H$2-Calc!A26),0)</f>
        <v>0</v>
      </c>
    </row>
    <row r="27" spans="1:11" ht="15.75" customHeight="1">
      <c r="A27" s="4">
        <f t="shared" si="0"/>
        <v>44</v>
      </c>
      <c r="B27" s="3">
        <f>IF(A27&lt;100,B26*(1+Crorepati!$B$2),0)</f>
        <v>2113726.9124133727</v>
      </c>
      <c r="C27" s="3">
        <f>SUM(Calculations!B28:K28)*12</f>
        <v>1087009.1959959369</v>
      </c>
      <c r="D27" s="3">
        <f>SUM(Calculations!N28:T28)*12</f>
        <v>36858.285071013743</v>
      </c>
      <c r="E27" s="3">
        <f t="shared" si="1"/>
        <v>989859.43134642206</v>
      </c>
      <c r="F27" s="3">
        <f t="shared" si="2"/>
        <v>435538.14979242568</v>
      </c>
      <c r="G27" s="3">
        <f t="shared" si="3"/>
        <v>554321.28155399638</v>
      </c>
      <c r="H27" s="7">
        <f>IF(A27&lt;=$H$2,F27*(1+Crorepati!$B$32)^(Calc!$H$2-Calc!A27),0)</f>
        <v>0</v>
      </c>
      <c r="I27" s="7">
        <f>IF(A27&lt;=$H$2,G27*(1+Crorepati!$B$33)^(Calc!$H$2-Calc!A27),0)*(1-Crorepati!$D$33)</f>
        <v>0</v>
      </c>
      <c r="J27" s="7">
        <f>IF(A27&lt;=$H$2,H27/(1+Crorepati!$B$35)^(Calc!$H$2-Calc!A27),0)</f>
        <v>0</v>
      </c>
      <c r="K27" s="7">
        <f>IF(A27&lt;=$H$2,I27/(1+Crorepati!$B$35)^(Calc!$H$2-Calc!A27),0)</f>
        <v>0</v>
      </c>
    </row>
    <row r="28" spans="1:11" ht="15.75" customHeight="1">
      <c r="A28" s="4">
        <f t="shared" si="0"/>
        <v>45</v>
      </c>
      <c r="B28" s="3">
        <f>IF(A28&lt;100,B27*(1+Crorepati!$B$2),0)</f>
        <v>2282825.0654064426</v>
      </c>
      <c r="C28" s="3">
        <f>SUM(Calculations!B29:K29)*12</f>
        <v>1173595.1445529221</v>
      </c>
      <c r="D28" s="3">
        <f>SUM(Calculations!N29:T29)*12</f>
        <v>38701.199324564433</v>
      </c>
      <c r="E28" s="3">
        <f t="shared" si="1"/>
        <v>1070528.721528956</v>
      </c>
      <c r="F28" s="3">
        <f t="shared" si="2"/>
        <v>481737.92468803021</v>
      </c>
      <c r="G28" s="3">
        <f t="shared" si="3"/>
        <v>588790.7968409257</v>
      </c>
      <c r="H28" s="7">
        <f>IF(A28&lt;=$H$2,F28*(1+Crorepati!$B$32)^(Calc!$H$2-Calc!A28),0)</f>
        <v>0</v>
      </c>
      <c r="I28" s="7">
        <f>IF(A28&lt;=$H$2,G28*(1+Crorepati!$B$33)^(Calc!$H$2-Calc!A28),0)*(1-Crorepati!$D$33)</f>
        <v>0</v>
      </c>
      <c r="J28" s="7">
        <f>IF(A28&lt;=$H$2,H28/(1+Crorepati!$B$35)^(Calc!$H$2-Calc!A28),0)</f>
        <v>0</v>
      </c>
      <c r="K28" s="7">
        <f>IF(A28&lt;=$H$2,I28/(1+Crorepati!$B$35)^(Calc!$H$2-Calc!A28),0)</f>
        <v>0</v>
      </c>
    </row>
    <row r="29" spans="1:11" ht="15.75" customHeight="1">
      <c r="A29" s="4">
        <f t="shared" si="0"/>
        <v>46</v>
      </c>
      <c r="B29" s="3">
        <f>IF(A29&lt;100,B28*(1+Crorepati!$B$2),0)</f>
        <v>2465451.0706389584</v>
      </c>
      <c r="C29" s="3">
        <f>SUM(Calculations!B30:K30)*12</f>
        <v>1267733.939413476</v>
      </c>
      <c r="D29" s="3">
        <f>SUM(Calculations!N30:T30)*12</f>
        <v>40636.259290792659</v>
      </c>
      <c r="E29" s="3">
        <f t="shared" si="1"/>
        <v>1157080.8719346896</v>
      </c>
      <c r="F29" s="3">
        <f t="shared" si="2"/>
        <v>532257.20108995726</v>
      </c>
      <c r="G29" s="3">
        <f t="shared" si="3"/>
        <v>624823.67084473232</v>
      </c>
      <c r="H29" s="7">
        <f>IF(A29&lt;=$H$2,F29*(1+Crorepati!$B$32)^(Calc!$H$2-Calc!A29),0)</f>
        <v>0</v>
      </c>
      <c r="I29" s="7">
        <f>IF(A29&lt;=$H$2,G29*(1+Crorepati!$B$33)^(Calc!$H$2-Calc!A29),0)*(1-Crorepati!$D$33)</f>
        <v>0</v>
      </c>
      <c r="J29" s="7">
        <f>IF(A29&lt;=$H$2,H29/(1+Crorepati!$B$35)^(Calc!$H$2-Calc!A29),0)</f>
        <v>0</v>
      </c>
      <c r="K29" s="7">
        <f>IF(A29&lt;=$H$2,I29/(1+Crorepati!$B$35)^(Calc!$H$2-Calc!A29),0)</f>
        <v>0</v>
      </c>
    </row>
    <row r="30" spans="1:11" ht="15.75" customHeight="1">
      <c r="A30" s="4">
        <f t="shared" si="0"/>
        <v>47</v>
      </c>
      <c r="B30" s="3">
        <f>IF(A30&lt;100,B29*(1+Crorepati!$B$2),0)</f>
        <v>2662687.1562900753</v>
      </c>
      <c r="C30" s="3">
        <f>SUM(Calculations!B31:K31)*12</f>
        <v>1370125.5777803482</v>
      </c>
      <c r="D30" s="3">
        <f>SUM(Calculations!N31:T31)*12</f>
        <v>42668.072255332292</v>
      </c>
      <c r="E30" s="3">
        <f t="shared" si="1"/>
        <v>1249893.5062543948</v>
      </c>
      <c r="F30" s="3">
        <f t="shared" si="2"/>
        <v>587449.94793956552</v>
      </c>
      <c r="G30" s="3">
        <f t="shared" si="3"/>
        <v>662443.55831482925</v>
      </c>
      <c r="H30" s="7">
        <f>IF(A30&lt;=$H$2,F30*(1+Crorepati!$B$32)^(Calc!$H$2-Calc!A30),0)</f>
        <v>0</v>
      </c>
      <c r="I30" s="7">
        <f>IF(A30&lt;=$H$2,G30*(1+Crorepati!$B$33)^(Calc!$H$2-Calc!A30),0)*(1-Crorepati!$D$33)</f>
        <v>0</v>
      </c>
      <c r="J30" s="7">
        <f>IF(A30&lt;=$H$2,H30/(1+Crorepati!$B$35)^(Calc!$H$2-Calc!A30),0)</f>
        <v>0</v>
      </c>
      <c r="K30" s="7">
        <f>IF(A30&lt;=$H$2,I30/(1+Crorepati!$B$35)^(Calc!$H$2-Calc!A30),0)</f>
        <v>0</v>
      </c>
    </row>
    <row r="31" spans="1:11" ht="15.75" customHeight="1">
      <c r="A31" s="4">
        <f t="shared" si="0"/>
        <v>48</v>
      </c>
      <c r="B31" s="3">
        <f>IF(A31&lt;100,B30*(1+Crorepati!$B$2),0)</f>
        <v>2875702.1287932815</v>
      </c>
      <c r="C31" s="3">
        <f>SUM(Calculations!B32:K32)*12</f>
        <v>1481537.2922051838</v>
      </c>
      <c r="D31" s="3">
        <f>SUM(Calculations!N32:T32)*12</f>
        <v>44801.475868098911</v>
      </c>
      <c r="E31" s="3">
        <f t="shared" si="1"/>
        <v>1349363.3607199988</v>
      </c>
      <c r="F31" s="3">
        <f t="shared" si="2"/>
        <v>647694.41314559942</v>
      </c>
      <c r="G31" s="3">
        <f t="shared" si="3"/>
        <v>701668.94757439941</v>
      </c>
      <c r="H31" s="7">
        <f>IF(A31&lt;=$H$2,F31*(1+Crorepati!$B$32)^(Calc!$H$2-Calc!A31),0)</f>
        <v>0</v>
      </c>
      <c r="I31" s="7">
        <f>IF(A31&lt;=$H$2,G31*(1+Crorepati!$B$33)^(Calc!$H$2-Calc!A31),0)*(1-Crorepati!$D$33)</f>
        <v>0</v>
      </c>
      <c r="J31" s="7">
        <f>IF(A31&lt;=$H$2,H31/(1+Crorepati!$B$35)^(Calc!$H$2-Calc!A31),0)</f>
        <v>0</v>
      </c>
      <c r="K31" s="7">
        <f>IF(A31&lt;=$H$2,I31/(1+Crorepati!$B$35)^(Calc!$H$2-Calc!A31),0)</f>
        <v>0</v>
      </c>
    </row>
    <row r="32" spans="1:11" ht="15.75" customHeight="1">
      <c r="A32" s="4">
        <f t="shared" si="0"/>
        <v>49</v>
      </c>
      <c r="B32" s="3">
        <f>IF(A32&lt;100,B31*(1+Crorepati!$B$2),0)</f>
        <v>3105758.299096744</v>
      </c>
      <c r="C32" s="3">
        <f>SUM(Calculations!B33:K33)*12</f>
        <v>1602810.1359048425</v>
      </c>
      <c r="D32" s="3">
        <f>SUM(Calculations!N33:T33)*12</f>
        <v>47041.549661503857</v>
      </c>
      <c r="E32" s="3">
        <f t="shared" si="1"/>
        <v>1455906.6135303976</v>
      </c>
      <c r="F32" s="3">
        <f t="shared" si="2"/>
        <v>713394.24062989489</v>
      </c>
      <c r="G32" s="3">
        <f t="shared" si="3"/>
        <v>742512.37290050276</v>
      </c>
      <c r="H32" s="7">
        <f>IF(A32&lt;=$H$2,F32*(1+Crorepati!$B$32)^(Calc!$H$2-Calc!A32),0)</f>
        <v>0</v>
      </c>
      <c r="I32" s="7">
        <f>IF(A32&lt;=$H$2,G32*(1+Crorepati!$B$33)^(Calc!$H$2-Calc!A32),0)*(1-Crorepati!$D$33)</f>
        <v>0</v>
      </c>
      <c r="J32" s="7">
        <f>IF(A32&lt;=$H$2,H32/(1+Crorepati!$B$35)^(Calc!$H$2-Calc!A32),0)</f>
        <v>0</v>
      </c>
      <c r="K32" s="7">
        <f>IF(A32&lt;=$H$2,I32/(1+Crorepati!$B$35)^(Calc!$H$2-Calc!A32),0)</f>
        <v>0</v>
      </c>
    </row>
    <row r="33" spans="1:11" ht="15.75" customHeight="1">
      <c r="A33" s="4">
        <f t="shared" si="0"/>
        <v>50</v>
      </c>
      <c r="B33" s="3">
        <f>IF(A33&lt;100,B32*(1+Crorepati!$B$2),0)</f>
        <v>3354218.963024484</v>
      </c>
      <c r="C33" s="3">
        <f>SUM(Calculations!B34:K34)*12</f>
        <v>1734866.2196984247</v>
      </c>
      <c r="D33" s="3">
        <f>SUM(Calculations!N34:T34)*12</f>
        <v>49393.627144579048</v>
      </c>
      <c r="E33" s="3">
        <f t="shared" si="1"/>
        <v>1569959.1161814802</v>
      </c>
      <c r="F33" s="3">
        <f t="shared" si="2"/>
        <v>784979.55809074012</v>
      </c>
      <c r="G33" s="3">
        <f t="shared" si="3"/>
        <v>784979.55809074012</v>
      </c>
      <c r="H33" s="7">
        <f>IF(A33&lt;=$H$2,F33*(1+Crorepati!$B$32)^(Calc!$H$2-Calc!A33),0)</f>
        <v>0</v>
      </c>
      <c r="I33" s="7">
        <f>IF(A33&lt;=$H$2,G33*(1+Crorepati!$B$33)^(Calc!$H$2-Calc!A33),0)*(1-Crorepati!$D$33)</f>
        <v>0</v>
      </c>
      <c r="J33" s="7">
        <f>IF(A33&lt;=$H$2,H33/(1+Crorepati!$B$35)^(Calc!$H$2-Calc!A33),0)</f>
        <v>0</v>
      </c>
      <c r="K33" s="7">
        <f>IF(A33&lt;=$H$2,I33/(1+Crorepati!$B$35)^(Calc!$H$2-Calc!A33),0)</f>
        <v>0</v>
      </c>
    </row>
    <row r="34" spans="1:11" ht="15.75" customHeight="1">
      <c r="A34" s="4">
        <f t="shared" si="0"/>
        <v>51</v>
      </c>
      <c r="B34" s="3">
        <f>IF(A34&lt;100,B33*(1+Crorepati!$B$2),0)</f>
        <v>3622556.4800664429</v>
      </c>
      <c r="C34" s="3">
        <f>SUM(Calculations!B35:K35)*12</f>
        <v>1878716.6653815201</v>
      </c>
      <c r="D34" s="3">
        <f>SUM(Calculations!N35:T35)*12</f>
        <v>51863.308501808002</v>
      </c>
      <c r="E34" s="3">
        <f t="shared" si="1"/>
        <v>1691976.5061831148</v>
      </c>
      <c r="F34" s="3">
        <f t="shared" si="2"/>
        <v>862908.01815338864</v>
      </c>
      <c r="G34" s="3">
        <f t="shared" si="3"/>
        <v>829068.4880297262</v>
      </c>
      <c r="H34" s="7">
        <f>IF(A34&lt;=$H$2,F34*(1+Crorepati!$B$32)^(Calc!$H$2-Calc!A34),0)</f>
        <v>0</v>
      </c>
      <c r="I34" s="7">
        <f>IF(A34&lt;=$H$2,G34*(1+Crorepati!$B$33)^(Calc!$H$2-Calc!A34),0)*(1-Crorepati!$D$33)</f>
        <v>0</v>
      </c>
      <c r="J34" s="7">
        <f>IF(A34&lt;=$H$2,H34/(1+Crorepati!$B$35)^(Calc!$H$2-Calc!A34),0)</f>
        <v>0</v>
      </c>
      <c r="K34" s="7">
        <f>IF(A34&lt;=$H$2,I34/(1+Crorepati!$B$35)^(Calc!$H$2-Calc!A34),0)</f>
        <v>0</v>
      </c>
    </row>
    <row r="35" spans="1:11" ht="15.75" customHeight="1">
      <c r="A35" s="4">
        <f t="shared" si="0"/>
        <v>52</v>
      </c>
      <c r="B35" s="3">
        <f>IF(A35&lt;100,B34*(1+Crorepati!$B$2),0)</f>
        <v>3912360.9984717583</v>
      </c>
      <c r="C35" s="3">
        <f>SUM(Calculations!B36:K36)*12</f>
        <v>2035470.3468185877</v>
      </c>
      <c r="D35" s="3">
        <f>SUM(Calculations!N36:T36)*12</f>
        <v>54456.473926898398</v>
      </c>
      <c r="E35" s="3">
        <f t="shared" si="1"/>
        <v>1822434.1777262723</v>
      </c>
      <c r="F35" s="3">
        <f t="shared" si="2"/>
        <v>947665.77241766162</v>
      </c>
      <c r="G35" s="3">
        <f t="shared" si="3"/>
        <v>874768.40530861064</v>
      </c>
      <c r="H35" s="7">
        <f>IF(A35&lt;=$H$2,F35*(1+Crorepati!$B$32)^(Calc!$H$2-Calc!A35),0)</f>
        <v>0</v>
      </c>
      <c r="I35" s="7">
        <f>IF(A35&lt;=$H$2,G35*(1+Crorepati!$B$33)^(Calc!$H$2-Calc!A35),0)*(1-Crorepati!$D$33)</f>
        <v>0</v>
      </c>
      <c r="J35" s="7">
        <f>IF(A35&lt;=$H$2,H35/(1+Crorepati!$B$35)^(Calc!$H$2-Calc!A35),0)</f>
        <v>0</v>
      </c>
      <c r="K35" s="7">
        <f>IF(A35&lt;=$H$2,I35/(1+Crorepati!$B$35)^(Calc!$H$2-Calc!A35),0)</f>
        <v>0</v>
      </c>
    </row>
    <row r="36" spans="1:11" ht="15.75" customHeight="1">
      <c r="A36" s="4">
        <f t="shared" si="0"/>
        <v>53</v>
      </c>
      <c r="B36" s="3">
        <f>IF(A36&lt;100,B35*(1+Crorepati!$B$2),0)</f>
        <v>4225349.8783494988</v>
      </c>
      <c r="C36" s="3">
        <f>SUM(Calculations!B37:K37)*12</f>
        <v>2206343.497144307</v>
      </c>
      <c r="D36" s="3">
        <f>SUM(Calculations!N37:T37)*12</f>
        <v>57179.297623243314</v>
      </c>
      <c r="E36" s="3">
        <f t="shared" si="1"/>
        <v>1961827.0835819484</v>
      </c>
      <c r="F36" s="3">
        <f t="shared" si="2"/>
        <v>1039768.3542984327</v>
      </c>
      <c r="G36" s="3">
        <f t="shared" si="3"/>
        <v>922058.72928351571</v>
      </c>
      <c r="H36" s="7">
        <f>IF(A36&lt;=$H$2,F36*(1+Crorepati!$B$32)^(Calc!$H$2-Calc!A36),0)</f>
        <v>0</v>
      </c>
      <c r="I36" s="7">
        <f>IF(A36&lt;=$H$2,G36*(1+Crorepati!$B$33)^(Calc!$H$2-Calc!A36),0)*(1-Crorepati!$D$33)</f>
        <v>0</v>
      </c>
      <c r="J36" s="7">
        <f>IF(A36&lt;=$H$2,H36/(1+Crorepati!$B$35)^(Calc!$H$2-Calc!A36),0)</f>
        <v>0</v>
      </c>
      <c r="K36" s="7">
        <f>IF(A36&lt;=$H$2,I36/(1+Crorepati!$B$35)^(Calc!$H$2-Calc!A36),0)</f>
        <v>0</v>
      </c>
    </row>
    <row r="37" spans="1:11" ht="15.75" customHeight="1">
      <c r="A37" s="4">
        <f t="shared" si="0"/>
        <v>54</v>
      </c>
      <c r="B37" s="3">
        <f>IF(A37&lt;100,B36*(1+Crorepati!$B$2),0)</f>
        <v>4563377.8686174592</v>
      </c>
      <c r="C37" s="3">
        <f>SUM(Calculations!B38:K38)*12</f>
        <v>2392670.2682847921</v>
      </c>
      <c r="D37" s="3">
        <f>SUM(Calculations!N38:T38)*12</f>
        <v>60038.262504405488</v>
      </c>
      <c r="E37" s="3">
        <f t="shared" si="1"/>
        <v>2110669.3378282618</v>
      </c>
      <c r="F37" s="3">
        <f t="shared" si="2"/>
        <v>1139761.4424272615</v>
      </c>
      <c r="G37" s="3">
        <f t="shared" si="3"/>
        <v>970907.89540100028</v>
      </c>
      <c r="H37" s="7">
        <f>IF(A37&lt;=$H$2,F37*(1+Crorepati!$B$32)^(Calc!$H$2-Calc!A37),0)</f>
        <v>0</v>
      </c>
      <c r="I37" s="7">
        <f>IF(A37&lt;=$H$2,G37*(1+Crorepati!$B$33)^(Calc!$H$2-Calc!A37),0)*(1-Crorepati!$D$33)</f>
        <v>0</v>
      </c>
      <c r="J37" s="7">
        <f>IF(A37&lt;=$H$2,H37/(1+Crorepati!$B$35)^(Calc!$H$2-Calc!A37),0)</f>
        <v>0</v>
      </c>
      <c r="K37" s="7">
        <f>IF(A37&lt;=$H$2,I37/(1+Crorepati!$B$35)^(Calc!$H$2-Calc!A37),0)</f>
        <v>0</v>
      </c>
    </row>
    <row r="38" spans="1:11" ht="15.75" customHeight="1">
      <c r="A38" s="4">
        <f t="shared" si="0"/>
        <v>55</v>
      </c>
      <c r="B38" s="3">
        <f>IF(A38&lt;100,B37*(1+Crorepati!$B$2),0)</f>
        <v>4928448.0981068565</v>
      </c>
      <c r="C38" s="3">
        <f>SUM(Calculations!B39:K39)*12</f>
        <v>2595914.3376106285</v>
      </c>
      <c r="D38" s="3">
        <f>SUM(Calculations!N39:T39)*12</f>
        <v>63040.175629625752</v>
      </c>
      <c r="E38" s="3">
        <f t="shared" si="1"/>
        <v>2269493.5848666024</v>
      </c>
      <c r="F38" s="3">
        <f t="shared" si="2"/>
        <v>1248221.4716766314</v>
      </c>
      <c r="G38" s="3">
        <f t="shared" si="3"/>
        <v>1021272.1131899711</v>
      </c>
      <c r="H38" s="7">
        <f>IF(A38&lt;=$H$2,F38*(1+Crorepati!$B$32)^(Calc!$H$2-Calc!A38),0)</f>
        <v>0</v>
      </c>
      <c r="I38" s="7">
        <f>IF(A38&lt;=$H$2,G38*(1+Crorepati!$B$33)^(Calc!$H$2-Calc!A38),0)*(1-Crorepati!$D$33)</f>
        <v>0</v>
      </c>
      <c r="J38" s="7">
        <f>IF(A38&lt;=$H$2,H38/(1+Crorepati!$B$35)^(Calc!$H$2-Calc!A38),0)</f>
        <v>0</v>
      </c>
      <c r="K38" s="7">
        <f>IF(A38&lt;=$H$2,I38/(1+Crorepati!$B$35)^(Calc!$H$2-Calc!A38),0)</f>
        <v>0</v>
      </c>
    </row>
    <row r="39" spans="1:11" ht="15.75" customHeight="1">
      <c r="A39" s="4">
        <f t="shared" si="0"/>
        <v>56</v>
      </c>
      <c r="B39" s="3">
        <f>IF(A39&lt;100,B38*(1+Crorepati!$B$2),0)</f>
        <v>5322723.945955405</v>
      </c>
      <c r="C39" s="3">
        <f>SUM(Calculations!B40:K40)*12</f>
        <v>2817681.6659939159</v>
      </c>
      <c r="D39" s="3">
        <f>SUM(Calculations!N40:T40)*12</f>
        <v>66192.184411107039</v>
      </c>
      <c r="E39" s="3">
        <f t="shared" si="1"/>
        <v>2438850.095550382</v>
      </c>
      <c r="F39" s="3">
        <f t="shared" si="2"/>
        <v>1365756.0535082142</v>
      </c>
      <c r="G39" s="3">
        <f t="shared" si="3"/>
        <v>1073094.0420421679</v>
      </c>
      <c r="H39" s="7">
        <f>IF(A39&lt;=$H$2,F39*(1+Crorepati!$B$32)^(Calc!$H$2-Calc!A39),0)</f>
        <v>0</v>
      </c>
      <c r="I39" s="7">
        <f>IF(A39&lt;=$H$2,G39*(1+Crorepati!$B$33)^(Calc!$H$2-Calc!A39),0)*(1-Crorepati!$D$33)</f>
        <v>0</v>
      </c>
      <c r="J39" s="7">
        <f>IF(A39&lt;=$H$2,H39/(1+Crorepati!$B$35)^(Calc!$H$2-Calc!A39),0)</f>
        <v>0</v>
      </c>
      <c r="K39" s="7">
        <f>IF(A39&lt;=$H$2,I39/(1+Crorepati!$B$35)^(Calc!$H$2-Calc!A39),0)</f>
        <v>0</v>
      </c>
    </row>
    <row r="40" spans="1:11" ht="15.75" customHeight="1">
      <c r="A40" s="4">
        <f t="shared" si="0"/>
        <v>57</v>
      </c>
      <c r="B40" s="3">
        <f>IF(A40&lt;100,B39*(1+Crorepati!$B$2),0)</f>
        <v>5748541.8616318377</v>
      </c>
      <c r="C40" s="3">
        <f>SUM(Calculations!B41:K41)*12</f>
        <v>3059734.521946643</v>
      </c>
      <c r="D40" s="3">
        <f>SUM(Calculations!N41:T41)*12</f>
        <v>69501.793631662411</v>
      </c>
      <c r="E40" s="3">
        <f t="shared" si="1"/>
        <v>2619305.546053532</v>
      </c>
      <c r="F40" s="3">
        <f t="shared" si="2"/>
        <v>1493004.161250513</v>
      </c>
      <c r="G40" s="3">
        <f t="shared" si="3"/>
        <v>1126301.384803019</v>
      </c>
      <c r="H40" s="7">
        <f>IF(A40&lt;=$H$2,F40*(1+Crorepati!$B$32)^(Calc!$H$2-Calc!A40),0)</f>
        <v>0</v>
      </c>
      <c r="I40" s="7">
        <f>IF(A40&lt;=$H$2,G40*(1+Crorepati!$B$33)^(Calc!$H$2-Calc!A40),0)*(1-Crorepati!$D$33)</f>
        <v>0</v>
      </c>
      <c r="J40" s="7">
        <f>IF(A40&lt;=$H$2,H40/(1+Crorepati!$B$35)^(Calc!$H$2-Calc!A40),0)</f>
        <v>0</v>
      </c>
      <c r="K40" s="7">
        <f>IF(A40&lt;=$H$2,I40/(1+Crorepati!$B$35)^(Calc!$H$2-Calc!A40),0)</f>
        <v>0</v>
      </c>
    </row>
    <row r="41" spans="1:11" ht="15.75" customHeight="1">
      <c r="A41" s="4">
        <f t="shared" si="0"/>
        <v>58</v>
      </c>
      <c r="B41" s="3">
        <f>IF(A41&lt;100,B40*(1+Crorepati!$B$2),0)</f>
        <v>6208425.2105623847</v>
      </c>
      <c r="C41" s="3">
        <f>SUM(Calculations!B42:K42)*12</f>
        <v>3324006.8979623104</v>
      </c>
      <c r="D41" s="3">
        <f>SUM(Calculations!N42:T42)*12</f>
        <v>72976.883313245533</v>
      </c>
      <c r="E41" s="3">
        <f t="shared" si="1"/>
        <v>2811441.4292868287</v>
      </c>
      <c r="F41" s="3">
        <f t="shared" si="2"/>
        <v>1630636.0289863606</v>
      </c>
      <c r="G41" s="3">
        <f t="shared" si="3"/>
        <v>1180805.4003004681</v>
      </c>
      <c r="H41" s="7">
        <f>IF(A41&lt;=$H$2,F41*(1+Crorepati!$B$32)^(Calc!$H$2-Calc!A41),0)</f>
        <v>0</v>
      </c>
      <c r="I41" s="7">
        <f>IF(A41&lt;=$H$2,G41*(1+Crorepati!$B$33)^(Calc!$H$2-Calc!A41),0)*(1-Crorepati!$D$33)</f>
        <v>0</v>
      </c>
      <c r="J41" s="7">
        <f>IF(A41&lt;=$H$2,H41/(1+Crorepati!$B$35)^(Calc!$H$2-Calc!A41),0)</f>
        <v>0</v>
      </c>
      <c r="K41" s="7">
        <f>IF(A41&lt;=$H$2,I41/(1+Crorepati!$B$35)^(Calc!$H$2-Calc!A41),0)</f>
        <v>0</v>
      </c>
    </row>
    <row r="42" spans="1:11" ht="15.75" customHeight="1">
      <c r="A42" s="4">
        <f t="shared" si="0"/>
        <v>59</v>
      </c>
      <c r="B42" s="3">
        <f>IF(A42&lt;100,B41*(1+Crorepati!$B$2),0)</f>
        <v>6705099.2274073763</v>
      </c>
      <c r="C42" s="3">
        <f>SUM(Calculations!B43:K43)*12</f>
        <v>3612621.4577705944</v>
      </c>
      <c r="D42" s="3">
        <f>SUM(Calculations!N43:T43)*12</f>
        <v>76625.727478907807</v>
      </c>
      <c r="E42" s="3">
        <f t="shared" si="1"/>
        <v>3015852.042157874</v>
      </c>
      <c r="F42" s="3">
        <f t="shared" si="2"/>
        <v>1779352.7048731456</v>
      </c>
      <c r="G42" s="3">
        <f t="shared" si="3"/>
        <v>1236499.3372847284</v>
      </c>
      <c r="H42" s="7">
        <f>IF(A42&lt;=$H$2,F42*(1+Crorepati!$B$32)^(Calc!$H$2-Calc!A42),0)</f>
        <v>0</v>
      </c>
      <c r="I42" s="7">
        <f>IF(A42&lt;=$H$2,G42*(1+Crorepati!$B$33)^(Calc!$H$2-Calc!A42),0)*(1-Crorepati!$D$33)</f>
        <v>0</v>
      </c>
      <c r="J42" s="7">
        <f>IF(A42&lt;=$H$2,H42/(1+Crorepati!$B$35)^(Calc!$H$2-Calc!A42),0)</f>
        <v>0</v>
      </c>
      <c r="K42" s="7">
        <f>IF(A42&lt;=$H$2,I42/(1+Crorepati!$B$35)^(Calc!$H$2-Calc!A42),0)</f>
        <v>0</v>
      </c>
    </row>
    <row r="43" spans="1:11" ht="15.75" customHeight="1">
      <c r="A43" s="4">
        <f t="shared" si="0"/>
        <v>60</v>
      </c>
      <c r="B43" s="3">
        <f>IF(A43&lt;100,B42*(1+Crorepati!$B$2),0)</f>
        <v>7241507.1655999664</v>
      </c>
      <c r="C43" s="3">
        <f>SUM(Calculations!B44:K44)*12</f>
        <v>3927908.1670603096</v>
      </c>
      <c r="D43" s="3">
        <f>SUM(Calculations!N44:T44)*12</f>
        <v>80457.013852853212</v>
      </c>
      <c r="E43" s="3">
        <f t="shared" si="1"/>
        <v>3233141.9846868035</v>
      </c>
      <c r="F43" s="3">
        <f t="shared" si="2"/>
        <v>1939885.190812082</v>
      </c>
      <c r="G43" s="3">
        <f t="shared" si="3"/>
        <v>1293256.7938747215</v>
      </c>
      <c r="H43" s="7">
        <f>IF(A43&lt;=$H$2,F43*(1+Crorepati!$B$32)^(Calc!$H$2-Calc!A43),0)</f>
        <v>0</v>
      </c>
      <c r="I43" s="7">
        <f>IF(A43&lt;=$H$2,G43*(1+Crorepati!$B$33)^(Calc!$H$2-Calc!A43),0)*(1-Crorepati!$D$33)</f>
        <v>0</v>
      </c>
      <c r="J43" s="7">
        <f>IF(A43&lt;=$H$2,H43/(1+Crorepati!$B$35)^(Calc!$H$2-Calc!A43),0)</f>
        <v>0</v>
      </c>
      <c r="K43" s="7">
        <f>IF(A43&lt;=$H$2,I43/(1+Crorepati!$B$35)^(Calc!$H$2-Calc!A43),0)</f>
        <v>0</v>
      </c>
    </row>
    <row r="44" spans="1:11" ht="15.75" customHeight="1">
      <c r="A44" s="4">
        <f t="shared" si="0"/>
        <v>61</v>
      </c>
      <c r="B44" s="3">
        <f>IF(A44&lt;100,B43*(1+Crorepati!$B$2),0)</f>
        <v>7820827.7388479644</v>
      </c>
      <c r="C44" s="3">
        <f>SUM(Calculations!B45:K45)*12</f>
        <v>4272424.7754546292</v>
      </c>
      <c r="D44" s="3">
        <f>SUM(Calculations!N45:T45)*12</f>
        <v>84479.864545495861</v>
      </c>
      <c r="E44" s="3">
        <f t="shared" si="1"/>
        <v>3463923.0988478395</v>
      </c>
      <c r="F44" s="3">
        <f t="shared" si="2"/>
        <v>2112993.0902971821</v>
      </c>
      <c r="G44" s="3">
        <f t="shared" si="3"/>
        <v>1350930.0085506574</v>
      </c>
      <c r="H44" s="7">
        <f>IF(A44&lt;=$H$2,F44*(1+Crorepati!$B$32)^(Calc!$H$2-Calc!A44),0)</f>
        <v>0</v>
      </c>
      <c r="I44" s="7">
        <f>IF(A44&lt;=$H$2,G44*(1+Crorepati!$B$33)^(Calc!$H$2-Calc!A44),0)*(1-Crorepati!$D$33)</f>
        <v>0</v>
      </c>
      <c r="J44" s="7">
        <f>IF(A44&lt;=$H$2,H44/(1+Crorepati!$B$35)^(Calc!$H$2-Calc!A44),0)</f>
        <v>0</v>
      </c>
      <c r="K44" s="7">
        <f>IF(A44&lt;=$H$2,I44/(1+Crorepati!$B$35)^(Calc!$H$2-Calc!A44),0)</f>
        <v>0</v>
      </c>
    </row>
    <row r="45" spans="1:11" ht="15.75" customHeight="1">
      <c r="A45" s="4">
        <f t="shared" si="0"/>
        <v>62</v>
      </c>
      <c r="B45" s="3">
        <f>IF(A45&lt;100,B44*(1+Crorepati!$B$2),0)</f>
        <v>8446493.9579558019</v>
      </c>
      <c r="C45" s="3">
        <f>SUM(Calculations!B46:K46)*12</f>
        <v>4648979.3342727944</v>
      </c>
      <c r="D45" s="3">
        <f>SUM(Calculations!N46:T46)*12</f>
        <v>88703.857772770672</v>
      </c>
      <c r="E45" s="3">
        <f t="shared" si="1"/>
        <v>3708810.7659102366</v>
      </c>
      <c r="F45" s="3">
        <f t="shared" si="2"/>
        <v>2299462.6748643466</v>
      </c>
      <c r="G45" s="3">
        <f t="shared" si="3"/>
        <v>1409348.09104589</v>
      </c>
      <c r="H45" s="7">
        <f>IF(A45&lt;=$H$2,F45*(1+Crorepati!$B$32)^(Calc!$H$2-Calc!A45),0)</f>
        <v>0</v>
      </c>
      <c r="I45" s="7">
        <f>IF(A45&lt;=$H$2,G45*(1+Crorepati!$B$33)^(Calc!$H$2-Calc!A45),0)*(1-Crorepati!$D$33)</f>
        <v>0</v>
      </c>
      <c r="J45" s="7">
        <f>IF(A45&lt;=$H$2,H45/(1+Crorepati!$B$35)^(Calc!$H$2-Calc!A45),0)</f>
        <v>0</v>
      </c>
      <c r="K45" s="7">
        <f>IF(A45&lt;=$H$2,I45/(1+Crorepati!$B$35)^(Calc!$H$2-Calc!A45),0)</f>
        <v>0</v>
      </c>
    </row>
    <row r="46" spans="1:11" ht="15.75" customHeight="1">
      <c r="A46" s="4">
        <f t="shared" si="0"/>
        <v>63</v>
      </c>
      <c r="B46" s="3">
        <f>IF(A46&lt;100,B45*(1+Crorepati!$B$2),0)</f>
        <v>9122213.4745922666</v>
      </c>
      <c r="C46" s="3">
        <f>SUM(Calculations!B47:K47)*12</f>
        <v>5060654.9530364126</v>
      </c>
      <c r="D46" s="3">
        <f>SUM(Calculations!N47:T47)*12</f>
        <v>93139.050661409216</v>
      </c>
      <c r="E46" s="3">
        <f t="shared" si="1"/>
        <v>3968419.4708944447</v>
      </c>
      <c r="F46" s="3">
        <f t="shared" si="2"/>
        <v>2500104.2666635001</v>
      </c>
      <c r="G46" s="3">
        <f t="shared" si="3"/>
        <v>1468315.2042309446</v>
      </c>
      <c r="H46" s="7">
        <f>IF(A46&lt;=$H$2,F46*(1+Crorepati!$B$32)^(Calc!$H$2-Calc!A46),0)</f>
        <v>0</v>
      </c>
      <c r="I46" s="7">
        <f>IF(A46&lt;=$H$2,G46*(1+Crorepati!$B$33)^(Calc!$H$2-Calc!A46),0)*(1-Crorepati!$D$33)</f>
        <v>0</v>
      </c>
      <c r="J46" s="7">
        <f>IF(A46&lt;=$H$2,H46/(1+Crorepati!$B$35)^(Calc!$H$2-Calc!A46),0)</f>
        <v>0</v>
      </c>
      <c r="K46" s="7">
        <f>IF(A46&lt;=$H$2,I46/(1+Crorepati!$B$35)^(Calc!$H$2-Calc!A46),0)</f>
        <v>0</v>
      </c>
    </row>
    <row r="47" spans="1:11" ht="15.75" customHeight="1">
      <c r="A47" s="4">
        <f t="shared" si="0"/>
        <v>64</v>
      </c>
      <c r="B47" s="3">
        <f>IF(A47&lt;100,B46*(1+Crorepati!$B$2),0)</f>
        <v>9851990.5525596477</v>
      </c>
      <c r="C47" s="3">
        <f>SUM(Calculations!B48:K48)*12</f>
        <v>5510837.017943209</v>
      </c>
      <c r="D47" s="3">
        <f>SUM(Calculations!N48:T48)*12</f>
        <v>97796.003194479679</v>
      </c>
      <c r="E47" s="3">
        <f t="shared" si="1"/>
        <v>4243357.5314219594</v>
      </c>
      <c r="F47" s="3">
        <f t="shared" si="2"/>
        <v>2715748.8201100542</v>
      </c>
      <c r="G47" s="3">
        <f t="shared" si="3"/>
        <v>1527608.7113119052</v>
      </c>
      <c r="H47" s="7">
        <f>IF(A47&lt;=$H$2,F47*(1+Crorepati!$B$32)^(Calc!$H$2-Calc!A47),0)</f>
        <v>0</v>
      </c>
      <c r="I47" s="7">
        <f>IF(A47&lt;=$H$2,G47*(1+Crorepati!$B$33)^(Calc!$H$2-Calc!A47),0)*(1-Crorepati!$D$33)</f>
        <v>0</v>
      </c>
      <c r="J47" s="7">
        <f>IF(A47&lt;=$H$2,H47/(1+Crorepati!$B$35)^(Calc!$H$2-Calc!A47),0)</f>
        <v>0</v>
      </c>
      <c r="K47" s="7">
        <f>IF(A47&lt;=$H$2,I47/(1+Crorepati!$B$35)^(Calc!$H$2-Calc!A47),0)</f>
        <v>0</v>
      </c>
    </row>
    <row r="48" spans="1:11" ht="15.75" customHeight="1">
      <c r="A48" s="4">
        <f t="shared" si="0"/>
        <v>65</v>
      </c>
      <c r="B48" s="3">
        <f>IF(A48&lt;100,B47*(1+Crorepati!$B$2),0)</f>
        <v>10640149.79676442</v>
      </c>
      <c r="C48" s="3">
        <f>SUM(Calculations!B49:K49)*12</f>
        <v>6003243.1178208422</v>
      </c>
      <c r="D48" s="3">
        <f>SUM(Calculations!N49:T49)*12</f>
        <v>102685.80335420364</v>
      </c>
      <c r="E48" s="3">
        <f t="shared" si="1"/>
        <v>4534220.8755893745</v>
      </c>
      <c r="F48" s="3">
        <f t="shared" si="2"/>
        <v>2947243.5691330936</v>
      </c>
      <c r="G48" s="3">
        <f t="shared" si="3"/>
        <v>1586977.3064562809</v>
      </c>
      <c r="H48" s="7">
        <f>IF(A48&lt;=$H$2,F48*(1+Crorepati!$B$32)^(Calc!$H$2-Calc!A48),0)</f>
        <v>0</v>
      </c>
      <c r="I48" s="7">
        <f>IF(A48&lt;=$H$2,G48*(1+Crorepati!$B$33)^(Calc!$H$2-Calc!A48),0)*(1-Crorepati!$D$33)</f>
        <v>0</v>
      </c>
      <c r="J48" s="7">
        <f>IF(A48&lt;=$H$2,H48/(1+Crorepati!$B$35)^(Calc!$H$2-Calc!A48),0)</f>
        <v>0</v>
      </c>
      <c r="K48" s="7">
        <f>IF(A48&lt;=$H$2,I48/(1+Crorepati!$B$35)^(Calc!$H$2-Calc!A48),0)</f>
        <v>0</v>
      </c>
    </row>
    <row r="49" spans="1:11" ht="15.75" customHeight="1">
      <c r="A49" s="4">
        <f t="shared" si="0"/>
        <v>66</v>
      </c>
      <c r="B49" s="3">
        <f>IF(A49&lt;100,B48*(1+Crorepati!$B$2),0)</f>
        <v>11491361.780505575</v>
      </c>
      <c r="C49" s="3">
        <f>SUM(Calculations!B50:K50)*12</f>
        <v>6541955.9475904042</v>
      </c>
      <c r="D49" s="3">
        <f>SUM(Calculations!N50:T50)*12</f>
        <v>107820.09352191383</v>
      </c>
      <c r="E49" s="3">
        <f t="shared" si="1"/>
        <v>4841585.7393932575</v>
      </c>
      <c r="F49" s="3">
        <f t="shared" si="2"/>
        <v>3195446.5879995502</v>
      </c>
      <c r="G49" s="3">
        <f t="shared" si="3"/>
        <v>1646139.1513937074</v>
      </c>
      <c r="H49" s="7">
        <f>IF(A49&lt;=$H$2,F49*(1+Crorepati!$B$32)^(Calc!$H$2-Calc!A49),0)</f>
        <v>0</v>
      </c>
      <c r="I49" s="7">
        <f>IF(A49&lt;=$H$2,G49*(1+Crorepati!$B$33)^(Calc!$H$2-Calc!A49),0)*(1-Crorepati!$D$33)</f>
        <v>0</v>
      </c>
      <c r="J49" s="7">
        <f>IF(A49&lt;=$H$2,H49/(1+Crorepati!$B$35)^(Calc!$H$2-Calc!A49),0)</f>
        <v>0</v>
      </c>
      <c r="K49" s="7">
        <f>IF(A49&lt;=$H$2,I49/(1+Crorepati!$B$35)^(Calc!$H$2-Calc!A49),0)</f>
        <v>0</v>
      </c>
    </row>
    <row r="50" spans="1:11" ht="15.75" customHeight="1">
      <c r="A50" s="4">
        <f t="shared" si="0"/>
        <v>67</v>
      </c>
      <c r="B50" s="3">
        <f>IF(A50&lt;100,B49*(1+Crorepati!$B$2),0)</f>
        <v>12410670.722946022</v>
      </c>
      <c r="C50" s="3">
        <f>SUM(Calculations!B51:K51)*12</f>
        <v>7131459.4862362985</v>
      </c>
      <c r="D50" s="3">
        <f>SUM(Calculations!N51:T51)*12</f>
        <v>113211.09819800954</v>
      </c>
      <c r="E50" s="3">
        <f t="shared" si="1"/>
        <v>5166000.1385117136</v>
      </c>
      <c r="F50" s="3">
        <f t="shared" si="2"/>
        <v>3461220.0928028482</v>
      </c>
      <c r="G50" s="3">
        <f t="shared" si="3"/>
        <v>1704780.0457088654</v>
      </c>
      <c r="H50" s="7">
        <f>IF(A50&lt;=$H$2,F50*(1+Crorepati!$B$32)^(Calc!$H$2-Calc!A50),0)</f>
        <v>0</v>
      </c>
      <c r="I50" s="7">
        <f>IF(A50&lt;=$H$2,G50*(1+Crorepati!$B$33)^(Calc!$H$2-Calc!A50),0)*(1-Crorepati!$D$33)</f>
        <v>0</v>
      </c>
      <c r="J50" s="7">
        <f>IF(A50&lt;=$H$2,H50/(1+Crorepati!$B$35)^(Calc!$H$2-Calc!A50),0)</f>
        <v>0</v>
      </c>
      <c r="K50" s="7">
        <f>IF(A50&lt;=$H$2,I50/(1+Crorepati!$B$35)^(Calc!$H$2-Calc!A50),0)</f>
        <v>0</v>
      </c>
    </row>
    <row r="51" spans="1:11" ht="15.75" customHeight="1">
      <c r="A51" s="4">
        <f t="shared" si="0"/>
        <v>68</v>
      </c>
      <c r="B51" s="3">
        <f>IF(A51&lt;100,B50*(1+Crorepati!$B$2),0)</f>
        <v>13403524.380781705</v>
      </c>
      <c r="C51" s="3">
        <f>SUM(Calculations!B52:K52)*12</f>
        <v>7776678.7759411214</v>
      </c>
      <c r="D51" s="3">
        <f>SUM(Calculations!N52:T52)*12</f>
        <v>118871.65310791002</v>
      </c>
      <c r="E51" s="3">
        <f t="shared" si="1"/>
        <v>5507973.9517326728</v>
      </c>
      <c r="F51" s="3">
        <f t="shared" si="2"/>
        <v>3745422.2871782179</v>
      </c>
      <c r="G51" s="3">
        <f t="shared" si="3"/>
        <v>1762551.6645544549</v>
      </c>
      <c r="H51" s="7">
        <f>IF(A51&lt;=$H$2,F51*(1+Crorepati!$B$32)^(Calc!$H$2-Calc!A51),0)</f>
        <v>0</v>
      </c>
      <c r="I51" s="7">
        <f>IF(A51&lt;=$H$2,G51*(1+Crorepati!$B$33)^(Calc!$H$2-Calc!A51),0)*(1-Crorepati!$D$33)</f>
        <v>0</v>
      </c>
      <c r="J51" s="7">
        <f>IF(A51&lt;=$H$2,H51/(1+Crorepati!$B$35)^(Calc!$H$2-Calc!A51),0)</f>
        <v>0</v>
      </c>
      <c r="K51" s="7">
        <f>IF(A51&lt;=$H$2,I51/(1+Crorepati!$B$35)^(Calc!$H$2-Calc!A51),0)</f>
        <v>0</v>
      </c>
    </row>
    <row r="52" spans="1:11" ht="15.75" customHeight="1">
      <c r="A52" s="4">
        <f t="shared" si="0"/>
        <v>69</v>
      </c>
      <c r="B52" s="3">
        <f>IF(A52&lt;100,B51*(1+Crorepati!$B$2),0)</f>
        <v>14475806.331244241</v>
      </c>
      <c r="C52" s="3">
        <f>SUM(Calculations!B53:K53)*12</f>
        <v>8483023.6616704911</v>
      </c>
      <c r="D52" s="3">
        <f>SUM(Calculations!N53:T53)*12</f>
        <v>124815.23576330554</v>
      </c>
      <c r="E52" s="3">
        <f t="shared" si="1"/>
        <v>5867967.4338104445</v>
      </c>
      <c r="F52" s="3">
        <f t="shared" si="2"/>
        <v>4048897.5293292063</v>
      </c>
      <c r="G52" s="3">
        <f t="shared" si="3"/>
        <v>1819069.9044812382</v>
      </c>
      <c r="H52" s="7">
        <f>IF(A52&lt;=$H$2,F52*(1+Crorepati!$B$32)^(Calc!$H$2-Calc!A52),0)</f>
        <v>0</v>
      </c>
      <c r="I52" s="7">
        <f>IF(A52&lt;=$H$2,G52*(1+Crorepati!$B$33)^(Calc!$H$2-Calc!A52),0)*(1-Crorepati!$D$33)</f>
        <v>0</v>
      </c>
      <c r="J52" s="7">
        <f>IF(A52&lt;=$H$2,H52/(1+Crorepati!$B$35)^(Calc!$H$2-Calc!A52),0)</f>
        <v>0</v>
      </c>
      <c r="K52" s="7">
        <f>IF(A52&lt;=$H$2,I52/(1+Crorepati!$B$35)^(Calc!$H$2-Calc!A52),0)</f>
        <v>0</v>
      </c>
    </row>
    <row r="53" spans="1:11" ht="15.75" customHeight="1">
      <c r="A53" s="4">
        <f t="shared" si="0"/>
        <v>70</v>
      </c>
      <c r="B53" s="3">
        <f>IF(A53&lt;100,B52*(1+Crorepati!$B$2),0)</f>
        <v>15633870.837743782</v>
      </c>
      <c r="C53" s="3">
        <f>SUM(Calculations!B54:K54)*12</f>
        <v>9256436.8863795549</v>
      </c>
      <c r="D53" s="3">
        <f>SUM(Calculations!N54:T54)*12</f>
        <v>131055.99755147082</v>
      </c>
      <c r="E53" s="3">
        <f t="shared" si="1"/>
        <v>6246377.9538127556</v>
      </c>
      <c r="F53" s="3">
        <f t="shared" si="2"/>
        <v>4372464.5676689288</v>
      </c>
      <c r="G53" s="3">
        <f t="shared" si="3"/>
        <v>1873913.3861438269</v>
      </c>
      <c r="H53" s="7">
        <f>IF(A53&lt;=$H$2,F53*(1+Crorepati!$B$32)^(Calc!$H$2-Calc!A53),0)</f>
        <v>0</v>
      </c>
      <c r="I53" s="7">
        <f>IF(A53&lt;=$H$2,G53*(1+Crorepati!$B$33)^(Calc!$H$2-Calc!A53),0)*(1-Crorepati!$D$33)</f>
        <v>0</v>
      </c>
      <c r="J53" s="7">
        <f>IF(A53&lt;=$H$2,H53/(1+Crorepati!$B$35)^(Calc!$H$2-Calc!A53),0)</f>
        <v>0</v>
      </c>
      <c r="K53" s="7">
        <f>IF(A53&lt;=$H$2,I53/(1+Crorepati!$B$35)^(Calc!$H$2-Calc!A53),0)</f>
        <v>0</v>
      </c>
    </row>
    <row r="54" spans="1:11" ht="15.75" customHeight="1">
      <c r="A54" s="4">
        <f t="shared" si="0"/>
        <v>71</v>
      </c>
      <c r="B54" s="3">
        <f>IF(A54&lt;100,B53*(1+Crorepati!$B$2),0)</f>
        <v>16884580.504763287</v>
      </c>
      <c r="C54" s="3">
        <f>SUM(Calculations!B55:K55)*12</f>
        <v>10103446.976486627</v>
      </c>
      <c r="D54" s="3">
        <f>SUM(Calculations!N55:T55)*12</f>
        <v>137608.79742904435</v>
      </c>
      <c r="E54" s="3">
        <f t="shared" si="1"/>
        <v>6643524.7308476148</v>
      </c>
      <c r="F54" s="3">
        <f t="shared" si="2"/>
        <v>4716902.5589018064</v>
      </c>
      <c r="G54" s="3">
        <f t="shared" si="3"/>
        <v>1926622.1719458085</v>
      </c>
      <c r="H54" s="7">
        <f>IF(A54&lt;=$H$2,F54*(1+Crorepati!$B$32)^(Calc!$H$2-Calc!A54),0)</f>
        <v>0</v>
      </c>
      <c r="I54" s="7">
        <f>IF(A54&lt;=$H$2,G54*(1+Crorepati!$B$33)^(Calc!$H$2-Calc!A54),0)*(1-Crorepati!$D$33)</f>
        <v>0</v>
      </c>
      <c r="J54" s="7">
        <f>IF(A54&lt;=$H$2,H54/(1+Crorepati!$B$35)^(Calc!$H$2-Calc!A54),0)</f>
        <v>0</v>
      </c>
      <c r="K54" s="7">
        <f>IF(A54&lt;=$H$2,I54/(1+Crorepati!$B$35)^(Calc!$H$2-Calc!A54),0)</f>
        <v>0</v>
      </c>
    </row>
    <row r="55" spans="1:11" ht="15.75" customHeight="1">
      <c r="A55" s="4">
        <f t="shared" si="0"/>
        <v>72</v>
      </c>
      <c r="B55" s="3">
        <f>IF(A55&lt;100,B54*(1+Crorepati!$B$2),0)</f>
        <v>18235346.945144352</v>
      </c>
      <c r="C55" s="3">
        <f>SUM(Calculations!B56:K56)*12</f>
        <v>11031226.395677866</v>
      </c>
      <c r="D55" s="3">
        <f>SUM(Calculations!N56:T56)*12</f>
        <v>144489.23730049658</v>
      </c>
      <c r="E55" s="3">
        <f t="shared" si="1"/>
        <v>7059631.3121659886</v>
      </c>
      <c r="F55" s="3">
        <f t="shared" si="2"/>
        <v>5082934.5447595119</v>
      </c>
      <c r="G55" s="3">
        <f t="shared" si="3"/>
        <v>1976696.7674064767</v>
      </c>
      <c r="H55" s="7">
        <f>IF(A55&lt;=$H$2,F55*(1+Crorepati!$B$32)^(Calc!$H$2-Calc!A55),0)</f>
        <v>0</v>
      </c>
      <c r="I55" s="7">
        <f>IF(A55&lt;=$H$2,G55*(1+Crorepati!$B$33)^(Calc!$H$2-Calc!A55),0)*(1-Crorepati!$D$33)</f>
        <v>0</v>
      </c>
      <c r="J55" s="7">
        <f>IF(A55&lt;=$H$2,H55/(1+Crorepati!$B$35)^(Calc!$H$2-Calc!A55),0)</f>
        <v>0</v>
      </c>
      <c r="K55" s="7">
        <f>IF(A55&lt;=$H$2,I55/(1+Crorepati!$B$35)^(Calc!$H$2-Calc!A55),0)</f>
        <v>0</v>
      </c>
    </row>
    <row r="56" spans="1:11" ht="15.75" customHeight="1">
      <c r="A56" s="4">
        <f t="shared" si="0"/>
        <v>73</v>
      </c>
      <c r="B56" s="3">
        <f>IF(A56&lt;100,B55*(1+Crorepati!$B$2),0)</f>
        <v>19694174.700755902</v>
      </c>
      <c r="C56" s="3">
        <f>SUM(Calculations!B57:K57)*12</f>
        <v>12047655.492865358</v>
      </c>
      <c r="D56" s="3">
        <f>SUM(Calculations!N57:T57)*12</f>
        <v>151713.69916552142</v>
      </c>
      <c r="E56" s="3">
        <f t="shared" si="1"/>
        <v>7494805.5087250229</v>
      </c>
      <c r="F56" s="3">
        <f t="shared" si="2"/>
        <v>5471208.0213692663</v>
      </c>
      <c r="G56" s="3">
        <f t="shared" si="3"/>
        <v>2023597.4873557566</v>
      </c>
      <c r="H56" s="7">
        <f>IF(A56&lt;=$H$2,F56*(1+Crorepati!$B$32)^(Calc!$H$2-Calc!A56),0)</f>
        <v>0</v>
      </c>
      <c r="I56" s="7">
        <f>IF(A56&lt;=$H$2,G56*(1+Crorepati!$B$33)^(Calc!$H$2-Calc!A56),0)*(1-Crorepati!$D$33)</f>
        <v>0</v>
      </c>
      <c r="J56" s="7">
        <f>IF(A56&lt;=$H$2,H56/(1+Crorepati!$B$35)^(Calc!$H$2-Calc!A56),0)</f>
        <v>0</v>
      </c>
      <c r="K56" s="7">
        <f>IF(A56&lt;=$H$2,I56/(1+Crorepati!$B$35)^(Calc!$H$2-Calc!A56),0)</f>
        <v>0</v>
      </c>
    </row>
    <row r="57" spans="1:11" ht="15.75" customHeight="1">
      <c r="A57" s="4">
        <f t="shared" si="0"/>
        <v>74</v>
      </c>
      <c r="B57" s="3">
        <f>IF(A57&lt;100,B56*(1+Crorepati!$B$2),0)</f>
        <v>21269708.676816374</v>
      </c>
      <c r="C57" s="3">
        <f>SUM(Calculations!B58:K58)*12</f>
        <v>13161392.822652582</v>
      </c>
      <c r="D57" s="3">
        <f>SUM(Calculations!N58:T58)*12</f>
        <v>159299.38412379747</v>
      </c>
      <c r="E57" s="3">
        <f t="shared" si="1"/>
        <v>7949016.4700399945</v>
      </c>
      <c r="F57" s="3">
        <f t="shared" si="2"/>
        <v>5882272.187829596</v>
      </c>
      <c r="G57" s="3">
        <f t="shared" si="3"/>
        <v>2066744.2822103985</v>
      </c>
      <c r="H57" s="7">
        <f>IF(A57&lt;=$H$2,F57*(1+Crorepati!$B$32)^(Calc!$H$2-Calc!A57),0)</f>
        <v>0</v>
      </c>
      <c r="I57" s="7">
        <f>IF(A57&lt;=$H$2,G57*(1+Crorepati!$B$33)^(Calc!$H$2-Calc!A57),0)*(1-Crorepati!$D$33)</f>
        <v>0</v>
      </c>
      <c r="J57" s="7">
        <f>IF(A57&lt;=$H$2,H57/(1+Crorepati!$B$35)^(Calc!$H$2-Calc!A57),0)</f>
        <v>0</v>
      </c>
      <c r="K57" s="7">
        <f>IF(A57&lt;=$H$2,I57/(1+Crorepati!$B$35)^(Calc!$H$2-Calc!A57),0)</f>
        <v>0</v>
      </c>
    </row>
    <row r="58" spans="1:11" ht="15.75" customHeight="1">
      <c r="A58" s="4">
        <f t="shared" si="0"/>
        <v>75</v>
      </c>
      <c r="B58" s="3">
        <f>IF(A58&lt;100,B57*(1+Crorepati!$B$2),0)</f>
        <v>22971285.370961685</v>
      </c>
      <c r="C58" s="3">
        <f>SUM(Calculations!B59:K59)*12</f>
        <v>14381952.474443562</v>
      </c>
      <c r="D58" s="3">
        <f>SUM(Calculations!N59:T59)*12</f>
        <v>167264.35332998738</v>
      </c>
      <c r="E58" s="3">
        <f t="shared" si="1"/>
        <v>8422068.5431881342</v>
      </c>
      <c r="F58" s="3">
        <f t="shared" si="2"/>
        <v>6316551.4073911011</v>
      </c>
      <c r="G58" s="3">
        <f t="shared" si="3"/>
        <v>2105517.1357970331</v>
      </c>
      <c r="H58" s="7">
        <f>IF(A58&lt;=$H$2,F58*(1+Crorepati!$B$32)^(Calc!$H$2-Calc!A58),0)</f>
        <v>0</v>
      </c>
      <c r="I58" s="7">
        <f>IF(A58&lt;=$H$2,G58*(1+Crorepati!$B$33)^(Calc!$H$2-Calc!A58),0)*(1-Crorepati!$D$33)</f>
        <v>0</v>
      </c>
      <c r="J58" s="7">
        <f>IF(A58&lt;=$H$2,H58/(1+Crorepati!$B$35)^(Calc!$H$2-Calc!A58),0)</f>
        <v>0</v>
      </c>
      <c r="K58" s="7">
        <f>IF(A58&lt;=$H$2,I58/(1+Crorepati!$B$35)^(Calc!$H$2-Calc!A58),0)</f>
        <v>0</v>
      </c>
    </row>
    <row r="59" spans="1:11" ht="15.75" customHeight="1">
      <c r="A59" s="4">
        <f t="shared" si="0"/>
        <v>76</v>
      </c>
      <c r="B59" s="3">
        <f>IF(A59&lt;100,B58*(1+Crorepati!$B$2),0)</f>
        <v>24808988.200638622</v>
      </c>
      <c r="C59" s="3">
        <f>SUM(Calculations!B60:K60)*12</f>
        <v>15719789.109889928</v>
      </c>
      <c r="D59" s="3">
        <f>SUM(Calculations!N60:T60)*12</f>
        <v>175627.57099648676</v>
      </c>
      <c r="E59" s="3">
        <f t="shared" si="1"/>
        <v>8913571.5197522063</v>
      </c>
      <c r="F59" s="3">
        <f t="shared" si="2"/>
        <v>6774314.3550116764</v>
      </c>
      <c r="G59" s="3">
        <f t="shared" si="3"/>
        <v>2139257.1647405298</v>
      </c>
      <c r="H59" s="7">
        <f>IF(A59&lt;=$H$2,F59*(1+Crorepati!$B$32)^(Calc!$H$2-Calc!A59),0)</f>
        <v>0</v>
      </c>
      <c r="I59" s="7">
        <f>IF(A59&lt;=$H$2,G59*(1+Crorepati!$B$33)^(Calc!$H$2-Calc!A59),0)*(1-Crorepati!$D$33)</f>
        <v>0</v>
      </c>
      <c r="J59" s="7">
        <f>IF(A59&lt;=$H$2,H59/(1+Crorepati!$B$35)^(Calc!$H$2-Calc!A59),0)</f>
        <v>0</v>
      </c>
      <c r="K59" s="7">
        <f>IF(A59&lt;=$H$2,I59/(1+Crorepati!$B$35)^(Calc!$H$2-Calc!A59),0)</f>
        <v>0</v>
      </c>
    </row>
    <row r="60" spans="1:11" ht="15.75" customHeight="1">
      <c r="A60" s="4">
        <f t="shared" si="0"/>
        <v>77</v>
      </c>
      <c r="B60" s="3">
        <f>IF(A60&lt;100,B59*(1+Crorepati!$B$2),0)</f>
        <v>26793707.256689712</v>
      </c>
      <c r="C60" s="3">
        <f>SUM(Calculations!B61:K61)*12</f>
        <v>17186391.478281029</v>
      </c>
      <c r="D60" s="3">
        <f>SUM(Calculations!N61:T61)*12</f>
        <v>184408.94954631111</v>
      </c>
      <c r="E60" s="3">
        <f t="shared" si="1"/>
        <v>9422906.8288623728</v>
      </c>
      <c r="F60" s="3">
        <f t="shared" si="2"/>
        <v>7255638.2582240272</v>
      </c>
      <c r="G60" s="3">
        <f t="shared" si="3"/>
        <v>2167268.5706383456</v>
      </c>
      <c r="H60" s="7">
        <f>IF(A60&lt;=$H$2,F60*(1+Crorepati!$B$32)^(Calc!$H$2-Calc!A60),0)</f>
        <v>0</v>
      </c>
      <c r="I60" s="7">
        <f>IF(A60&lt;=$H$2,G60*(1+Crorepati!$B$33)^(Calc!$H$2-Calc!A60),0)*(1-Crorepati!$D$33)</f>
        <v>0</v>
      </c>
      <c r="J60" s="7">
        <f>IF(A60&lt;=$H$2,H60/(1+Crorepati!$B$35)^(Calc!$H$2-Calc!A60),0)</f>
        <v>0</v>
      </c>
      <c r="K60" s="7">
        <f>IF(A60&lt;=$H$2,I60/(1+Crorepati!$B$35)^(Calc!$H$2-Calc!A60),0)</f>
        <v>0</v>
      </c>
    </row>
    <row r="61" spans="1:11" ht="15.75" customHeight="1">
      <c r="A61" s="4">
        <f t="shared" si="0"/>
        <v>78</v>
      </c>
      <c r="B61" s="3">
        <f>IF(A61&lt;100,B60*(1+Crorepati!$B$2),0)</f>
        <v>28937203.83722489</v>
      </c>
      <c r="C61" s="3">
        <f>SUM(Calculations!B62:K62)*12</f>
        <v>18794385.256381348</v>
      </c>
      <c r="D61" s="3">
        <f>SUM(Calculations!N62:T62)*12</f>
        <v>193629.39702362666</v>
      </c>
      <c r="E61" s="3">
        <f t="shared" si="1"/>
        <v>9949189.1838199142</v>
      </c>
      <c r="F61" s="3">
        <f t="shared" si="2"/>
        <v>7760367.5633795336</v>
      </c>
      <c r="G61" s="3">
        <f t="shared" si="3"/>
        <v>2188821.6204403806</v>
      </c>
      <c r="H61" s="7">
        <f>IF(A61&lt;=$H$2,F61*(1+Crorepati!$B$32)^(Calc!$H$2-Calc!A61),0)</f>
        <v>0</v>
      </c>
      <c r="I61" s="7">
        <f>IF(A61&lt;=$H$2,G61*(1+Crorepati!$B$33)^(Calc!$H$2-Calc!A61),0)*(1-Crorepati!$D$33)</f>
        <v>0</v>
      </c>
      <c r="J61" s="7">
        <f>IF(A61&lt;=$H$2,H61/(1+Crorepati!$B$35)^(Calc!$H$2-Calc!A61),0)</f>
        <v>0</v>
      </c>
      <c r="K61" s="7">
        <f>IF(A61&lt;=$H$2,I61/(1+Crorepati!$B$35)^(Calc!$H$2-Calc!A61),0)</f>
        <v>0</v>
      </c>
    </row>
    <row r="62" spans="1:11" ht="15.75" customHeight="1">
      <c r="A62" s="4">
        <f t="shared" si="0"/>
        <v>79</v>
      </c>
      <c r="B62" s="3">
        <f>IF(A62&lt;100,B61*(1+Crorepati!$B$2),0)</f>
        <v>31252180.144202884</v>
      </c>
      <c r="C62" s="3">
        <f>SUM(Calculations!B63:K63)*12</f>
        <v>20557646.143805306</v>
      </c>
      <c r="D62" s="3">
        <f>SUM(Calculations!N63:T63)*12</f>
        <v>203310.86687480798</v>
      </c>
      <c r="E62" s="3">
        <f t="shared" si="1"/>
        <v>10491223.133522769</v>
      </c>
      <c r="F62" s="3">
        <f t="shared" si="2"/>
        <v>8288066.275482988</v>
      </c>
      <c r="G62" s="3">
        <f t="shared" si="3"/>
        <v>2203156.8580397815</v>
      </c>
      <c r="H62" s="7">
        <f>IF(A62&lt;=$H$2,F62*(1+Crorepati!$B$32)^(Calc!$H$2-Calc!A62),0)</f>
        <v>0</v>
      </c>
      <c r="I62" s="7">
        <f>IF(A62&lt;=$H$2,G62*(1+Crorepati!$B$33)^(Calc!$H$2-Calc!A62),0)*(1-Crorepati!$D$33)</f>
        <v>0</v>
      </c>
      <c r="J62" s="7">
        <f>IF(A62&lt;=$H$2,H62/(1+Crorepati!$B$35)^(Calc!$H$2-Calc!A62),0)</f>
        <v>0</v>
      </c>
      <c r="K62" s="7">
        <f>IF(A62&lt;=$H$2,I62/(1+Crorepati!$B$35)^(Calc!$H$2-Calc!A62),0)</f>
        <v>0</v>
      </c>
    </row>
    <row r="63" spans="1:11" ht="15.75" customHeight="1">
      <c r="A63" s="4">
        <f t="shared" si="0"/>
        <v>80</v>
      </c>
      <c r="B63" s="3">
        <f>IF(A63&lt;100,B62*(1+Crorepati!$B$2),0)</f>
        <v>33752354.55573912</v>
      </c>
      <c r="C63" s="3">
        <f>SUM(Calculations!B64:K64)*12</f>
        <v>22491424.238060951</v>
      </c>
      <c r="D63" s="3">
        <f>SUM(Calculations!N64:T64)*12</f>
        <v>213476.41021854844</v>
      </c>
      <c r="E63" s="3">
        <f t="shared" si="1"/>
        <v>11047453.90745962</v>
      </c>
      <c r="F63" s="3">
        <f t="shared" si="2"/>
        <v>8837963.1259676963</v>
      </c>
      <c r="G63" s="3">
        <f t="shared" si="3"/>
        <v>2209490.7814919241</v>
      </c>
      <c r="H63" s="7">
        <f>IF(A63&lt;=$H$2,F63*(1+Crorepati!$B$32)^(Calc!$H$2-Calc!A63),0)</f>
        <v>0</v>
      </c>
      <c r="I63" s="7">
        <f>IF(A63&lt;=$H$2,G63*(1+Crorepati!$B$33)^(Calc!$H$2-Calc!A63),0)*(1-Crorepati!$D$33)</f>
        <v>0</v>
      </c>
      <c r="J63" s="7">
        <f>IF(A63&lt;=$H$2,H63/(1+Crorepati!$B$35)^(Calc!$H$2-Calc!A63),0)</f>
        <v>0</v>
      </c>
      <c r="K63" s="7">
        <f>IF(A63&lt;=$H$2,I63/(1+Crorepati!$B$35)^(Calc!$H$2-Calc!A63),0)</f>
        <v>0</v>
      </c>
    </row>
    <row r="64" spans="1:11" ht="15.75" customHeight="1">
      <c r="A64" s="4">
        <f t="shared" si="0"/>
        <v>81</v>
      </c>
      <c r="B64" s="3">
        <f>IF(A64&lt;100,B63*(1+Crorepati!$B$2),0)</f>
        <v>36452542.920198254</v>
      </c>
      <c r="C64" s="3">
        <f>SUM(Calculations!B65:K65)*12</f>
        <v>24612480.815735921</v>
      </c>
      <c r="D64" s="3">
        <f>SUM(Calculations!N65:T65)*12</f>
        <v>224150.23072947585</v>
      </c>
      <c r="E64" s="3">
        <f t="shared" si="1"/>
        <v>11615911.873732857</v>
      </c>
      <c r="F64" s="3">
        <f t="shared" si="2"/>
        <v>9408888.6177236158</v>
      </c>
      <c r="G64" s="3">
        <f t="shared" si="3"/>
        <v>2207023.2560092416</v>
      </c>
      <c r="H64" s="7">
        <f>IF(A64&lt;=$H$2,F64*(1+Crorepati!$B$32)^(Calc!$H$2-Calc!A64),0)</f>
        <v>0</v>
      </c>
      <c r="I64" s="7">
        <f>IF(A64&lt;=$H$2,G64*(1+Crorepati!$B$33)^(Calc!$H$2-Calc!A64),0)*(1-Crorepati!$D$33)</f>
        <v>0</v>
      </c>
      <c r="J64" s="7">
        <f>IF(A64&lt;=$H$2,H64/(1+Crorepati!$B$35)^(Calc!$H$2-Calc!A64),0)</f>
        <v>0</v>
      </c>
      <c r="K64" s="7">
        <f>IF(A64&lt;=$H$2,I64/(1+Crorepati!$B$35)^(Calc!$H$2-Calc!A64),0)</f>
        <v>0</v>
      </c>
    </row>
    <row r="65" spans="1:11" ht="15.75" customHeight="1">
      <c r="A65" s="4">
        <f t="shared" si="0"/>
        <v>82</v>
      </c>
      <c r="B65" s="3">
        <f>IF(A65&lt;100,B64*(1+Crorepati!$B$2),0)</f>
        <v>39368746.353814118</v>
      </c>
      <c r="C65" s="3">
        <f>SUM(Calculations!B66:K66)*12</f>
        <v>26939238.758871831</v>
      </c>
      <c r="D65" s="3">
        <f>SUM(Calculations!N66:T66)*12</f>
        <v>235357.74226594967</v>
      </c>
      <c r="E65" s="3">
        <f t="shared" si="1"/>
        <v>12194149.852676338</v>
      </c>
      <c r="F65" s="3">
        <f t="shared" si="2"/>
        <v>9999202.8791945968</v>
      </c>
      <c r="G65" s="3">
        <f t="shared" si="3"/>
        <v>2194946.9734817408</v>
      </c>
      <c r="H65" s="7">
        <f>IF(A65&lt;=$H$2,F65*(1+Crorepati!$B$32)^(Calc!$H$2-Calc!A65),0)</f>
        <v>0</v>
      </c>
      <c r="I65" s="7">
        <f>IF(A65&lt;=$H$2,G65*(1+Crorepati!$B$33)^(Calc!$H$2-Calc!A65),0)*(1-Crorepati!$D$33)</f>
        <v>0</v>
      </c>
      <c r="J65" s="7">
        <f>IF(A65&lt;=$H$2,H65/(1+Crorepati!$B$35)^(Calc!$H$2-Calc!A65),0)</f>
        <v>0</v>
      </c>
      <c r="K65" s="7">
        <f>IF(A65&lt;=$H$2,I65/(1+Crorepati!$B$35)^(Calc!$H$2-Calc!A65),0)</f>
        <v>0</v>
      </c>
    </row>
    <row r="66" spans="1:11" ht="15.75" customHeight="1">
      <c r="A66" s="4">
        <f t="shared" si="0"/>
        <v>83</v>
      </c>
      <c r="B66" s="3">
        <f>IF(A66&lt;100,B65*(1+Crorepati!$B$2),0)</f>
        <v>42518246.062119253</v>
      </c>
      <c r="C66" s="3">
        <f>SUM(Calculations!B67:K67)*12</f>
        <v>29491947.989399441</v>
      </c>
      <c r="D66" s="3">
        <f>SUM(Calculations!N67:T67)*12</f>
        <v>247125.62937924714</v>
      </c>
      <c r="E66" s="3">
        <f t="shared" si="1"/>
        <v>12779172.443340566</v>
      </c>
      <c r="F66" s="3">
        <f t="shared" si="2"/>
        <v>10606713.12797267</v>
      </c>
      <c r="G66" s="3">
        <f t="shared" si="3"/>
        <v>2172459.3153678961</v>
      </c>
      <c r="H66" s="7">
        <f>IF(A66&lt;=$H$2,F66*(1+Crorepati!$B$32)^(Calc!$H$2-Calc!A66),0)</f>
        <v>0</v>
      </c>
      <c r="I66" s="7">
        <f>IF(A66&lt;=$H$2,G66*(1+Crorepati!$B$33)^(Calc!$H$2-Calc!A66),0)*(1-Crorepati!$D$33)</f>
        <v>0</v>
      </c>
      <c r="J66" s="7">
        <f>IF(A66&lt;=$H$2,H66/(1+Crorepati!$B$35)^(Calc!$H$2-Calc!A66),0)</f>
        <v>0</v>
      </c>
      <c r="K66" s="7">
        <f>IF(A66&lt;=$H$2,I66/(1+Crorepati!$B$35)^(Calc!$H$2-Calc!A66),0)</f>
        <v>0</v>
      </c>
    </row>
    <row r="67" spans="1:11" ht="15.75" customHeight="1">
      <c r="A67" s="4">
        <f t="shared" si="0"/>
        <v>84</v>
      </c>
      <c r="B67" s="3">
        <f>IF(A67&lt;100,B66*(1+Crorepati!$B$2),0)</f>
        <v>45919705.747088797</v>
      </c>
      <c r="C67" s="3">
        <f>SUM(Calculations!B68:K68)*12</f>
        <v>32292867.410711847</v>
      </c>
      <c r="D67" s="3">
        <f>SUM(Calculations!N68:T68)*12</f>
        <v>259481.91084820949</v>
      </c>
      <c r="E67" s="3">
        <f t="shared" si="1"/>
        <v>13367356.425528741</v>
      </c>
      <c r="F67" s="3">
        <f t="shared" si="2"/>
        <v>11228579.397444142</v>
      </c>
      <c r="G67" s="3">
        <f t="shared" si="3"/>
        <v>2138777.0280845985</v>
      </c>
      <c r="H67" s="7">
        <f>IF(A67&lt;=$H$2,F67*(1+Crorepati!$B$32)^(Calc!$H$2-Calc!A67),0)</f>
        <v>0</v>
      </c>
      <c r="I67" s="7">
        <f>IF(A67&lt;=$H$2,G67*(1+Crorepati!$B$33)^(Calc!$H$2-Calc!A67),0)*(1-Crorepati!$D$33)</f>
        <v>0</v>
      </c>
      <c r="J67" s="7">
        <f>IF(A67&lt;=$H$2,H67/(1+Crorepati!$B$35)^(Calc!$H$2-Calc!A67),0)</f>
        <v>0</v>
      </c>
      <c r="K67" s="7">
        <f>IF(A67&lt;=$H$2,I67/(1+Crorepati!$B$35)^(Calc!$H$2-Calc!A67),0)</f>
        <v>0</v>
      </c>
    </row>
    <row r="68" spans="1:11" ht="15.75" customHeight="1">
      <c r="A68" s="4">
        <f t="shared" si="0"/>
        <v>85</v>
      </c>
      <c r="B68" s="3">
        <f>IF(A68&lt;100,B67*(1+Crorepati!$B$2),0)</f>
        <v>49593282.206855908</v>
      </c>
      <c r="C68" s="3">
        <f>SUM(Calculations!B69:K69)*12</f>
        <v>35366465.00527411</v>
      </c>
      <c r="D68" s="3">
        <f>SUM(Calculations!N69:T69)*12</f>
        <v>272456.00639062002</v>
      </c>
      <c r="E68" s="3">
        <f t="shared" si="1"/>
        <v>13954361.195191178</v>
      </c>
      <c r="F68" s="3">
        <f t="shared" si="2"/>
        <v>11861207.015912501</v>
      </c>
      <c r="G68" s="3">
        <f t="shared" si="3"/>
        <v>2093154.1792786773</v>
      </c>
      <c r="H68" s="7">
        <f>IF(A68&lt;=$H$2,F68*(1+Crorepati!$B$32)^(Calc!$H$2-Calc!A68),0)</f>
        <v>0</v>
      </c>
      <c r="I68" s="7">
        <f>IF(A68&lt;=$H$2,G68*(1+Crorepati!$B$33)^(Calc!$H$2-Calc!A68),0)*(1-Crorepati!$D$33)</f>
        <v>0</v>
      </c>
      <c r="J68" s="7">
        <f>IF(A68&lt;=$H$2,H68/(1+Crorepati!$B$35)^(Calc!$H$2-Calc!A68),0)</f>
        <v>0</v>
      </c>
      <c r="K68" s="7">
        <f>IF(A68&lt;=$H$2,I68/(1+Crorepati!$B$35)^(Calc!$H$2-Calc!A68),0)</f>
        <v>0</v>
      </c>
    </row>
    <row r="69" spans="1:11" ht="15.75" customHeight="1">
      <c r="A69" s="4">
        <f t="shared" si="0"/>
        <v>86</v>
      </c>
      <c r="B69" s="3">
        <f>IF(A69&lt;100,B68*(1+Crorepati!$B$2),0)</f>
        <v>53560744.783404388</v>
      </c>
      <c r="C69" s="3">
        <f>SUM(Calculations!B70:K70)*12</f>
        <v>38739637.901967153</v>
      </c>
      <c r="D69" s="3">
        <f>SUM(Calculations!N70:T70)*12</f>
        <v>286078.80671015102</v>
      </c>
      <c r="E69" s="3">
        <f t="shared" ref="E69:E87" si="4">B69-C69-D69</f>
        <v>14535028.074727084</v>
      </c>
      <c r="F69" s="3">
        <f t="shared" ref="F69:F87" si="5">E69*A69%</f>
        <v>12500124.144265292</v>
      </c>
      <c r="G69" s="3">
        <f t="shared" ref="G69:G87" si="6">E69-F69</f>
        <v>2034903.9304617923</v>
      </c>
      <c r="H69" s="7">
        <f>IF(A69&lt;=$H$2,F69*(1+Crorepati!$B$32)^(Calc!$H$2-Calc!A69),0)</f>
        <v>0</v>
      </c>
      <c r="I69" s="7">
        <f>IF(A69&lt;=$H$2,G69*(1+Crorepati!$B$33)^(Calc!$H$2-Calc!A69),0)*(1-Crorepati!$D$33)</f>
        <v>0</v>
      </c>
      <c r="J69" s="7">
        <f>IF(A69&lt;=$H$2,H69/(1+Crorepati!$B$35)^(Calc!$H$2-Calc!A69),0)</f>
        <v>0</v>
      </c>
      <c r="K69" s="7">
        <f>IF(A69&lt;=$H$2,I69/(1+Crorepati!$B$35)^(Calc!$H$2-Calc!A69),0)</f>
        <v>0</v>
      </c>
    </row>
    <row r="70" spans="1:11" ht="15.75" customHeight="1">
      <c r="A70" s="4">
        <f t="shared" si="0"/>
        <v>87</v>
      </c>
      <c r="B70" s="3">
        <f>IF(A70&lt;100,B69*(1+Crorepati!$B$2),0)</f>
        <v>57845604.366076745</v>
      </c>
      <c r="C70" s="3">
        <f>SUM(Calculations!B71:K71)*12</f>
        <v>42441954.408137783</v>
      </c>
      <c r="D70" s="3">
        <f>SUM(Calculations!N71:T71)*12</f>
        <v>300382.74704565859</v>
      </c>
      <c r="E70" s="3">
        <f t="shared" si="4"/>
        <v>15103267.210893303</v>
      </c>
      <c r="F70" s="3">
        <f t="shared" si="5"/>
        <v>13139842.473477174</v>
      </c>
      <c r="G70" s="3">
        <f t="shared" si="6"/>
        <v>1963424.7374161296</v>
      </c>
      <c r="H70" s="7">
        <f>IF(A70&lt;=$H$2,F70*(1+Crorepati!$B$32)^(Calc!$H$2-Calc!A70),0)</f>
        <v>0</v>
      </c>
      <c r="I70" s="7">
        <f>IF(A70&lt;=$H$2,G70*(1+Crorepati!$B$33)^(Calc!$H$2-Calc!A70),0)*(1-Crorepati!$D$33)</f>
        <v>0</v>
      </c>
      <c r="J70" s="7">
        <f>IF(A70&lt;=$H$2,H70/(1+Crorepati!$B$35)^(Calc!$H$2-Calc!A70),0)</f>
        <v>0</v>
      </c>
      <c r="K70" s="7">
        <f>IF(A70&lt;=$H$2,I70/(1+Crorepati!$B$35)^(Calc!$H$2-Calc!A70),0)</f>
        <v>0</v>
      </c>
    </row>
    <row r="71" spans="1:11" ht="15.75" customHeight="1">
      <c r="A71" s="4">
        <f t="shared" si="0"/>
        <v>88</v>
      </c>
      <c r="B71" s="3">
        <f>IF(A71&lt;100,B70*(1+Crorepati!$B$2),0)</f>
        <v>62473252.715362892</v>
      </c>
      <c r="C71" s="3">
        <f>SUM(Calculations!B72:K72)*12</f>
        <v>46505920.20072417</v>
      </c>
      <c r="D71" s="3">
        <f>SUM(Calculations!N72:T72)*12</f>
        <v>315401.88439794153</v>
      </c>
      <c r="E71" s="3">
        <f t="shared" si="4"/>
        <v>15651930.630240781</v>
      </c>
      <c r="F71" s="3">
        <f t="shared" si="5"/>
        <v>13773698.954611888</v>
      </c>
      <c r="G71" s="3">
        <f t="shared" si="6"/>
        <v>1878231.6756288931</v>
      </c>
      <c r="H71" s="7">
        <f>IF(A71&lt;=$H$2,F71*(1+Crorepati!$B$32)^(Calc!$H$2-Calc!A71),0)</f>
        <v>0</v>
      </c>
      <c r="I71" s="7">
        <f>IF(A71&lt;=$H$2,G71*(1+Crorepati!$B$33)^(Calc!$H$2-Calc!A71),0)*(1-Crorepati!$D$33)</f>
        <v>0</v>
      </c>
      <c r="J71" s="7">
        <f>IF(A71&lt;=$H$2,H71/(1+Crorepati!$B$35)^(Calc!$H$2-Calc!A71),0)</f>
        <v>0</v>
      </c>
      <c r="K71" s="7">
        <f>IF(A71&lt;=$H$2,I71/(1+Crorepati!$B$35)^(Calc!$H$2-Calc!A71),0)</f>
        <v>0</v>
      </c>
    </row>
    <row r="72" spans="1:11" ht="15.75" customHeight="1">
      <c r="A72" s="4">
        <f t="shared" si="0"/>
        <v>89</v>
      </c>
      <c r="B72" s="3">
        <f>IF(A72&lt;100,B71*(1+Crorepati!$B$2),0)</f>
        <v>67471112.93259193</v>
      </c>
      <c r="C72" s="3">
        <f>SUM(Calculations!B73:K73)*12</f>
        <v>50967271.090157837</v>
      </c>
      <c r="D72" s="3">
        <f>SUM(Calculations!N73:T73)*12</f>
        <v>331171.97861783864</v>
      </c>
      <c r="E72" s="3">
        <f t="shared" si="4"/>
        <v>16172669.863816254</v>
      </c>
      <c r="F72" s="3">
        <f t="shared" si="5"/>
        <v>14393676.178796466</v>
      </c>
      <c r="G72" s="3">
        <f t="shared" si="6"/>
        <v>1778993.6850197874</v>
      </c>
      <c r="H72" s="7">
        <f>IF(A72&lt;=$H$2,F72*(1+Crorepati!$B$32)^(Calc!$H$2-Calc!A72),0)</f>
        <v>0</v>
      </c>
      <c r="I72" s="7">
        <f>IF(A72&lt;=$H$2,G72*(1+Crorepati!$B$33)^(Calc!$H$2-Calc!A72),0)*(1-Crorepati!$D$33)</f>
        <v>0</v>
      </c>
      <c r="J72" s="7">
        <f>IF(A72&lt;=$H$2,H72/(1+Crorepati!$B$35)^(Calc!$H$2-Calc!A72),0)</f>
        <v>0</v>
      </c>
      <c r="K72" s="7">
        <f>IF(A72&lt;=$H$2,I72/(1+Crorepati!$B$35)^(Calc!$H$2-Calc!A72),0)</f>
        <v>0</v>
      </c>
    </row>
    <row r="73" spans="1:11" ht="15.75" customHeight="1">
      <c r="A73" s="4">
        <f t="shared" si="0"/>
        <v>90</v>
      </c>
      <c r="B73" s="3">
        <f>IF(A73&lt;100,B72*(1+Crorepati!$B$2),0)</f>
        <v>72868801.967199296</v>
      </c>
      <c r="C73" s="3">
        <f>SUM(Calculations!B74:K74)*12</f>
        <v>55865295.012002908</v>
      </c>
      <c r="D73" s="3">
        <f>SUM(Calculations!N74:T74)*12</f>
        <v>347730.57754873054</v>
      </c>
      <c r="E73" s="3">
        <f t="shared" si="4"/>
        <v>16655776.377647657</v>
      </c>
      <c r="F73" s="3">
        <f t="shared" si="5"/>
        <v>14990198.739882892</v>
      </c>
      <c r="G73" s="3">
        <f t="shared" si="6"/>
        <v>1665577.6377647649</v>
      </c>
      <c r="H73" s="7">
        <f>IF(A73&lt;=$H$2,F73*(1+Crorepati!$B$32)^(Calc!$H$2-Calc!A73),0)</f>
        <v>0</v>
      </c>
      <c r="I73" s="7">
        <f>IF(A73&lt;=$H$2,G73*(1+Crorepati!$B$33)^(Calc!$H$2-Calc!A73),0)*(1-Crorepati!$D$33)</f>
        <v>0</v>
      </c>
      <c r="J73" s="7">
        <f>IF(A73&lt;=$H$2,H73/(1+Crorepati!$B$35)^(Calc!$H$2-Calc!A73),0)</f>
        <v>0</v>
      </c>
      <c r="K73" s="7">
        <f>IF(A73&lt;=$H$2,I73/(1+Crorepati!$B$35)^(Calc!$H$2-Calc!A73),0)</f>
        <v>0</v>
      </c>
    </row>
    <row r="74" spans="1:11" ht="15.75" customHeight="1">
      <c r="A74" s="4">
        <f t="shared" si="0"/>
        <v>91</v>
      </c>
      <c r="B74" s="3">
        <f>IF(A74&lt;100,B73*(1+Crorepati!$B$2),0)</f>
        <v>78698306.124575242</v>
      </c>
      <c r="C74" s="3">
        <f>SUM(Calculations!B75:K75)*12</f>
        <v>61243186.166673973</v>
      </c>
      <c r="D74" s="3">
        <f>SUM(Calculations!N75:T75)*12</f>
        <v>365117.10642616707</v>
      </c>
      <c r="E74" s="3">
        <f t="shared" si="4"/>
        <v>17090002.851475101</v>
      </c>
      <c r="F74" s="3">
        <f t="shared" si="5"/>
        <v>15551902.594842343</v>
      </c>
      <c r="G74" s="3">
        <f t="shared" si="6"/>
        <v>1538100.2566327583</v>
      </c>
      <c r="H74" s="7">
        <f>IF(A74&lt;=$H$2,F74*(1+Crorepati!$B$32)^(Calc!$H$2-Calc!A74),0)</f>
        <v>0</v>
      </c>
      <c r="I74" s="7">
        <f>IF(A74&lt;=$H$2,G74*(1+Crorepati!$B$33)^(Calc!$H$2-Calc!A74),0)*(1-Crorepati!$D$33)</f>
        <v>0</v>
      </c>
      <c r="J74" s="7">
        <f>IF(A74&lt;=$H$2,H74/(1+Crorepati!$B$35)^(Calc!$H$2-Calc!A74),0)</f>
        <v>0</v>
      </c>
      <c r="K74" s="7">
        <f>IF(A74&lt;=$H$2,I74/(1+Crorepati!$B$35)^(Calc!$H$2-Calc!A74),0)</f>
        <v>0</v>
      </c>
    </row>
    <row r="75" spans="1:11" ht="15.75" customHeight="1">
      <c r="A75" s="4">
        <f t="shared" si="0"/>
        <v>92</v>
      </c>
      <c r="B75" s="3">
        <f>IF(A75&lt;100,B74*(1+Crorepati!$B$2),0)</f>
        <v>84994170.614541262</v>
      </c>
      <c r="C75" s="3">
        <f>SUM(Calculations!B76:K76)*12</f>
        <v>67148434.519485667</v>
      </c>
      <c r="D75" s="3">
        <f>SUM(Calculations!N76:T76)*12</f>
        <v>383372.96174747543</v>
      </c>
      <c r="E75" s="3">
        <f t="shared" si="4"/>
        <v>17462363.13330812</v>
      </c>
      <c r="F75" s="3">
        <f t="shared" si="5"/>
        <v>16065374.082643472</v>
      </c>
      <c r="G75" s="3">
        <f t="shared" si="6"/>
        <v>1396989.0506646484</v>
      </c>
      <c r="H75" s="7">
        <f>IF(A75&lt;=$H$2,F75*(1+Crorepati!$B$32)^(Calc!$H$2-Calc!A75),0)</f>
        <v>0</v>
      </c>
      <c r="I75" s="7">
        <f>IF(A75&lt;=$H$2,G75*(1+Crorepati!$B$33)^(Calc!$H$2-Calc!A75),0)*(1-Crorepati!$D$33)</f>
        <v>0</v>
      </c>
      <c r="J75" s="7">
        <f>IF(A75&lt;=$H$2,H75/(1+Crorepati!$B$35)^(Calc!$H$2-Calc!A75),0)</f>
        <v>0</v>
      </c>
      <c r="K75" s="7">
        <f>IF(A75&lt;=$H$2,I75/(1+Crorepati!$B$35)^(Calc!$H$2-Calc!A75),0)</f>
        <v>0</v>
      </c>
    </row>
    <row r="76" spans="1:11" ht="15.75" customHeight="1">
      <c r="A76" s="4">
        <f t="shared" si="0"/>
        <v>93</v>
      </c>
      <c r="B76" s="3">
        <f>IF(A76&lt;100,B75*(1+Crorepati!$B$2),0)</f>
        <v>91793704.263704568</v>
      </c>
      <c r="C76" s="3">
        <f>SUM(Calculations!B77:K77)*12</f>
        <v>73633254.194385767</v>
      </c>
      <c r="D76" s="3">
        <f>SUM(Calculations!N77:T77)*12</f>
        <v>402541.60983484925</v>
      </c>
      <c r="E76" s="3">
        <f t="shared" si="4"/>
        <v>17757908.459483951</v>
      </c>
      <c r="F76" s="3">
        <f t="shared" si="5"/>
        <v>16514854.867320076</v>
      </c>
      <c r="G76" s="3">
        <f t="shared" si="6"/>
        <v>1243053.5921638757</v>
      </c>
      <c r="H76" s="7">
        <f>IF(A76&lt;=$H$2,F76*(1+Crorepati!$B$32)^(Calc!$H$2-Calc!A76),0)</f>
        <v>0</v>
      </c>
      <c r="I76" s="7">
        <f>IF(A76&lt;=$H$2,G76*(1+Crorepati!$B$33)^(Calc!$H$2-Calc!A76),0)*(1-Crorepati!$D$33)</f>
        <v>0</v>
      </c>
      <c r="J76" s="7">
        <f>IF(A76&lt;=$H$2,H76/(1+Crorepati!$B$35)^(Calc!$H$2-Calc!A76),0)</f>
        <v>0</v>
      </c>
      <c r="K76" s="7">
        <f>IF(A76&lt;=$H$2,I76/(1+Crorepati!$B$35)^(Calc!$H$2-Calc!A76),0)</f>
        <v>0</v>
      </c>
    </row>
    <row r="77" spans="1:11" ht="15.75" customHeight="1">
      <c r="A77" s="4">
        <f t="shared" si="0"/>
        <v>94</v>
      </c>
      <c r="B77" s="3">
        <f>IF(A77&lt;100,B76*(1+Crorepati!$B$2),0)</f>
        <v>99137200.60480094</v>
      </c>
      <c r="C77" s="3">
        <f>SUM(Calculations!B78:K78)*12</f>
        <v>80755054.647923425</v>
      </c>
      <c r="D77" s="3">
        <f>SUM(Calculations!N78:T78)*12</f>
        <v>422668.69032659166</v>
      </c>
      <c r="E77" s="3">
        <f t="shared" si="4"/>
        <v>17959477.266550925</v>
      </c>
      <c r="F77" s="3">
        <f t="shared" si="5"/>
        <v>16881908.630557869</v>
      </c>
      <c r="G77" s="3">
        <f t="shared" si="6"/>
        <v>1077568.635993056</v>
      </c>
      <c r="H77" s="7">
        <f>IF(A77&lt;=$H$2,F77*(1+Crorepati!$B$32)^(Calc!$H$2-Calc!A77),0)</f>
        <v>0</v>
      </c>
      <c r="I77" s="7">
        <f>IF(A77&lt;=$H$2,G77*(1+Crorepati!$B$33)^(Calc!$H$2-Calc!A77),0)*(1-Crorepati!$D$33)</f>
        <v>0</v>
      </c>
      <c r="J77" s="7">
        <f>IF(A77&lt;=$H$2,H77/(1+Crorepati!$B$35)^(Calc!$H$2-Calc!A77),0)</f>
        <v>0</v>
      </c>
      <c r="K77" s="7">
        <f>IF(A77&lt;=$H$2,I77/(1+Crorepati!$B$35)^(Calc!$H$2-Calc!A77),0)</f>
        <v>0</v>
      </c>
    </row>
    <row r="78" spans="1:11" ht="15.75" customHeight="1">
      <c r="A78" s="4">
        <f t="shared" ref="A78:A87" si="7">MIN(A77+1,100)</f>
        <v>95</v>
      </c>
      <c r="B78" s="3">
        <f>IF(A78&lt;100,B77*(1+Crorepati!$B$2),0)</f>
        <v>107068176.65318502</v>
      </c>
      <c r="C78" s="3">
        <f>SUM(Calculations!B79:K79)*12</f>
        <v>88576958.898519844</v>
      </c>
      <c r="D78" s="3">
        <f>SUM(Calculations!N79:T79)*12</f>
        <v>443802.12484292127</v>
      </c>
      <c r="E78" s="3">
        <f t="shared" si="4"/>
        <v>18047415.629822262</v>
      </c>
      <c r="F78" s="3">
        <f t="shared" si="5"/>
        <v>17145044.848331146</v>
      </c>
      <c r="G78" s="3">
        <f t="shared" si="6"/>
        <v>902370.78149111569</v>
      </c>
      <c r="H78" s="7">
        <f>IF(A78&lt;=$H$2,F78*(1+Crorepati!$B$32)^(Calc!$H$2-Calc!A78),0)</f>
        <v>0</v>
      </c>
      <c r="I78" s="7">
        <f>IF(A78&lt;=$H$2,G78*(1+Crorepati!$B$33)^(Calc!$H$2-Calc!A78),0)*(1-Crorepati!$D$33)</f>
        <v>0</v>
      </c>
      <c r="J78" s="7">
        <f>IF(A78&lt;=$H$2,H78/(1+Crorepati!$B$35)^(Calc!$H$2-Calc!A78),0)</f>
        <v>0</v>
      </c>
      <c r="K78" s="7">
        <f>IF(A78&lt;=$H$2,I78/(1+Crorepati!$B$35)^(Calc!$H$2-Calc!A78),0)</f>
        <v>0</v>
      </c>
    </row>
    <row r="79" spans="1:11" ht="15.75" customHeight="1">
      <c r="A79" s="4">
        <f t="shared" si="7"/>
        <v>96</v>
      </c>
      <c r="B79" s="3">
        <f>IF(A79&lt;100,B78*(1+Crorepati!$B$2),0)</f>
        <v>115633630.78543983</v>
      </c>
      <c r="C79" s="3">
        <f>SUM(Calculations!B80:K80)*12</f>
        <v>97168373.51346606</v>
      </c>
      <c r="D79" s="3">
        <f>SUM(Calculations!N80:T80)*12</f>
        <v>465992.23108506738</v>
      </c>
      <c r="E79" s="3">
        <f t="shared" si="4"/>
        <v>17999265.040888708</v>
      </c>
      <c r="F79" s="3">
        <f t="shared" si="5"/>
        <v>17279294.439253159</v>
      </c>
      <c r="G79" s="3">
        <f t="shared" si="6"/>
        <v>719970.60163554922</v>
      </c>
      <c r="H79" s="7">
        <f>IF(A79&lt;=$H$2,F79*(1+Crorepati!$B$32)^(Calc!$H$2-Calc!A79),0)</f>
        <v>0</v>
      </c>
      <c r="I79" s="7">
        <f>IF(A79&lt;=$H$2,G79*(1+Crorepati!$B$33)^(Calc!$H$2-Calc!A79),0)*(1-Crorepati!$D$33)</f>
        <v>0</v>
      </c>
      <c r="J79" s="7">
        <f>IF(A79&lt;=$H$2,H79/(1+Crorepati!$B$35)^(Calc!$H$2-Calc!A79),0)</f>
        <v>0</v>
      </c>
      <c r="K79" s="7">
        <f>IF(A79&lt;=$H$2,I79/(1+Crorepati!$B$35)^(Calc!$H$2-Calc!A79),0)</f>
        <v>0</v>
      </c>
    </row>
    <row r="80" spans="1:11" ht="15.75" customHeight="1">
      <c r="A80" s="4">
        <f t="shared" si="7"/>
        <v>97</v>
      </c>
      <c r="B80" s="3">
        <f>IF(A80&lt;100,B79*(1+Crorepati!$B$2),0)</f>
        <v>124884321.24827503</v>
      </c>
      <c r="C80" s="3">
        <f>SUM(Calculations!B81:K81)*12</f>
        <v>106605615.52616164</v>
      </c>
      <c r="D80" s="3">
        <f>SUM(Calculations!N81:T81)*12</f>
        <v>489291.84263932076</v>
      </c>
      <c r="E80" s="3">
        <f t="shared" si="4"/>
        <v>17789413.879474066</v>
      </c>
      <c r="F80" s="3">
        <f t="shared" si="5"/>
        <v>17255731.463089842</v>
      </c>
      <c r="G80" s="3">
        <f t="shared" si="6"/>
        <v>533682.41638422385</v>
      </c>
      <c r="H80" s="7">
        <f>IF(A80&lt;=$H$2,F80*(1+Crorepati!$B$32)^(Calc!$H$2-Calc!A80),0)</f>
        <v>0</v>
      </c>
      <c r="I80" s="7">
        <f>IF(A80&lt;=$H$2,G80*(1+Crorepati!$B$33)^(Calc!$H$2-Calc!A80),0)*(1-Crorepati!$D$33)</f>
        <v>0</v>
      </c>
      <c r="J80" s="7">
        <f>IF(A80&lt;=$H$2,H80/(1+Crorepati!$B$35)^(Calc!$H$2-Calc!A80),0)</f>
        <v>0</v>
      </c>
      <c r="K80" s="7">
        <f>IF(A80&lt;=$H$2,I80/(1+Crorepati!$B$35)^(Calc!$H$2-Calc!A80),0)</f>
        <v>0</v>
      </c>
    </row>
    <row r="81" spans="1:11" ht="15.75" customHeight="1">
      <c r="A81" s="4">
        <f t="shared" si="7"/>
        <v>98</v>
      </c>
      <c r="B81" s="3">
        <f>IF(A81&lt;100,B80*(1+Crorepati!$B$2),0)</f>
        <v>134875066.94813704</v>
      </c>
      <c r="C81" s="3">
        <f>SUM(Calculations!B82:K82)*12</f>
        <v>116972601.97319424</v>
      </c>
      <c r="D81" s="3">
        <f>SUM(Calculations!N82:T82)*12</f>
        <v>513756.43477128679</v>
      </c>
      <c r="E81" s="3">
        <f t="shared" si="4"/>
        <v>17388708.540171515</v>
      </c>
      <c r="F81" s="3">
        <f t="shared" si="5"/>
        <v>17040934.369368084</v>
      </c>
      <c r="G81" s="3">
        <f t="shared" si="6"/>
        <v>347774.17080343142</v>
      </c>
      <c r="H81" s="7">
        <f>IF(A81&lt;=$H$2,F81*(1+Crorepati!$B$32)^(Calc!$H$2-Calc!A81),0)</f>
        <v>0</v>
      </c>
      <c r="I81" s="7">
        <f>IF(A81&lt;=$H$2,G81*(1+Crorepati!$B$33)^(Calc!$H$2-Calc!A81),0)*(1-Crorepati!$D$33)</f>
        <v>0</v>
      </c>
      <c r="J81" s="7">
        <f>IF(A81&lt;=$H$2,H81/(1+Crorepati!$B$35)^(Calc!$H$2-Calc!A81),0)</f>
        <v>0</v>
      </c>
      <c r="K81" s="7">
        <f>IF(A81&lt;=$H$2,I81/(1+Crorepati!$B$35)^(Calc!$H$2-Calc!A81),0)</f>
        <v>0</v>
      </c>
    </row>
    <row r="82" spans="1:11" ht="15.75" customHeight="1">
      <c r="A82" s="4">
        <f t="shared" si="7"/>
        <v>99</v>
      </c>
      <c r="B82" s="3">
        <f>IF(A82&lt;100,B81*(1+Crorepati!$B$2),0)</f>
        <v>145665072.30398801</v>
      </c>
      <c r="C82" s="3">
        <f>SUM(Calculations!B83:K83)*12</f>
        <v>128361608.3096509</v>
      </c>
      <c r="D82" s="3">
        <f>SUM(Calculations!N83:T83)*12</f>
        <v>539444.2565098512</v>
      </c>
      <c r="E82" s="3">
        <f t="shared" si="4"/>
        <v>16764019.73782726</v>
      </c>
      <c r="F82" s="3">
        <f t="shared" si="5"/>
        <v>16596379.540448988</v>
      </c>
      <c r="G82" s="3">
        <f t="shared" si="6"/>
        <v>167640.19737827219</v>
      </c>
      <c r="H82" s="7">
        <f>IF(A82&lt;=$H$2,F82*(1+Crorepati!$B$32)^(Calc!$H$2-Calc!A82),0)</f>
        <v>0</v>
      </c>
      <c r="I82" s="7">
        <f>IF(A82&lt;=$H$2,G82*(1+Crorepati!$B$33)^(Calc!$H$2-Calc!A82),0)*(1-Crorepati!$D$33)</f>
        <v>0</v>
      </c>
      <c r="J82" s="7">
        <f>IF(A82&lt;=$H$2,H82/(1+Crorepati!$B$35)^(Calc!$H$2-Calc!A82),0)</f>
        <v>0</v>
      </c>
      <c r="K82" s="7">
        <f>IF(A82&lt;=$H$2,I82/(1+Crorepati!$B$35)^(Calc!$H$2-Calc!A82),0)</f>
        <v>0</v>
      </c>
    </row>
    <row r="83" spans="1:11" ht="15.75" customHeight="1">
      <c r="A83" s="4">
        <f t="shared" si="7"/>
        <v>100</v>
      </c>
      <c r="B83" s="3">
        <f>IF(A83&lt;100,B82*(1+Crorepati!$B$2),0)</f>
        <v>0</v>
      </c>
      <c r="C83" s="3">
        <f>SUM(Calculations!B84:K84)*12</f>
        <v>0</v>
      </c>
      <c r="D83" s="3">
        <f>SUM(Calculations!N84:T84)*12</f>
        <v>0</v>
      </c>
      <c r="E83" s="3">
        <f t="shared" si="4"/>
        <v>0</v>
      </c>
      <c r="F83" s="3">
        <f t="shared" si="5"/>
        <v>0</v>
      </c>
      <c r="G83" s="3">
        <f t="shared" si="6"/>
        <v>0</v>
      </c>
      <c r="H83" s="7">
        <f>IF(A83&lt;=$H$2,F83*(1+Crorepati!$B$32)^(Calc!$H$2-Calc!A83),0)</f>
        <v>0</v>
      </c>
      <c r="I83" s="7">
        <f>IF(A83&lt;=$H$2,G83*(1+Crorepati!$B$33)^(Calc!$H$2-Calc!A83),0)*(1-Crorepati!$D$33)</f>
        <v>0</v>
      </c>
      <c r="J83" s="7">
        <f>IF(A83&lt;=$H$2,H83/(1+Crorepati!$B$35)^(Calc!$H$2-Calc!A83),0)</f>
        <v>0</v>
      </c>
      <c r="K83" s="7">
        <f>IF(A83&lt;=$H$2,I83/(1+Crorepati!$B$35)^(Calc!$H$2-Calc!A83),0)</f>
        <v>0</v>
      </c>
    </row>
    <row r="84" spans="1:11" ht="15.75" customHeight="1">
      <c r="A84" s="4">
        <f t="shared" si="7"/>
        <v>100</v>
      </c>
      <c r="B84" s="3">
        <f>IF(A84&lt;100,B83*(1+Crorepati!$B$2),0)</f>
        <v>0</v>
      </c>
      <c r="C84" s="3">
        <f>SUM(Calculations!B85:K85)*12</f>
        <v>0</v>
      </c>
      <c r="D84" s="3">
        <f>SUM(Calculations!N85:T85)*12</f>
        <v>0</v>
      </c>
      <c r="E84" s="3">
        <f t="shared" si="4"/>
        <v>0</v>
      </c>
      <c r="F84" s="3">
        <f t="shared" si="5"/>
        <v>0</v>
      </c>
      <c r="G84" s="3">
        <f t="shared" si="6"/>
        <v>0</v>
      </c>
      <c r="H84" s="7">
        <f>IF(A84&lt;=$H$2,F84*(1+Crorepati!$B$32)^(Calc!$H$2-Calc!A84),0)</f>
        <v>0</v>
      </c>
      <c r="I84" s="7">
        <f>IF(A84&lt;=$H$2,G84*(1+Crorepati!$B$33)^(Calc!$H$2-Calc!A84),0)*(1-Crorepati!$D$33)</f>
        <v>0</v>
      </c>
      <c r="J84" s="7">
        <f>IF(A84&lt;=$H$2,H84/(1+Crorepati!$B$35)^(Calc!$H$2-Calc!A84),0)</f>
        <v>0</v>
      </c>
      <c r="K84" s="7">
        <f>IF(A84&lt;=$H$2,I84/(1+Crorepati!$B$35)^(Calc!$H$2-Calc!A84),0)</f>
        <v>0</v>
      </c>
    </row>
    <row r="85" spans="1:11" ht="15.75" customHeight="1">
      <c r="A85" s="4">
        <f t="shared" si="7"/>
        <v>100</v>
      </c>
      <c r="B85" s="3">
        <f>IF(A85&lt;100,B84*(1+Crorepati!$B$2),0)</f>
        <v>0</v>
      </c>
      <c r="C85" s="3">
        <f>SUM(Calculations!B86:K86)*12</f>
        <v>0</v>
      </c>
      <c r="D85" s="3">
        <f>SUM(Calculations!N86:T86)*12</f>
        <v>0</v>
      </c>
      <c r="E85" s="3">
        <f t="shared" si="4"/>
        <v>0</v>
      </c>
      <c r="F85" s="3">
        <f t="shared" si="5"/>
        <v>0</v>
      </c>
      <c r="G85" s="3">
        <f t="shared" si="6"/>
        <v>0</v>
      </c>
      <c r="H85" s="7">
        <f>IF(A85&lt;=$H$2,F85*(1+Crorepati!$B$32)^(Calc!$H$2-Calc!A85),0)</f>
        <v>0</v>
      </c>
      <c r="I85" s="7">
        <f>IF(A85&lt;=$H$2,G85*(1+Crorepati!$B$33)^(Calc!$H$2-Calc!A85),0)*(1-Crorepati!$D$33)</f>
        <v>0</v>
      </c>
      <c r="J85" s="7">
        <f>IF(A85&lt;=$H$2,H85/(1+Crorepati!$B$35)^(Calc!$H$2-Calc!A85),0)</f>
        <v>0</v>
      </c>
      <c r="K85" s="7">
        <f>IF(A85&lt;=$H$2,I85/(1+Crorepati!$B$35)^(Calc!$H$2-Calc!A85),0)</f>
        <v>0</v>
      </c>
    </row>
    <row r="86" spans="1:11" ht="15.75" customHeight="1">
      <c r="A86" s="4">
        <f t="shared" si="7"/>
        <v>100</v>
      </c>
      <c r="B86" s="3">
        <f>IF(A86&lt;100,B85*(1+Crorepati!$B$2),0)</f>
        <v>0</v>
      </c>
      <c r="C86" s="3">
        <f>SUM(Calculations!B87:K87)*12</f>
        <v>0</v>
      </c>
      <c r="D86" s="3">
        <f>SUM(Calculations!N87:T87)*12</f>
        <v>0</v>
      </c>
      <c r="E86" s="3">
        <f t="shared" si="4"/>
        <v>0</v>
      </c>
      <c r="F86" s="3">
        <f t="shared" si="5"/>
        <v>0</v>
      </c>
      <c r="G86" s="3">
        <f t="shared" si="6"/>
        <v>0</v>
      </c>
      <c r="H86" s="7">
        <f>IF(A86&lt;=$H$2,F86*(1+Crorepati!$B$32)^(Calc!$H$2-Calc!A86),0)</f>
        <v>0</v>
      </c>
      <c r="I86" s="7">
        <f>IF(A86&lt;=$H$2,G86*(1+Crorepati!$B$33)^(Calc!$H$2-Calc!A86),0)*(1-Crorepati!$D$33)</f>
        <v>0</v>
      </c>
      <c r="J86" s="7">
        <f>IF(A86&lt;=$H$2,H86/(1+Crorepati!$B$35)^(Calc!$H$2-Calc!A86),0)</f>
        <v>0</v>
      </c>
      <c r="K86" s="7">
        <f>IF(A86&lt;=$H$2,I86/(1+Crorepati!$B$35)^(Calc!$H$2-Calc!A86),0)</f>
        <v>0</v>
      </c>
    </row>
    <row r="87" spans="1:11" ht="15.75" customHeight="1">
      <c r="A87" s="4">
        <f t="shared" si="7"/>
        <v>100</v>
      </c>
      <c r="B87" s="3">
        <f>IF(A87&lt;100,B86*(1+Crorepati!$B$2),0)</f>
        <v>0</v>
      </c>
      <c r="C87" s="3">
        <f>SUM(Calculations!B88:K88)*12</f>
        <v>0</v>
      </c>
      <c r="D87" s="3">
        <f>SUM(Calculations!N88:T88)*12</f>
        <v>0</v>
      </c>
      <c r="E87" s="3">
        <f t="shared" si="4"/>
        <v>0</v>
      </c>
      <c r="F87" s="3">
        <f t="shared" si="5"/>
        <v>0</v>
      </c>
      <c r="G87" s="3">
        <f t="shared" si="6"/>
        <v>0</v>
      </c>
      <c r="H87" s="7">
        <f>IF(A87&lt;=$H$2,F87*(1+Crorepati!$B$32)^(Calc!$H$2-Calc!A87),0)</f>
        <v>0</v>
      </c>
      <c r="I87" s="7">
        <f>IF(A87&lt;=$H$2,G87*(1+Crorepati!$B$33)^(Calc!$H$2-Calc!A87),0)*(1-Crorepati!$D$33)</f>
        <v>0</v>
      </c>
      <c r="J87" s="7">
        <f>IF(A87&lt;=$H$2,H87/(1+Crorepati!$B$35)^(Calc!$H$2-Calc!A87),0)</f>
        <v>0</v>
      </c>
      <c r="K87" s="7">
        <f>IF(A87&lt;=$H$2,I87/(1+Crorepati!$B$35)^(Calc!$H$2-Calc!A87),0)</f>
        <v>0</v>
      </c>
    </row>
    <row r="88" spans="1:11" ht="15.75" customHeight="1"/>
    <row r="89" spans="1:11" ht="15.75" customHeight="1"/>
    <row r="90" spans="1:11" ht="15.75" customHeight="1"/>
    <row r="91" spans="1:11" ht="15.75" customHeight="1"/>
    <row r="92" spans="1:11" ht="15.75" customHeight="1"/>
    <row r="93" spans="1:11" ht="15.75" customHeight="1"/>
    <row r="94" spans="1:11" ht="15.75" customHeight="1"/>
    <row r="95" spans="1:11" ht="15.75" customHeight="1"/>
    <row r="96" spans="1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000"/>
  <sheetViews>
    <sheetView topLeftCell="C1" workbookViewId="0">
      <pane ySplit="1" topLeftCell="A2" activePane="bottomLeft" state="frozen"/>
      <selection pane="bottomLeft" activeCell="A3" sqref="A3"/>
    </sheetView>
  </sheetViews>
  <sheetFormatPr defaultColWidth="12.69921875" defaultRowHeight="15" customHeight="1"/>
  <cols>
    <col min="1" max="1" width="26.796875" bestFit="1" customWidth="1"/>
    <col min="2" max="2" width="7.19921875" bestFit="1" customWidth="1"/>
    <col min="3" max="3" width="12.59765625" bestFit="1" customWidth="1"/>
    <col min="4" max="4" width="7.69921875" customWidth="1"/>
    <col min="5" max="5" width="14.69921875" customWidth="1"/>
    <col min="6" max="26" width="7.69921875" customWidth="1"/>
  </cols>
  <sheetData>
    <row r="1" spans="1:23" ht="13.8">
      <c r="A1" s="5" t="s">
        <v>7</v>
      </c>
      <c r="B1" s="6" t="s">
        <v>8</v>
      </c>
      <c r="C1" s="6" t="s">
        <v>16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19</v>
      </c>
      <c r="I1" s="6" t="s">
        <v>1</v>
      </c>
      <c r="J1" s="6" t="s">
        <v>2</v>
      </c>
      <c r="K1" s="6" t="s">
        <v>3</v>
      </c>
      <c r="M1" s="5" t="s">
        <v>13</v>
      </c>
      <c r="N1" s="6" t="s">
        <v>14</v>
      </c>
      <c r="O1" s="6" t="s">
        <v>15</v>
      </c>
      <c r="P1" s="6" t="s">
        <v>17</v>
      </c>
      <c r="Q1" s="6" t="s">
        <v>1</v>
      </c>
      <c r="R1" s="6" t="s">
        <v>2</v>
      </c>
      <c r="S1" s="6" t="s">
        <v>3</v>
      </c>
      <c r="T1" s="6" t="s">
        <v>31</v>
      </c>
    </row>
    <row r="2" spans="1:23" ht="13.8">
      <c r="A2" s="7"/>
      <c r="B2" s="7">
        <f>Crorepati!B5</f>
        <v>6000</v>
      </c>
      <c r="C2" s="7">
        <f>Crorepati!B6</f>
        <v>0</v>
      </c>
      <c r="D2" s="7">
        <f>Crorepati!B7</f>
        <v>7000</v>
      </c>
      <c r="E2" s="7">
        <f>Crorepati!B8</f>
        <v>3000</v>
      </c>
      <c r="F2" s="7">
        <f>Crorepati!B9</f>
        <v>2000</v>
      </c>
      <c r="G2" s="10">
        <f>Crorepati!B10</f>
        <v>0</v>
      </c>
      <c r="H2" s="7">
        <f>Crorepati!B11</f>
        <v>0</v>
      </c>
      <c r="I2" s="7">
        <f>Crorepati!B12</f>
        <v>0</v>
      </c>
      <c r="J2" s="7">
        <f>Crorepati!B13</f>
        <v>0</v>
      </c>
      <c r="K2" s="7">
        <f>Crorepati!B14</f>
        <v>0</v>
      </c>
      <c r="M2" s="7"/>
      <c r="N2" s="7">
        <f>Crorepati!B17</f>
        <v>1000</v>
      </c>
      <c r="O2" s="7">
        <f>Crorepati!B18</f>
        <v>0</v>
      </c>
      <c r="P2" s="7">
        <f>Crorepati!B19</f>
        <v>0</v>
      </c>
      <c r="Q2" s="7">
        <f>Crorepati!B20</f>
        <v>0</v>
      </c>
      <c r="R2" s="7">
        <f>Crorepati!B21</f>
        <v>0</v>
      </c>
      <c r="S2" s="7">
        <f>Crorepati!B22</f>
        <v>0</v>
      </c>
      <c r="T2" s="7">
        <f>Crorepati!B23</f>
        <v>0</v>
      </c>
    </row>
    <row r="3" spans="1:23" ht="13.8">
      <c r="A3" s="6" t="s">
        <v>28</v>
      </c>
      <c r="B3" s="8">
        <f>Crorepati!C5</f>
        <v>0.1</v>
      </c>
      <c r="C3" s="8">
        <f>Crorepati!C6</f>
        <v>0</v>
      </c>
      <c r="D3" s="8">
        <f>Crorepati!C7</f>
        <v>0.05</v>
      </c>
      <c r="E3" s="8">
        <f>Crorepati!C8</f>
        <v>0.05</v>
      </c>
      <c r="F3" s="8">
        <f>Crorepati!C9</f>
        <v>0.05</v>
      </c>
      <c r="G3" s="8">
        <f>Crorepati!C10</f>
        <v>0.05</v>
      </c>
      <c r="H3" s="8">
        <f>Crorepati!C11</f>
        <v>0.05</v>
      </c>
      <c r="I3" s="8">
        <f>Crorepati!C12</f>
        <v>0.05</v>
      </c>
      <c r="J3" s="8">
        <f>Crorepati!C13</f>
        <v>0.05</v>
      </c>
      <c r="K3" s="8">
        <f>Crorepati!C14</f>
        <v>0.05</v>
      </c>
      <c r="N3" s="8">
        <f>Crorepati!C17</f>
        <v>0.05</v>
      </c>
      <c r="O3" s="8">
        <f>Crorepati!C18</f>
        <v>0.05</v>
      </c>
      <c r="P3" s="8">
        <f>Crorepati!C19</f>
        <v>0.05</v>
      </c>
      <c r="Q3" s="8">
        <f>Crorepati!C20</f>
        <v>0.05</v>
      </c>
      <c r="R3" s="8">
        <f>Crorepati!C21</f>
        <v>0.05</v>
      </c>
      <c r="S3" s="8">
        <f>Crorepati!C22</f>
        <v>0.05</v>
      </c>
      <c r="T3" s="8">
        <f>Crorepati!C23</f>
        <v>0.05</v>
      </c>
    </row>
    <row r="4" spans="1:23" ht="14.4">
      <c r="E4" s="1"/>
    </row>
    <row r="5" spans="1:23" ht="13.8">
      <c r="A5">
        <f>Calc!A4</f>
        <v>21</v>
      </c>
      <c r="B5" s="7">
        <f>B2</f>
        <v>6000</v>
      </c>
      <c r="C5" s="7">
        <f t="shared" ref="C5:K5" si="0">C2</f>
        <v>0</v>
      </c>
      <c r="D5" s="7">
        <f t="shared" si="0"/>
        <v>7000</v>
      </c>
      <c r="E5" s="7">
        <f t="shared" si="0"/>
        <v>3000</v>
      </c>
      <c r="F5" s="7">
        <f t="shared" si="0"/>
        <v>2000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N5" s="7">
        <f t="shared" ref="N5:T5" si="1">N2</f>
        <v>1000</v>
      </c>
      <c r="O5" s="7">
        <f t="shared" si="1"/>
        <v>0</v>
      </c>
      <c r="P5" s="7">
        <f t="shared" si="1"/>
        <v>0</v>
      </c>
      <c r="Q5" s="7">
        <f t="shared" si="1"/>
        <v>0</v>
      </c>
      <c r="R5" s="7">
        <f t="shared" si="1"/>
        <v>0</v>
      </c>
      <c r="S5" s="7">
        <f t="shared" si="1"/>
        <v>0</v>
      </c>
      <c r="T5" s="7">
        <f t="shared" si="1"/>
        <v>0</v>
      </c>
    </row>
    <row r="6" spans="1:23" ht="13.8">
      <c r="A6">
        <f>Calc!A5</f>
        <v>22</v>
      </c>
      <c r="B6" s="7">
        <f>IF($A6&lt;100,B5*(1+B$3),0)</f>
        <v>6600.0000000000009</v>
      </c>
      <c r="C6" s="7">
        <f t="shared" ref="C6:K6" si="2">IF($A6&lt;100,C5*(1+C$3),0)</f>
        <v>0</v>
      </c>
      <c r="D6" s="7">
        <f t="shared" si="2"/>
        <v>7350</v>
      </c>
      <c r="E6" s="7">
        <f t="shared" si="2"/>
        <v>3150</v>
      </c>
      <c r="F6" s="7">
        <f t="shared" si="2"/>
        <v>2100</v>
      </c>
      <c r="G6" s="7">
        <f t="shared" si="2"/>
        <v>0</v>
      </c>
      <c r="H6" s="7">
        <f t="shared" si="2"/>
        <v>0</v>
      </c>
      <c r="I6" s="7">
        <f t="shared" si="2"/>
        <v>0</v>
      </c>
      <c r="J6" s="7">
        <f t="shared" si="2"/>
        <v>0</v>
      </c>
      <c r="K6" s="7">
        <f t="shared" si="2"/>
        <v>0</v>
      </c>
      <c r="N6" s="7">
        <f t="shared" ref="N6:T6" si="3">IF($A6&lt;100,N5*(1+N$3),0)</f>
        <v>1050</v>
      </c>
      <c r="O6" s="7">
        <f t="shared" si="3"/>
        <v>0</v>
      </c>
      <c r="P6" s="7">
        <f t="shared" si="3"/>
        <v>0</v>
      </c>
      <c r="Q6" s="7">
        <f t="shared" si="3"/>
        <v>0</v>
      </c>
      <c r="R6" s="7">
        <f t="shared" si="3"/>
        <v>0</v>
      </c>
      <c r="S6" s="7">
        <f t="shared" si="3"/>
        <v>0</v>
      </c>
      <c r="T6" s="7">
        <f t="shared" si="3"/>
        <v>0</v>
      </c>
      <c r="U6" s="7"/>
      <c r="V6" s="7"/>
      <c r="W6" s="7"/>
    </row>
    <row r="7" spans="1:23" ht="13.8">
      <c r="A7">
        <f>Calc!A6</f>
        <v>23</v>
      </c>
      <c r="B7" s="7">
        <f t="shared" ref="B7:B70" si="4">IF($A7&lt;100,B6*(1+B$3),0)</f>
        <v>7260.0000000000018</v>
      </c>
      <c r="C7" s="7">
        <f t="shared" ref="C7:C70" si="5">IF($A7&lt;100,C6*(1+C$3),0)</f>
        <v>0</v>
      </c>
      <c r="D7" s="7">
        <f t="shared" ref="D7:D70" si="6">IF($A7&lt;100,D6*(1+D$3),0)</f>
        <v>7717.5</v>
      </c>
      <c r="E7" s="7">
        <f t="shared" ref="E7:E70" si="7">IF($A7&lt;100,E6*(1+E$3),0)</f>
        <v>3307.5</v>
      </c>
      <c r="F7" s="7">
        <f t="shared" ref="F7:F70" si="8">IF($A7&lt;100,F6*(1+F$3),0)</f>
        <v>2205</v>
      </c>
      <c r="G7" s="7">
        <f t="shared" ref="G7:G70" si="9">IF($A7&lt;100,G6*(1+G$3),0)</f>
        <v>0</v>
      </c>
      <c r="H7" s="7">
        <f t="shared" ref="H7:H70" si="10">IF($A7&lt;100,H6*(1+H$3),0)</f>
        <v>0</v>
      </c>
      <c r="I7" s="7">
        <f t="shared" ref="I7:I70" si="11">IF($A7&lt;100,I6*(1+I$3),0)</f>
        <v>0</v>
      </c>
      <c r="J7" s="7">
        <f t="shared" ref="J7:J70" si="12">IF($A7&lt;100,J6*(1+J$3),0)</f>
        <v>0</v>
      </c>
      <c r="K7" s="7">
        <f t="shared" ref="K7:K70" si="13">IF($A7&lt;100,K6*(1+K$3),0)</f>
        <v>0</v>
      </c>
      <c r="N7" s="7">
        <f t="shared" ref="N7:N70" si="14">IF($A7&lt;100,N6*(1+N$3),0)</f>
        <v>1102.5</v>
      </c>
      <c r="O7" s="7">
        <f t="shared" ref="O7:O70" si="15">IF($A7&lt;100,O6*(1+O$3),0)</f>
        <v>0</v>
      </c>
      <c r="P7" s="7">
        <f t="shared" ref="P7:P70" si="16">IF($A7&lt;100,P6*(1+P$3),0)</f>
        <v>0</v>
      </c>
      <c r="Q7" s="7">
        <f t="shared" ref="Q7:Q70" si="17">IF($A7&lt;100,Q6*(1+Q$3),0)</f>
        <v>0</v>
      </c>
      <c r="R7" s="7">
        <f t="shared" ref="R7:R70" si="18">IF($A7&lt;100,R6*(1+R$3),0)</f>
        <v>0</v>
      </c>
      <c r="S7" s="7">
        <f t="shared" ref="S7:S70" si="19">IF($A7&lt;100,S6*(1+S$3),0)</f>
        <v>0</v>
      </c>
      <c r="T7" s="7">
        <f t="shared" ref="T7:T70" si="20">IF($A7&lt;100,T6*(1+T$3),0)</f>
        <v>0</v>
      </c>
    </row>
    <row r="8" spans="1:23" ht="13.8">
      <c r="A8">
        <f>Calc!A7</f>
        <v>24</v>
      </c>
      <c r="B8" s="7">
        <f t="shared" si="4"/>
        <v>7986.0000000000027</v>
      </c>
      <c r="C8" s="7">
        <f t="shared" si="5"/>
        <v>0</v>
      </c>
      <c r="D8" s="7">
        <f t="shared" si="6"/>
        <v>8103.375</v>
      </c>
      <c r="E8" s="7">
        <f t="shared" si="7"/>
        <v>3472.875</v>
      </c>
      <c r="F8" s="7">
        <f t="shared" si="8"/>
        <v>2315.25</v>
      </c>
      <c r="G8" s="7">
        <f t="shared" si="9"/>
        <v>0</v>
      </c>
      <c r="H8" s="7">
        <f t="shared" si="10"/>
        <v>0</v>
      </c>
      <c r="I8" s="7">
        <f t="shared" si="11"/>
        <v>0</v>
      </c>
      <c r="J8" s="7">
        <f t="shared" si="12"/>
        <v>0</v>
      </c>
      <c r="K8" s="7">
        <f t="shared" si="13"/>
        <v>0</v>
      </c>
      <c r="N8" s="7">
        <f t="shared" si="14"/>
        <v>1157.625</v>
      </c>
      <c r="O8" s="7">
        <f t="shared" si="15"/>
        <v>0</v>
      </c>
      <c r="P8" s="7">
        <f t="shared" si="16"/>
        <v>0</v>
      </c>
      <c r="Q8" s="7">
        <f t="shared" si="17"/>
        <v>0</v>
      </c>
      <c r="R8" s="7">
        <f t="shared" si="18"/>
        <v>0</v>
      </c>
      <c r="S8" s="7">
        <f t="shared" si="19"/>
        <v>0</v>
      </c>
      <c r="T8" s="7">
        <f t="shared" si="20"/>
        <v>0</v>
      </c>
    </row>
    <row r="9" spans="1:23" ht="13.8">
      <c r="A9">
        <f>Calc!A8</f>
        <v>25</v>
      </c>
      <c r="B9" s="7">
        <f t="shared" si="4"/>
        <v>8784.600000000004</v>
      </c>
      <c r="C9" s="7">
        <f t="shared" si="5"/>
        <v>0</v>
      </c>
      <c r="D9" s="7">
        <f t="shared" si="6"/>
        <v>8508.5437500000007</v>
      </c>
      <c r="E9" s="7">
        <f t="shared" si="7"/>
        <v>3646.5187500000002</v>
      </c>
      <c r="F9" s="7">
        <f t="shared" si="8"/>
        <v>2431.0125000000003</v>
      </c>
      <c r="G9" s="7">
        <f t="shared" si="9"/>
        <v>0</v>
      </c>
      <c r="H9" s="7">
        <f t="shared" si="10"/>
        <v>0</v>
      </c>
      <c r="I9" s="7">
        <f t="shared" si="11"/>
        <v>0</v>
      </c>
      <c r="J9" s="7">
        <f t="shared" si="12"/>
        <v>0</v>
      </c>
      <c r="K9" s="7">
        <f t="shared" si="13"/>
        <v>0</v>
      </c>
      <c r="N9" s="7">
        <f t="shared" si="14"/>
        <v>1215.5062500000001</v>
      </c>
      <c r="O9" s="7">
        <f t="shared" si="15"/>
        <v>0</v>
      </c>
      <c r="P9" s="7">
        <f t="shared" si="16"/>
        <v>0</v>
      </c>
      <c r="Q9" s="7">
        <f t="shared" si="17"/>
        <v>0</v>
      </c>
      <c r="R9" s="7">
        <f t="shared" si="18"/>
        <v>0</v>
      </c>
      <c r="S9" s="7">
        <f t="shared" si="19"/>
        <v>0</v>
      </c>
      <c r="T9" s="7">
        <f t="shared" si="20"/>
        <v>0</v>
      </c>
    </row>
    <row r="10" spans="1:23" ht="13.8">
      <c r="A10">
        <f>Calc!A9</f>
        <v>26</v>
      </c>
      <c r="B10" s="7">
        <f t="shared" si="4"/>
        <v>9663.0600000000049</v>
      </c>
      <c r="C10" s="7">
        <f t="shared" si="5"/>
        <v>0</v>
      </c>
      <c r="D10" s="7">
        <f t="shared" si="6"/>
        <v>8933.970937500002</v>
      </c>
      <c r="E10" s="7">
        <f t="shared" si="7"/>
        <v>3828.8446875000004</v>
      </c>
      <c r="F10" s="7">
        <f t="shared" si="8"/>
        <v>2552.5631250000006</v>
      </c>
      <c r="G10" s="7">
        <f t="shared" si="9"/>
        <v>0</v>
      </c>
      <c r="H10" s="7">
        <f t="shared" si="10"/>
        <v>0</v>
      </c>
      <c r="I10" s="7">
        <f t="shared" si="11"/>
        <v>0</v>
      </c>
      <c r="J10" s="7">
        <f t="shared" si="12"/>
        <v>0</v>
      </c>
      <c r="K10" s="7">
        <f t="shared" si="13"/>
        <v>0</v>
      </c>
      <c r="N10" s="7">
        <f t="shared" si="14"/>
        <v>1276.2815625000003</v>
      </c>
      <c r="O10" s="7">
        <f t="shared" si="15"/>
        <v>0</v>
      </c>
      <c r="P10" s="7">
        <f t="shared" si="16"/>
        <v>0</v>
      </c>
      <c r="Q10" s="7">
        <f t="shared" si="17"/>
        <v>0</v>
      </c>
      <c r="R10" s="7">
        <f t="shared" si="18"/>
        <v>0</v>
      </c>
      <c r="S10" s="7">
        <f t="shared" si="19"/>
        <v>0</v>
      </c>
      <c r="T10" s="7">
        <f t="shared" si="20"/>
        <v>0</v>
      </c>
    </row>
    <row r="11" spans="1:23" ht="13.8">
      <c r="A11">
        <f>Calc!A10</f>
        <v>27</v>
      </c>
      <c r="B11" s="7">
        <f t="shared" si="4"/>
        <v>10629.366000000005</v>
      </c>
      <c r="C11" s="7">
        <f t="shared" si="5"/>
        <v>0</v>
      </c>
      <c r="D11" s="7">
        <f t="shared" si="6"/>
        <v>9380.6694843750029</v>
      </c>
      <c r="E11" s="7">
        <f t="shared" si="7"/>
        <v>4020.2869218750006</v>
      </c>
      <c r="F11" s="7">
        <f t="shared" si="8"/>
        <v>2680.1912812500009</v>
      </c>
      <c r="G11" s="7">
        <f t="shared" si="9"/>
        <v>0</v>
      </c>
      <c r="H11" s="7">
        <f t="shared" si="10"/>
        <v>0</v>
      </c>
      <c r="I11" s="7">
        <f t="shared" si="11"/>
        <v>0</v>
      </c>
      <c r="J11" s="7">
        <f t="shared" si="12"/>
        <v>0</v>
      </c>
      <c r="K11" s="7">
        <f t="shared" si="13"/>
        <v>0</v>
      </c>
      <c r="N11" s="7">
        <f t="shared" si="14"/>
        <v>1340.0956406250004</v>
      </c>
      <c r="O11" s="7">
        <f t="shared" si="15"/>
        <v>0</v>
      </c>
      <c r="P11" s="7">
        <f t="shared" si="16"/>
        <v>0</v>
      </c>
      <c r="Q11" s="7">
        <f t="shared" si="17"/>
        <v>0</v>
      </c>
      <c r="R11" s="7">
        <f t="shared" si="18"/>
        <v>0</v>
      </c>
      <c r="S11" s="7">
        <f t="shared" si="19"/>
        <v>0</v>
      </c>
      <c r="T11" s="7">
        <f t="shared" si="20"/>
        <v>0</v>
      </c>
    </row>
    <row r="12" spans="1:23" ht="13.8">
      <c r="A12">
        <f>Calc!A11</f>
        <v>28</v>
      </c>
      <c r="B12" s="7">
        <f t="shared" si="4"/>
        <v>11692.302600000006</v>
      </c>
      <c r="C12" s="7">
        <f t="shared" si="5"/>
        <v>0</v>
      </c>
      <c r="D12" s="7">
        <f t="shared" si="6"/>
        <v>9849.7029585937526</v>
      </c>
      <c r="E12" s="7">
        <f t="shared" si="7"/>
        <v>4221.3012679687508</v>
      </c>
      <c r="F12" s="7">
        <f t="shared" si="8"/>
        <v>2814.2008453125009</v>
      </c>
      <c r="G12" s="7">
        <f t="shared" si="9"/>
        <v>0</v>
      </c>
      <c r="H12" s="7">
        <f t="shared" si="10"/>
        <v>0</v>
      </c>
      <c r="I12" s="7">
        <f t="shared" si="11"/>
        <v>0</v>
      </c>
      <c r="J12" s="7">
        <f t="shared" si="12"/>
        <v>0</v>
      </c>
      <c r="K12" s="7">
        <f t="shared" si="13"/>
        <v>0</v>
      </c>
      <c r="N12" s="7">
        <f t="shared" si="14"/>
        <v>1407.1004226562504</v>
      </c>
      <c r="O12" s="7">
        <f t="shared" si="15"/>
        <v>0</v>
      </c>
      <c r="P12" s="7">
        <f t="shared" si="16"/>
        <v>0</v>
      </c>
      <c r="Q12" s="7">
        <f t="shared" si="17"/>
        <v>0</v>
      </c>
      <c r="R12" s="7">
        <f t="shared" si="18"/>
        <v>0</v>
      </c>
      <c r="S12" s="7">
        <f t="shared" si="19"/>
        <v>0</v>
      </c>
      <c r="T12" s="7">
        <f t="shared" si="20"/>
        <v>0</v>
      </c>
    </row>
    <row r="13" spans="1:23" ht="13.8">
      <c r="A13">
        <f>Calc!A12</f>
        <v>29</v>
      </c>
      <c r="B13" s="7">
        <f t="shared" si="4"/>
        <v>12861.532860000008</v>
      </c>
      <c r="C13" s="7">
        <f t="shared" si="5"/>
        <v>0</v>
      </c>
      <c r="D13" s="7">
        <f t="shared" si="6"/>
        <v>10342.188106523441</v>
      </c>
      <c r="E13" s="7">
        <f t="shared" si="7"/>
        <v>4432.3663313671886</v>
      </c>
      <c r="F13" s="7">
        <f t="shared" si="8"/>
        <v>2954.9108875781262</v>
      </c>
      <c r="G13" s="7">
        <f t="shared" si="9"/>
        <v>0</v>
      </c>
      <c r="H13" s="7">
        <f t="shared" si="10"/>
        <v>0</v>
      </c>
      <c r="I13" s="7">
        <f t="shared" si="11"/>
        <v>0</v>
      </c>
      <c r="J13" s="7">
        <f t="shared" si="12"/>
        <v>0</v>
      </c>
      <c r="K13" s="7">
        <f t="shared" si="13"/>
        <v>0</v>
      </c>
      <c r="N13" s="7">
        <f t="shared" si="14"/>
        <v>1477.4554437890631</v>
      </c>
      <c r="O13" s="7">
        <f t="shared" si="15"/>
        <v>0</v>
      </c>
      <c r="P13" s="7">
        <f t="shared" si="16"/>
        <v>0</v>
      </c>
      <c r="Q13" s="7">
        <f t="shared" si="17"/>
        <v>0</v>
      </c>
      <c r="R13" s="7">
        <f t="shared" si="18"/>
        <v>0</v>
      </c>
      <c r="S13" s="7">
        <f t="shared" si="19"/>
        <v>0</v>
      </c>
      <c r="T13" s="7">
        <f t="shared" si="20"/>
        <v>0</v>
      </c>
    </row>
    <row r="14" spans="1:23" ht="13.8">
      <c r="A14">
        <f>Calc!A13</f>
        <v>30</v>
      </c>
      <c r="B14" s="7">
        <f t="shared" si="4"/>
        <v>14147.686146000011</v>
      </c>
      <c r="C14" s="7">
        <f t="shared" si="5"/>
        <v>0</v>
      </c>
      <c r="D14" s="7">
        <f t="shared" si="6"/>
        <v>10859.297511849614</v>
      </c>
      <c r="E14" s="7">
        <f t="shared" si="7"/>
        <v>4653.9846479355483</v>
      </c>
      <c r="F14" s="7">
        <f t="shared" si="8"/>
        <v>3102.6564319570325</v>
      </c>
      <c r="G14" s="7">
        <f t="shared" si="9"/>
        <v>0</v>
      </c>
      <c r="H14" s="7">
        <f t="shared" si="10"/>
        <v>0</v>
      </c>
      <c r="I14" s="7">
        <f t="shared" si="11"/>
        <v>0</v>
      </c>
      <c r="J14" s="7">
        <f t="shared" si="12"/>
        <v>0</v>
      </c>
      <c r="K14" s="7">
        <f t="shared" si="13"/>
        <v>0</v>
      </c>
      <c r="N14" s="7">
        <f t="shared" si="14"/>
        <v>1551.3282159785163</v>
      </c>
      <c r="O14" s="7">
        <f t="shared" si="15"/>
        <v>0</v>
      </c>
      <c r="P14" s="7">
        <f t="shared" si="16"/>
        <v>0</v>
      </c>
      <c r="Q14" s="7">
        <f t="shared" si="17"/>
        <v>0</v>
      </c>
      <c r="R14" s="7">
        <f t="shared" si="18"/>
        <v>0</v>
      </c>
      <c r="S14" s="7">
        <f t="shared" si="19"/>
        <v>0</v>
      </c>
      <c r="T14" s="7">
        <f t="shared" si="20"/>
        <v>0</v>
      </c>
    </row>
    <row r="15" spans="1:23" ht="13.8">
      <c r="A15">
        <f>Calc!A14</f>
        <v>31</v>
      </c>
      <c r="B15" s="7">
        <f t="shared" si="4"/>
        <v>15562.454760600012</v>
      </c>
      <c r="C15" s="7">
        <f t="shared" si="5"/>
        <v>0</v>
      </c>
      <c r="D15" s="7">
        <f t="shared" si="6"/>
        <v>11402.262387442095</v>
      </c>
      <c r="E15" s="7">
        <f t="shared" si="7"/>
        <v>4886.6838803323262</v>
      </c>
      <c r="F15" s="7">
        <f t="shared" si="8"/>
        <v>3257.7892535548845</v>
      </c>
      <c r="G15" s="7">
        <f t="shared" si="9"/>
        <v>0</v>
      </c>
      <c r="H15" s="7">
        <f t="shared" si="10"/>
        <v>0</v>
      </c>
      <c r="I15" s="7">
        <f t="shared" si="11"/>
        <v>0</v>
      </c>
      <c r="J15" s="7">
        <f t="shared" si="12"/>
        <v>0</v>
      </c>
      <c r="K15" s="7">
        <f t="shared" si="13"/>
        <v>0</v>
      </c>
      <c r="N15" s="7">
        <f t="shared" si="14"/>
        <v>1628.8946267774422</v>
      </c>
      <c r="O15" s="7">
        <f t="shared" si="15"/>
        <v>0</v>
      </c>
      <c r="P15" s="7">
        <f t="shared" si="16"/>
        <v>0</v>
      </c>
      <c r="Q15" s="7">
        <f t="shared" si="17"/>
        <v>0</v>
      </c>
      <c r="R15" s="7">
        <f t="shared" si="18"/>
        <v>0</v>
      </c>
      <c r="S15" s="7">
        <f t="shared" si="19"/>
        <v>0</v>
      </c>
      <c r="T15" s="7">
        <f t="shared" si="20"/>
        <v>0</v>
      </c>
    </row>
    <row r="16" spans="1:23" ht="13.8">
      <c r="A16">
        <f>Calc!A15</f>
        <v>32</v>
      </c>
      <c r="B16" s="7">
        <f t="shared" si="4"/>
        <v>17118.700236660014</v>
      </c>
      <c r="C16" s="7">
        <f t="shared" si="5"/>
        <v>0</v>
      </c>
      <c r="D16" s="7">
        <f t="shared" si="6"/>
        <v>11972.3755068142</v>
      </c>
      <c r="E16" s="7">
        <f t="shared" si="7"/>
        <v>5131.0180743489427</v>
      </c>
      <c r="F16" s="7">
        <f t="shared" si="8"/>
        <v>3420.6787162326286</v>
      </c>
      <c r="G16" s="7">
        <f t="shared" si="9"/>
        <v>0</v>
      </c>
      <c r="H16" s="7">
        <f t="shared" si="10"/>
        <v>0</v>
      </c>
      <c r="I16" s="7">
        <f t="shared" si="11"/>
        <v>0</v>
      </c>
      <c r="J16" s="7">
        <f t="shared" si="12"/>
        <v>0</v>
      </c>
      <c r="K16" s="7">
        <f t="shared" si="13"/>
        <v>0</v>
      </c>
      <c r="N16" s="7">
        <f t="shared" si="14"/>
        <v>1710.3393581163143</v>
      </c>
      <c r="O16" s="7">
        <f t="shared" si="15"/>
        <v>0</v>
      </c>
      <c r="P16" s="7">
        <f t="shared" si="16"/>
        <v>0</v>
      </c>
      <c r="Q16" s="7">
        <f t="shared" si="17"/>
        <v>0</v>
      </c>
      <c r="R16" s="7">
        <f t="shared" si="18"/>
        <v>0</v>
      </c>
      <c r="S16" s="7">
        <f t="shared" si="19"/>
        <v>0</v>
      </c>
      <c r="T16" s="7">
        <f t="shared" si="20"/>
        <v>0</v>
      </c>
    </row>
    <row r="17" spans="1:20" ht="13.8">
      <c r="A17">
        <f>Calc!A16</f>
        <v>33</v>
      </c>
      <c r="B17" s="7">
        <f t="shared" si="4"/>
        <v>18830.570260326018</v>
      </c>
      <c r="C17" s="7">
        <f t="shared" si="5"/>
        <v>0</v>
      </c>
      <c r="D17" s="7">
        <f t="shared" si="6"/>
        <v>12570.99428215491</v>
      </c>
      <c r="E17" s="7">
        <f t="shared" si="7"/>
        <v>5387.5689780663897</v>
      </c>
      <c r="F17" s="7">
        <f t="shared" si="8"/>
        <v>3591.7126520442603</v>
      </c>
      <c r="G17" s="7">
        <f t="shared" si="9"/>
        <v>0</v>
      </c>
      <c r="H17" s="7">
        <f t="shared" si="10"/>
        <v>0</v>
      </c>
      <c r="I17" s="7">
        <f t="shared" si="11"/>
        <v>0</v>
      </c>
      <c r="J17" s="7">
        <f t="shared" si="12"/>
        <v>0</v>
      </c>
      <c r="K17" s="7">
        <f t="shared" si="13"/>
        <v>0</v>
      </c>
      <c r="N17" s="7">
        <f t="shared" si="14"/>
        <v>1795.8563260221301</v>
      </c>
      <c r="O17" s="7">
        <f t="shared" si="15"/>
        <v>0</v>
      </c>
      <c r="P17" s="7">
        <f t="shared" si="16"/>
        <v>0</v>
      </c>
      <c r="Q17" s="7">
        <f t="shared" si="17"/>
        <v>0</v>
      </c>
      <c r="R17" s="7">
        <f t="shared" si="18"/>
        <v>0</v>
      </c>
      <c r="S17" s="7">
        <f t="shared" si="19"/>
        <v>0</v>
      </c>
      <c r="T17" s="7">
        <f t="shared" si="20"/>
        <v>0</v>
      </c>
    </row>
    <row r="18" spans="1:20" ht="13.8">
      <c r="A18">
        <f>Calc!A17</f>
        <v>34</v>
      </c>
      <c r="B18" s="7">
        <f t="shared" si="4"/>
        <v>20713.62728635862</v>
      </c>
      <c r="C18" s="7">
        <f t="shared" si="5"/>
        <v>0</v>
      </c>
      <c r="D18" s="7">
        <f t="shared" si="6"/>
        <v>13199.543996262657</v>
      </c>
      <c r="E18" s="7">
        <f t="shared" si="7"/>
        <v>5656.9474269697093</v>
      </c>
      <c r="F18" s="7">
        <f t="shared" si="8"/>
        <v>3771.2982846464733</v>
      </c>
      <c r="G18" s="7">
        <f t="shared" si="9"/>
        <v>0</v>
      </c>
      <c r="H18" s="7">
        <f t="shared" si="10"/>
        <v>0</v>
      </c>
      <c r="I18" s="7">
        <f t="shared" si="11"/>
        <v>0</v>
      </c>
      <c r="J18" s="7">
        <f t="shared" si="12"/>
        <v>0</v>
      </c>
      <c r="K18" s="7">
        <f t="shared" si="13"/>
        <v>0</v>
      </c>
      <c r="N18" s="7">
        <f t="shared" si="14"/>
        <v>1885.6491423232367</v>
      </c>
      <c r="O18" s="7">
        <f t="shared" si="15"/>
        <v>0</v>
      </c>
      <c r="P18" s="7">
        <f t="shared" si="16"/>
        <v>0</v>
      </c>
      <c r="Q18" s="7">
        <f t="shared" si="17"/>
        <v>0</v>
      </c>
      <c r="R18" s="7">
        <f t="shared" si="18"/>
        <v>0</v>
      </c>
      <c r="S18" s="7">
        <f t="shared" si="19"/>
        <v>0</v>
      </c>
      <c r="T18" s="7">
        <f t="shared" si="20"/>
        <v>0</v>
      </c>
    </row>
    <row r="19" spans="1:20" ht="13.8">
      <c r="A19">
        <f>Calc!A18</f>
        <v>35</v>
      </c>
      <c r="B19" s="7">
        <f t="shared" si="4"/>
        <v>22784.990014994484</v>
      </c>
      <c r="C19" s="7">
        <f t="shared" si="5"/>
        <v>0</v>
      </c>
      <c r="D19" s="7">
        <f t="shared" si="6"/>
        <v>13859.52119607579</v>
      </c>
      <c r="E19" s="7">
        <f t="shared" si="7"/>
        <v>5939.7947983181948</v>
      </c>
      <c r="F19" s="7">
        <f t="shared" si="8"/>
        <v>3959.863198878797</v>
      </c>
      <c r="G19" s="7">
        <f t="shared" si="9"/>
        <v>0</v>
      </c>
      <c r="H19" s="7">
        <f t="shared" si="10"/>
        <v>0</v>
      </c>
      <c r="I19" s="7">
        <f t="shared" si="11"/>
        <v>0</v>
      </c>
      <c r="J19" s="7">
        <f t="shared" si="12"/>
        <v>0</v>
      </c>
      <c r="K19" s="7">
        <f t="shared" si="13"/>
        <v>0</v>
      </c>
      <c r="N19" s="7">
        <f t="shared" si="14"/>
        <v>1979.9315994393985</v>
      </c>
      <c r="O19" s="7">
        <f t="shared" si="15"/>
        <v>0</v>
      </c>
      <c r="P19" s="7">
        <f t="shared" si="16"/>
        <v>0</v>
      </c>
      <c r="Q19" s="7">
        <f t="shared" si="17"/>
        <v>0</v>
      </c>
      <c r="R19" s="7">
        <f t="shared" si="18"/>
        <v>0</v>
      </c>
      <c r="S19" s="7">
        <f t="shared" si="19"/>
        <v>0</v>
      </c>
      <c r="T19" s="7">
        <f t="shared" si="20"/>
        <v>0</v>
      </c>
    </row>
    <row r="20" spans="1:20" ht="13.8">
      <c r="A20">
        <f>Calc!A19</f>
        <v>36</v>
      </c>
      <c r="B20" s="7">
        <f t="shared" si="4"/>
        <v>25063.489016493935</v>
      </c>
      <c r="C20" s="7">
        <f t="shared" si="5"/>
        <v>0</v>
      </c>
      <c r="D20" s="7">
        <f t="shared" si="6"/>
        <v>14552.49725587958</v>
      </c>
      <c r="E20" s="7">
        <f t="shared" si="7"/>
        <v>6236.7845382341047</v>
      </c>
      <c r="F20" s="7">
        <f t="shared" si="8"/>
        <v>4157.8563588227371</v>
      </c>
      <c r="G20" s="7">
        <f t="shared" si="9"/>
        <v>0</v>
      </c>
      <c r="H20" s="7">
        <f t="shared" si="10"/>
        <v>0</v>
      </c>
      <c r="I20" s="7">
        <f t="shared" si="11"/>
        <v>0</v>
      </c>
      <c r="J20" s="7">
        <f t="shared" si="12"/>
        <v>0</v>
      </c>
      <c r="K20" s="7">
        <f t="shared" si="13"/>
        <v>0</v>
      </c>
      <c r="N20" s="7">
        <f t="shared" si="14"/>
        <v>2078.9281794113685</v>
      </c>
      <c r="O20" s="7">
        <f t="shared" si="15"/>
        <v>0</v>
      </c>
      <c r="P20" s="7">
        <f t="shared" si="16"/>
        <v>0</v>
      </c>
      <c r="Q20" s="7">
        <f t="shared" si="17"/>
        <v>0</v>
      </c>
      <c r="R20" s="7">
        <f t="shared" si="18"/>
        <v>0</v>
      </c>
      <c r="S20" s="7">
        <f t="shared" si="19"/>
        <v>0</v>
      </c>
      <c r="T20" s="7">
        <f t="shared" si="20"/>
        <v>0</v>
      </c>
    </row>
    <row r="21" spans="1:20" ht="15.75" customHeight="1">
      <c r="A21">
        <f>Calc!A20</f>
        <v>37</v>
      </c>
      <c r="B21" s="7">
        <f t="shared" si="4"/>
        <v>27569.83791814333</v>
      </c>
      <c r="C21" s="7">
        <f t="shared" si="5"/>
        <v>0</v>
      </c>
      <c r="D21" s="7">
        <f t="shared" si="6"/>
        <v>15280.12211867356</v>
      </c>
      <c r="E21" s="7">
        <f t="shared" si="7"/>
        <v>6548.6237651458105</v>
      </c>
      <c r="F21" s="7">
        <f t="shared" si="8"/>
        <v>4365.7491767638739</v>
      </c>
      <c r="G21" s="7">
        <f t="shared" si="9"/>
        <v>0</v>
      </c>
      <c r="H21" s="7">
        <f t="shared" si="10"/>
        <v>0</v>
      </c>
      <c r="I21" s="7">
        <f t="shared" si="11"/>
        <v>0</v>
      </c>
      <c r="J21" s="7">
        <f t="shared" si="12"/>
        <v>0</v>
      </c>
      <c r="K21" s="7">
        <f t="shared" si="13"/>
        <v>0</v>
      </c>
      <c r="N21" s="7">
        <f t="shared" si="14"/>
        <v>2182.874588381937</v>
      </c>
      <c r="O21" s="7">
        <f t="shared" si="15"/>
        <v>0</v>
      </c>
      <c r="P21" s="7">
        <f t="shared" si="16"/>
        <v>0</v>
      </c>
      <c r="Q21" s="7">
        <f t="shared" si="17"/>
        <v>0</v>
      </c>
      <c r="R21" s="7">
        <f t="shared" si="18"/>
        <v>0</v>
      </c>
      <c r="S21" s="7">
        <f t="shared" si="19"/>
        <v>0</v>
      </c>
      <c r="T21" s="7">
        <f t="shared" si="20"/>
        <v>0</v>
      </c>
    </row>
    <row r="22" spans="1:20" ht="15.75" customHeight="1">
      <c r="A22">
        <f>Calc!A21</f>
        <v>38</v>
      </c>
      <c r="B22" s="7">
        <f t="shared" si="4"/>
        <v>30326.821709957665</v>
      </c>
      <c r="C22" s="7">
        <f t="shared" si="5"/>
        <v>0</v>
      </c>
      <c r="D22" s="7">
        <f t="shared" si="6"/>
        <v>16044.128224607239</v>
      </c>
      <c r="E22" s="7">
        <f t="shared" si="7"/>
        <v>6876.0549534031015</v>
      </c>
      <c r="F22" s="7">
        <f t="shared" si="8"/>
        <v>4584.0366356020677</v>
      </c>
      <c r="G22" s="7">
        <f t="shared" si="9"/>
        <v>0</v>
      </c>
      <c r="H22" s="7">
        <f t="shared" si="10"/>
        <v>0</v>
      </c>
      <c r="I22" s="7">
        <f t="shared" si="11"/>
        <v>0</v>
      </c>
      <c r="J22" s="7">
        <f t="shared" si="12"/>
        <v>0</v>
      </c>
      <c r="K22" s="7">
        <f t="shared" si="13"/>
        <v>0</v>
      </c>
      <c r="N22" s="7">
        <f t="shared" si="14"/>
        <v>2292.0183178010338</v>
      </c>
      <c r="O22" s="7">
        <f t="shared" si="15"/>
        <v>0</v>
      </c>
      <c r="P22" s="7">
        <f t="shared" si="16"/>
        <v>0</v>
      </c>
      <c r="Q22" s="7">
        <f t="shared" si="17"/>
        <v>0</v>
      </c>
      <c r="R22" s="7">
        <f t="shared" si="18"/>
        <v>0</v>
      </c>
      <c r="S22" s="7">
        <f t="shared" si="19"/>
        <v>0</v>
      </c>
      <c r="T22" s="7">
        <f t="shared" si="20"/>
        <v>0</v>
      </c>
    </row>
    <row r="23" spans="1:20" ht="15.75" customHeight="1">
      <c r="A23">
        <f>Calc!A22</f>
        <v>39</v>
      </c>
      <c r="B23" s="7">
        <f t="shared" si="4"/>
        <v>33359.503880953431</v>
      </c>
      <c r="C23" s="7">
        <f t="shared" si="5"/>
        <v>0</v>
      </c>
      <c r="D23" s="7">
        <f t="shared" si="6"/>
        <v>16846.3346358376</v>
      </c>
      <c r="E23" s="7">
        <f t="shared" si="7"/>
        <v>7219.857701073257</v>
      </c>
      <c r="F23" s="7">
        <f t="shared" si="8"/>
        <v>4813.2384673821716</v>
      </c>
      <c r="G23" s="7">
        <f t="shared" si="9"/>
        <v>0</v>
      </c>
      <c r="H23" s="7">
        <f t="shared" si="10"/>
        <v>0</v>
      </c>
      <c r="I23" s="7">
        <f t="shared" si="11"/>
        <v>0</v>
      </c>
      <c r="J23" s="7">
        <f t="shared" si="12"/>
        <v>0</v>
      </c>
      <c r="K23" s="7">
        <f t="shared" si="13"/>
        <v>0</v>
      </c>
      <c r="N23" s="7">
        <f t="shared" si="14"/>
        <v>2406.6192336910858</v>
      </c>
      <c r="O23" s="7">
        <f t="shared" si="15"/>
        <v>0</v>
      </c>
      <c r="P23" s="7">
        <f t="shared" si="16"/>
        <v>0</v>
      </c>
      <c r="Q23" s="7">
        <f t="shared" si="17"/>
        <v>0</v>
      </c>
      <c r="R23" s="7">
        <f t="shared" si="18"/>
        <v>0</v>
      </c>
      <c r="S23" s="7">
        <f t="shared" si="19"/>
        <v>0</v>
      </c>
      <c r="T23" s="7">
        <f t="shared" si="20"/>
        <v>0</v>
      </c>
    </row>
    <row r="24" spans="1:20" ht="15.75" customHeight="1">
      <c r="A24">
        <f>Calc!A23</f>
        <v>40</v>
      </c>
      <c r="B24" s="7">
        <f t="shared" si="4"/>
        <v>36695.45426904878</v>
      </c>
      <c r="C24" s="7">
        <f t="shared" si="5"/>
        <v>0</v>
      </c>
      <c r="D24" s="7">
        <f t="shared" si="6"/>
        <v>17688.651367629482</v>
      </c>
      <c r="E24" s="7">
        <f t="shared" si="7"/>
        <v>7580.8505861269205</v>
      </c>
      <c r="F24" s="7">
        <f t="shared" si="8"/>
        <v>5053.9003907512806</v>
      </c>
      <c r="G24" s="7">
        <f t="shared" si="9"/>
        <v>0</v>
      </c>
      <c r="H24" s="7">
        <f t="shared" si="10"/>
        <v>0</v>
      </c>
      <c r="I24" s="7">
        <f t="shared" si="11"/>
        <v>0</v>
      </c>
      <c r="J24" s="7">
        <f t="shared" si="12"/>
        <v>0</v>
      </c>
      <c r="K24" s="7">
        <f t="shared" si="13"/>
        <v>0</v>
      </c>
      <c r="N24" s="7">
        <f t="shared" si="14"/>
        <v>2526.9501953756403</v>
      </c>
      <c r="O24" s="7">
        <f t="shared" si="15"/>
        <v>0</v>
      </c>
      <c r="P24" s="7">
        <f t="shared" si="16"/>
        <v>0</v>
      </c>
      <c r="Q24" s="7">
        <f t="shared" si="17"/>
        <v>0</v>
      </c>
      <c r="R24" s="7">
        <f t="shared" si="18"/>
        <v>0</v>
      </c>
      <c r="S24" s="7">
        <f t="shared" si="19"/>
        <v>0</v>
      </c>
      <c r="T24" s="7">
        <f t="shared" si="20"/>
        <v>0</v>
      </c>
    </row>
    <row r="25" spans="1:20" ht="15.75" customHeight="1">
      <c r="A25">
        <f>Calc!A24</f>
        <v>41</v>
      </c>
      <c r="B25" s="7">
        <f t="shared" si="4"/>
        <v>40364.999695953658</v>
      </c>
      <c r="C25" s="7">
        <f t="shared" si="5"/>
        <v>0</v>
      </c>
      <c r="D25" s="7">
        <f t="shared" si="6"/>
        <v>18573.083936010957</v>
      </c>
      <c r="E25" s="7">
        <f t="shared" si="7"/>
        <v>7959.8931154332668</v>
      </c>
      <c r="F25" s="7">
        <f t="shared" si="8"/>
        <v>5306.5954102888445</v>
      </c>
      <c r="G25" s="7">
        <f t="shared" si="9"/>
        <v>0</v>
      </c>
      <c r="H25" s="7">
        <f t="shared" si="10"/>
        <v>0</v>
      </c>
      <c r="I25" s="7">
        <f t="shared" si="11"/>
        <v>0</v>
      </c>
      <c r="J25" s="7">
        <f t="shared" si="12"/>
        <v>0</v>
      </c>
      <c r="K25" s="7">
        <f t="shared" si="13"/>
        <v>0</v>
      </c>
      <c r="N25" s="7">
        <f t="shared" si="14"/>
        <v>2653.2977051444223</v>
      </c>
      <c r="O25" s="7">
        <f t="shared" si="15"/>
        <v>0</v>
      </c>
      <c r="P25" s="7">
        <f t="shared" si="16"/>
        <v>0</v>
      </c>
      <c r="Q25" s="7">
        <f t="shared" si="17"/>
        <v>0</v>
      </c>
      <c r="R25" s="7">
        <f t="shared" si="18"/>
        <v>0</v>
      </c>
      <c r="S25" s="7">
        <f t="shared" si="19"/>
        <v>0</v>
      </c>
      <c r="T25" s="7">
        <f t="shared" si="20"/>
        <v>0</v>
      </c>
    </row>
    <row r="26" spans="1:20" ht="15.75" customHeight="1">
      <c r="A26">
        <f>Calc!A25</f>
        <v>42</v>
      </c>
      <c r="B26" s="7">
        <f t="shared" si="4"/>
        <v>44401.499665549025</v>
      </c>
      <c r="C26" s="7">
        <f t="shared" si="5"/>
        <v>0</v>
      </c>
      <c r="D26" s="7">
        <f t="shared" si="6"/>
        <v>19501.738132811504</v>
      </c>
      <c r="E26" s="7">
        <f t="shared" si="7"/>
        <v>8357.8877712049307</v>
      </c>
      <c r="F26" s="7">
        <f t="shared" si="8"/>
        <v>5571.9251808032868</v>
      </c>
      <c r="G26" s="7">
        <f t="shared" si="9"/>
        <v>0</v>
      </c>
      <c r="H26" s="7">
        <f t="shared" si="10"/>
        <v>0</v>
      </c>
      <c r="I26" s="7">
        <f t="shared" si="11"/>
        <v>0</v>
      </c>
      <c r="J26" s="7">
        <f t="shared" si="12"/>
        <v>0</v>
      </c>
      <c r="K26" s="7">
        <f t="shared" si="13"/>
        <v>0</v>
      </c>
      <c r="N26" s="7">
        <f t="shared" si="14"/>
        <v>2785.9625904016434</v>
      </c>
      <c r="O26" s="7">
        <f t="shared" si="15"/>
        <v>0</v>
      </c>
      <c r="P26" s="7">
        <f t="shared" si="16"/>
        <v>0</v>
      </c>
      <c r="Q26" s="7">
        <f t="shared" si="17"/>
        <v>0</v>
      </c>
      <c r="R26" s="7">
        <f t="shared" si="18"/>
        <v>0</v>
      </c>
      <c r="S26" s="7">
        <f t="shared" si="19"/>
        <v>0</v>
      </c>
      <c r="T26" s="7">
        <f t="shared" si="20"/>
        <v>0</v>
      </c>
    </row>
    <row r="27" spans="1:20" ht="15.75" customHeight="1">
      <c r="A27">
        <f>Calc!A26</f>
        <v>43</v>
      </c>
      <c r="B27" s="7">
        <f t="shared" si="4"/>
        <v>48841.64963210393</v>
      </c>
      <c r="C27" s="7">
        <f t="shared" si="5"/>
        <v>0</v>
      </c>
      <c r="D27" s="7">
        <f t="shared" si="6"/>
        <v>20476.82503945208</v>
      </c>
      <c r="E27" s="7">
        <f t="shared" si="7"/>
        <v>8775.7821597651782</v>
      </c>
      <c r="F27" s="7">
        <f t="shared" si="8"/>
        <v>5850.5214398434518</v>
      </c>
      <c r="G27" s="7">
        <f t="shared" si="9"/>
        <v>0</v>
      </c>
      <c r="H27" s="7">
        <f t="shared" si="10"/>
        <v>0</v>
      </c>
      <c r="I27" s="7">
        <f t="shared" si="11"/>
        <v>0</v>
      </c>
      <c r="J27" s="7">
        <f t="shared" si="12"/>
        <v>0</v>
      </c>
      <c r="K27" s="7">
        <f t="shared" si="13"/>
        <v>0</v>
      </c>
      <c r="N27" s="7">
        <f t="shared" si="14"/>
        <v>2925.2607199217259</v>
      </c>
      <c r="O27" s="7">
        <f t="shared" si="15"/>
        <v>0</v>
      </c>
      <c r="P27" s="7">
        <f t="shared" si="16"/>
        <v>0</v>
      </c>
      <c r="Q27" s="7">
        <f t="shared" si="17"/>
        <v>0</v>
      </c>
      <c r="R27" s="7">
        <f t="shared" si="18"/>
        <v>0</v>
      </c>
      <c r="S27" s="7">
        <f t="shared" si="19"/>
        <v>0</v>
      </c>
      <c r="T27" s="7">
        <f t="shared" si="20"/>
        <v>0</v>
      </c>
    </row>
    <row r="28" spans="1:20" ht="15.75" customHeight="1">
      <c r="A28">
        <f>Calc!A27</f>
        <v>44</v>
      </c>
      <c r="B28" s="7">
        <f t="shared" si="4"/>
        <v>53725.814595314325</v>
      </c>
      <c r="C28" s="7">
        <f t="shared" si="5"/>
        <v>0</v>
      </c>
      <c r="D28" s="7">
        <f t="shared" si="6"/>
        <v>21500.666291424684</v>
      </c>
      <c r="E28" s="7">
        <f t="shared" si="7"/>
        <v>9214.5712677534375</v>
      </c>
      <c r="F28" s="7">
        <f t="shared" si="8"/>
        <v>6143.0475118356244</v>
      </c>
      <c r="G28" s="7">
        <f t="shared" si="9"/>
        <v>0</v>
      </c>
      <c r="H28" s="7">
        <f t="shared" si="10"/>
        <v>0</v>
      </c>
      <c r="I28" s="7">
        <f t="shared" si="11"/>
        <v>0</v>
      </c>
      <c r="J28" s="7">
        <f t="shared" si="12"/>
        <v>0</v>
      </c>
      <c r="K28" s="7">
        <f t="shared" si="13"/>
        <v>0</v>
      </c>
      <c r="N28" s="7">
        <f t="shared" si="14"/>
        <v>3071.5237559178122</v>
      </c>
      <c r="O28" s="7">
        <f t="shared" si="15"/>
        <v>0</v>
      </c>
      <c r="P28" s="7">
        <f t="shared" si="16"/>
        <v>0</v>
      </c>
      <c r="Q28" s="7">
        <f t="shared" si="17"/>
        <v>0</v>
      </c>
      <c r="R28" s="7">
        <f t="shared" si="18"/>
        <v>0</v>
      </c>
      <c r="S28" s="7">
        <f t="shared" si="19"/>
        <v>0</v>
      </c>
      <c r="T28" s="7">
        <f t="shared" si="20"/>
        <v>0</v>
      </c>
    </row>
    <row r="29" spans="1:20" ht="15.75" customHeight="1">
      <c r="A29">
        <f>Calc!A28</f>
        <v>45</v>
      </c>
      <c r="B29" s="7">
        <f t="shared" si="4"/>
        <v>59098.396054845762</v>
      </c>
      <c r="C29" s="7">
        <f t="shared" si="5"/>
        <v>0</v>
      </c>
      <c r="D29" s="7">
        <f t="shared" si="6"/>
        <v>22575.69960599592</v>
      </c>
      <c r="E29" s="7">
        <f t="shared" si="7"/>
        <v>9675.2998311411102</v>
      </c>
      <c r="F29" s="7">
        <f t="shared" si="8"/>
        <v>6450.1998874274059</v>
      </c>
      <c r="G29" s="7">
        <f t="shared" si="9"/>
        <v>0</v>
      </c>
      <c r="H29" s="7">
        <f t="shared" si="10"/>
        <v>0</v>
      </c>
      <c r="I29" s="7">
        <f t="shared" si="11"/>
        <v>0</v>
      </c>
      <c r="J29" s="7">
        <f t="shared" si="12"/>
        <v>0</v>
      </c>
      <c r="K29" s="7">
        <f t="shared" si="13"/>
        <v>0</v>
      </c>
      <c r="N29" s="7">
        <f t="shared" si="14"/>
        <v>3225.0999437137029</v>
      </c>
      <c r="O29" s="7">
        <f t="shared" si="15"/>
        <v>0</v>
      </c>
      <c r="P29" s="7">
        <f t="shared" si="16"/>
        <v>0</v>
      </c>
      <c r="Q29" s="7">
        <f t="shared" si="17"/>
        <v>0</v>
      </c>
      <c r="R29" s="7">
        <f t="shared" si="18"/>
        <v>0</v>
      </c>
      <c r="S29" s="7">
        <f t="shared" si="19"/>
        <v>0</v>
      </c>
      <c r="T29" s="7">
        <f t="shared" si="20"/>
        <v>0</v>
      </c>
    </row>
    <row r="30" spans="1:20" ht="15.75" customHeight="1">
      <c r="A30">
        <f>Calc!A29</f>
        <v>46</v>
      </c>
      <c r="B30" s="7">
        <f t="shared" si="4"/>
        <v>65008.235660330341</v>
      </c>
      <c r="C30" s="7">
        <f t="shared" si="5"/>
        <v>0</v>
      </c>
      <c r="D30" s="7">
        <f t="shared" si="6"/>
        <v>23704.484586295715</v>
      </c>
      <c r="E30" s="7">
        <f t="shared" si="7"/>
        <v>10159.064822698167</v>
      </c>
      <c r="F30" s="7">
        <f t="shared" si="8"/>
        <v>6772.7098817987762</v>
      </c>
      <c r="G30" s="7">
        <f t="shared" si="9"/>
        <v>0</v>
      </c>
      <c r="H30" s="7">
        <f t="shared" si="10"/>
        <v>0</v>
      </c>
      <c r="I30" s="7">
        <f t="shared" si="11"/>
        <v>0</v>
      </c>
      <c r="J30" s="7">
        <f t="shared" si="12"/>
        <v>0</v>
      </c>
      <c r="K30" s="7">
        <f t="shared" si="13"/>
        <v>0</v>
      </c>
      <c r="N30" s="7">
        <f t="shared" si="14"/>
        <v>3386.3549408993881</v>
      </c>
      <c r="O30" s="7">
        <f t="shared" si="15"/>
        <v>0</v>
      </c>
      <c r="P30" s="7">
        <f t="shared" si="16"/>
        <v>0</v>
      </c>
      <c r="Q30" s="7">
        <f t="shared" si="17"/>
        <v>0</v>
      </c>
      <c r="R30" s="7">
        <f t="shared" si="18"/>
        <v>0</v>
      </c>
      <c r="S30" s="7">
        <f t="shared" si="19"/>
        <v>0</v>
      </c>
      <c r="T30" s="7">
        <f t="shared" si="20"/>
        <v>0</v>
      </c>
    </row>
    <row r="31" spans="1:20" ht="15.75" customHeight="1">
      <c r="A31">
        <f>Calc!A30</f>
        <v>47</v>
      </c>
      <c r="B31" s="7">
        <f t="shared" si="4"/>
        <v>71509.059226363388</v>
      </c>
      <c r="C31" s="7">
        <f t="shared" si="5"/>
        <v>0</v>
      </c>
      <c r="D31" s="7">
        <f t="shared" si="6"/>
        <v>24889.708815610502</v>
      </c>
      <c r="E31" s="7">
        <f t="shared" si="7"/>
        <v>10667.018063833075</v>
      </c>
      <c r="F31" s="7">
        <f t="shared" si="8"/>
        <v>7111.3453758887154</v>
      </c>
      <c r="G31" s="7">
        <f t="shared" si="9"/>
        <v>0</v>
      </c>
      <c r="H31" s="7">
        <f t="shared" si="10"/>
        <v>0</v>
      </c>
      <c r="I31" s="7">
        <f t="shared" si="11"/>
        <v>0</v>
      </c>
      <c r="J31" s="7">
        <f t="shared" si="12"/>
        <v>0</v>
      </c>
      <c r="K31" s="7">
        <f t="shared" si="13"/>
        <v>0</v>
      </c>
      <c r="N31" s="7">
        <f t="shared" si="14"/>
        <v>3555.6726879443577</v>
      </c>
      <c r="O31" s="7">
        <f t="shared" si="15"/>
        <v>0</v>
      </c>
      <c r="P31" s="7">
        <f t="shared" si="16"/>
        <v>0</v>
      </c>
      <c r="Q31" s="7">
        <f t="shared" si="17"/>
        <v>0</v>
      </c>
      <c r="R31" s="7">
        <f t="shared" si="18"/>
        <v>0</v>
      </c>
      <c r="S31" s="7">
        <f t="shared" si="19"/>
        <v>0</v>
      </c>
      <c r="T31" s="7">
        <f t="shared" si="20"/>
        <v>0</v>
      </c>
    </row>
    <row r="32" spans="1:20" ht="15.75" customHeight="1">
      <c r="A32">
        <f>Calc!A31</f>
        <v>48</v>
      </c>
      <c r="B32" s="7">
        <f t="shared" si="4"/>
        <v>78659.965148999734</v>
      </c>
      <c r="C32" s="7">
        <f t="shared" si="5"/>
        <v>0</v>
      </c>
      <c r="D32" s="7">
        <f t="shared" si="6"/>
        <v>26134.194256391027</v>
      </c>
      <c r="E32" s="7">
        <f t="shared" si="7"/>
        <v>11200.368967024729</v>
      </c>
      <c r="F32" s="7">
        <f t="shared" si="8"/>
        <v>7466.9126446831515</v>
      </c>
      <c r="G32" s="7">
        <f t="shared" si="9"/>
        <v>0</v>
      </c>
      <c r="H32" s="7">
        <f t="shared" si="10"/>
        <v>0</v>
      </c>
      <c r="I32" s="7">
        <f t="shared" si="11"/>
        <v>0</v>
      </c>
      <c r="J32" s="7">
        <f t="shared" si="12"/>
        <v>0</v>
      </c>
      <c r="K32" s="7">
        <f t="shared" si="13"/>
        <v>0</v>
      </c>
      <c r="N32" s="7">
        <f t="shared" si="14"/>
        <v>3733.4563223415757</v>
      </c>
      <c r="O32" s="7">
        <f t="shared" si="15"/>
        <v>0</v>
      </c>
      <c r="P32" s="7">
        <f t="shared" si="16"/>
        <v>0</v>
      </c>
      <c r="Q32" s="7">
        <f t="shared" si="17"/>
        <v>0</v>
      </c>
      <c r="R32" s="7">
        <f t="shared" si="18"/>
        <v>0</v>
      </c>
      <c r="S32" s="7">
        <f t="shared" si="19"/>
        <v>0</v>
      </c>
      <c r="T32" s="7">
        <f t="shared" si="20"/>
        <v>0</v>
      </c>
    </row>
    <row r="33" spans="1:20" ht="15.75" customHeight="1">
      <c r="A33">
        <f>Calc!A32</f>
        <v>49</v>
      </c>
      <c r="B33" s="7">
        <f t="shared" si="4"/>
        <v>86525.96166389971</v>
      </c>
      <c r="C33" s="7">
        <f t="shared" si="5"/>
        <v>0</v>
      </c>
      <c r="D33" s="7">
        <f t="shared" si="6"/>
        <v>27440.90396921058</v>
      </c>
      <c r="E33" s="7">
        <f t="shared" si="7"/>
        <v>11760.387415375966</v>
      </c>
      <c r="F33" s="7">
        <f t="shared" si="8"/>
        <v>7840.2582769173096</v>
      </c>
      <c r="G33" s="7">
        <f t="shared" si="9"/>
        <v>0</v>
      </c>
      <c r="H33" s="7">
        <f t="shared" si="10"/>
        <v>0</v>
      </c>
      <c r="I33" s="7">
        <f t="shared" si="11"/>
        <v>0</v>
      </c>
      <c r="J33" s="7">
        <f t="shared" si="12"/>
        <v>0</v>
      </c>
      <c r="K33" s="7">
        <f t="shared" si="13"/>
        <v>0</v>
      </c>
      <c r="N33" s="7">
        <f t="shared" si="14"/>
        <v>3920.1291384586548</v>
      </c>
      <c r="O33" s="7">
        <f t="shared" si="15"/>
        <v>0</v>
      </c>
      <c r="P33" s="7">
        <f t="shared" si="16"/>
        <v>0</v>
      </c>
      <c r="Q33" s="7">
        <f t="shared" si="17"/>
        <v>0</v>
      </c>
      <c r="R33" s="7">
        <f t="shared" si="18"/>
        <v>0</v>
      </c>
      <c r="S33" s="7">
        <f t="shared" si="19"/>
        <v>0</v>
      </c>
      <c r="T33" s="7">
        <f t="shared" si="20"/>
        <v>0</v>
      </c>
    </row>
    <row r="34" spans="1:20" ht="15.75" customHeight="1">
      <c r="A34">
        <f>Calc!A33</f>
        <v>50</v>
      </c>
      <c r="B34" s="7">
        <f t="shared" si="4"/>
        <v>95178.55783028969</v>
      </c>
      <c r="C34" s="7">
        <f t="shared" si="5"/>
        <v>0</v>
      </c>
      <c r="D34" s="7">
        <f t="shared" si="6"/>
        <v>28812.949167671111</v>
      </c>
      <c r="E34" s="7">
        <f t="shared" si="7"/>
        <v>12348.406786144766</v>
      </c>
      <c r="F34" s="7">
        <f t="shared" si="8"/>
        <v>8232.2711907631747</v>
      </c>
      <c r="G34" s="7">
        <f t="shared" si="9"/>
        <v>0</v>
      </c>
      <c r="H34" s="7">
        <f t="shared" si="10"/>
        <v>0</v>
      </c>
      <c r="I34" s="7">
        <f t="shared" si="11"/>
        <v>0</v>
      </c>
      <c r="J34" s="7">
        <f t="shared" si="12"/>
        <v>0</v>
      </c>
      <c r="K34" s="7">
        <f t="shared" si="13"/>
        <v>0</v>
      </c>
      <c r="N34" s="7">
        <f t="shared" si="14"/>
        <v>4116.1355953815873</v>
      </c>
      <c r="O34" s="7">
        <f t="shared" si="15"/>
        <v>0</v>
      </c>
      <c r="P34" s="7">
        <f t="shared" si="16"/>
        <v>0</v>
      </c>
      <c r="Q34" s="7">
        <f t="shared" si="17"/>
        <v>0</v>
      </c>
      <c r="R34" s="7">
        <f t="shared" si="18"/>
        <v>0</v>
      </c>
      <c r="S34" s="7">
        <f t="shared" si="19"/>
        <v>0</v>
      </c>
      <c r="T34" s="7">
        <f t="shared" si="20"/>
        <v>0</v>
      </c>
    </row>
    <row r="35" spans="1:20" ht="15.75" customHeight="1">
      <c r="A35">
        <f>Calc!A34</f>
        <v>51</v>
      </c>
      <c r="B35" s="7">
        <f t="shared" si="4"/>
        <v>104696.41361331867</v>
      </c>
      <c r="C35" s="7">
        <f t="shared" si="5"/>
        <v>0</v>
      </c>
      <c r="D35" s="7">
        <f t="shared" si="6"/>
        <v>30253.596626054667</v>
      </c>
      <c r="E35" s="7">
        <f t="shared" si="7"/>
        <v>12965.827125452004</v>
      </c>
      <c r="F35" s="7">
        <f t="shared" si="8"/>
        <v>8643.884750301333</v>
      </c>
      <c r="G35" s="7">
        <f t="shared" si="9"/>
        <v>0</v>
      </c>
      <c r="H35" s="7">
        <f t="shared" si="10"/>
        <v>0</v>
      </c>
      <c r="I35" s="7">
        <f t="shared" si="11"/>
        <v>0</v>
      </c>
      <c r="J35" s="7">
        <f t="shared" si="12"/>
        <v>0</v>
      </c>
      <c r="K35" s="7">
        <f t="shared" si="13"/>
        <v>0</v>
      </c>
      <c r="N35" s="7">
        <f t="shared" si="14"/>
        <v>4321.9423751506665</v>
      </c>
      <c r="O35" s="7">
        <f t="shared" si="15"/>
        <v>0</v>
      </c>
      <c r="P35" s="7">
        <f t="shared" si="16"/>
        <v>0</v>
      </c>
      <c r="Q35" s="7">
        <f t="shared" si="17"/>
        <v>0</v>
      </c>
      <c r="R35" s="7">
        <f t="shared" si="18"/>
        <v>0</v>
      </c>
      <c r="S35" s="7">
        <f t="shared" si="19"/>
        <v>0</v>
      </c>
      <c r="T35" s="7">
        <f t="shared" si="20"/>
        <v>0</v>
      </c>
    </row>
    <row r="36" spans="1:20" ht="15.75" customHeight="1">
      <c r="A36">
        <f>Calc!A35</f>
        <v>52</v>
      </c>
      <c r="B36" s="7">
        <f t="shared" si="4"/>
        <v>115166.05497465054</v>
      </c>
      <c r="C36" s="7">
        <f t="shared" si="5"/>
        <v>0</v>
      </c>
      <c r="D36" s="7">
        <f t="shared" si="6"/>
        <v>31766.276457357402</v>
      </c>
      <c r="E36" s="7">
        <f t="shared" si="7"/>
        <v>13614.118481724605</v>
      </c>
      <c r="F36" s="7">
        <f t="shared" si="8"/>
        <v>9076.0789878163996</v>
      </c>
      <c r="G36" s="7">
        <f t="shared" si="9"/>
        <v>0</v>
      </c>
      <c r="H36" s="7">
        <f t="shared" si="10"/>
        <v>0</v>
      </c>
      <c r="I36" s="7">
        <f t="shared" si="11"/>
        <v>0</v>
      </c>
      <c r="J36" s="7">
        <f t="shared" si="12"/>
        <v>0</v>
      </c>
      <c r="K36" s="7">
        <f t="shared" si="13"/>
        <v>0</v>
      </c>
      <c r="N36" s="7">
        <f t="shared" si="14"/>
        <v>4538.0394939081998</v>
      </c>
      <c r="O36" s="7">
        <f t="shared" si="15"/>
        <v>0</v>
      </c>
      <c r="P36" s="7">
        <f t="shared" si="16"/>
        <v>0</v>
      </c>
      <c r="Q36" s="7">
        <f t="shared" si="17"/>
        <v>0</v>
      </c>
      <c r="R36" s="7">
        <f t="shared" si="18"/>
        <v>0</v>
      </c>
      <c r="S36" s="7">
        <f t="shared" si="19"/>
        <v>0</v>
      </c>
      <c r="T36" s="7">
        <f t="shared" si="20"/>
        <v>0</v>
      </c>
    </row>
    <row r="37" spans="1:20" ht="15.75" customHeight="1">
      <c r="A37">
        <f>Calc!A36</f>
        <v>53</v>
      </c>
      <c r="B37" s="7">
        <f t="shared" si="4"/>
        <v>126682.6604721156</v>
      </c>
      <c r="C37" s="7">
        <f t="shared" si="5"/>
        <v>0</v>
      </c>
      <c r="D37" s="7">
        <f t="shared" si="6"/>
        <v>33354.590280225275</v>
      </c>
      <c r="E37" s="7">
        <f t="shared" si="7"/>
        <v>14294.824405810836</v>
      </c>
      <c r="F37" s="7">
        <f t="shared" si="8"/>
        <v>9529.8829372072196</v>
      </c>
      <c r="G37" s="7">
        <f t="shared" si="9"/>
        <v>0</v>
      </c>
      <c r="H37" s="7">
        <f t="shared" si="10"/>
        <v>0</v>
      </c>
      <c r="I37" s="7">
        <f t="shared" si="11"/>
        <v>0</v>
      </c>
      <c r="J37" s="7">
        <f t="shared" si="12"/>
        <v>0</v>
      </c>
      <c r="K37" s="7">
        <f t="shared" si="13"/>
        <v>0</v>
      </c>
      <c r="N37" s="7">
        <f t="shared" si="14"/>
        <v>4764.9414686036098</v>
      </c>
      <c r="O37" s="7">
        <f t="shared" si="15"/>
        <v>0</v>
      </c>
      <c r="P37" s="7">
        <f t="shared" si="16"/>
        <v>0</v>
      </c>
      <c r="Q37" s="7">
        <f t="shared" si="17"/>
        <v>0</v>
      </c>
      <c r="R37" s="7">
        <f t="shared" si="18"/>
        <v>0</v>
      </c>
      <c r="S37" s="7">
        <f t="shared" si="19"/>
        <v>0</v>
      </c>
      <c r="T37" s="7">
        <f t="shared" si="20"/>
        <v>0</v>
      </c>
    </row>
    <row r="38" spans="1:20" ht="15.75" customHeight="1">
      <c r="A38">
        <f>Calc!A37</f>
        <v>54</v>
      </c>
      <c r="B38" s="7">
        <f t="shared" si="4"/>
        <v>139350.92651932719</v>
      </c>
      <c r="C38" s="7">
        <f t="shared" si="5"/>
        <v>0</v>
      </c>
      <c r="D38" s="7">
        <f t="shared" si="6"/>
        <v>35022.319794236537</v>
      </c>
      <c r="E38" s="7">
        <f t="shared" si="7"/>
        <v>15009.565626101377</v>
      </c>
      <c r="F38" s="7">
        <f t="shared" si="8"/>
        <v>10006.377084067581</v>
      </c>
      <c r="G38" s="7">
        <f t="shared" si="9"/>
        <v>0</v>
      </c>
      <c r="H38" s="7">
        <f t="shared" si="10"/>
        <v>0</v>
      </c>
      <c r="I38" s="7">
        <f t="shared" si="11"/>
        <v>0</v>
      </c>
      <c r="J38" s="7">
        <f t="shared" si="12"/>
        <v>0</v>
      </c>
      <c r="K38" s="7">
        <f t="shared" si="13"/>
        <v>0</v>
      </c>
      <c r="N38" s="7">
        <f t="shared" si="14"/>
        <v>5003.1885420337903</v>
      </c>
      <c r="O38" s="7">
        <f t="shared" si="15"/>
        <v>0</v>
      </c>
      <c r="P38" s="7">
        <f t="shared" si="16"/>
        <v>0</v>
      </c>
      <c r="Q38" s="7">
        <f t="shared" si="17"/>
        <v>0</v>
      </c>
      <c r="R38" s="7">
        <f t="shared" si="18"/>
        <v>0</v>
      </c>
      <c r="S38" s="7">
        <f t="shared" si="19"/>
        <v>0</v>
      </c>
      <c r="T38" s="7">
        <f t="shared" si="20"/>
        <v>0</v>
      </c>
    </row>
    <row r="39" spans="1:20" ht="15.75" customHeight="1">
      <c r="A39">
        <f>Calc!A38</f>
        <v>55</v>
      </c>
      <c r="B39" s="7">
        <f t="shared" si="4"/>
        <v>153286.01917125992</v>
      </c>
      <c r="C39" s="7">
        <f t="shared" si="5"/>
        <v>0</v>
      </c>
      <c r="D39" s="7">
        <f t="shared" si="6"/>
        <v>36773.435783948364</v>
      </c>
      <c r="E39" s="7">
        <f t="shared" si="7"/>
        <v>15760.043907406447</v>
      </c>
      <c r="F39" s="7">
        <f t="shared" si="8"/>
        <v>10506.695938270959</v>
      </c>
      <c r="G39" s="7">
        <f t="shared" si="9"/>
        <v>0</v>
      </c>
      <c r="H39" s="7">
        <f t="shared" si="10"/>
        <v>0</v>
      </c>
      <c r="I39" s="7">
        <f t="shared" si="11"/>
        <v>0</v>
      </c>
      <c r="J39" s="7">
        <f t="shared" si="12"/>
        <v>0</v>
      </c>
      <c r="K39" s="7">
        <f t="shared" si="13"/>
        <v>0</v>
      </c>
      <c r="N39" s="7">
        <f t="shared" si="14"/>
        <v>5253.3479691354796</v>
      </c>
      <c r="O39" s="7">
        <f t="shared" si="15"/>
        <v>0</v>
      </c>
      <c r="P39" s="7">
        <f t="shared" si="16"/>
        <v>0</v>
      </c>
      <c r="Q39" s="7">
        <f t="shared" si="17"/>
        <v>0</v>
      </c>
      <c r="R39" s="7">
        <f t="shared" si="18"/>
        <v>0</v>
      </c>
      <c r="S39" s="7">
        <f t="shared" si="19"/>
        <v>0</v>
      </c>
      <c r="T39" s="7">
        <f t="shared" si="20"/>
        <v>0</v>
      </c>
    </row>
    <row r="40" spans="1:20" ht="15.75" customHeight="1">
      <c r="A40">
        <f>Calc!A39</f>
        <v>56</v>
      </c>
      <c r="B40" s="7">
        <f t="shared" si="4"/>
        <v>168614.62108838593</v>
      </c>
      <c r="C40" s="7">
        <f t="shared" si="5"/>
        <v>0</v>
      </c>
      <c r="D40" s="7">
        <f t="shared" si="6"/>
        <v>38612.107573145782</v>
      </c>
      <c r="E40" s="7">
        <f t="shared" si="7"/>
        <v>16548.046102776771</v>
      </c>
      <c r="F40" s="7">
        <f t="shared" si="8"/>
        <v>11032.030735184508</v>
      </c>
      <c r="G40" s="7">
        <f t="shared" si="9"/>
        <v>0</v>
      </c>
      <c r="H40" s="7">
        <f t="shared" si="10"/>
        <v>0</v>
      </c>
      <c r="I40" s="7">
        <f t="shared" si="11"/>
        <v>0</v>
      </c>
      <c r="J40" s="7">
        <f t="shared" si="12"/>
        <v>0</v>
      </c>
      <c r="K40" s="7">
        <f t="shared" si="13"/>
        <v>0</v>
      </c>
      <c r="N40" s="7">
        <f t="shared" si="14"/>
        <v>5516.0153675922538</v>
      </c>
      <c r="O40" s="7">
        <f t="shared" si="15"/>
        <v>0</v>
      </c>
      <c r="P40" s="7">
        <f t="shared" si="16"/>
        <v>0</v>
      </c>
      <c r="Q40" s="7">
        <f t="shared" si="17"/>
        <v>0</v>
      </c>
      <c r="R40" s="7">
        <f t="shared" si="18"/>
        <v>0</v>
      </c>
      <c r="S40" s="7">
        <f t="shared" si="19"/>
        <v>0</v>
      </c>
      <c r="T40" s="7">
        <f t="shared" si="20"/>
        <v>0</v>
      </c>
    </row>
    <row r="41" spans="1:20" ht="15.75" customHeight="1">
      <c r="A41">
        <f>Calc!A40</f>
        <v>57</v>
      </c>
      <c r="B41" s="7">
        <f t="shared" si="4"/>
        <v>185476.08319722454</v>
      </c>
      <c r="C41" s="7">
        <f t="shared" si="5"/>
        <v>0</v>
      </c>
      <c r="D41" s="7">
        <f t="shared" si="6"/>
        <v>40542.712951803071</v>
      </c>
      <c r="E41" s="7">
        <f t="shared" si="7"/>
        <v>17375.44840791561</v>
      </c>
      <c r="F41" s="7">
        <f t="shared" si="8"/>
        <v>11583.632271943734</v>
      </c>
      <c r="G41" s="7">
        <f t="shared" si="9"/>
        <v>0</v>
      </c>
      <c r="H41" s="7">
        <f t="shared" si="10"/>
        <v>0</v>
      </c>
      <c r="I41" s="7">
        <f t="shared" si="11"/>
        <v>0</v>
      </c>
      <c r="J41" s="7">
        <f t="shared" si="12"/>
        <v>0</v>
      </c>
      <c r="K41" s="7">
        <f t="shared" si="13"/>
        <v>0</v>
      </c>
      <c r="N41" s="7">
        <f t="shared" si="14"/>
        <v>5791.816135971867</v>
      </c>
      <c r="O41" s="7">
        <f t="shared" si="15"/>
        <v>0</v>
      </c>
      <c r="P41" s="7">
        <f t="shared" si="16"/>
        <v>0</v>
      </c>
      <c r="Q41" s="7">
        <f t="shared" si="17"/>
        <v>0</v>
      </c>
      <c r="R41" s="7">
        <f t="shared" si="18"/>
        <v>0</v>
      </c>
      <c r="S41" s="7">
        <f t="shared" si="19"/>
        <v>0</v>
      </c>
      <c r="T41" s="7">
        <f t="shared" si="20"/>
        <v>0</v>
      </c>
    </row>
    <row r="42" spans="1:20" ht="15.75" customHeight="1">
      <c r="A42">
        <f>Calc!A41</f>
        <v>58</v>
      </c>
      <c r="B42" s="7">
        <f t="shared" si="4"/>
        <v>204023.691516947</v>
      </c>
      <c r="C42" s="7">
        <f t="shared" si="5"/>
        <v>0</v>
      </c>
      <c r="D42" s="7">
        <f t="shared" si="6"/>
        <v>42569.848599393226</v>
      </c>
      <c r="E42" s="7">
        <f t="shared" si="7"/>
        <v>18244.220828311391</v>
      </c>
      <c r="F42" s="7">
        <f t="shared" si="8"/>
        <v>12162.813885540922</v>
      </c>
      <c r="G42" s="7">
        <f t="shared" si="9"/>
        <v>0</v>
      </c>
      <c r="H42" s="7">
        <f t="shared" si="10"/>
        <v>0</v>
      </c>
      <c r="I42" s="7">
        <f t="shared" si="11"/>
        <v>0</v>
      </c>
      <c r="J42" s="7">
        <f t="shared" si="12"/>
        <v>0</v>
      </c>
      <c r="K42" s="7">
        <f t="shared" si="13"/>
        <v>0</v>
      </c>
      <c r="N42" s="7">
        <f t="shared" si="14"/>
        <v>6081.4069427704608</v>
      </c>
      <c r="O42" s="7">
        <f t="shared" si="15"/>
        <v>0</v>
      </c>
      <c r="P42" s="7">
        <f t="shared" si="16"/>
        <v>0</v>
      </c>
      <c r="Q42" s="7">
        <f t="shared" si="17"/>
        <v>0</v>
      </c>
      <c r="R42" s="7">
        <f t="shared" si="18"/>
        <v>0</v>
      </c>
      <c r="S42" s="7">
        <f t="shared" si="19"/>
        <v>0</v>
      </c>
      <c r="T42" s="7">
        <f t="shared" si="20"/>
        <v>0</v>
      </c>
    </row>
    <row r="43" spans="1:20" ht="15.75" customHeight="1">
      <c r="A43">
        <f>Calc!A42</f>
        <v>59</v>
      </c>
      <c r="B43" s="7">
        <f t="shared" si="4"/>
        <v>224426.06066864173</v>
      </c>
      <c r="C43" s="7">
        <f t="shared" si="5"/>
        <v>0</v>
      </c>
      <c r="D43" s="7">
        <f t="shared" si="6"/>
        <v>44698.341029362891</v>
      </c>
      <c r="E43" s="7">
        <f t="shared" si="7"/>
        <v>19156.431869726959</v>
      </c>
      <c r="F43" s="7">
        <f t="shared" si="8"/>
        <v>12770.954579817968</v>
      </c>
      <c r="G43" s="7">
        <f t="shared" si="9"/>
        <v>0</v>
      </c>
      <c r="H43" s="7">
        <f t="shared" si="10"/>
        <v>0</v>
      </c>
      <c r="I43" s="7">
        <f t="shared" si="11"/>
        <v>0</v>
      </c>
      <c r="J43" s="7">
        <f t="shared" si="12"/>
        <v>0</v>
      </c>
      <c r="K43" s="7">
        <f t="shared" si="13"/>
        <v>0</v>
      </c>
      <c r="N43" s="7">
        <f t="shared" si="14"/>
        <v>6385.4772899089839</v>
      </c>
      <c r="O43" s="7">
        <f t="shared" si="15"/>
        <v>0</v>
      </c>
      <c r="P43" s="7">
        <f t="shared" si="16"/>
        <v>0</v>
      </c>
      <c r="Q43" s="7">
        <f t="shared" si="17"/>
        <v>0</v>
      </c>
      <c r="R43" s="7">
        <f t="shared" si="18"/>
        <v>0</v>
      </c>
      <c r="S43" s="7">
        <f t="shared" si="19"/>
        <v>0</v>
      </c>
      <c r="T43" s="7">
        <f t="shared" si="20"/>
        <v>0</v>
      </c>
    </row>
    <row r="44" spans="1:20" ht="15.75" customHeight="1">
      <c r="A44">
        <f>Calc!A43</f>
        <v>60</v>
      </c>
      <c r="B44" s="7">
        <f t="shared" si="4"/>
        <v>246868.66673550592</v>
      </c>
      <c r="C44" s="7">
        <f t="shared" si="5"/>
        <v>0</v>
      </c>
      <c r="D44" s="7">
        <f t="shared" si="6"/>
        <v>46933.258080831038</v>
      </c>
      <c r="E44" s="7">
        <f t="shared" si="7"/>
        <v>20114.253463213307</v>
      </c>
      <c r="F44" s="7">
        <f t="shared" si="8"/>
        <v>13409.502308808867</v>
      </c>
      <c r="G44" s="7">
        <f t="shared" si="9"/>
        <v>0</v>
      </c>
      <c r="H44" s="7">
        <f t="shared" si="10"/>
        <v>0</v>
      </c>
      <c r="I44" s="7">
        <f t="shared" si="11"/>
        <v>0</v>
      </c>
      <c r="J44" s="7">
        <f t="shared" si="12"/>
        <v>0</v>
      </c>
      <c r="K44" s="7">
        <f t="shared" si="13"/>
        <v>0</v>
      </c>
      <c r="N44" s="7">
        <f t="shared" si="14"/>
        <v>6704.7511544044337</v>
      </c>
      <c r="O44" s="7">
        <f t="shared" si="15"/>
        <v>0</v>
      </c>
      <c r="P44" s="7">
        <f t="shared" si="16"/>
        <v>0</v>
      </c>
      <c r="Q44" s="7">
        <f t="shared" si="17"/>
        <v>0</v>
      </c>
      <c r="R44" s="7">
        <f t="shared" si="18"/>
        <v>0</v>
      </c>
      <c r="S44" s="7">
        <f t="shared" si="19"/>
        <v>0</v>
      </c>
      <c r="T44" s="7">
        <f t="shared" si="20"/>
        <v>0</v>
      </c>
    </row>
    <row r="45" spans="1:20" ht="15.75" customHeight="1">
      <c r="A45">
        <f>Calc!A44</f>
        <v>61</v>
      </c>
      <c r="B45" s="7">
        <f t="shared" si="4"/>
        <v>271555.53340905654</v>
      </c>
      <c r="C45" s="7">
        <f t="shared" si="5"/>
        <v>0</v>
      </c>
      <c r="D45" s="7">
        <f t="shared" si="6"/>
        <v>49279.920984872595</v>
      </c>
      <c r="E45" s="7">
        <f t="shared" si="7"/>
        <v>21119.966136373972</v>
      </c>
      <c r="F45" s="7">
        <f t="shared" si="8"/>
        <v>14079.977424249311</v>
      </c>
      <c r="G45" s="7">
        <f t="shared" si="9"/>
        <v>0</v>
      </c>
      <c r="H45" s="7">
        <f t="shared" si="10"/>
        <v>0</v>
      </c>
      <c r="I45" s="7">
        <f t="shared" si="11"/>
        <v>0</v>
      </c>
      <c r="J45" s="7">
        <f t="shared" si="12"/>
        <v>0</v>
      </c>
      <c r="K45" s="7">
        <f t="shared" si="13"/>
        <v>0</v>
      </c>
      <c r="N45" s="7">
        <f t="shared" si="14"/>
        <v>7039.9887121246556</v>
      </c>
      <c r="O45" s="7">
        <f t="shared" si="15"/>
        <v>0</v>
      </c>
      <c r="P45" s="7">
        <f t="shared" si="16"/>
        <v>0</v>
      </c>
      <c r="Q45" s="7">
        <f t="shared" si="17"/>
        <v>0</v>
      </c>
      <c r="R45" s="7">
        <f t="shared" si="18"/>
        <v>0</v>
      </c>
      <c r="S45" s="7">
        <f t="shared" si="19"/>
        <v>0</v>
      </c>
      <c r="T45" s="7">
        <f t="shared" si="20"/>
        <v>0</v>
      </c>
    </row>
    <row r="46" spans="1:20" ht="15.75" customHeight="1">
      <c r="A46">
        <f>Calc!A45</f>
        <v>62</v>
      </c>
      <c r="B46" s="7">
        <f t="shared" si="4"/>
        <v>298711.08674996224</v>
      </c>
      <c r="C46" s="7">
        <f t="shared" si="5"/>
        <v>0</v>
      </c>
      <c r="D46" s="7">
        <f t="shared" si="6"/>
        <v>51743.917034116224</v>
      </c>
      <c r="E46" s="7">
        <f t="shared" si="7"/>
        <v>22175.964443192672</v>
      </c>
      <c r="F46" s="7">
        <f t="shared" si="8"/>
        <v>14783.976295461778</v>
      </c>
      <c r="G46" s="7">
        <f t="shared" si="9"/>
        <v>0</v>
      </c>
      <c r="H46" s="7">
        <f t="shared" si="10"/>
        <v>0</v>
      </c>
      <c r="I46" s="7">
        <f t="shared" si="11"/>
        <v>0</v>
      </c>
      <c r="J46" s="7">
        <f t="shared" si="12"/>
        <v>0</v>
      </c>
      <c r="K46" s="7">
        <f t="shared" si="13"/>
        <v>0</v>
      </c>
      <c r="N46" s="7">
        <f t="shared" si="14"/>
        <v>7391.9881477308891</v>
      </c>
      <c r="O46" s="7">
        <f t="shared" si="15"/>
        <v>0</v>
      </c>
      <c r="P46" s="7">
        <f t="shared" si="16"/>
        <v>0</v>
      </c>
      <c r="Q46" s="7">
        <f t="shared" si="17"/>
        <v>0</v>
      </c>
      <c r="R46" s="7">
        <f t="shared" si="18"/>
        <v>0</v>
      </c>
      <c r="S46" s="7">
        <f t="shared" si="19"/>
        <v>0</v>
      </c>
      <c r="T46" s="7">
        <f t="shared" si="20"/>
        <v>0</v>
      </c>
    </row>
    <row r="47" spans="1:20" ht="15.75" customHeight="1">
      <c r="A47">
        <f>Calc!A46</f>
        <v>63</v>
      </c>
      <c r="B47" s="7">
        <f t="shared" si="4"/>
        <v>328582.19542495848</v>
      </c>
      <c r="C47" s="7">
        <f t="shared" si="5"/>
        <v>0</v>
      </c>
      <c r="D47" s="7">
        <f t="shared" si="6"/>
        <v>54331.11288582204</v>
      </c>
      <c r="E47" s="7">
        <f t="shared" si="7"/>
        <v>23284.762665352308</v>
      </c>
      <c r="F47" s="7">
        <f t="shared" si="8"/>
        <v>15523.175110234868</v>
      </c>
      <c r="G47" s="7">
        <f t="shared" si="9"/>
        <v>0</v>
      </c>
      <c r="H47" s="7">
        <f t="shared" si="10"/>
        <v>0</v>
      </c>
      <c r="I47" s="7">
        <f t="shared" si="11"/>
        <v>0</v>
      </c>
      <c r="J47" s="7">
        <f t="shared" si="12"/>
        <v>0</v>
      </c>
      <c r="K47" s="7">
        <f t="shared" si="13"/>
        <v>0</v>
      </c>
      <c r="N47" s="7">
        <f t="shared" si="14"/>
        <v>7761.587555117434</v>
      </c>
      <c r="O47" s="7">
        <f t="shared" si="15"/>
        <v>0</v>
      </c>
      <c r="P47" s="7">
        <f t="shared" si="16"/>
        <v>0</v>
      </c>
      <c r="Q47" s="7">
        <f t="shared" si="17"/>
        <v>0</v>
      </c>
      <c r="R47" s="7">
        <f t="shared" si="18"/>
        <v>0</v>
      </c>
      <c r="S47" s="7">
        <f t="shared" si="19"/>
        <v>0</v>
      </c>
      <c r="T47" s="7">
        <f t="shared" si="20"/>
        <v>0</v>
      </c>
    </row>
    <row r="48" spans="1:20" ht="15.75" customHeight="1">
      <c r="A48">
        <f>Calc!A47</f>
        <v>64</v>
      </c>
      <c r="B48" s="7">
        <f t="shared" si="4"/>
        <v>361440.41496745439</v>
      </c>
      <c r="C48" s="7">
        <f t="shared" si="5"/>
        <v>0</v>
      </c>
      <c r="D48" s="7">
        <f t="shared" si="6"/>
        <v>57047.668530113144</v>
      </c>
      <c r="E48" s="7">
        <f t="shared" si="7"/>
        <v>24449.000798619923</v>
      </c>
      <c r="F48" s="7">
        <f t="shared" si="8"/>
        <v>16299.333865746612</v>
      </c>
      <c r="G48" s="7">
        <f t="shared" si="9"/>
        <v>0</v>
      </c>
      <c r="H48" s="7">
        <f t="shared" si="10"/>
        <v>0</v>
      </c>
      <c r="I48" s="7">
        <f t="shared" si="11"/>
        <v>0</v>
      </c>
      <c r="J48" s="7">
        <f t="shared" si="12"/>
        <v>0</v>
      </c>
      <c r="K48" s="7">
        <f t="shared" si="13"/>
        <v>0</v>
      </c>
      <c r="N48" s="7">
        <f t="shared" si="14"/>
        <v>8149.666932873306</v>
      </c>
      <c r="O48" s="7">
        <f t="shared" si="15"/>
        <v>0</v>
      </c>
      <c r="P48" s="7">
        <f t="shared" si="16"/>
        <v>0</v>
      </c>
      <c r="Q48" s="7">
        <f t="shared" si="17"/>
        <v>0</v>
      </c>
      <c r="R48" s="7">
        <f t="shared" si="18"/>
        <v>0</v>
      </c>
      <c r="S48" s="7">
        <f t="shared" si="19"/>
        <v>0</v>
      </c>
      <c r="T48" s="7">
        <f t="shared" si="20"/>
        <v>0</v>
      </c>
    </row>
    <row r="49" spans="1:20" ht="15.75" customHeight="1">
      <c r="A49">
        <f>Calc!A48</f>
        <v>65</v>
      </c>
      <c r="B49" s="7">
        <f t="shared" si="4"/>
        <v>397584.45646419987</v>
      </c>
      <c r="C49" s="7">
        <f t="shared" si="5"/>
        <v>0</v>
      </c>
      <c r="D49" s="7">
        <f t="shared" si="6"/>
        <v>59900.051956618801</v>
      </c>
      <c r="E49" s="7">
        <f t="shared" si="7"/>
        <v>25671.450838550922</v>
      </c>
      <c r="F49" s="7">
        <f t="shared" si="8"/>
        <v>17114.300559033942</v>
      </c>
      <c r="G49" s="7">
        <f t="shared" si="9"/>
        <v>0</v>
      </c>
      <c r="H49" s="7">
        <f t="shared" si="10"/>
        <v>0</v>
      </c>
      <c r="I49" s="7">
        <f t="shared" si="11"/>
        <v>0</v>
      </c>
      <c r="J49" s="7">
        <f t="shared" si="12"/>
        <v>0</v>
      </c>
      <c r="K49" s="7">
        <f t="shared" si="13"/>
        <v>0</v>
      </c>
      <c r="N49" s="7">
        <f t="shared" si="14"/>
        <v>8557.1502795169708</v>
      </c>
      <c r="O49" s="7">
        <f t="shared" si="15"/>
        <v>0</v>
      </c>
      <c r="P49" s="7">
        <f t="shared" si="16"/>
        <v>0</v>
      </c>
      <c r="Q49" s="7">
        <f t="shared" si="17"/>
        <v>0</v>
      </c>
      <c r="R49" s="7">
        <f t="shared" si="18"/>
        <v>0</v>
      </c>
      <c r="S49" s="7">
        <f t="shared" si="19"/>
        <v>0</v>
      </c>
      <c r="T49" s="7">
        <f t="shared" si="20"/>
        <v>0</v>
      </c>
    </row>
    <row r="50" spans="1:20" ht="15.75" customHeight="1">
      <c r="A50">
        <f>Calc!A49</f>
        <v>66</v>
      </c>
      <c r="B50" s="7">
        <f t="shared" si="4"/>
        <v>437342.90211061988</v>
      </c>
      <c r="C50" s="7">
        <f t="shared" si="5"/>
        <v>0</v>
      </c>
      <c r="D50" s="7">
        <f t="shared" si="6"/>
        <v>62895.054554449744</v>
      </c>
      <c r="E50" s="7">
        <f t="shared" si="7"/>
        <v>26955.023380478469</v>
      </c>
      <c r="F50" s="7">
        <f t="shared" si="8"/>
        <v>17970.015586985639</v>
      </c>
      <c r="G50" s="7">
        <f t="shared" si="9"/>
        <v>0</v>
      </c>
      <c r="H50" s="7">
        <f t="shared" si="10"/>
        <v>0</v>
      </c>
      <c r="I50" s="7">
        <f t="shared" si="11"/>
        <v>0</v>
      </c>
      <c r="J50" s="7">
        <f t="shared" si="12"/>
        <v>0</v>
      </c>
      <c r="K50" s="7">
        <f t="shared" si="13"/>
        <v>0</v>
      </c>
      <c r="N50" s="7">
        <f t="shared" si="14"/>
        <v>8985.0077934928195</v>
      </c>
      <c r="O50" s="7">
        <f t="shared" si="15"/>
        <v>0</v>
      </c>
      <c r="P50" s="7">
        <f t="shared" si="16"/>
        <v>0</v>
      </c>
      <c r="Q50" s="7">
        <f t="shared" si="17"/>
        <v>0</v>
      </c>
      <c r="R50" s="7">
        <f t="shared" si="18"/>
        <v>0</v>
      </c>
      <c r="S50" s="7">
        <f t="shared" si="19"/>
        <v>0</v>
      </c>
      <c r="T50" s="7">
        <f t="shared" si="20"/>
        <v>0</v>
      </c>
    </row>
    <row r="51" spans="1:20" ht="15.75" customHeight="1">
      <c r="A51">
        <f>Calc!A50</f>
        <v>67</v>
      </c>
      <c r="B51" s="7">
        <f t="shared" si="4"/>
        <v>481077.19232168188</v>
      </c>
      <c r="C51" s="7">
        <f t="shared" si="5"/>
        <v>0</v>
      </c>
      <c r="D51" s="7">
        <f t="shared" si="6"/>
        <v>66039.807282172231</v>
      </c>
      <c r="E51" s="7">
        <f t="shared" si="7"/>
        <v>28302.774549502396</v>
      </c>
      <c r="F51" s="7">
        <f t="shared" si="8"/>
        <v>18868.516366334923</v>
      </c>
      <c r="G51" s="7">
        <f t="shared" si="9"/>
        <v>0</v>
      </c>
      <c r="H51" s="7">
        <f t="shared" si="10"/>
        <v>0</v>
      </c>
      <c r="I51" s="7">
        <f t="shared" si="11"/>
        <v>0</v>
      </c>
      <c r="J51" s="7">
        <f t="shared" si="12"/>
        <v>0</v>
      </c>
      <c r="K51" s="7">
        <f t="shared" si="13"/>
        <v>0</v>
      </c>
      <c r="N51" s="7">
        <f t="shared" si="14"/>
        <v>9434.2581831674615</v>
      </c>
      <c r="O51" s="7">
        <f t="shared" si="15"/>
        <v>0</v>
      </c>
      <c r="P51" s="7">
        <f t="shared" si="16"/>
        <v>0</v>
      </c>
      <c r="Q51" s="7">
        <f t="shared" si="17"/>
        <v>0</v>
      </c>
      <c r="R51" s="7">
        <f t="shared" si="18"/>
        <v>0</v>
      </c>
      <c r="S51" s="7">
        <f t="shared" si="19"/>
        <v>0</v>
      </c>
      <c r="T51" s="7">
        <f t="shared" si="20"/>
        <v>0</v>
      </c>
    </row>
    <row r="52" spans="1:20" ht="15.75" customHeight="1">
      <c r="A52">
        <f>Calc!A51</f>
        <v>68</v>
      </c>
      <c r="B52" s="7">
        <f t="shared" si="4"/>
        <v>529184.91155385016</v>
      </c>
      <c r="C52" s="7">
        <f t="shared" si="5"/>
        <v>0</v>
      </c>
      <c r="D52" s="7">
        <f t="shared" si="6"/>
        <v>69341.797646280844</v>
      </c>
      <c r="E52" s="7">
        <f t="shared" si="7"/>
        <v>29717.913276977517</v>
      </c>
      <c r="F52" s="7">
        <f t="shared" si="8"/>
        <v>19811.942184651671</v>
      </c>
      <c r="G52" s="7">
        <f t="shared" si="9"/>
        <v>0</v>
      </c>
      <c r="H52" s="7">
        <f t="shared" si="10"/>
        <v>0</v>
      </c>
      <c r="I52" s="7">
        <f t="shared" si="11"/>
        <v>0</v>
      </c>
      <c r="J52" s="7">
        <f t="shared" si="12"/>
        <v>0</v>
      </c>
      <c r="K52" s="7">
        <f t="shared" si="13"/>
        <v>0</v>
      </c>
      <c r="N52" s="7">
        <f t="shared" si="14"/>
        <v>9905.9710923258353</v>
      </c>
      <c r="O52" s="7">
        <f t="shared" si="15"/>
        <v>0</v>
      </c>
      <c r="P52" s="7">
        <f t="shared" si="16"/>
        <v>0</v>
      </c>
      <c r="Q52" s="7">
        <f t="shared" si="17"/>
        <v>0</v>
      </c>
      <c r="R52" s="7">
        <f t="shared" si="18"/>
        <v>0</v>
      </c>
      <c r="S52" s="7">
        <f t="shared" si="19"/>
        <v>0</v>
      </c>
      <c r="T52" s="7">
        <f t="shared" si="20"/>
        <v>0</v>
      </c>
    </row>
    <row r="53" spans="1:20" ht="15.75" customHeight="1">
      <c r="A53">
        <f>Calc!A52</f>
        <v>69</v>
      </c>
      <c r="B53" s="7">
        <f t="shared" si="4"/>
        <v>582103.4027092352</v>
      </c>
      <c r="C53" s="7">
        <f t="shared" si="5"/>
        <v>0</v>
      </c>
      <c r="D53" s="7">
        <f t="shared" si="6"/>
        <v>72808.887528594889</v>
      </c>
      <c r="E53" s="7">
        <f t="shared" si="7"/>
        <v>31203.808940826395</v>
      </c>
      <c r="F53" s="7">
        <f t="shared" si="8"/>
        <v>20802.539293884256</v>
      </c>
      <c r="G53" s="7">
        <f t="shared" si="9"/>
        <v>0</v>
      </c>
      <c r="H53" s="7">
        <f t="shared" si="10"/>
        <v>0</v>
      </c>
      <c r="I53" s="7">
        <f t="shared" si="11"/>
        <v>0</v>
      </c>
      <c r="J53" s="7">
        <f t="shared" si="12"/>
        <v>0</v>
      </c>
      <c r="K53" s="7">
        <f t="shared" si="13"/>
        <v>0</v>
      </c>
      <c r="N53" s="7">
        <f t="shared" si="14"/>
        <v>10401.269646942128</v>
      </c>
      <c r="O53" s="7">
        <f t="shared" si="15"/>
        <v>0</v>
      </c>
      <c r="P53" s="7">
        <f t="shared" si="16"/>
        <v>0</v>
      </c>
      <c r="Q53" s="7">
        <f t="shared" si="17"/>
        <v>0</v>
      </c>
      <c r="R53" s="7">
        <f t="shared" si="18"/>
        <v>0</v>
      </c>
      <c r="S53" s="7">
        <f t="shared" si="19"/>
        <v>0</v>
      </c>
      <c r="T53" s="7">
        <f t="shared" si="20"/>
        <v>0</v>
      </c>
    </row>
    <row r="54" spans="1:20" ht="15.75" customHeight="1">
      <c r="A54">
        <f>Calc!A53</f>
        <v>70</v>
      </c>
      <c r="B54" s="7">
        <f t="shared" si="4"/>
        <v>640313.74298015877</v>
      </c>
      <c r="C54" s="7">
        <f t="shared" si="5"/>
        <v>0</v>
      </c>
      <c r="D54" s="7">
        <f t="shared" si="6"/>
        <v>76449.331905024635</v>
      </c>
      <c r="E54" s="7">
        <f t="shared" si="7"/>
        <v>32763.999387867716</v>
      </c>
      <c r="F54" s="7">
        <f t="shared" si="8"/>
        <v>21842.666258578469</v>
      </c>
      <c r="G54" s="7">
        <f t="shared" si="9"/>
        <v>0</v>
      </c>
      <c r="H54" s="7">
        <f t="shared" si="10"/>
        <v>0</v>
      </c>
      <c r="I54" s="7">
        <f t="shared" si="11"/>
        <v>0</v>
      </c>
      <c r="J54" s="7">
        <f t="shared" si="12"/>
        <v>0</v>
      </c>
      <c r="K54" s="7">
        <f t="shared" si="13"/>
        <v>0</v>
      </c>
      <c r="N54" s="7">
        <f t="shared" si="14"/>
        <v>10921.333129289234</v>
      </c>
      <c r="O54" s="7">
        <f t="shared" si="15"/>
        <v>0</v>
      </c>
      <c r="P54" s="7">
        <f t="shared" si="16"/>
        <v>0</v>
      </c>
      <c r="Q54" s="7">
        <f t="shared" si="17"/>
        <v>0</v>
      </c>
      <c r="R54" s="7">
        <f t="shared" si="18"/>
        <v>0</v>
      </c>
      <c r="S54" s="7">
        <f t="shared" si="19"/>
        <v>0</v>
      </c>
      <c r="T54" s="7">
        <f t="shared" si="20"/>
        <v>0</v>
      </c>
    </row>
    <row r="55" spans="1:20" ht="15.75" customHeight="1">
      <c r="A55">
        <f>Calc!A54</f>
        <v>71</v>
      </c>
      <c r="B55" s="7">
        <f t="shared" si="4"/>
        <v>704345.11727817473</v>
      </c>
      <c r="C55" s="7">
        <f t="shared" si="5"/>
        <v>0</v>
      </c>
      <c r="D55" s="7">
        <f t="shared" si="6"/>
        <v>80271.798500275865</v>
      </c>
      <c r="E55" s="7">
        <f t="shared" si="7"/>
        <v>34402.199357261103</v>
      </c>
      <c r="F55" s="7">
        <f t="shared" si="8"/>
        <v>22934.799571507392</v>
      </c>
      <c r="G55" s="7">
        <f t="shared" si="9"/>
        <v>0</v>
      </c>
      <c r="H55" s="7">
        <f t="shared" si="10"/>
        <v>0</v>
      </c>
      <c r="I55" s="7">
        <f t="shared" si="11"/>
        <v>0</v>
      </c>
      <c r="J55" s="7">
        <f t="shared" si="12"/>
        <v>0</v>
      </c>
      <c r="K55" s="7">
        <f t="shared" si="13"/>
        <v>0</v>
      </c>
      <c r="N55" s="7">
        <f t="shared" si="14"/>
        <v>11467.399785753696</v>
      </c>
      <c r="O55" s="7">
        <f t="shared" si="15"/>
        <v>0</v>
      </c>
      <c r="P55" s="7">
        <f t="shared" si="16"/>
        <v>0</v>
      </c>
      <c r="Q55" s="7">
        <f t="shared" si="17"/>
        <v>0</v>
      </c>
      <c r="R55" s="7">
        <f t="shared" si="18"/>
        <v>0</v>
      </c>
      <c r="S55" s="7">
        <f t="shared" si="19"/>
        <v>0</v>
      </c>
      <c r="T55" s="7">
        <f t="shared" si="20"/>
        <v>0</v>
      </c>
    </row>
    <row r="56" spans="1:20" ht="15.75" customHeight="1">
      <c r="A56">
        <f>Calc!A55</f>
        <v>72</v>
      </c>
      <c r="B56" s="7">
        <f t="shared" si="4"/>
        <v>774779.62900599232</v>
      </c>
      <c r="C56" s="7">
        <f t="shared" si="5"/>
        <v>0</v>
      </c>
      <c r="D56" s="7">
        <f t="shared" si="6"/>
        <v>84285.388425289668</v>
      </c>
      <c r="E56" s="7">
        <f t="shared" si="7"/>
        <v>36122.309325124159</v>
      </c>
      <c r="F56" s="7">
        <f t="shared" si="8"/>
        <v>24081.539550082762</v>
      </c>
      <c r="G56" s="7">
        <f t="shared" si="9"/>
        <v>0</v>
      </c>
      <c r="H56" s="7">
        <f t="shared" si="10"/>
        <v>0</v>
      </c>
      <c r="I56" s="7">
        <f t="shared" si="11"/>
        <v>0</v>
      </c>
      <c r="J56" s="7">
        <f t="shared" si="12"/>
        <v>0</v>
      </c>
      <c r="K56" s="7">
        <f t="shared" si="13"/>
        <v>0</v>
      </c>
      <c r="N56" s="7">
        <f t="shared" si="14"/>
        <v>12040.769775041381</v>
      </c>
      <c r="O56" s="7">
        <f t="shared" si="15"/>
        <v>0</v>
      </c>
      <c r="P56" s="7">
        <f t="shared" si="16"/>
        <v>0</v>
      </c>
      <c r="Q56" s="7">
        <f t="shared" si="17"/>
        <v>0</v>
      </c>
      <c r="R56" s="7">
        <f t="shared" si="18"/>
        <v>0</v>
      </c>
      <c r="S56" s="7">
        <f t="shared" si="19"/>
        <v>0</v>
      </c>
      <c r="T56" s="7">
        <f t="shared" si="20"/>
        <v>0</v>
      </c>
    </row>
    <row r="57" spans="1:20" ht="15.75" customHeight="1">
      <c r="A57">
        <f>Calc!A56</f>
        <v>73</v>
      </c>
      <c r="B57" s="7">
        <f t="shared" si="4"/>
        <v>852257.59190659167</v>
      </c>
      <c r="C57" s="7">
        <f t="shared" si="5"/>
        <v>0</v>
      </c>
      <c r="D57" s="7">
        <f t="shared" si="6"/>
        <v>88499.657846554153</v>
      </c>
      <c r="E57" s="7">
        <f t="shared" si="7"/>
        <v>37928.42479138037</v>
      </c>
      <c r="F57" s="7">
        <f t="shared" si="8"/>
        <v>25285.616527586903</v>
      </c>
      <c r="G57" s="7">
        <f t="shared" si="9"/>
        <v>0</v>
      </c>
      <c r="H57" s="7">
        <f t="shared" si="10"/>
        <v>0</v>
      </c>
      <c r="I57" s="7">
        <f t="shared" si="11"/>
        <v>0</v>
      </c>
      <c r="J57" s="7">
        <f t="shared" si="12"/>
        <v>0</v>
      </c>
      <c r="K57" s="7">
        <f t="shared" si="13"/>
        <v>0</v>
      </c>
      <c r="N57" s="7">
        <f t="shared" si="14"/>
        <v>12642.808263793451</v>
      </c>
      <c r="O57" s="7">
        <f t="shared" si="15"/>
        <v>0</v>
      </c>
      <c r="P57" s="7">
        <f t="shared" si="16"/>
        <v>0</v>
      </c>
      <c r="Q57" s="7">
        <f t="shared" si="17"/>
        <v>0</v>
      </c>
      <c r="R57" s="7">
        <f t="shared" si="18"/>
        <v>0</v>
      </c>
      <c r="S57" s="7">
        <f t="shared" si="19"/>
        <v>0</v>
      </c>
      <c r="T57" s="7">
        <f t="shared" si="20"/>
        <v>0</v>
      </c>
    </row>
    <row r="58" spans="1:20" ht="15.75" customHeight="1">
      <c r="A58">
        <f>Calc!A57</f>
        <v>74</v>
      </c>
      <c r="B58" s="7">
        <f t="shared" si="4"/>
        <v>937483.35109725094</v>
      </c>
      <c r="C58" s="7">
        <f t="shared" si="5"/>
        <v>0</v>
      </c>
      <c r="D58" s="7">
        <f t="shared" si="6"/>
        <v>92924.640738881862</v>
      </c>
      <c r="E58" s="7">
        <f t="shared" si="7"/>
        <v>39824.846030949389</v>
      </c>
      <c r="F58" s="7">
        <f t="shared" si="8"/>
        <v>26549.897353966247</v>
      </c>
      <c r="G58" s="7">
        <f t="shared" si="9"/>
        <v>0</v>
      </c>
      <c r="H58" s="7">
        <f t="shared" si="10"/>
        <v>0</v>
      </c>
      <c r="I58" s="7">
        <f t="shared" si="11"/>
        <v>0</v>
      </c>
      <c r="J58" s="7">
        <f t="shared" si="12"/>
        <v>0</v>
      </c>
      <c r="K58" s="7">
        <f t="shared" si="13"/>
        <v>0</v>
      </c>
      <c r="N58" s="7">
        <f t="shared" si="14"/>
        <v>13274.948676983124</v>
      </c>
      <c r="O58" s="7">
        <f t="shared" si="15"/>
        <v>0</v>
      </c>
      <c r="P58" s="7">
        <f t="shared" si="16"/>
        <v>0</v>
      </c>
      <c r="Q58" s="7">
        <f t="shared" si="17"/>
        <v>0</v>
      </c>
      <c r="R58" s="7">
        <f t="shared" si="18"/>
        <v>0</v>
      </c>
      <c r="S58" s="7">
        <f t="shared" si="19"/>
        <v>0</v>
      </c>
      <c r="T58" s="7">
        <f t="shared" si="20"/>
        <v>0</v>
      </c>
    </row>
    <row r="59" spans="1:20" ht="15.75" customHeight="1">
      <c r="A59">
        <f>Calc!A58</f>
        <v>75</v>
      </c>
      <c r="B59" s="7">
        <f t="shared" si="4"/>
        <v>1031231.6862069761</v>
      </c>
      <c r="C59" s="7">
        <f t="shared" si="5"/>
        <v>0</v>
      </c>
      <c r="D59" s="7">
        <f t="shared" si="6"/>
        <v>97570.872775825963</v>
      </c>
      <c r="E59" s="7">
        <f t="shared" si="7"/>
        <v>41816.08833249686</v>
      </c>
      <c r="F59" s="7">
        <f t="shared" si="8"/>
        <v>27877.392221664562</v>
      </c>
      <c r="G59" s="7">
        <f t="shared" si="9"/>
        <v>0</v>
      </c>
      <c r="H59" s="7">
        <f t="shared" si="10"/>
        <v>0</v>
      </c>
      <c r="I59" s="7">
        <f t="shared" si="11"/>
        <v>0</v>
      </c>
      <c r="J59" s="7">
        <f t="shared" si="12"/>
        <v>0</v>
      </c>
      <c r="K59" s="7">
        <f t="shared" si="13"/>
        <v>0</v>
      </c>
      <c r="N59" s="7">
        <f t="shared" si="14"/>
        <v>13938.696110832281</v>
      </c>
      <c r="O59" s="7">
        <f t="shared" si="15"/>
        <v>0</v>
      </c>
      <c r="P59" s="7">
        <f t="shared" si="16"/>
        <v>0</v>
      </c>
      <c r="Q59" s="7">
        <f t="shared" si="17"/>
        <v>0</v>
      </c>
      <c r="R59" s="7">
        <f t="shared" si="18"/>
        <v>0</v>
      </c>
      <c r="S59" s="7">
        <f t="shared" si="19"/>
        <v>0</v>
      </c>
      <c r="T59" s="7">
        <f t="shared" si="20"/>
        <v>0</v>
      </c>
    </row>
    <row r="60" spans="1:20" ht="15.75" customHeight="1">
      <c r="A60">
        <f>Calc!A59</f>
        <v>76</v>
      </c>
      <c r="B60" s="7">
        <f t="shared" si="4"/>
        <v>1134354.8548276739</v>
      </c>
      <c r="C60" s="7">
        <f t="shared" si="5"/>
        <v>0</v>
      </c>
      <c r="D60" s="7">
        <f t="shared" si="6"/>
        <v>102449.41641461727</v>
      </c>
      <c r="E60" s="7">
        <f t="shared" si="7"/>
        <v>43906.892749121704</v>
      </c>
      <c r="F60" s="7">
        <f t="shared" si="8"/>
        <v>29271.26183274779</v>
      </c>
      <c r="G60" s="7">
        <f t="shared" si="9"/>
        <v>0</v>
      </c>
      <c r="H60" s="7">
        <f t="shared" si="10"/>
        <v>0</v>
      </c>
      <c r="I60" s="7">
        <f t="shared" si="11"/>
        <v>0</v>
      </c>
      <c r="J60" s="7">
        <f t="shared" si="12"/>
        <v>0</v>
      </c>
      <c r="K60" s="7">
        <f t="shared" si="13"/>
        <v>0</v>
      </c>
      <c r="N60" s="7">
        <f t="shared" si="14"/>
        <v>14635.630916373895</v>
      </c>
      <c r="O60" s="7">
        <f t="shared" si="15"/>
        <v>0</v>
      </c>
      <c r="P60" s="7">
        <f t="shared" si="16"/>
        <v>0</v>
      </c>
      <c r="Q60" s="7">
        <f t="shared" si="17"/>
        <v>0</v>
      </c>
      <c r="R60" s="7">
        <f t="shared" si="18"/>
        <v>0</v>
      </c>
      <c r="S60" s="7">
        <f t="shared" si="19"/>
        <v>0</v>
      </c>
      <c r="T60" s="7">
        <f t="shared" si="20"/>
        <v>0</v>
      </c>
    </row>
    <row r="61" spans="1:20" ht="15.75" customHeight="1">
      <c r="A61">
        <f>Calc!A60</f>
        <v>77</v>
      </c>
      <c r="B61" s="7">
        <f t="shared" si="4"/>
        <v>1247790.3403104413</v>
      </c>
      <c r="C61" s="7">
        <f t="shared" si="5"/>
        <v>0</v>
      </c>
      <c r="D61" s="7">
        <f t="shared" si="6"/>
        <v>107571.88723534814</v>
      </c>
      <c r="E61" s="7">
        <f t="shared" si="7"/>
        <v>46102.237386577792</v>
      </c>
      <c r="F61" s="7">
        <f t="shared" si="8"/>
        <v>30734.824924385182</v>
      </c>
      <c r="G61" s="7">
        <f t="shared" si="9"/>
        <v>0</v>
      </c>
      <c r="H61" s="7">
        <f t="shared" si="10"/>
        <v>0</v>
      </c>
      <c r="I61" s="7">
        <f t="shared" si="11"/>
        <v>0</v>
      </c>
      <c r="J61" s="7">
        <f t="shared" si="12"/>
        <v>0</v>
      </c>
      <c r="K61" s="7">
        <f t="shared" si="13"/>
        <v>0</v>
      </c>
      <c r="N61" s="7">
        <f t="shared" si="14"/>
        <v>15367.412462192591</v>
      </c>
      <c r="O61" s="7">
        <f t="shared" si="15"/>
        <v>0</v>
      </c>
      <c r="P61" s="7">
        <f t="shared" si="16"/>
        <v>0</v>
      </c>
      <c r="Q61" s="7">
        <f t="shared" si="17"/>
        <v>0</v>
      </c>
      <c r="R61" s="7">
        <f t="shared" si="18"/>
        <v>0</v>
      </c>
      <c r="S61" s="7">
        <f t="shared" si="19"/>
        <v>0</v>
      </c>
      <c r="T61" s="7">
        <f t="shared" si="20"/>
        <v>0</v>
      </c>
    </row>
    <row r="62" spans="1:20" ht="15.75" customHeight="1">
      <c r="A62">
        <f>Calc!A61</f>
        <v>78</v>
      </c>
      <c r="B62" s="7">
        <f t="shared" si="4"/>
        <v>1372569.3743414856</v>
      </c>
      <c r="C62" s="7">
        <f t="shared" si="5"/>
        <v>0</v>
      </c>
      <c r="D62" s="7">
        <f t="shared" si="6"/>
        <v>112950.48159711555</v>
      </c>
      <c r="E62" s="7">
        <f t="shared" si="7"/>
        <v>48407.34925590668</v>
      </c>
      <c r="F62" s="7">
        <f t="shared" si="8"/>
        <v>32271.566170604441</v>
      </c>
      <c r="G62" s="7">
        <f t="shared" si="9"/>
        <v>0</v>
      </c>
      <c r="H62" s="7">
        <f t="shared" si="10"/>
        <v>0</v>
      </c>
      <c r="I62" s="7">
        <f t="shared" si="11"/>
        <v>0</v>
      </c>
      <c r="J62" s="7">
        <f t="shared" si="12"/>
        <v>0</v>
      </c>
      <c r="K62" s="7">
        <f t="shared" si="13"/>
        <v>0</v>
      </c>
      <c r="N62" s="7">
        <f t="shared" si="14"/>
        <v>16135.783085302221</v>
      </c>
      <c r="O62" s="7">
        <f t="shared" si="15"/>
        <v>0</v>
      </c>
      <c r="P62" s="7">
        <f t="shared" si="16"/>
        <v>0</v>
      </c>
      <c r="Q62" s="7">
        <f t="shared" si="17"/>
        <v>0</v>
      </c>
      <c r="R62" s="7">
        <f t="shared" si="18"/>
        <v>0</v>
      </c>
      <c r="S62" s="7">
        <f t="shared" si="19"/>
        <v>0</v>
      </c>
      <c r="T62" s="7">
        <f t="shared" si="20"/>
        <v>0</v>
      </c>
    </row>
    <row r="63" spans="1:20" ht="15.75" customHeight="1">
      <c r="A63">
        <f>Calc!A62</f>
        <v>79</v>
      </c>
      <c r="B63" s="7">
        <f t="shared" si="4"/>
        <v>1509826.3117756343</v>
      </c>
      <c r="C63" s="7">
        <f t="shared" si="5"/>
        <v>0</v>
      </c>
      <c r="D63" s="7">
        <f t="shared" si="6"/>
        <v>118598.00567697133</v>
      </c>
      <c r="E63" s="7">
        <f t="shared" si="7"/>
        <v>50827.716718702017</v>
      </c>
      <c r="F63" s="7">
        <f t="shared" si="8"/>
        <v>33885.144479134666</v>
      </c>
      <c r="G63" s="7">
        <f t="shared" si="9"/>
        <v>0</v>
      </c>
      <c r="H63" s="7">
        <f t="shared" si="10"/>
        <v>0</v>
      </c>
      <c r="I63" s="7">
        <f t="shared" si="11"/>
        <v>0</v>
      </c>
      <c r="J63" s="7">
        <f t="shared" si="12"/>
        <v>0</v>
      </c>
      <c r="K63" s="7">
        <f t="shared" si="13"/>
        <v>0</v>
      </c>
      <c r="N63" s="7">
        <f t="shared" si="14"/>
        <v>16942.572239567333</v>
      </c>
      <c r="O63" s="7">
        <f t="shared" si="15"/>
        <v>0</v>
      </c>
      <c r="P63" s="7">
        <f t="shared" si="16"/>
        <v>0</v>
      </c>
      <c r="Q63" s="7">
        <f t="shared" si="17"/>
        <v>0</v>
      </c>
      <c r="R63" s="7">
        <f t="shared" si="18"/>
        <v>0</v>
      </c>
      <c r="S63" s="7">
        <f t="shared" si="19"/>
        <v>0</v>
      </c>
      <c r="T63" s="7">
        <f t="shared" si="20"/>
        <v>0</v>
      </c>
    </row>
    <row r="64" spans="1:20" ht="15.75" customHeight="1">
      <c r="A64">
        <f>Calc!A63</f>
        <v>80</v>
      </c>
      <c r="B64" s="7">
        <f t="shared" si="4"/>
        <v>1660808.9429531978</v>
      </c>
      <c r="C64" s="7">
        <f t="shared" si="5"/>
        <v>0</v>
      </c>
      <c r="D64" s="7">
        <f t="shared" si="6"/>
        <v>124527.9059608199</v>
      </c>
      <c r="E64" s="7">
        <f t="shared" si="7"/>
        <v>53369.102554637117</v>
      </c>
      <c r="F64" s="7">
        <f t="shared" si="8"/>
        <v>35579.401703091404</v>
      </c>
      <c r="G64" s="7">
        <f t="shared" si="9"/>
        <v>0</v>
      </c>
      <c r="H64" s="7">
        <f t="shared" si="10"/>
        <v>0</v>
      </c>
      <c r="I64" s="7">
        <f t="shared" si="11"/>
        <v>0</v>
      </c>
      <c r="J64" s="7">
        <f t="shared" si="12"/>
        <v>0</v>
      </c>
      <c r="K64" s="7">
        <f t="shared" si="13"/>
        <v>0</v>
      </c>
      <c r="N64" s="7">
        <f t="shared" si="14"/>
        <v>17789.700851545702</v>
      </c>
      <c r="O64" s="7">
        <f t="shared" si="15"/>
        <v>0</v>
      </c>
      <c r="P64" s="7">
        <f t="shared" si="16"/>
        <v>0</v>
      </c>
      <c r="Q64" s="7">
        <f t="shared" si="17"/>
        <v>0</v>
      </c>
      <c r="R64" s="7">
        <f t="shared" si="18"/>
        <v>0</v>
      </c>
      <c r="S64" s="7">
        <f t="shared" si="19"/>
        <v>0</v>
      </c>
      <c r="T64" s="7">
        <f t="shared" si="20"/>
        <v>0</v>
      </c>
    </row>
    <row r="65" spans="1:20" ht="15.75" customHeight="1">
      <c r="A65">
        <f>Calc!A64</f>
        <v>81</v>
      </c>
      <c r="B65" s="7">
        <f t="shared" si="4"/>
        <v>1826889.8372485177</v>
      </c>
      <c r="C65" s="7">
        <f t="shared" si="5"/>
        <v>0</v>
      </c>
      <c r="D65" s="7">
        <f t="shared" si="6"/>
        <v>130754.3012588609</v>
      </c>
      <c r="E65" s="7">
        <f t="shared" si="7"/>
        <v>56037.557682368977</v>
      </c>
      <c r="F65" s="7">
        <f t="shared" si="8"/>
        <v>37358.371788245975</v>
      </c>
      <c r="G65" s="7">
        <f t="shared" si="9"/>
        <v>0</v>
      </c>
      <c r="H65" s="7">
        <f t="shared" si="10"/>
        <v>0</v>
      </c>
      <c r="I65" s="7">
        <f t="shared" si="11"/>
        <v>0</v>
      </c>
      <c r="J65" s="7">
        <f t="shared" si="12"/>
        <v>0</v>
      </c>
      <c r="K65" s="7">
        <f t="shared" si="13"/>
        <v>0</v>
      </c>
      <c r="N65" s="7">
        <f t="shared" si="14"/>
        <v>18679.185894122988</v>
      </c>
      <c r="O65" s="7">
        <f t="shared" si="15"/>
        <v>0</v>
      </c>
      <c r="P65" s="7">
        <f t="shared" si="16"/>
        <v>0</v>
      </c>
      <c r="Q65" s="7">
        <f t="shared" si="17"/>
        <v>0</v>
      </c>
      <c r="R65" s="7">
        <f t="shared" si="18"/>
        <v>0</v>
      </c>
      <c r="S65" s="7">
        <f t="shared" si="19"/>
        <v>0</v>
      </c>
      <c r="T65" s="7">
        <f t="shared" si="20"/>
        <v>0</v>
      </c>
    </row>
    <row r="66" spans="1:20" ht="15.75" customHeight="1">
      <c r="A66">
        <f>Calc!A65</f>
        <v>82</v>
      </c>
      <c r="B66" s="7">
        <f t="shared" si="4"/>
        <v>2009578.8209733695</v>
      </c>
      <c r="C66" s="7">
        <f t="shared" si="5"/>
        <v>0</v>
      </c>
      <c r="D66" s="7">
        <f t="shared" si="6"/>
        <v>137292.01632180394</v>
      </c>
      <c r="E66" s="7">
        <f t="shared" si="7"/>
        <v>58839.435566487431</v>
      </c>
      <c r="F66" s="7">
        <f t="shared" si="8"/>
        <v>39226.290377658275</v>
      </c>
      <c r="G66" s="7">
        <f t="shared" si="9"/>
        <v>0</v>
      </c>
      <c r="H66" s="7">
        <f t="shared" si="10"/>
        <v>0</v>
      </c>
      <c r="I66" s="7">
        <f t="shared" si="11"/>
        <v>0</v>
      </c>
      <c r="J66" s="7">
        <f t="shared" si="12"/>
        <v>0</v>
      </c>
      <c r="K66" s="7">
        <f t="shared" si="13"/>
        <v>0</v>
      </c>
      <c r="N66" s="7">
        <f t="shared" si="14"/>
        <v>19613.145188829138</v>
      </c>
      <c r="O66" s="7">
        <f t="shared" si="15"/>
        <v>0</v>
      </c>
      <c r="P66" s="7">
        <f t="shared" si="16"/>
        <v>0</v>
      </c>
      <c r="Q66" s="7">
        <f t="shared" si="17"/>
        <v>0</v>
      </c>
      <c r="R66" s="7">
        <f t="shared" si="18"/>
        <v>0</v>
      </c>
      <c r="S66" s="7">
        <f t="shared" si="19"/>
        <v>0</v>
      </c>
      <c r="T66" s="7">
        <f t="shared" si="20"/>
        <v>0</v>
      </c>
    </row>
    <row r="67" spans="1:20" ht="15.75" customHeight="1">
      <c r="A67">
        <f>Calc!A66</f>
        <v>83</v>
      </c>
      <c r="B67" s="7">
        <f t="shared" si="4"/>
        <v>2210536.7030707067</v>
      </c>
      <c r="C67" s="7">
        <f t="shared" si="5"/>
        <v>0</v>
      </c>
      <c r="D67" s="7">
        <f t="shared" si="6"/>
        <v>144156.61713789415</v>
      </c>
      <c r="E67" s="7">
        <f t="shared" si="7"/>
        <v>61781.407344811807</v>
      </c>
      <c r="F67" s="7">
        <f t="shared" si="8"/>
        <v>41187.60489654119</v>
      </c>
      <c r="G67" s="7">
        <f t="shared" si="9"/>
        <v>0</v>
      </c>
      <c r="H67" s="7">
        <f t="shared" si="10"/>
        <v>0</v>
      </c>
      <c r="I67" s="7">
        <f t="shared" si="11"/>
        <v>0</v>
      </c>
      <c r="J67" s="7">
        <f t="shared" si="12"/>
        <v>0</v>
      </c>
      <c r="K67" s="7">
        <f t="shared" si="13"/>
        <v>0</v>
      </c>
      <c r="N67" s="7">
        <f t="shared" si="14"/>
        <v>20593.802448270595</v>
      </c>
      <c r="O67" s="7">
        <f t="shared" si="15"/>
        <v>0</v>
      </c>
      <c r="P67" s="7">
        <f t="shared" si="16"/>
        <v>0</v>
      </c>
      <c r="Q67" s="7">
        <f t="shared" si="17"/>
        <v>0</v>
      </c>
      <c r="R67" s="7">
        <f t="shared" si="18"/>
        <v>0</v>
      </c>
      <c r="S67" s="7">
        <f t="shared" si="19"/>
        <v>0</v>
      </c>
      <c r="T67" s="7">
        <f t="shared" si="20"/>
        <v>0</v>
      </c>
    </row>
    <row r="68" spans="1:20" ht="15.75" customHeight="1">
      <c r="A68">
        <f>Calc!A67</f>
        <v>84</v>
      </c>
      <c r="B68" s="7">
        <f t="shared" si="4"/>
        <v>2431590.3733777776</v>
      </c>
      <c r="C68" s="7">
        <f t="shared" si="5"/>
        <v>0</v>
      </c>
      <c r="D68" s="7">
        <f t="shared" si="6"/>
        <v>151364.44799478888</v>
      </c>
      <c r="E68" s="7">
        <f t="shared" si="7"/>
        <v>64870.477712052401</v>
      </c>
      <c r="F68" s="7">
        <f t="shared" si="8"/>
        <v>43246.985141368248</v>
      </c>
      <c r="G68" s="7">
        <f t="shared" si="9"/>
        <v>0</v>
      </c>
      <c r="H68" s="7">
        <f t="shared" si="10"/>
        <v>0</v>
      </c>
      <c r="I68" s="7">
        <f t="shared" si="11"/>
        <v>0</v>
      </c>
      <c r="J68" s="7">
        <f t="shared" si="12"/>
        <v>0</v>
      </c>
      <c r="K68" s="7">
        <f t="shared" si="13"/>
        <v>0</v>
      </c>
      <c r="N68" s="7">
        <f t="shared" si="14"/>
        <v>21623.492570684124</v>
      </c>
      <c r="O68" s="7">
        <f t="shared" si="15"/>
        <v>0</v>
      </c>
      <c r="P68" s="7">
        <f t="shared" si="16"/>
        <v>0</v>
      </c>
      <c r="Q68" s="7">
        <f t="shared" si="17"/>
        <v>0</v>
      </c>
      <c r="R68" s="7">
        <f t="shared" si="18"/>
        <v>0</v>
      </c>
      <c r="S68" s="7">
        <f t="shared" si="19"/>
        <v>0</v>
      </c>
      <c r="T68" s="7">
        <f t="shared" si="20"/>
        <v>0</v>
      </c>
    </row>
    <row r="69" spans="1:20" ht="15.75" customHeight="1">
      <c r="A69">
        <f>Calc!A68</f>
        <v>85</v>
      </c>
      <c r="B69" s="7">
        <f t="shared" si="4"/>
        <v>2674749.4107155558</v>
      </c>
      <c r="C69" s="7">
        <f t="shared" si="5"/>
        <v>0</v>
      </c>
      <c r="D69" s="7">
        <f t="shared" si="6"/>
        <v>158932.67039452834</v>
      </c>
      <c r="E69" s="7">
        <f t="shared" si="7"/>
        <v>68114.00159765502</v>
      </c>
      <c r="F69" s="7">
        <f t="shared" si="8"/>
        <v>45409.334398436666</v>
      </c>
      <c r="G69" s="7">
        <f t="shared" si="9"/>
        <v>0</v>
      </c>
      <c r="H69" s="7">
        <f t="shared" si="10"/>
        <v>0</v>
      </c>
      <c r="I69" s="7">
        <f t="shared" si="11"/>
        <v>0</v>
      </c>
      <c r="J69" s="7">
        <f t="shared" si="12"/>
        <v>0</v>
      </c>
      <c r="K69" s="7">
        <f t="shared" si="13"/>
        <v>0</v>
      </c>
      <c r="N69" s="7">
        <f t="shared" si="14"/>
        <v>22704.667199218333</v>
      </c>
      <c r="O69" s="7">
        <f t="shared" si="15"/>
        <v>0</v>
      </c>
      <c r="P69" s="7">
        <f t="shared" si="16"/>
        <v>0</v>
      </c>
      <c r="Q69" s="7">
        <f t="shared" si="17"/>
        <v>0</v>
      </c>
      <c r="R69" s="7">
        <f t="shared" si="18"/>
        <v>0</v>
      </c>
      <c r="S69" s="7">
        <f t="shared" si="19"/>
        <v>0</v>
      </c>
      <c r="T69" s="7">
        <f t="shared" si="20"/>
        <v>0</v>
      </c>
    </row>
    <row r="70" spans="1:20" ht="15.75" customHeight="1">
      <c r="A70">
        <f>Calc!A69</f>
        <v>86</v>
      </c>
      <c r="B70" s="7">
        <f t="shared" si="4"/>
        <v>2942224.3517871117</v>
      </c>
      <c r="C70" s="7">
        <f t="shared" si="5"/>
        <v>0</v>
      </c>
      <c r="D70" s="7">
        <f t="shared" si="6"/>
        <v>166879.30391425476</v>
      </c>
      <c r="E70" s="7">
        <f t="shared" si="7"/>
        <v>71519.701677537771</v>
      </c>
      <c r="F70" s="7">
        <f t="shared" si="8"/>
        <v>47679.801118358504</v>
      </c>
      <c r="G70" s="7">
        <f t="shared" si="9"/>
        <v>0</v>
      </c>
      <c r="H70" s="7">
        <f t="shared" si="10"/>
        <v>0</v>
      </c>
      <c r="I70" s="7">
        <f t="shared" si="11"/>
        <v>0</v>
      </c>
      <c r="J70" s="7">
        <f t="shared" si="12"/>
        <v>0</v>
      </c>
      <c r="K70" s="7">
        <f t="shared" si="13"/>
        <v>0</v>
      </c>
      <c r="N70" s="7">
        <f t="shared" si="14"/>
        <v>23839.900559179252</v>
      </c>
      <c r="O70" s="7">
        <f t="shared" si="15"/>
        <v>0</v>
      </c>
      <c r="P70" s="7">
        <f t="shared" si="16"/>
        <v>0</v>
      </c>
      <c r="Q70" s="7">
        <f t="shared" si="17"/>
        <v>0</v>
      </c>
      <c r="R70" s="7">
        <f t="shared" si="18"/>
        <v>0</v>
      </c>
      <c r="S70" s="7">
        <f t="shared" si="19"/>
        <v>0</v>
      </c>
      <c r="T70" s="7">
        <f t="shared" si="20"/>
        <v>0</v>
      </c>
    </row>
    <row r="71" spans="1:20" ht="15.75" customHeight="1">
      <c r="A71">
        <f>Calc!A70</f>
        <v>87</v>
      </c>
      <c r="B71" s="7">
        <f t="shared" ref="B71:B116" si="21">IF($A71&lt;100,B70*(1+B$3),0)</f>
        <v>3236446.7869658233</v>
      </c>
      <c r="C71" s="7">
        <f t="shared" ref="C71:C116" si="22">IF($A71&lt;100,C70*(1+C$3),0)</f>
        <v>0</v>
      </c>
      <c r="D71" s="7">
        <f t="shared" ref="D71:D116" si="23">IF($A71&lt;100,D70*(1+D$3),0)</f>
        <v>175223.26910996751</v>
      </c>
      <c r="E71" s="7">
        <f t="shared" ref="E71:E116" si="24">IF($A71&lt;100,E70*(1+E$3),0)</f>
        <v>75095.686761414661</v>
      </c>
      <c r="F71" s="7">
        <f t="shared" ref="F71:F116" si="25">IF($A71&lt;100,F70*(1+F$3),0)</f>
        <v>50063.791174276434</v>
      </c>
      <c r="G71" s="7">
        <f t="shared" ref="G71:G116" si="26">IF($A71&lt;100,G70*(1+G$3),0)</f>
        <v>0</v>
      </c>
      <c r="H71" s="7">
        <f t="shared" ref="H71:H116" si="27">IF($A71&lt;100,H70*(1+H$3),0)</f>
        <v>0</v>
      </c>
      <c r="I71" s="7">
        <f t="shared" ref="I71:I116" si="28">IF($A71&lt;100,I70*(1+I$3),0)</f>
        <v>0</v>
      </c>
      <c r="J71" s="7">
        <f t="shared" ref="J71:J116" si="29">IF($A71&lt;100,J70*(1+J$3),0)</f>
        <v>0</v>
      </c>
      <c r="K71" s="7">
        <f t="shared" ref="K71:K116" si="30">IF($A71&lt;100,K70*(1+K$3),0)</f>
        <v>0</v>
      </c>
      <c r="N71" s="7">
        <f t="shared" ref="N71:N116" si="31">IF($A71&lt;100,N70*(1+N$3),0)</f>
        <v>25031.895587138217</v>
      </c>
      <c r="O71" s="7">
        <f t="shared" ref="O71:O116" si="32">IF($A71&lt;100,O70*(1+O$3),0)</f>
        <v>0</v>
      </c>
      <c r="P71" s="7">
        <f t="shared" ref="P71:P116" si="33">IF($A71&lt;100,P70*(1+P$3),0)</f>
        <v>0</v>
      </c>
      <c r="Q71" s="7">
        <f t="shared" ref="Q71:Q116" si="34">IF($A71&lt;100,Q70*(1+Q$3),0)</f>
        <v>0</v>
      </c>
      <c r="R71" s="7">
        <f t="shared" ref="R71:R116" si="35">IF($A71&lt;100,R70*(1+R$3),0)</f>
        <v>0</v>
      </c>
      <c r="S71" s="7">
        <f t="shared" ref="S71:S116" si="36">IF($A71&lt;100,S70*(1+S$3),0)</f>
        <v>0</v>
      </c>
      <c r="T71" s="7">
        <f t="shared" ref="T71:T116" si="37">IF($A71&lt;100,T70*(1+T$3),0)</f>
        <v>0</v>
      </c>
    </row>
    <row r="72" spans="1:20" ht="15.75" customHeight="1">
      <c r="A72">
        <f>Calc!A71</f>
        <v>88</v>
      </c>
      <c r="B72" s="7">
        <f t="shared" si="21"/>
        <v>3560091.4656624058</v>
      </c>
      <c r="C72" s="7">
        <f t="shared" si="22"/>
        <v>0</v>
      </c>
      <c r="D72" s="7">
        <f t="shared" si="23"/>
        <v>183984.43256546589</v>
      </c>
      <c r="E72" s="7">
        <f t="shared" si="24"/>
        <v>78850.471099485396</v>
      </c>
      <c r="F72" s="7">
        <f t="shared" si="25"/>
        <v>52566.980732990254</v>
      </c>
      <c r="G72" s="7">
        <f t="shared" si="26"/>
        <v>0</v>
      </c>
      <c r="H72" s="7">
        <f t="shared" si="27"/>
        <v>0</v>
      </c>
      <c r="I72" s="7">
        <f t="shared" si="28"/>
        <v>0</v>
      </c>
      <c r="J72" s="7">
        <f t="shared" si="29"/>
        <v>0</v>
      </c>
      <c r="K72" s="7">
        <f t="shared" si="30"/>
        <v>0</v>
      </c>
      <c r="N72" s="7">
        <f t="shared" si="31"/>
        <v>26283.490366495127</v>
      </c>
      <c r="O72" s="7">
        <f t="shared" si="32"/>
        <v>0</v>
      </c>
      <c r="P72" s="7">
        <f t="shared" si="33"/>
        <v>0</v>
      </c>
      <c r="Q72" s="7">
        <f t="shared" si="34"/>
        <v>0</v>
      </c>
      <c r="R72" s="7">
        <f t="shared" si="35"/>
        <v>0</v>
      </c>
      <c r="S72" s="7">
        <f t="shared" si="36"/>
        <v>0</v>
      </c>
      <c r="T72" s="7">
        <f t="shared" si="37"/>
        <v>0</v>
      </c>
    </row>
    <row r="73" spans="1:20" ht="15.75" customHeight="1">
      <c r="A73">
        <f>Calc!A72</f>
        <v>89</v>
      </c>
      <c r="B73" s="7">
        <f t="shared" si="21"/>
        <v>3916100.6122286469</v>
      </c>
      <c r="C73" s="7">
        <f t="shared" si="22"/>
        <v>0</v>
      </c>
      <c r="D73" s="7">
        <f t="shared" si="23"/>
        <v>193183.6541937392</v>
      </c>
      <c r="E73" s="7">
        <f t="shared" si="24"/>
        <v>82792.994654459675</v>
      </c>
      <c r="F73" s="7">
        <f t="shared" si="25"/>
        <v>55195.329769639771</v>
      </c>
      <c r="G73" s="7">
        <f t="shared" si="26"/>
        <v>0</v>
      </c>
      <c r="H73" s="7">
        <f t="shared" si="27"/>
        <v>0</v>
      </c>
      <c r="I73" s="7">
        <f t="shared" si="28"/>
        <v>0</v>
      </c>
      <c r="J73" s="7">
        <f t="shared" si="29"/>
        <v>0</v>
      </c>
      <c r="K73" s="7">
        <f t="shared" si="30"/>
        <v>0</v>
      </c>
      <c r="N73" s="7">
        <f t="shared" si="31"/>
        <v>27597.664884819886</v>
      </c>
      <c r="O73" s="7">
        <f t="shared" si="32"/>
        <v>0</v>
      </c>
      <c r="P73" s="7">
        <f t="shared" si="33"/>
        <v>0</v>
      </c>
      <c r="Q73" s="7">
        <f t="shared" si="34"/>
        <v>0</v>
      </c>
      <c r="R73" s="7">
        <f t="shared" si="35"/>
        <v>0</v>
      </c>
      <c r="S73" s="7">
        <f t="shared" si="36"/>
        <v>0</v>
      </c>
      <c r="T73" s="7">
        <f t="shared" si="37"/>
        <v>0</v>
      </c>
    </row>
    <row r="74" spans="1:20" ht="15.75" customHeight="1">
      <c r="A74">
        <f>Calc!A73</f>
        <v>90</v>
      </c>
      <c r="B74" s="7">
        <f t="shared" si="21"/>
        <v>4307710.6734515121</v>
      </c>
      <c r="C74" s="7">
        <f t="shared" si="22"/>
        <v>0</v>
      </c>
      <c r="D74" s="7">
        <f t="shared" si="23"/>
        <v>202842.83690342619</v>
      </c>
      <c r="E74" s="7">
        <f t="shared" si="24"/>
        <v>86932.644387182663</v>
      </c>
      <c r="F74" s="7">
        <f t="shared" si="25"/>
        <v>57955.096258121761</v>
      </c>
      <c r="G74" s="7">
        <f t="shared" si="26"/>
        <v>0</v>
      </c>
      <c r="H74" s="7">
        <f t="shared" si="27"/>
        <v>0</v>
      </c>
      <c r="I74" s="7">
        <f t="shared" si="28"/>
        <v>0</v>
      </c>
      <c r="J74" s="7">
        <f t="shared" si="29"/>
        <v>0</v>
      </c>
      <c r="K74" s="7">
        <f t="shared" si="30"/>
        <v>0</v>
      </c>
      <c r="N74" s="7">
        <f t="shared" si="31"/>
        <v>28977.54812906088</v>
      </c>
      <c r="O74" s="7">
        <f t="shared" si="32"/>
        <v>0</v>
      </c>
      <c r="P74" s="7">
        <f t="shared" si="33"/>
        <v>0</v>
      </c>
      <c r="Q74" s="7">
        <f t="shared" si="34"/>
        <v>0</v>
      </c>
      <c r="R74" s="7">
        <f t="shared" si="35"/>
        <v>0</v>
      </c>
      <c r="S74" s="7">
        <f t="shared" si="36"/>
        <v>0</v>
      </c>
      <c r="T74" s="7">
        <f t="shared" si="37"/>
        <v>0</v>
      </c>
    </row>
    <row r="75" spans="1:20" ht="15.75" customHeight="1">
      <c r="A75">
        <f>Calc!A74</f>
        <v>91</v>
      </c>
      <c r="B75" s="7">
        <f t="shared" si="21"/>
        <v>4738481.7407966638</v>
      </c>
      <c r="C75" s="7">
        <f t="shared" si="22"/>
        <v>0</v>
      </c>
      <c r="D75" s="7">
        <f t="shared" si="23"/>
        <v>212984.9787485975</v>
      </c>
      <c r="E75" s="7">
        <f t="shared" si="24"/>
        <v>91279.276606541796</v>
      </c>
      <c r="F75" s="7">
        <f t="shared" si="25"/>
        <v>60852.85107102785</v>
      </c>
      <c r="G75" s="7">
        <f t="shared" si="26"/>
        <v>0</v>
      </c>
      <c r="H75" s="7">
        <f t="shared" si="27"/>
        <v>0</v>
      </c>
      <c r="I75" s="7">
        <f t="shared" si="28"/>
        <v>0</v>
      </c>
      <c r="J75" s="7">
        <f t="shared" si="29"/>
        <v>0</v>
      </c>
      <c r="K75" s="7">
        <f t="shared" si="30"/>
        <v>0</v>
      </c>
      <c r="N75" s="7">
        <f t="shared" si="31"/>
        <v>30426.425535513925</v>
      </c>
      <c r="O75" s="7">
        <f t="shared" si="32"/>
        <v>0</v>
      </c>
      <c r="P75" s="7">
        <f t="shared" si="33"/>
        <v>0</v>
      </c>
      <c r="Q75" s="7">
        <f t="shared" si="34"/>
        <v>0</v>
      </c>
      <c r="R75" s="7">
        <f t="shared" si="35"/>
        <v>0</v>
      </c>
      <c r="S75" s="7">
        <f t="shared" si="36"/>
        <v>0</v>
      </c>
      <c r="T75" s="7">
        <f t="shared" si="37"/>
        <v>0</v>
      </c>
    </row>
    <row r="76" spans="1:20" ht="15.75" customHeight="1">
      <c r="A76">
        <f>Calc!A75</f>
        <v>92</v>
      </c>
      <c r="B76" s="7">
        <f t="shared" si="21"/>
        <v>5212329.9148763306</v>
      </c>
      <c r="C76" s="7">
        <f t="shared" si="22"/>
        <v>0</v>
      </c>
      <c r="D76" s="7">
        <f t="shared" si="23"/>
        <v>223634.22768602739</v>
      </c>
      <c r="E76" s="7">
        <f t="shared" si="24"/>
        <v>95843.240436868888</v>
      </c>
      <c r="F76" s="7">
        <f t="shared" si="25"/>
        <v>63895.493624579241</v>
      </c>
      <c r="G76" s="7">
        <f t="shared" si="26"/>
        <v>0</v>
      </c>
      <c r="H76" s="7">
        <f t="shared" si="27"/>
        <v>0</v>
      </c>
      <c r="I76" s="7">
        <f t="shared" si="28"/>
        <v>0</v>
      </c>
      <c r="J76" s="7">
        <f t="shared" si="29"/>
        <v>0</v>
      </c>
      <c r="K76" s="7">
        <f t="shared" si="30"/>
        <v>0</v>
      </c>
      <c r="N76" s="7">
        <f t="shared" si="31"/>
        <v>31947.746812289621</v>
      </c>
      <c r="O76" s="7">
        <f t="shared" si="32"/>
        <v>0</v>
      </c>
      <c r="P76" s="7">
        <f t="shared" si="33"/>
        <v>0</v>
      </c>
      <c r="Q76" s="7">
        <f t="shared" si="34"/>
        <v>0</v>
      </c>
      <c r="R76" s="7">
        <f t="shared" si="35"/>
        <v>0</v>
      </c>
      <c r="S76" s="7">
        <f t="shared" si="36"/>
        <v>0</v>
      </c>
      <c r="T76" s="7">
        <f t="shared" si="37"/>
        <v>0</v>
      </c>
    </row>
    <row r="77" spans="1:20" ht="15.75" customHeight="1">
      <c r="A77">
        <f>Calc!A76</f>
        <v>93</v>
      </c>
      <c r="B77" s="7">
        <f t="shared" si="21"/>
        <v>5733562.9063639641</v>
      </c>
      <c r="C77" s="7">
        <f t="shared" si="22"/>
        <v>0</v>
      </c>
      <c r="D77" s="7">
        <f t="shared" si="23"/>
        <v>234815.93907032875</v>
      </c>
      <c r="E77" s="7">
        <f t="shared" si="24"/>
        <v>100635.40245871234</v>
      </c>
      <c r="F77" s="7">
        <f t="shared" si="25"/>
        <v>67090.268305808204</v>
      </c>
      <c r="G77" s="7">
        <f t="shared" si="26"/>
        <v>0</v>
      </c>
      <c r="H77" s="7">
        <f t="shared" si="27"/>
        <v>0</v>
      </c>
      <c r="I77" s="7">
        <f t="shared" si="28"/>
        <v>0</v>
      </c>
      <c r="J77" s="7">
        <f t="shared" si="29"/>
        <v>0</v>
      </c>
      <c r="K77" s="7">
        <f t="shared" si="30"/>
        <v>0</v>
      </c>
      <c r="N77" s="7">
        <f t="shared" si="31"/>
        <v>33545.134152904102</v>
      </c>
      <c r="O77" s="7">
        <f t="shared" si="32"/>
        <v>0</v>
      </c>
      <c r="P77" s="7">
        <f t="shared" si="33"/>
        <v>0</v>
      </c>
      <c r="Q77" s="7">
        <f t="shared" si="34"/>
        <v>0</v>
      </c>
      <c r="R77" s="7">
        <f t="shared" si="35"/>
        <v>0</v>
      </c>
      <c r="S77" s="7">
        <f t="shared" si="36"/>
        <v>0</v>
      </c>
      <c r="T77" s="7">
        <f t="shared" si="37"/>
        <v>0</v>
      </c>
    </row>
    <row r="78" spans="1:20" ht="15.75" customHeight="1">
      <c r="A78">
        <f>Calc!A77</f>
        <v>94</v>
      </c>
      <c r="B78" s="7">
        <f t="shared" si="21"/>
        <v>6306919.197000361</v>
      </c>
      <c r="C78" s="7">
        <f t="shared" si="22"/>
        <v>0</v>
      </c>
      <c r="D78" s="7">
        <f t="shared" si="23"/>
        <v>246556.73602384521</v>
      </c>
      <c r="E78" s="7">
        <f t="shared" si="24"/>
        <v>105667.17258164796</v>
      </c>
      <c r="F78" s="7">
        <f t="shared" si="25"/>
        <v>70444.78172109861</v>
      </c>
      <c r="G78" s="7">
        <f t="shared" si="26"/>
        <v>0</v>
      </c>
      <c r="H78" s="7">
        <f t="shared" si="27"/>
        <v>0</v>
      </c>
      <c r="I78" s="7">
        <f t="shared" si="28"/>
        <v>0</v>
      </c>
      <c r="J78" s="7">
        <f t="shared" si="29"/>
        <v>0</v>
      </c>
      <c r="K78" s="7">
        <f t="shared" si="30"/>
        <v>0</v>
      </c>
      <c r="N78" s="7">
        <f t="shared" si="31"/>
        <v>35222.390860549305</v>
      </c>
      <c r="O78" s="7">
        <f t="shared" si="32"/>
        <v>0</v>
      </c>
      <c r="P78" s="7">
        <f t="shared" si="33"/>
        <v>0</v>
      </c>
      <c r="Q78" s="7">
        <f t="shared" si="34"/>
        <v>0</v>
      </c>
      <c r="R78" s="7">
        <f t="shared" si="35"/>
        <v>0</v>
      </c>
      <c r="S78" s="7">
        <f t="shared" si="36"/>
        <v>0</v>
      </c>
      <c r="T78" s="7">
        <f t="shared" si="37"/>
        <v>0</v>
      </c>
    </row>
    <row r="79" spans="1:20" ht="15.75" customHeight="1">
      <c r="A79">
        <f>Calc!A78</f>
        <v>95</v>
      </c>
      <c r="B79" s="7">
        <f t="shared" si="21"/>
        <v>6937611.1167003978</v>
      </c>
      <c r="C79" s="7">
        <f t="shared" si="22"/>
        <v>0</v>
      </c>
      <c r="D79" s="7">
        <f t="shared" si="23"/>
        <v>258884.57282503747</v>
      </c>
      <c r="E79" s="7">
        <f t="shared" si="24"/>
        <v>110950.53121073036</v>
      </c>
      <c r="F79" s="7">
        <f t="shared" si="25"/>
        <v>73967.020807153545</v>
      </c>
      <c r="G79" s="7">
        <f t="shared" si="26"/>
        <v>0</v>
      </c>
      <c r="H79" s="7">
        <f t="shared" si="27"/>
        <v>0</v>
      </c>
      <c r="I79" s="7">
        <f t="shared" si="28"/>
        <v>0</v>
      </c>
      <c r="J79" s="7">
        <f t="shared" si="29"/>
        <v>0</v>
      </c>
      <c r="K79" s="7">
        <f t="shared" si="30"/>
        <v>0</v>
      </c>
      <c r="N79" s="7">
        <f t="shared" si="31"/>
        <v>36983.510403576773</v>
      </c>
      <c r="O79" s="7">
        <f t="shared" si="32"/>
        <v>0</v>
      </c>
      <c r="P79" s="7">
        <f t="shared" si="33"/>
        <v>0</v>
      </c>
      <c r="Q79" s="7">
        <f t="shared" si="34"/>
        <v>0</v>
      </c>
      <c r="R79" s="7">
        <f t="shared" si="35"/>
        <v>0</v>
      </c>
      <c r="S79" s="7">
        <f t="shared" si="36"/>
        <v>0</v>
      </c>
      <c r="T79" s="7">
        <f t="shared" si="37"/>
        <v>0</v>
      </c>
    </row>
    <row r="80" spans="1:20" ht="15.75" customHeight="1">
      <c r="A80">
        <f>Calc!A79</f>
        <v>96</v>
      </c>
      <c r="B80" s="7">
        <f t="shared" si="21"/>
        <v>7631372.2283704383</v>
      </c>
      <c r="C80" s="7">
        <f t="shared" si="22"/>
        <v>0</v>
      </c>
      <c r="D80" s="7">
        <f t="shared" si="23"/>
        <v>271828.80146628933</v>
      </c>
      <c r="E80" s="7">
        <f t="shared" si="24"/>
        <v>116498.05777126689</v>
      </c>
      <c r="F80" s="7">
        <f t="shared" si="25"/>
        <v>77665.371847511225</v>
      </c>
      <c r="G80" s="7">
        <f t="shared" si="26"/>
        <v>0</v>
      </c>
      <c r="H80" s="7">
        <f t="shared" si="27"/>
        <v>0</v>
      </c>
      <c r="I80" s="7">
        <f t="shared" si="28"/>
        <v>0</v>
      </c>
      <c r="J80" s="7">
        <f t="shared" si="29"/>
        <v>0</v>
      </c>
      <c r="K80" s="7">
        <f t="shared" si="30"/>
        <v>0</v>
      </c>
      <c r="N80" s="7">
        <f t="shared" si="31"/>
        <v>38832.685923755613</v>
      </c>
      <c r="O80" s="7">
        <f t="shared" si="32"/>
        <v>0</v>
      </c>
      <c r="P80" s="7">
        <f t="shared" si="33"/>
        <v>0</v>
      </c>
      <c r="Q80" s="7">
        <f t="shared" si="34"/>
        <v>0</v>
      </c>
      <c r="R80" s="7">
        <f t="shared" si="35"/>
        <v>0</v>
      </c>
      <c r="S80" s="7">
        <f t="shared" si="36"/>
        <v>0</v>
      </c>
      <c r="T80" s="7">
        <f t="shared" si="37"/>
        <v>0</v>
      </c>
    </row>
    <row r="81" spans="1:20" ht="15.75" customHeight="1">
      <c r="A81">
        <f>Calc!A80</f>
        <v>97</v>
      </c>
      <c r="B81" s="7">
        <f t="shared" si="21"/>
        <v>8394509.4512074832</v>
      </c>
      <c r="C81" s="7">
        <f t="shared" si="22"/>
        <v>0</v>
      </c>
      <c r="D81" s="7">
        <f t="shared" si="23"/>
        <v>285420.2415396038</v>
      </c>
      <c r="E81" s="7">
        <f t="shared" si="24"/>
        <v>122322.96065983023</v>
      </c>
      <c r="F81" s="7">
        <f t="shared" si="25"/>
        <v>81548.640439886789</v>
      </c>
      <c r="G81" s="7">
        <f t="shared" si="26"/>
        <v>0</v>
      </c>
      <c r="H81" s="7">
        <f t="shared" si="27"/>
        <v>0</v>
      </c>
      <c r="I81" s="7">
        <f t="shared" si="28"/>
        <v>0</v>
      </c>
      <c r="J81" s="7">
        <f t="shared" si="29"/>
        <v>0</v>
      </c>
      <c r="K81" s="7">
        <f t="shared" si="30"/>
        <v>0</v>
      </c>
      <c r="N81" s="7">
        <f t="shared" si="31"/>
        <v>40774.320219943394</v>
      </c>
      <c r="O81" s="7">
        <f t="shared" si="32"/>
        <v>0</v>
      </c>
      <c r="P81" s="7">
        <f t="shared" si="33"/>
        <v>0</v>
      </c>
      <c r="Q81" s="7">
        <f t="shared" si="34"/>
        <v>0</v>
      </c>
      <c r="R81" s="7">
        <f t="shared" si="35"/>
        <v>0</v>
      </c>
      <c r="S81" s="7">
        <f t="shared" si="36"/>
        <v>0</v>
      </c>
      <c r="T81" s="7">
        <f t="shared" si="37"/>
        <v>0</v>
      </c>
    </row>
    <row r="82" spans="1:20" ht="15.75" customHeight="1">
      <c r="A82">
        <f>Calc!A81</f>
        <v>98</v>
      </c>
      <c r="B82" s="7">
        <f t="shared" si="21"/>
        <v>9233960.3963282332</v>
      </c>
      <c r="C82" s="7">
        <f t="shared" si="22"/>
        <v>0</v>
      </c>
      <c r="D82" s="7">
        <f t="shared" si="23"/>
        <v>299691.253616584</v>
      </c>
      <c r="E82" s="7">
        <f t="shared" si="24"/>
        <v>128439.10869282176</v>
      </c>
      <c r="F82" s="7">
        <f t="shared" si="25"/>
        <v>85626.072461881136</v>
      </c>
      <c r="G82" s="7">
        <f t="shared" si="26"/>
        <v>0</v>
      </c>
      <c r="H82" s="7">
        <f t="shared" si="27"/>
        <v>0</v>
      </c>
      <c r="I82" s="7">
        <f t="shared" si="28"/>
        <v>0</v>
      </c>
      <c r="J82" s="7">
        <f t="shared" si="29"/>
        <v>0</v>
      </c>
      <c r="K82" s="7">
        <f t="shared" si="30"/>
        <v>0</v>
      </c>
      <c r="N82" s="7">
        <f t="shared" si="31"/>
        <v>42813.036230940568</v>
      </c>
      <c r="O82" s="7">
        <f t="shared" si="32"/>
        <v>0</v>
      </c>
      <c r="P82" s="7">
        <f t="shared" si="33"/>
        <v>0</v>
      </c>
      <c r="Q82" s="7">
        <f t="shared" si="34"/>
        <v>0</v>
      </c>
      <c r="R82" s="7">
        <f t="shared" si="35"/>
        <v>0</v>
      </c>
      <c r="S82" s="7">
        <f t="shared" si="36"/>
        <v>0</v>
      </c>
      <c r="T82" s="7">
        <f t="shared" si="37"/>
        <v>0</v>
      </c>
    </row>
    <row r="83" spans="1:20" ht="15.75" customHeight="1">
      <c r="A83">
        <f>Calc!A82</f>
        <v>99</v>
      </c>
      <c r="B83" s="7">
        <f t="shared" si="21"/>
        <v>10157356.435961057</v>
      </c>
      <c r="C83" s="7">
        <f t="shared" si="22"/>
        <v>0</v>
      </c>
      <c r="D83" s="7">
        <f t="shared" si="23"/>
        <v>314675.8162974132</v>
      </c>
      <c r="E83" s="7">
        <f t="shared" si="24"/>
        <v>134861.06412746286</v>
      </c>
      <c r="F83" s="7">
        <f t="shared" si="25"/>
        <v>89907.3760849752</v>
      </c>
      <c r="G83" s="7">
        <f t="shared" si="26"/>
        <v>0</v>
      </c>
      <c r="H83" s="7">
        <f t="shared" si="27"/>
        <v>0</v>
      </c>
      <c r="I83" s="7">
        <f t="shared" si="28"/>
        <v>0</v>
      </c>
      <c r="J83" s="7">
        <f t="shared" si="29"/>
        <v>0</v>
      </c>
      <c r="K83" s="7">
        <f t="shared" si="30"/>
        <v>0</v>
      </c>
      <c r="N83" s="7">
        <f t="shared" si="31"/>
        <v>44953.6880424876</v>
      </c>
      <c r="O83" s="7">
        <f t="shared" si="32"/>
        <v>0</v>
      </c>
      <c r="P83" s="7">
        <f t="shared" si="33"/>
        <v>0</v>
      </c>
      <c r="Q83" s="7">
        <f t="shared" si="34"/>
        <v>0</v>
      </c>
      <c r="R83" s="7">
        <f t="shared" si="35"/>
        <v>0</v>
      </c>
      <c r="S83" s="7">
        <f t="shared" si="36"/>
        <v>0</v>
      </c>
      <c r="T83" s="7">
        <f t="shared" si="37"/>
        <v>0</v>
      </c>
    </row>
    <row r="84" spans="1:20" ht="15.75" customHeight="1">
      <c r="A84">
        <f>Calc!A83</f>
        <v>100</v>
      </c>
      <c r="B84" s="7">
        <f t="shared" si="21"/>
        <v>0</v>
      </c>
      <c r="C84" s="7">
        <f t="shared" si="22"/>
        <v>0</v>
      </c>
      <c r="D84" s="7">
        <f t="shared" si="23"/>
        <v>0</v>
      </c>
      <c r="E84" s="7">
        <f t="shared" si="24"/>
        <v>0</v>
      </c>
      <c r="F84" s="7">
        <f t="shared" si="25"/>
        <v>0</v>
      </c>
      <c r="G84" s="7">
        <f t="shared" si="26"/>
        <v>0</v>
      </c>
      <c r="H84" s="7">
        <f t="shared" si="27"/>
        <v>0</v>
      </c>
      <c r="I84" s="7">
        <f t="shared" si="28"/>
        <v>0</v>
      </c>
      <c r="J84" s="7">
        <f t="shared" si="29"/>
        <v>0</v>
      </c>
      <c r="K84" s="7">
        <f t="shared" si="30"/>
        <v>0</v>
      </c>
      <c r="N84" s="7">
        <f t="shared" si="31"/>
        <v>0</v>
      </c>
      <c r="O84" s="7">
        <f t="shared" si="32"/>
        <v>0</v>
      </c>
      <c r="P84" s="7">
        <f t="shared" si="33"/>
        <v>0</v>
      </c>
      <c r="Q84" s="7">
        <f t="shared" si="34"/>
        <v>0</v>
      </c>
      <c r="R84" s="7">
        <f t="shared" si="35"/>
        <v>0</v>
      </c>
      <c r="S84" s="7">
        <f t="shared" si="36"/>
        <v>0</v>
      </c>
      <c r="T84" s="7">
        <f t="shared" si="37"/>
        <v>0</v>
      </c>
    </row>
    <row r="85" spans="1:20" ht="15.75" customHeight="1">
      <c r="A85">
        <f>Calc!A84</f>
        <v>100</v>
      </c>
      <c r="B85" s="7">
        <f t="shared" si="21"/>
        <v>0</v>
      </c>
      <c r="C85" s="7">
        <f t="shared" si="22"/>
        <v>0</v>
      </c>
      <c r="D85" s="7">
        <f t="shared" si="23"/>
        <v>0</v>
      </c>
      <c r="E85" s="7">
        <f t="shared" si="24"/>
        <v>0</v>
      </c>
      <c r="F85" s="7">
        <f t="shared" si="25"/>
        <v>0</v>
      </c>
      <c r="G85" s="7">
        <f t="shared" si="26"/>
        <v>0</v>
      </c>
      <c r="H85" s="7">
        <f t="shared" si="27"/>
        <v>0</v>
      </c>
      <c r="I85" s="7">
        <f t="shared" si="28"/>
        <v>0</v>
      </c>
      <c r="J85" s="7">
        <f t="shared" si="29"/>
        <v>0</v>
      </c>
      <c r="K85" s="7">
        <f t="shared" si="30"/>
        <v>0</v>
      </c>
      <c r="N85" s="7">
        <f t="shared" si="31"/>
        <v>0</v>
      </c>
      <c r="O85" s="7">
        <f t="shared" si="32"/>
        <v>0</v>
      </c>
      <c r="P85" s="7">
        <f t="shared" si="33"/>
        <v>0</v>
      </c>
      <c r="Q85" s="7">
        <f t="shared" si="34"/>
        <v>0</v>
      </c>
      <c r="R85" s="7">
        <f t="shared" si="35"/>
        <v>0</v>
      </c>
      <c r="S85" s="7">
        <f t="shared" si="36"/>
        <v>0</v>
      </c>
      <c r="T85" s="7">
        <f t="shared" si="37"/>
        <v>0</v>
      </c>
    </row>
    <row r="86" spans="1:20" ht="15.75" customHeight="1">
      <c r="A86">
        <f>Calc!A85</f>
        <v>100</v>
      </c>
      <c r="B86" s="7">
        <f t="shared" si="21"/>
        <v>0</v>
      </c>
      <c r="C86" s="7">
        <f t="shared" si="22"/>
        <v>0</v>
      </c>
      <c r="D86" s="7">
        <f t="shared" si="23"/>
        <v>0</v>
      </c>
      <c r="E86" s="7">
        <f t="shared" si="24"/>
        <v>0</v>
      </c>
      <c r="F86" s="7">
        <f t="shared" si="25"/>
        <v>0</v>
      </c>
      <c r="G86" s="7">
        <f t="shared" si="26"/>
        <v>0</v>
      </c>
      <c r="H86" s="7">
        <f t="shared" si="27"/>
        <v>0</v>
      </c>
      <c r="I86" s="7">
        <f t="shared" si="28"/>
        <v>0</v>
      </c>
      <c r="J86" s="7">
        <f t="shared" si="29"/>
        <v>0</v>
      </c>
      <c r="K86" s="7">
        <f t="shared" si="30"/>
        <v>0</v>
      </c>
      <c r="N86" s="7">
        <f t="shared" si="31"/>
        <v>0</v>
      </c>
      <c r="O86" s="7">
        <f t="shared" si="32"/>
        <v>0</v>
      </c>
      <c r="P86" s="7">
        <f t="shared" si="33"/>
        <v>0</v>
      </c>
      <c r="Q86" s="7">
        <f t="shared" si="34"/>
        <v>0</v>
      </c>
      <c r="R86" s="7">
        <f t="shared" si="35"/>
        <v>0</v>
      </c>
      <c r="S86" s="7">
        <f t="shared" si="36"/>
        <v>0</v>
      </c>
      <c r="T86" s="7">
        <f t="shared" si="37"/>
        <v>0</v>
      </c>
    </row>
    <row r="87" spans="1:20" ht="15.75" customHeight="1">
      <c r="A87">
        <f>Calc!A86</f>
        <v>100</v>
      </c>
      <c r="B87" s="7">
        <f t="shared" si="21"/>
        <v>0</v>
      </c>
      <c r="C87" s="7">
        <f t="shared" si="22"/>
        <v>0</v>
      </c>
      <c r="D87" s="7">
        <f t="shared" si="23"/>
        <v>0</v>
      </c>
      <c r="E87" s="7">
        <f t="shared" si="24"/>
        <v>0</v>
      </c>
      <c r="F87" s="7">
        <f t="shared" si="25"/>
        <v>0</v>
      </c>
      <c r="G87" s="7">
        <f t="shared" si="26"/>
        <v>0</v>
      </c>
      <c r="H87" s="7">
        <f t="shared" si="27"/>
        <v>0</v>
      </c>
      <c r="I87" s="7">
        <f t="shared" si="28"/>
        <v>0</v>
      </c>
      <c r="J87" s="7">
        <f t="shared" si="29"/>
        <v>0</v>
      </c>
      <c r="K87" s="7">
        <f t="shared" si="30"/>
        <v>0</v>
      </c>
      <c r="N87" s="7">
        <f t="shared" si="31"/>
        <v>0</v>
      </c>
      <c r="O87" s="7">
        <f t="shared" si="32"/>
        <v>0</v>
      </c>
      <c r="P87" s="7">
        <f t="shared" si="33"/>
        <v>0</v>
      </c>
      <c r="Q87" s="7">
        <f t="shared" si="34"/>
        <v>0</v>
      </c>
      <c r="R87" s="7">
        <f t="shared" si="35"/>
        <v>0</v>
      </c>
      <c r="S87" s="7">
        <f t="shared" si="36"/>
        <v>0</v>
      </c>
      <c r="T87" s="7">
        <f t="shared" si="37"/>
        <v>0</v>
      </c>
    </row>
    <row r="88" spans="1:20" ht="15.75" customHeight="1">
      <c r="A88">
        <f>Calc!A87</f>
        <v>100</v>
      </c>
      <c r="B88" s="7">
        <f t="shared" si="21"/>
        <v>0</v>
      </c>
      <c r="C88" s="7">
        <f t="shared" si="22"/>
        <v>0</v>
      </c>
      <c r="D88" s="7">
        <f t="shared" si="23"/>
        <v>0</v>
      </c>
      <c r="E88" s="7">
        <f t="shared" si="24"/>
        <v>0</v>
      </c>
      <c r="F88" s="7">
        <f t="shared" si="25"/>
        <v>0</v>
      </c>
      <c r="G88" s="7">
        <f t="shared" si="26"/>
        <v>0</v>
      </c>
      <c r="H88" s="7">
        <f t="shared" si="27"/>
        <v>0</v>
      </c>
      <c r="I88" s="7">
        <f t="shared" si="28"/>
        <v>0</v>
      </c>
      <c r="J88" s="7">
        <f t="shared" si="29"/>
        <v>0</v>
      </c>
      <c r="K88" s="7">
        <f t="shared" si="30"/>
        <v>0</v>
      </c>
      <c r="N88" s="7">
        <f t="shared" si="31"/>
        <v>0</v>
      </c>
      <c r="O88" s="7">
        <f t="shared" si="32"/>
        <v>0</v>
      </c>
      <c r="P88" s="7">
        <f t="shared" si="33"/>
        <v>0</v>
      </c>
      <c r="Q88" s="7">
        <f t="shared" si="34"/>
        <v>0</v>
      </c>
      <c r="R88" s="7">
        <f t="shared" si="35"/>
        <v>0</v>
      </c>
      <c r="S88" s="7">
        <f t="shared" si="36"/>
        <v>0</v>
      </c>
      <c r="T88" s="7">
        <f t="shared" si="37"/>
        <v>0</v>
      </c>
    </row>
    <row r="89" spans="1:20" ht="15.75" customHeight="1">
      <c r="A89">
        <f>Calc!A88</f>
        <v>0</v>
      </c>
      <c r="B89" s="7">
        <f t="shared" si="21"/>
        <v>0</v>
      </c>
      <c r="C89" s="7">
        <f t="shared" si="22"/>
        <v>0</v>
      </c>
      <c r="D89" s="7">
        <f t="shared" si="23"/>
        <v>0</v>
      </c>
      <c r="E89" s="7">
        <f t="shared" si="24"/>
        <v>0</v>
      </c>
      <c r="F89" s="7">
        <f t="shared" si="25"/>
        <v>0</v>
      </c>
      <c r="G89" s="7">
        <f t="shared" si="26"/>
        <v>0</v>
      </c>
      <c r="H89" s="7">
        <f t="shared" si="27"/>
        <v>0</v>
      </c>
      <c r="I89" s="7">
        <f t="shared" si="28"/>
        <v>0</v>
      </c>
      <c r="J89" s="7">
        <f t="shared" si="29"/>
        <v>0</v>
      </c>
      <c r="K89" s="7">
        <f t="shared" si="30"/>
        <v>0</v>
      </c>
      <c r="N89" s="7">
        <f t="shared" si="31"/>
        <v>0</v>
      </c>
      <c r="O89" s="7">
        <f t="shared" si="32"/>
        <v>0</v>
      </c>
      <c r="P89" s="7">
        <f t="shared" si="33"/>
        <v>0</v>
      </c>
      <c r="Q89" s="7">
        <f t="shared" si="34"/>
        <v>0</v>
      </c>
      <c r="R89" s="7">
        <f t="shared" si="35"/>
        <v>0</v>
      </c>
      <c r="S89" s="7">
        <f t="shared" si="36"/>
        <v>0</v>
      </c>
      <c r="T89" s="7">
        <f t="shared" si="37"/>
        <v>0</v>
      </c>
    </row>
    <row r="90" spans="1:20" ht="15.75" customHeight="1">
      <c r="A90">
        <f>Calc!A89</f>
        <v>0</v>
      </c>
      <c r="B90" s="7">
        <f t="shared" si="21"/>
        <v>0</v>
      </c>
      <c r="C90" s="7">
        <f t="shared" si="22"/>
        <v>0</v>
      </c>
      <c r="D90" s="7">
        <f t="shared" si="23"/>
        <v>0</v>
      </c>
      <c r="E90" s="7">
        <f t="shared" si="24"/>
        <v>0</v>
      </c>
      <c r="F90" s="7">
        <f t="shared" si="25"/>
        <v>0</v>
      </c>
      <c r="G90" s="7">
        <f t="shared" si="26"/>
        <v>0</v>
      </c>
      <c r="H90" s="7">
        <f t="shared" si="27"/>
        <v>0</v>
      </c>
      <c r="I90" s="7">
        <f t="shared" si="28"/>
        <v>0</v>
      </c>
      <c r="J90" s="7">
        <f t="shared" si="29"/>
        <v>0</v>
      </c>
      <c r="K90" s="7">
        <f t="shared" si="30"/>
        <v>0</v>
      </c>
      <c r="N90" s="7">
        <f t="shared" si="31"/>
        <v>0</v>
      </c>
      <c r="O90" s="7">
        <f t="shared" si="32"/>
        <v>0</v>
      </c>
      <c r="P90" s="7">
        <f t="shared" si="33"/>
        <v>0</v>
      </c>
      <c r="Q90" s="7">
        <f t="shared" si="34"/>
        <v>0</v>
      </c>
      <c r="R90" s="7">
        <f t="shared" si="35"/>
        <v>0</v>
      </c>
      <c r="S90" s="7">
        <f t="shared" si="36"/>
        <v>0</v>
      </c>
      <c r="T90" s="7">
        <f t="shared" si="37"/>
        <v>0</v>
      </c>
    </row>
    <row r="91" spans="1:20" ht="15.75" customHeight="1">
      <c r="A91">
        <f>Calc!A90</f>
        <v>0</v>
      </c>
      <c r="B91" s="7">
        <f t="shared" si="21"/>
        <v>0</v>
      </c>
      <c r="C91" s="7">
        <f t="shared" si="22"/>
        <v>0</v>
      </c>
      <c r="D91" s="7">
        <f t="shared" si="23"/>
        <v>0</v>
      </c>
      <c r="E91" s="7">
        <f t="shared" si="24"/>
        <v>0</v>
      </c>
      <c r="F91" s="7">
        <f t="shared" si="25"/>
        <v>0</v>
      </c>
      <c r="G91" s="7">
        <f t="shared" si="26"/>
        <v>0</v>
      </c>
      <c r="H91" s="7">
        <f t="shared" si="27"/>
        <v>0</v>
      </c>
      <c r="I91" s="7">
        <f t="shared" si="28"/>
        <v>0</v>
      </c>
      <c r="J91" s="7">
        <f t="shared" si="29"/>
        <v>0</v>
      </c>
      <c r="K91" s="7">
        <f t="shared" si="30"/>
        <v>0</v>
      </c>
      <c r="N91" s="7">
        <f t="shared" si="31"/>
        <v>0</v>
      </c>
      <c r="O91" s="7">
        <f t="shared" si="32"/>
        <v>0</v>
      </c>
      <c r="P91" s="7">
        <f t="shared" si="33"/>
        <v>0</v>
      </c>
      <c r="Q91" s="7">
        <f t="shared" si="34"/>
        <v>0</v>
      </c>
      <c r="R91" s="7">
        <f t="shared" si="35"/>
        <v>0</v>
      </c>
      <c r="S91" s="7">
        <f t="shared" si="36"/>
        <v>0</v>
      </c>
      <c r="T91" s="7">
        <f t="shared" si="37"/>
        <v>0</v>
      </c>
    </row>
    <row r="92" spans="1:20" ht="15.75" customHeight="1">
      <c r="A92">
        <f>Calc!A91</f>
        <v>0</v>
      </c>
      <c r="B92" s="7">
        <f t="shared" si="21"/>
        <v>0</v>
      </c>
      <c r="C92" s="7">
        <f t="shared" si="22"/>
        <v>0</v>
      </c>
      <c r="D92" s="7">
        <f t="shared" si="23"/>
        <v>0</v>
      </c>
      <c r="E92" s="7">
        <f t="shared" si="24"/>
        <v>0</v>
      </c>
      <c r="F92" s="7">
        <f t="shared" si="25"/>
        <v>0</v>
      </c>
      <c r="G92" s="7">
        <f t="shared" si="26"/>
        <v>0</v>
      </c>
      <c r="H92" s="7">
        <f t="shared" si="27"/>
        <v>0</v>
      </c>
      <c r="I92" s="7">
        <f t="shared" si="28"/>
        <v>0</v>
      </c>
      <c r="J92" s="7">
        <f t="shared" si="29"/>
        <v>0</v>
      </c>
      <c r="K92" s="7">
        <f t="shared" si="30"/>
        <v>0</v>
      </c>
      <c r="N92" s="7">
        <f t="shared" si="31"/>
        <v>0</v>
      </c>
      <c r="O92" s="7">
        <f t="shared" si="32"/>
        <v>0</v>
      </c>
      <c r="P92" s="7">
        <f t="shared" si="33"/>
        <v>0</v>
      </c>
      <c r="Q92" s="7">
        <f t="shared" si="34"/>
        <v>0</v>
      </c>
      <c r="R92" s="7">
        <f t="shared" si="35"/>
        <v>0</v>
      </c>
      <c r="S92" s="7">
        <f t="shared" si="36"/>
        <v>0</v>
      </c>
      <c r="T92" s="7">
        <f t="shared" si="37"/>
        <v>0</v>
      </c>
    </row>
    <row r="93" spans="1:20" ht="15.75" customHeight="1">
      <c r="A93">
        <f>Calc!A92</f>
        <v>0</v>
      </c>
      <c r="B93" s="7">
        <f t="shared" si="21"/>
        <v>0</v>
      </c>
      <c r="C93" s="7">
        <f t="shared" si="22"/>
        <v>0</v>
      </c>
      <c r="D93" s="7">
        <f t="shared" si="23"/>
        <v>0</v>
      </c>
      <c r="E93" s="7">
        <f t="shared" si="24"/>
        <v>0</v>
      </c>
      <c r="F93" s="7">
        <f t="shared" si="25"/>
        <v>0</v>
      </c>
      <c r="G93" s="7">
        <f t="shared" si="26"/>
        <v>0</v>
      </c>
      <c r="H93" s="7">
        <f t="shared" si="27"/>
        <v>0</v>
      </c>
      <c r="I93" s="7">
        <f t="shared" si="28"/>
        <v>0</v>
      </c>
      <c r="J93" s="7">
        <f t="shared" si="29"/>
        <v>0</v>
      </c>
      <c r="K93" s="7">
        <f t="shared" si="30"/>
        <v>0</v>
      </c>
      <c r="N93" s="7">
        <f t="shared" si="31"/>
        <v>0</v>
      </c>
      <c r="O93" s="7">
        <f t="shared" si="32"/>
        <v>0</v>
      </c>
      <c r="P93" s="7">
        <f t="shared" si="33"/>
        <v>0</v>
      </c>
      <c r="Q93" s="7">
        <f t="shared" si="34"/>
        <v>0</v>
      </c>
      <c r="R93" s="7">
        <f t="shared" si="35"/>
        <v>0</v>
      </c>
      <c r="S93" s="7">
        <f t="shared" si="36"/>
        <v>0</v>
      </c>
      <c r="T93" s="7">
        <f t="shared" si="37"/>
        <v>0</v>
      </c>
    </row>
    <row r="94" spans="1:20" ht="15.75" customHeight="1">
      <c r="A94">
        <f>Calc!A93</f>
        <v>0</v>
      </c>
      <c r="B94" s="7">
        <f t="shared" si="21"/>
        <v>0</v>
      </c>
      <c r="C94" s="7">
        <f t="shared" si="22"/>
        <v>0</v>
      </c>
      <c r="D94" s="7">
        <f t="shared" si="23"/>
        <v>0</v>
      </c>
      <c r="E94" s="7">
        <f t="shared" si="24"/>
        <v>0</v>
      </c>
      <c r="F94" s="7">
        <f t="shared" si="25"/>
        <v>0</v>
      </c>
      <c r="G94" s="7">
        <f t="shared" si="26"/>
        <v>0</v>
      </c>
      <c r="H94" s="7">
        <f t="shared" si="27"/>
        <v>0</v>
      </c>
      <c r="I94" s="7">
        <f t="shared" si="28"/>
        <v>0</v>
      </c>
      <c r="J94" s="7">
        <f t="shared" si="29"/>
        <v>0</v>
      </c>
      <c r="K94" s="7">
        <f t="shared" si="30"/>
        <v>0</v>
      </c>
      <c r="N94" s="7">
        <f t="shared" si="31"/>
        <v>0</v>
      </c>
      <c r="O94" s="7">
        <f t="shared" si="32"/>
        <v>0</v>
      </c>
      <c r="P94" s="7">
        <f t="shared" si="33"/>
        <v>0</v>
      </c>
      <c r="Q94" s="7">
        <f t="shared" si="34"/>
        <v>0</v>
      </c>
      <c r="R94" s="7">
        <f t="shared" si="35"/>
        <v>0</v>
      </c>
      <c r="S94" s="7">
        <f t="shared" si="36"/>
        <v>0</v>
      </c>
      <c r="T94" s="7">
        <f t="shared" si="37"/>
        <v>0</v>
      </c>
    </row>
    <row r="95" spans="1:20" ht="15.75" customHeight="1">
      <c r="A95">
        <f>Calc!A94</f>
        <v>0</v>
      </c>
      <c r="B95" s="7">
        <f t="shared" si="21"/>
        <v>0</v>
      </c>
      <c r="C95" s="7">
        <f t="shared" si="22"/>
        <v>0</v>
      </c>
      <c r="D95" s="7">
        <f t="shared" si="23"/>
        <v>0</v>
      </c>
      <c r="E95" s="7">
        <f t="shared" si="24"/>
        <v>0</v>
      </c>
      <c r="F95" s="7">
        <f t="shared" si="25"/>
        <v>0</v>
      </c>
      <c r="G95" s="7">
        <f t="shared" si="26"/>
        <v>0</v>
      </c>
      <c r="H95" s="7">
        <f t="shared" si="27"/>
        <v>0</v>
      </c>
      <c r="I95" s="7">
        <f t="shared" si="28"/>
        <v>0</v>
      </c>
      <c r="J95" s="7">
        <f t="shared" si="29"/>
        <v>0</v>
      </c>
      <c r="K95" s="7">
        <f t="shared" si="30"/>
        <v>0</v>
      </c>
      <c r="N95" s="7">
        <f t="shared" si="31"/>
        <v>0</v>
      </c>
      <c r="O95" s="7">
        <f t="shared" si="32"/>
        <v>0</v>
      </c>
      <c r="P95" s="7">
        <f t="shared" si="33"/>
        <v>0</v>
      </c>
      <c r="Q95" s="7">
        <f t="shared" si="34"/>
        <v>0</v>
      </c>
      <c r="R95" s="7">
        <f t="shared" si="35"/>
        <v>0</v>
      </c>
      <c r="S95" s="7">
        <f t="shared" si="36"/>
        <v>0</v>
      </c>
      <c r="T95" s="7">
        <f t="shared" si="37"/>
        <v>0</v>
      </c>
    </row>
    <row r="96" spans="1:20" ht="15.75" customHeight="1">
      <c r="A96">
        <f>Calc!A95</f>
        <v>0</v>
      </c>
      <c r="B96" s="7">
        <f t="shared" si="21"/>
        <v>0</v>
      </c>
      <c r="C96" s="7">
        <f t="shared" si="22"/>
        <v>0</v>
      </c>
      <c r="D96" s="7">
        <f t="shared" si="23"/>
        <v>0</v>
      </c>
      <c r="E96" s="7">
        <f t="shared" si="24"/>
        <v>0</v>
      </c>
      <c r="F96" s="7">
        <f t="shared" si="25"/>
        <v>0</v>
      </c>
      <c r="G96" s="7">
        <f t="shared" si="26"/>
        <v>0</v>
      </c>
      <c r="H96" s="7">
        <f t="shared" si="27"/>
        <v>0</v>
      </c>
      <c r="I96" s="7">
        <f t="shared" si="28"/>
        <v>0</v>
      </c>
      <c r="J96" s="7">
        <f t="shared" si="29"/>
        <v>0</v>
      </c>
      <c r="K96" s="7">
        <f t="shared" si="30"/>
        <v>0</v>
      </c>
      <c r="N96" s="7">
        <f t="shared" si="31"/>
        <v>0</v>
      </c>
      <c r="O96" s="7">
        <f t="shared" si="32"/>
        <v>0</v>
      </c>
      <c r="P96" s="7">
        <f t="shared" si="33"/>
        <v>0</v>
      </c>
      <c r="Q96" s="7">
        <f t="shared" si="34"/>
        <v>0</v>
      </c>
      <c r="R96" s="7">
        <f t="shared" si="35"/>
        <v>0</v>
      </c>
      <c r="S96" s="7">
        <f t="shared" si="36"/>
        <v>0</v>
      </c>
      <c r="T96" s="7">
        <f t="shared" si="37"/>
        <v>0</v>
      </c>
    </row>
    <row r="97" spans="1:20" ht="15.75" customHeight="1">
      <c r="A97">
        <f>Calc!A96</f>
        <v>0</v>
      </c>
      <c r="B97" s="7">
        <f t="shared" si="21"/>
        <v>0</v>
      </c>
      <c r="C97" s="7">
        <f t="shared" si="22"/>
        <v>0</v>
      </c>
      <c r="D97" s="7">
        <f t="shared" si="23"/>
        <v>0</v>
      </c>
      <c r="E97" s="7">
        <f t="shared" si="24"/>
        <v>0</v>
      </c>
      <c r="F97" s="7">
        <f t="shared" si="25"/>
        <v>0</v>
      </c>
      <c r="G97" s="7">
        <f t="shared" si="26"/>
        <v>0</v>
      </c>
      <c r="H97" s="7">
        <f t="shared" si="27"/>
        <v>0</v>
      </c>
      <c r="I97" s="7">
        <f t="shared" si="28"/>
        <v>0</v>
      </c>
      <c r="J97" s="7">
        <f t="shared" si="29"/>
        <v>0</v>
      </c>
      <c r="K97" s="7">
        <f t="shared" si="30"/>
        <v>0</v>
      </c>
      <c r="N97" s="7">
        <f t="shared" si="31"/>
        <v>0</v>
      </c>
      <c r="O97" s="7">
        <f t="shared" si="32"/>
        <v>0</v>
      </c>
      <c r="P97" s="7">
        <f t="shared" si="33"/>
        <v>0</v>
      </c>
      <c r="Q97" s="7">
        <f t="shared" si="34"/>
        <v>0</v>
      </c>
      <c r="R97" s="7">
        <f t="shared" si="35"/>
        <v>0</v>
      </c>
      <c r="S97" s="7">
        <f t="shared" si="36"/>
        <v>0</v>
      </c>
      <c r="T97" s="7">
        <f t="shared" si="37"/>
        <v>0</v>
      </c>
    </row>
    <row r="98" spans="1:20" ht="15.75" customHeight="1">
      <c r="A98">
        <f>Calc!A97</f>
        <v>0</v>
      </c>
      <c r="B98" s="7">
        <f t="shared" si="21"/>
        <v>0</v>
      </c>
      <c r="C98" s="7">
        <f t="shared" si="22"/>
        <v>0</v>
      </c>
      <c r="D98" s="7">
        <f t="shared" si="23"/>
        <v>0</v>
      </c>
      <c r="E98" s="7">
        <f t="shared" si="24"/>
        <v>0</v>
      </c>
      <c r="F98" s="7">
        <f t="shared" si="25"/>
        <v>0</v>
      </c>
      <c r="G98" s="7">
        <f t="shared" si="26"/>
        <v>0</v>
      </c>
      <c r="H98" s="7">
        <f t="shared" si="27"/>
        <v>0</v>
      </c>
      <c r="I98" s="7">
        <f t="shared" si="28"/>
        <v>0</v>
      </c>
      <c r="J98" s="7">
        <f t="shared" si="29"/>
        <v>0</v>
      </c>
      <c r="K98" s="7">
        <f t="shared" si="30"/>
        <v>0</v>
      </c>
      <c r="N98" s="7">
        <f t="shared" si="31"/>
        <v>0</v>
      </c>
      <c r="O98" s="7">
        <f t="shared" si="32"/>
        <v>0</v>
      </c>
      <c r="P98" s="7">
        <f t="shared" si="33"/>
        <v>0</v>
      </c>
      <c r="Q98" s="7">
        <f t="shared" si="34"/>
        <v>0</v>
      </c>
      <c r="R98" s="7">
        <f t="shared" si="35"/>
        <v>0</v>
      </c>
      <c r="S98" s="7">
        <f t="shared" si="36"/>
        <v>0</v>
      </c>
      <c r="T98" s="7">
        <f t="shared" si="37"/>
        <v>0</v>
      </c>
    </row>
    <row r="99" spans="1:20" ht="15.75" customHeight="1">
      <c r="A99">
        <f>Calc!A98</f>
        <v>0</v>
      </c>
      <c r="B99" s="7">
        <f t="shared" si="21"/>
        <v>0</v>
      </c>
      <c r="C99" s="7">
        <f t="shared" si="22"/>
        <v>0</v>
      </c>
      <c r="D99" s="7">
        <f t="shared" si="23"/>
        <v>0</v>
      </c>
      <c r="E99" s="7">
        <f t="shared" si="24"/>
        <v>0</v>
      </c>
      <c r="F99" s="7">
        <f t="shared" si="25"/>
        <v>0</v>
      </c>
      <c r="G99" s="7">
        <f t="shared" si="26"/>
        <v>0</v>
      </c>
      <c r="H99" s="7">
        <f t="shared" si="27"/>
        <v>0</v>
      </c>
      <c r="I99" s="7">
        <f t="shared" si="28"/>
        <v>0</v>
      </c>
      <c r="J99" s="7">
        <f t="shared" si="29"/>
        <v>0</v>
      </c>
      <c r="K99" s="7">
        <f t="shared" si="30"/>
        <v>0</v>
      </c>
      <c r="N99" s="7">
        <f t="shared" si="31"/>
        <v>0</v>
      </c>
      <c r="O99" s="7">
        <f t="shared" si="32"/>
        <v>0</v>
      </c>
      <c r="P99" s="7">
        <f t="shared" si="33"/>
        <v>0</v>
      </c>
      <c r="Q99" s="7">
        <f t="shared" si="34"/>
        <v>0</v>
      </c>
      <c r="R99" s="7">
        <f t="shared" si="35"/>
        <v>0</v>
      </c>
      <c r="S99" s="7">
        <f t="shared" si="36"/>
        <v>0</v>
      </c>
      <c r="T99" s="7">
        <f t="shared" si="37"/>
        <v>0</v>
      </c>
    </row>
    <row r="100" spans="1:20" ht="15.75" customHeight="1">
      <c r="A100">
        <f>Calc!A99</f>
        <v>0</v>
      </c>
      <c r="B100" s="7">
        <f t="shared" si="21"/>
        <v>0</v>
      </c>
      <c r="C100" s="7">
        <f t="shared" si="22"/>
        <v>0</v>
      </c>
      <c r="D100" s="7">
        <f t="shared" si="23"/>
        <v>0</v>
      </c>
      <c r="E100" s="7">
        <f t="shared" si="24"/>
        <v>0</v>
      </c>
      <c r="F100" s="7">
        <f t="shared" si="25"/>
        <v>0</v>
      </c>
      <c r="G100" s="7">
        <f t="shared" si="26"/>
        <v>0</v>
      </c>
      <c r="H100" s="7">
        <f t="shared" si="27"/>
        <v>0</v>
      </c>
      <c r="I100" s="7">
        <f t="shared" si="28"/>
        <v>0</v>
      </c>
      <c r="J100" s="7">
        <f t="shared" si="29"/>
        <v>0</v>
      </c>
      <c r="K100" s="7">
        <f t="shared" si="30"/>
        <v>0</v>
      </c>
      <c r="N100" s="7">
        <f t="shared" si="31"/>
        <v>0</v>
      </c>
      <c r="O100" s="7">
        <f t="shared" si="32"/>
        <v>0</v>
      </c>
      <c r="P100" s="7">
        <f t="shared" si="33"/>
        <v>0</v>
      </c>
      <c r="Q100" s="7">
        <f t="shared" si="34"/>
        <v>0</v>
      </c>
      <c r="R100" s="7">
        <f t="shared" si="35"/>
        <v>0</v>
      </c>
      <c r="S100" s="7">
        <f t="shared" si="36"/>
        <v>0</v>
      </c>
      <c r="T100" s="7">
        <f t="shared" si="37"/>
        <v>0</v>
      </c>
    </row>
    <row r="101" spans="1:20" ht="15.75" customHeight="1">
      <c r="A101">
        <f>Calc!A100</f>
        <v>0</v>
      </c>
      <c r="B101" s="7">
        <f t="shared" si="21"/>
        <v>0</v>
      </c>
      <c r="C101" s="7">
        <f t="shared" si="22"/>
        <v>0</v>
      </c>
      <c r="D101" s="7">
        <f t="shared" si="23"/>
        <v>0</v>
      </c>
      <c r="E101" s="7">
        <f t="shared" si="24"/>
        <v>0</v>
      </c>
      <c r="F101" s="7">
        <f t="shared" si="25"/>
        <v>0</v>
      </c>
      <c r="G101" s="7">
        <f t="shared" si="26"/>
        <v>0</v>
      </c>
      <c r="H101" s="7">
        <f t="shared" si="27"/>
        <v>0</v>
      </c>
      <c r="I101" s="7">
        <f t="shared" si="28"/>
        <v>0</v>
      </c>
      <c r="J101" s="7">
        <f t="shared" si="29"/>
        <v>0</v>
      </c>
      <c r="K101" s="7">
        <f t="shared" si="30"/>
        <v>0</v>
      </c>
      <c r="N101" s="7">
        <f t="shared" si="31"/>
        <v>0</v>
      </c>
      <c r="O101" s="7">
        <f t="shared" si="32"/>
        <v>0</v>
      </c>
      <c r="P101" s="7">
        <f t="shared" si="33"/>
        <v>0</v>
      </c>
      <c r="Q101" s="7">
        <f t="shared" si="34"/>
        <v>0</v>
      </c>
      <c r="R101" s="7">
        <f t="shared" si="35"/>
        <v>0</v>
      </c>
      <c r="S101" s="7">
        <f t="shared" si="36"/>
        <v>0</v>
      </c>
      <c r="T101" s="7">
        <f t="shared" si="37"/>
        <v>0</v>
      </c>
    </row>
    <row r="102" spans="1:20" ht="15.75" customHeight="1">
      <c r="A102">
        <f>Calc!A101</f>
        <v>0</v>
      </c>
      <c r="B102" s="7">
        <f t="shared" si="21"/>
        <v>0</v>
      </c>
      <c r="C102" s="7">
        <f t="shared" si="22"/>
        <v>0</v>
      </c>
      <c r="D102" s="7">
        <f t="shared" si="23"/>
        <v>0</v>
      </c>
      <c r="E102" s="7">
        <f t="shared" si="24"/>
        <v>0</v>
      </c>
      <c r="F102" s="7">
        <f t="shared" si="25"/>
        <v>0</v>
      </c>
      <c r="G102" s="7">
        <f t="shared" si="26"/>
        <v>0</v>
      </c>
      <c r="H102" s="7">
        <f t="shared" si="27"/>
        <v>0</v>
      </c>
      <c r="I102" s="7">
        <f t="shared" si="28"/>
        <v>0</v>
      </c>
      <c r="J102" s="7">
        <f t="shared" si="29"/>
        <v>0</v>
      </c>
      <c r="K102" s="7">
        <f t="shared" si="30"/>
        <v>0</v>
      </c>
      <c r="N102" s="7">
        <f t="shared" si="31"/>
        <v>0</v>
      </c>
      <c r="O102" s="7">
        <f t="shared" si="32"/>
        <v>0</v>
      </c>
      <c r="P102" s="7">
        <f t="shared" si="33"/>
        <v>0</v>
      </c>
      <c r="Q102" s="7">
        <f t="shared" si="34"/>
        <v>0</v>
      </c>
      <c r="R102" s="7">
        <f t="shared" si="35"/>
        <v>0</v>
      </c>
      <c r="S102" s="7">
        <f t="shared" si="36"/>
        <v>0</v>
      </c>
      <c r="T102" s="7">
        <f t="shared" si="37"/>
        <v>0</v>
      </c>
    </row>
    <row r="103" spans="1:20" ht="15.75" customHeight="1">
      <c r="A103">
        <f>Calc!A102</f>
        <v>0</v>
      </c>
      <c r="B103" s="7">
        <f t="shared" si="21"/>
        <v>0</v>
      </c>
      <c r="C103" s="7">
        <f t="shared" si="22"/>
        <v>0</v>
      </c>
      <c r="D103" s="7">
        <f t="shared" si="23"/>
        <v>0</v>
      </c>
      <c r="E103" s="7">
        <f t="shared" si="24"/>
        <v>0</v>
      </c>
      <c r="F103" s="7">
        <f t="shared" si="25"/>
        <v>0</v>
      </c>
      <c r="G103" s="7">
        <f t="shared" si="26"/>
        <v>0</v>
      </c>
      <c r="H103" s="7">
        <f t="shared" si="27"/>
        <v>0</v>
      </c>
      <c r="I103" s="7">
        <f t="shared" si="28"/>
        <v>0</v>
      </c>
      <c r="J103" s="7">
        <f t="shared" si="29"/>
        <v>0</v>
      </c>
      <c r="K103" s="7">
        <f t="shared" si="30"/>
        <v>0</v>
      </c>
      <c r="N103" s="7">
        <f t="shared" si="31"/>
        <v>0</v>
      </c>
      <c r="O103" s="7">
        <f t="shared" si="32"/>
        <v>0</v>
      </c>
      <c r="P103" s="7">
        <f t="shared" si="33"/>
        <v>0</v>
      </c>
      <c r="Q103" s="7">
        <f t="shared" si="34"/>
        <v>0</v>
      </c>
      <c r="R103" s="7">
        <f t="shared" si="35"/>
        <v>0</v>
      </c>
      <c r="S103" s="7">
        <f t="shared" si="36"/>
        <v>0</v>
      </c>
      <c r="T103" s="7">
        <f t="shared" si="37"/>
        <v>0</v>
      </c>
    </row>
    <row r="104" spans="1:20" ht="15.75" customHeight="1">
      <c r="A104">
        <f>Calc!A103</f>
        <v>0</v>
      </c>
      <c r="B104" s="7">
        <f t="shared" si="21"/>
        <v>0</v>
      </c>
      <c r="C104" s="7">
        <f t="shared" si="22"/>
        <v>0</v>
      </c>
      <c r="D104" s="7">
        <f t="shared" si="23"/>
        <v>0</v>
      </c>
      <c r="E104" s="7">
        <f t="shared" si="24"/>
        <v>0</v>
      </c>
      <c r="F104" s="7">
        <f t="shared" si="25"/>
        <v>0</v>
      </c>
      <c r="G104" s="7">
        <f t="shared" si="26"/>
        <v>0</v>
      </c>
      <c r="H104" s="7">
        <f t="shared" si="27"/>
        <v>0</v>
      </c>
      <c r="I104" s="7">
        <f t="shared" si="28"/>
        <v>0</v>
      </c>
      <c r="J104" s="7">
        <f t="shared" si="29"/>
        <v>0</v>
      </c>
      <c r="K104" s="7">
        <f t="shared" si="30"/>
        <v>0</v>
      </c>
      <c r="N104" s="7">
        <f t="shared" si="31"/>
        <v>0</v>
      </c>
      <c r="O104" s="7">
        <f t="shared" si="32"/>
        <v>0</v>
      </c>
      <c r="P104" s="7">
        <f t="shared" si="33"/>
        <v>0</v>
      </c>
      <c r="Q104" s="7">
        <f t="shared" si="34"/>
        <v>0</v>
      </c>
      <c r="R104" s="7">
        <f t="shared" si="35"/>
        <v>0</v>
      </c>
      <c r="S104" s="7">
        <f t="shared" si="36"/>
        <v>0</v>
      </c>
      <c r="T104" s="7">
        <f t="shared" si="37"/>
        <v>0</v>
      </c>
    </row>
    <row r="105" spans="1:20" ht="15.75" customHeight="1">
      <c r="A105">
        <f>Calc!A104</f>
        <v>0</v>
      </c>
      <c r="B105" s="7">
        <f t="shared" si="21"/>
        <v>0</v>
      </c>
      <c r="C105" s="7">
        <f t="shared" si="22"/>
        <v>0</v>
      </c>
      <c r="D105" s="7">
        <f t="shared" si="23"/>
        <v>0</v>
      </c>
      <c r="E105" s="7">
        <f t="shared" si="24"/>
        <v>0</v>
      </c>
      <c r="F105" s="7">
        <f t="shared" si="25"/>
        <v>0</v>
      </c>
      <c r="G105" s="7">
        <f t="shared" si="26"/>
        <v>0</v>
      </c>
      <c r="H105" s="7">
        <f t="shared" si="27"/>
        <v>0</v>
      </c>
      <c r="I105" s="7">
        <f t="shared" si="28"/>
        <v>0</v>
      </c>
      <c r="J105" s="7">
        <f t="shared" si="29"/>
        <v>0</v>
      </c>
      <c r="K105" s="7">
        <f t="shared" si="30"/>
        <v>0</v>
      </c>
      <c r="N105" s="7">
        <f t="shared" si="31"/>
        <v>0</v>
      </c>
      <c r="O105" s="7">
        <f t="shared" si="32"/>
        <v>0</v>
      </c>
      <c r="P105" s="7">
        <f t="shared" si="33"/>
        <v>0</v>
      </c>
      <c r="Q105" s="7">
        <f t="shared" si="34"/>
        <v>0</v>
      </c>
      <c r="R105" s="7">
        <f t="shared" si="35"/>
        <v>0</v>
      </c>
      <c r="S105" s="7">
        <f t="shared" si="36"/>
        <v>0</v>
      </c>
      <c r="T105" s="7">
        <f t="shared" si="37"/>
        <v>0</v>
      </c>
    </row>
    <row r="106" spans="1:20" ht="15.75" customHeight="1">
      <c r="A106">
        <f>Calc!A105</f>
        <v>0</v>
      </c>
      <c r="B106" s="7">
        <f t="shared" si="21"/>
        <v>0</v>
      </c>
      <c r="C106" s="7">
        <f t="shared" si="22"/>
        <v>0</v>
      </c>
      <c r="D106" s="7">
        <f t="shared" si="23"/>
        <v>0</v>
      </c>
      <c r="E106" s="7">
        <f t="shared" si="24"/>
        <v>0</v>
      </c>
      <c r="F106" s="7">
        <f t="shared" si="25"/>
        <v>0</v>
      </c>
      <c r="G106" s="7">
        <f t="shared" si="26"/>
        <v>0</v>
      </c>
      <c r="H106" s="7">
        <f t="shared" si="27"/>
        <v>0</v>
      </c>
      <c r="I106" s="7">
        <f t="shared" si="28"/>
        <v>0</v>
      </c>
      <c r="J106" s="7">
        <f t="shared" si="29"/>
        <v>0</v>
      </c>
      <c r="K106" s="7">
        <f t="shared" si="30"/>
        <v>0</v>
      </c>
      <c r="N106" s="7">
        <f t="shared" si="31"/>
        <v>0</v>
      </c>
      <c r="O106" s="7">
        <f t="shared" si="32"/>
        <v>0</v>
      </c>
      <c r="P106" s="7">
        <f t="shared" si="33"/>
        <v>0</v>
      </c>
      <c r="Q106" s="7">
        <f t="shared" si="34"/>
        <v>0</v>
      </c>
      <c r="R106" s="7">
        <f t="shared" si="35"/>
        <v>0</v>
      </c>
      <c r="S106" s="7">
        <f t="shared" si="36"/>
        <v>0</v>
      </c>
      <c r="T106" s="7">
        <f t="shared" si="37"/>
        <v>0</v>
      </c>
    </row>
    <row r="107" spans="1:20" ht="15.75" customHeight="1">
      <c r="A107">
        <f>Calc!A106</f>
        <v>0</v>
      </c>
      <c r="B107" s="7">
        <f t="shared" si="21"/>
        <v>0</v>
      </c>
      <c r="C107" s="7">
        <f t="shared" si="22"/>
        <v>0</v>
      </c>
      <c r="D107" s="7">
        <f t="shared" si="23"/>
        <v>0</v>
      </c>
      <c r="E107" s="7">
        <f t="shared" si="24"/>
        <v>0</v>
      </c>
      <c r="F107" s="7">
        <f t="shared" si="25"/>
        <v>0</v>
      </c>
      <c r="G107" s="7">
        <f t="shared" si="26"/>
        <v>0</v>
      </c>
      <c r="H107" s="7">
        <f t="shared" si="27"/>
        <v>0</v>
      </c>
      <c r="I107" s="7">
        <f t="shared" si="28"/>
        <v>0</v>
      </c>
      <c r="J107" s="7">
        <f t="shared" si="29"/>
        <v>0</v>
      </c>
      <c r="K107" s="7">
        <f t="shared" si="30"/>
        <v>0</v>
      </c>
      <c r="N107" s="7">
        <f t="shared" si="31"/>
        <v>0</v>
      </c>
      <c r="O107" s="7">
        <f t="shared" si="32"/>
        <v>0</v>
      </c>
      <c r="P107" s="7">
        <f t="shared" si="33"/>
        <v>0</v>
      </c>
      <c r="Q107" s="7">
        <f t="shared" si="34"/>
        <v>0</v>
      </c>
      <c r="R107" s="7">
        <f t="shared" si="35"/>
        <v>0</v>
      </c>
      <c r="S107" s="7">
        <f t="shared" si="36"/>
        <v>0</v>
      </c>
      <c r="T107" s="7">
        <f t="shared" si="37"/>
        <v>0</v>
      </c>
    </row>
    <row r="108" spans="1:20" ht="15.75" customHeight="1">
      <c r="A108">
        <f>Calc!A107</f>
        <v>0</v>
      </c>
      <c r="B108" s="7">
        <f t="shared" si="21"/>
        <v>0</v>
      </c>
      <c r="C108" s="7">
        <f t="shared" si="22"/>
        <v>0</v>
      </c>
      <c r="D108" s="7">
        <f t="shared" si="23"/>
        <v>0</v>
      </c>
      <c r="E108" s="7">
        <f t="shared" si="24"/>
        <v>0</v>
      </c>
      <c r="F108" s="7">
        <f t="shared" si="25"/>
        <v>0</v>
      </c>
      <c r="G108" s="7">
        <f t="shared" si="26"/>
        <v>0</v>
      </c>
      <c r="H108" s="7">
        <f t="shared" si="27"/>
        <v>0</v>
      </c>
      <c r="I108" s="7">
        <f t="shared" si="28"/>
        <v>0</v>
      </c>
      <c r="J108" s="7">
        <f t="shared" si="29"/>
        <v>0</v>
      </c>
      <c r="K108" s="7">
        <f t="shared" si="30"/>
        <v>0</v>
      </c>
      <c r="N108" s="7">
        <f t="shared" si="31"/>
        <v>0</v>
      </c>
      <c r="O108" s="7">
        <f t="shared" si="32"/>
        <v>0</v>
      </c>
      <c r="P108" s="7">
        <f t="shared" si="33"/>
        <v>0</v>
      </c>
      <c r="Q108" s="7">
        <f t="shared" si="34"/>
        <v>0</v>
      </c>
      <c r="R108" s="7">
        <f t="shared" si="35"/>
        <v>0</v>
      </c>
      <c r="S108" s="7">
        <f t="shared" si="36"/>
        <v>0</v>
      </c>
      <c r="T108" s="7">
        <f t="shared" si="37"/>
        <v>0</v>
      </c>
    </row>
    <row r="109" spans="1:20" ht="15.75" customHeight="1">
      <c r="A109">
        <f>Calc!A108</f>
        <v>0</v>
      </c>
      <c r="B109" s="7">
        <f t="shared" si="21"/>
        <v>0</v>
      </c>
      <c r="C109" s="7">
        <f t="shared" si="22"/>
        <v>0</v>
      </c>
      <c r="D109" s="7">
        <f t="shared" si="23"/>
        <v>0</v>
      </c>
      <c r="E109" s="7">
        <f t="shared" si="24"/>
        <v>0</v>
      </c>
      <c r="F109" s="7">
        <f t="shared" si="25"/>
        <v>0</v>
      </c>
      <c r="G109" s="7">
        <f t="shared" si="26"/>
        <v>0</v>
      </c>
      <c r="H109" s="7">
        <f t="shared" si="27"/>
        <v>0</v>
      </c>
      <c r="I109" s="7">
        <f t="shared" si="28"/>
        <v>0</v>
      </c>
      <c r="J109" s="7">
        <f t="shared" si="29"/>
        <v>0</v>
      </c>
      <c r="K109" s="7">
        <f t="shared" si="30"/>
        <v>0</v>
      </c>
      <c r="N109" s="7">
        <f t="shared" si="31"/>
        <v>0</v>
      </c>
      <c r="O109" s="7">
        <f t="shared" si="32"/>
        <v>0</v>
      </c>
      <c r="P109" s="7">
        <f t="shared" si="33"/>
        <v>0</v>
      </c>
      <c r="Q109" s="7">
        <f t="shared" si="34"/>
        <v>0</v>
      </c>
      <c r="R109" s="7">
        <f t="shared" si="35"/>
        <v>0</v>
      </c>
      <c r="S109" s="7">
        <f t="shared" si="36"/>
        <v>0</v>
      </c>
      <c r="T109" s="7">
        <f t="shared" si="37"/>
        <v>0</v>
      </c>
    </row>
    <row r="110" spans="1:20" ht="15.75" customHeight="1">
      <c r="A110">
        <f>Calc!A109</f>
        <v>0</v>
      </c>
      <c r="B110" s="7">
        <f t="shared" si="21"/>
        <v>0</v>
      </c>
      <c r="C110" s="7">
        <f t="shared" si="22"/>
        <v>0</v>
      </c>
      <c r="D110" s="7">
        <f t="shared" si="23"/>
        <v>0</v>
      </c>
      <c r="E110" s="7">
        <f t="shared" si="24"/>
        <v>0</v>
      </c>
      <c r="F110" s="7">
        <f t="shared" si="25"/>
        <v>0</v>
      </c>
      <c r="G110" s="7">
        <f t="shared" si="26"/>
        <v>0</v>
      </c>
      <c r="H110" s="7">
        <f t="shared" si="27"/>
        <v>0</v>
      </c>
      <c r="I110" s="7">
        <f t="shared" si="28"/>
        <v>0</v>
      </c>
      <c r="J110" s="7">
        <f t="shared" si="29"/>
        <v>0</v>
      </c>
      <c r="K110" s="7">
        <f t="shared" si="30"/>
        <v>0</v>
      </c>
      <c r="N110" s="7">
        <f t="shared" si="31"/>
        <v>0</v>
      </c>
      <c r="O110" s="7">
        <f t="shared" si="32"/>
        <v>0</v>
      </c>
      <c r="P110" s="7">
        <f t="shared" si="33"/>
        <v>0</v>
      </c>
      <c r="Q110" s="7">
        <f t="shared" si="34"/>
        <v>0</v>
      </c>
      <c r="R110" s="7">
        <f t="shared" si="35"/>
        <v>0</v>
      </c>
      <c r="S110" s="7">
        <f t="shared" si="36"/>
        <v>0</v>
      </c>
      <c r="T110" s="7">
        <f t="shared" si="37"/>
        <v>0</v>
      </c>
    </row>
    <row r="111" spans="1:20" ht="15.75" customHeight="1">
      <c r="A111">
        <f>Calc!A110</f>
        <v>0</v>
      </c>
      <c r="B111" s="7">
        <f t="shared" si="21"/>
        <v>0</v>
      </c>
      <c r="C111" s="7">
        <f t="shared" si="22"/>
        <v>0</v>
      </c>
      <c r="D111" s="7">
        <f t="shared" si="23"/>
        <v>0</v>
      </c>
      <c r="E111" s="7">
        <f t="shared" si="24"/>
        <v>0</v>
      </c>
      <c r="F111" s="7">
        <f t="shared" si="25"/>
        <v>0</v>
      </c>
      <c r="G111" s="7">
        <f t="shared" si="26"/>
        <v>0</v>
      </c>
      <c r="H111" s="7">
        <f t="shared" si="27"/>
        <v>0</v>
      </c>
      <c r="I111" s="7">
        <f t="shared" si="28"/>
        <v>0</v>
      </c>
      <c r="J111" s="7">
        <f t="shared" si="29"/>
        <v>0</v>
      </c>
      <c r="K111" s="7">
        <f t="shared" si="30"/>
        <v>0</v>
      </c>
      <c r="N111" s="7">
        <f t="shared" si="31"/>
        <v>0</v>
      </c>
      <c r="O111" s="7">
        <f t="shared" si="32"/>
        <v>0</v>
      </c>
      <c r="P111" s="7">
        <f t="shared" si="33"/>
        <v>0</v>
      </c>
      <c r="Q111" s="7">
        <f t="shared" si="34"/>
        <v>0</v>
      </c>
      <c r="R111" s="7">
        <f t="shared" si="35"/>
        <v>0</v>
      </c>
      <c r="S111" s="7">
        <f t="shared" si="36"/>
        <v>0</v>
      </c>
      <c r="T111" s="7">
        <f t="shared" si="37"/>
        <v>0</v>
      </c>
    </row>
    <row r="112" spans="1:20" ht="15.75" customHeight="1">
      <c r="A112">
        <f>Calc!A111</f>
        <v>0</v>
      </c>
      <c r="B112" s="7">
        <f t="shared" si="21"/>
        <v>0</v>
      </c>
      <c r="C112" s="7">
        <f t="shared" si="22"/>
        <v>0</v>
      </c>
      <c r="D112" s="7">
        <f t="shared" si="23"/>
        <v>0</v>
      </c>
      <c r="E112" s="7">
        <f t="shared" si="24"/>
        <v>0</v>
      </c>
      <c r="F112" s="7">
        <f t="shared" si="25"/>
        <v>0</v>
      </c>
      <c r="G112" s="7">
        <f t="shared" si="26"/>
        <v>0</v>
      </c>
      <c r="H112" s="7">
        <f t="shared" si="27"/>
        <v>0</v>
      </c>
      <c r="I112" s="7">
        <f t="shared" si="28"/>
        <v>0</v>
      </c>
      <c r="J112" s="7">
        <f t="shared" si="29"/>
        <v>0</v>
      </c>
      <c r="K112" s="7">
        <f t="shared" si="30"/>
        <v>0</v>
      </c>
      <c r="N112" s="7">
        <f t="shared" si="31"/>
        <v>0</v>
      </c>
      <c r="O112" s="7">
        <f t="shared" si="32"/>
        <v>0</v>
      </c>
      <c r="P112" s="7">
        <f t="shared" si="33"/>
        <v>0</v>
      </c>
      <c r="Q112" s="7">
        <f t="shared" si="34"/>
        <v>0</v>
      </c>
      <c r="R112" s="7">
        <f t="shared" si="35"/>
        <v>0</v>
      </c>
      <c r="S112" s="7">
        <f t="shared" si="36"/>
        <v>0</v>
      </c>
      <c r="T112" s="7">
        <f t="shared" si="37"/>
        <v>0</v>
      </c>
    </row>
    <row r="113" spans="1:20" ht="15.75" customHeight="1">
      <c r="A113">
        <f>Calc!A112</f>
        <v>0</v>
      </c>
      <c r="B113" s="7">
        <f t="shared" si="21"/>
        <v>0</v>
      </c>
      <c r="C113" s="7">
        <f t="shared" si="22"/>
        <v>0</v>
      </c>
      <c r="D113" s="7">
        <f t="shared" si="23"/>
        <v>0</v>
      </c>
      <c r="E113" s="7">
        <f t="shared" si="24"/>
        <v>0</v>
      </c>
      <c r="F113" s="7">
        <f t="shared" si="25"/>
        <v>0</v>
      </c>
      <c r="G113" s="7">
        <f t="shared" si="26"/>
        <v>0</v>
      </c>
      <c r="H113" s="7">
        <f t="shared" si="27"/>
        <v>0</v>
      </c>
      <c r="I113" s="7">
        <f t="shared" si="28"/>
        <v>0</v>
      </c>
      <c r="J113" s="7">
        <f t="shared" si="29"/>
        <v>0</v>
      </c>
      <c r="K113" s="7">
        <f t="shared" si="30"/>
        <v>0</v>
      </c>
      <c r="N113" s="7">
        <f t="shared" si="31"/>
        <v>0</v>
      </c>
      <c r="O113" s="7">
        <f t="shared" si="32"/>
        <v>0</v>
      </c>
      <c r="P113" s="7">
        <f t="shared" si="33"/>
        <v>0</v>
      </c>
      <c r="Q113" s="7">
        <f t="shared" si="34"/>
        <v>0</v>
      </c>
      <c r="R113" s="7">
        <f t="shared" si="35"/>
        <v>0</v>
      </c>
      <c r="S113" s="7">
        <f t="shared" si="36"/>
        <v>0</v>
      </c>
      <c r="T113" s="7">
        <f t="shared" si="37"/>
        <v>0</v>
      </c>
    </row>
    <row r="114" spans="1:20" ht="15.75" customHeight="1">
      <c r="A114">
        <f>Calc!A113</f>
        <v>0</v>
      </c>
      <c r="B114" s="7">
        <f t="shared" si="21"/>
        <v>0</v>
      </c>
      <c r="C114" s="7">
        <f t="shared" si="22"/>
        <v>0</v>
      </c>
      <c r="D114" s="7">
        <f t="shared" si="23"/>
        <v>0</v>
      </c>
      <c r="E114" s="7">
        <f t="shared" si="24"/>
        <v>0</v>
      </c>
      <c r="F114" s="7">
        <f t="shared" si="25"/>
        <v>0</v>
      </c>
      <c r="G114" s="7">
        <f t="shared" si="26"/>
        <v>0</v>
      </c>
      <c r="H114" s="7">
        <f t="shared" si="27"/>
        <v>0</v>
      </c>
      <c r="I114" s="7">
        <f t="shared" si="28"/>
        <v>0</v>
      </c>
      <c r="J114" s="7">
        <f t="shared" si="29"/>
        <v>0</v>
      </c>
      <c r="K114" s="7">
        <f t="shared" si="30"/>
        <v>0</v>
      </c>
      <c r="N114" s="7">
        <f t="shared" si="31"/>
        <v>0</v>
      </c>
      <c r="O114" s="7">
        <f t="shared" si="32"/>
        <v>0</v>
      </c>
      <c r="P114" s="7">
        <f t="shared" si="33"/>
        <v>0</v>
      </c>
      <c r="Q114" s="7">
        <f t="shared" si="34"/>
        <v>0</v>
      </c>
      <c r="R114" s="7">
        <f t="shared" si="35"/>
        <v>0</v>
      </c>
      <c r="S114" s="7">
        <f t="shared" si="36"/>
        <v>0</v>
      </c>
      <c r="T114" s="7">
        <f t="shared" si="37"/>
        <v>0</v>
      </c>
    </row>
    <row r="115" spans="1:20" ht="15.75" customHeight="1">
      <c r="A115">
        <f>Calc!A114</f>
        <v>0</v>
      </c>
      <c r="B115" s="7">
        <f t="shared" si="21"/>
        <v>0</v>
      </c>
      <c r="C115" s="7">
        <f t="shared" si="22"/>
        <v>0</v>
      </c>
      <c r="D115" s="7">
        <f t="shared" si="23"/>
        <v>0</v>
      </c>
      <c r="E115" s="7">
        <f t="shared" si="24"/>
        <v>0</v>
      </c>
      <c r="F115" s="7">
        <f t="shared" si="25"/>
        <v>0</v>
      </c>
      <c r="G115" s="7">
        <f t="shared" si="26"/>
        <v>0</v>
      </c>
      <c r="H115" s="7">
        <f t="shared" si="27"/>
        <v>0</v>
      </c>
      <c r="I115" s="7">
        <f t="shared" si="28"/>
        <v>0</v>
      </c>
      <c r="J115" s="7">
        <f t="shared" si="29"/>
        <v>0</v>
      </c>
      <c r="K115" s="7">
        <f t="shared" si="30"/>
        <v>0</v>
      </c>
      <c r="N115" s="7">
        <f t="shared" si="31"/>
        <v>0</v>
      </c>
      <c r="O115" s="7">
        <f t="shared" si="32"/>
        <v>0</v>
      </c>
      <c r="P115" s="7">
        <f t="shared" si="33"/>
        <v>0</v>
      </c>
      <c r="Q115" s="7">
        <f t="shared" si="34"/>
        <v>0</v>
      </c>
      <c r="R115" s="7">
        <f t="shared" si="35"/>
        <v>0</v>
      </c>
      <c r="S115" s="7">
        <f t="shared" si="36"/>
        <v>0</v>
      </c>
      <c r="T115" s="7">
        <f t="shared" si="37"/>
        <v>0</v>
      </c>
    </row>
    <row r="116" spans="1:20" ht="15.75" customHeight="1">
      <c r="A116">
        <f>Calc!A115</f>
        <v>0</v>
      </c>
      <c r="B116" s="7">
        <f t="shared" si="21"/>
        <v>0</v>
      </c>
      <c r="C116" s="7">
        <f t="shared" si="22"/>
        <v>0</v>
      </c>
      <c r="D116" s="7">
        <f t="shared" si="23"/>
        <v>0</v>
      </c>
      <c r="E116" s="7">
        <f t="shared" si="24"/>
        <v>0</v>
      </c>
      <c r="F116" s="7">
        <f t="shared" si="25"/>
        <v>0</v>
      </c>
      <c r="G116" s="7">
        <f t="shared" si="26"/>
        <v>0</v>
      </c>
      <c r="H116" s="7">
        <f t="shared" si="27"/>
        <v>0</v>
      </c>
      <c r="I116" s="7">
        <f t="shared" si="28"/>
        <v>0</v>
      </c>
      <c r="J116" s="7">
        <f t="shared" si="29"/>
        <v>0</v>
      </c>
      <c r="K116" s="7">
        <f t="shared" si="30"/>
        <v>0</v>
      </c>
      <c r="N116" s="7">
        <f t="shared" si="31"/>
        <v>0</v>
      </c>
      <c r="O116" s="7">
        <f t="shared" si="32"/>
        <v>0</v>
      </c>
      <c r="P116" s="7">
        <f t="shared" si="33"/>
        <v>0</v>
      </c>
      <c r="Q116" s="7">
        <f t="shared" si="34"/>
        <v>0</v>
      </c>
      <c r="R116" s="7">
        <f t="shared" si="35"/>
        <v>0</v>
      </c>
      <c r="S116" s="7">
        <f t="shared" si="36"/>
        <v>0</v>
      </c>
      <c r="T116" s="7">
        <f t="shared" si="37"/>
        <v>0</v>
      </c>
    </row>
    <row r="117" spans="1:20" ht="15.75" customHeight="1">
      <c r="A117" s="1"/>
      <c r="B117" s="3"/>
      <c r="C117" s="1"/>
      <c r="E117" s="1"/>
    </row>
    <row r="118" spans="1:20" ht="15.75" customHeight="1">
      <c r="A118" s="1"/>
      <c r="B118" s="3"/>
      <c r="C118" s="1"/>
      <c r="E118" s="1"/>
    </row>
    <row r="119" spans="1:20" ht="15.75" customHeight="1">
      <c r="A119" s="1"/>
      <c r="B119" s="3"/>
      <c r="C119" s="1"/>
      <c r="E119" s="1"/>
    </row>
    <row r="120" spans="1:20" ht="15.75" customHeight="1">
      <c r="A120" s="1"/>
      <c r="B120" s="3"/>
      <c r="C120" s="1"/>
      <c r="E120" s="1"/>
    </row>
    <row r="121" spans="1:20" ht="15.75" customHeight="1">
      <c r="A121" s="1"/>
      <c r="B121" s="3"/>
      <c r="C121" s="1"/>
      <c r="E121" s="1"/>
    </row>
    <row r="122" spans="1:20" ht="15.75" customHeight="1">
      <c r="A122" s="1"/>
      <c r="B122" s="3"/>
      <c r="C122" s="1"/>
      <c r="E122" s="1"/>
    </row>
    <row r="123" spans="1:20" ht="15.75" customHeight="1">
      <c r="A123" s="1"/>
      <c r="B123" s="3"/>
      <c r="C123" s="1"/>
      <c r="E123" s="1"/>
    </row>
    <row r="124" spans="1:20" ht="15.75" customHeight="1">
      <c r="A124" s="1"/>
      <c r="B124" s="3"/>
      <c r="C124" s="1"/>
      <c r="E124" s="1"/>
    </row>
    <row r="125" spans="1:20" ht="15.75" customHeight="1">
      <c r="A125" s="1"/>
      <c r="B125" s="3"/>
      <c r="C125" s="1"/>
      <c r="E125" s="1"/>
    </row>
    <row r="126" spans="1:20" ht="15.75" customHeight="1">
      <c r="A126" s="1"/>
      <c r="B126" s="3"/>
      <c r="C126" s="1"/>
      <c r="E126" s="1"/>
    </row>
    <row r="127" spans="1:20" ht="15.75" customHeight="1">
      <c r="A127" s="1"/>
      <c r="B127" s="3"/>
      <c r="C127" s="1"/>
      <c r="E127" s="1"/>
    </row>
    <row r="128" spans="1:20" ht="15.75" customHeight="1">
      <c r="A128" s="1"/>
      <c r="B128" s="3"/>
      <c r="C128" s="1"/>
      <c r="E128" s="1"/>
    </row>
    <row r="129" spans="1:5" ht="15.75" customHeight="1">
      <c r="A129" s="1"/>
      <c r="B129" s="3"/>
      <c r="C129" s="1"/>
      <c r="E129" s="1"/>
    </row>
    <row r="130" spans="1:5" ht="15.75" customHeight="1">
      <c r="A130" s="1"/>
      <c r="B130" s="3"/>
      <c r="C130" s="1"/>
      <c r="E130" s="1"/>
    </row>
    <row r="131" spans="1:5" ht="15.75" customHeight="1">
      <c r="A131" s="1"/>
      <c r="B131" s="3"/>
      <c r="C131" s="1"/>
      <c r="E131" s="1"/>
    </row>
    <row r="132" spans="1:5" ht="15.75" customHeight="1">
      <c r="A132" s="1"/>
      <c r="B132" s="3"/>
      <c r="C132" s="1"/>
      <c r="E132" s="1"/>
    </row>
    <row r="133" spans="1:5" ht="15.75" customHeight="1">
      <c r="A133" s="1"/>
      <c r="B133" s="3"/>
      <c r="C133" s="1"/>
      <c r="E133" s="1"/>
    </row>
    <row r="134" spans="1:5" ht="15.75" customHeight="1">
      <c r="A134" s="1"/>
      <c r="B134" s="3"/>
      <c r="C134" s="1"/>
      <c r="E134" s="1"/>
    </row>
    <row r="135" spans="1:5" ht="15.75" customHeight="1">
      <c r="A135" s="1"/>
      <c r="B135" s="3"/>
      <c r="C135" s="1"/>
      <c r="E135" s="1"/>
    </row>
    <row r="136" spans="1:5" ht="15.75" customHeight="1">
      <c r="A136" s="1"/>
      <c r="B136" s="3"/>
      <c r="C136" s="1"/>
      <c r="E136" s="1"/>
    </row>
    <row r="137" spans="1:5" ht="15.75" customHeight="1">
      <c r="A137" s="1"/>
      <c r="B137" s="3"/>
      <c r="C137" s="1"/>
      <c r="E137" s="1"/>
    </row>
    <row r="138" spans="1:5" ht="15.75" customHeight="1">
      <c r="A138" s="1"/>
      <c r="B138" s="3"/>
      <c r="C138" s="1"/>
      <c r="E138" s="1"/>
    </row>
    <row r="139" spans="1:5" ht="15.75" customHeight="1">
      <c r="A139" s="1"/>
      <c r="B139" s="3"/>
      <c r="C139" s="1"/>
      <c r="E139" s="1"/>
    </row>
    <row r="140" spans="1:5" ht="15.75" customHeight="1">
      <c r="A140" s="1"/>
      <c r="B140" s="3"/>
      <c r="C140" s="1"/>
      <c r="E140" s="1"/>
    </row>
    <row r="141" spans="1:5" ht="15.75" customHeight="1">
      <c r="A141" s="1"/>
      <c r="B141" s="3"/>
      <c r="C141" s="1"/>
      <c r="E141" s="1"/>
    </row>
    <row r="142" spans="1:5" ht="15.75" customHeight="1">
      <c r="A142" s="1"/>
      <c r="B142" s="3"/>
      <c r="C142" s="1"/>
      <c r="E142" s="1"/>
    </row>
    <row r="143" spans="1:5" ht="15.75" customHeight="1">
      <c r="A143" s="1"/>
      <c r="B143" s="3"/>
      <c r="C143" s="1"/>
      <c r="E143" s="1"/>
    </row>
    <row r="144" spans="1:5" ht="15.75" customHeight="1">
      <c r="A144" s="1"/>
      <c r="B144" s="3"/>
      <c r="C144" s="1"/>
      <c r="E144" s="1"/>
    </row>
    <row r="145" spans="1:5" ht="15.75" customHeight="1">
      <c r="A145" s="1"/>
      <c r="B145" s="3"/>
      <c r="C145" s="1"/>
      <c r="E145" s="1"/>
    </row>
    <row r="146" spans="1:5" ht="15.75" customHeight="1">
      <c r="A146" s="1"/>
      <c r="B146" s="3"/>
      <c r="C146" s="1"/>
      <c r="E146" s="1"/>
    </row>
    <row r="147" spans="1:5" ht="15.75" customHeight="1">
      <c r="A147" s="1"/>
      <c r="B147" s="3"/>
      <c r="C147" s="1"/>
      <c r="E147" s="1"/>
    </row>
    <row r="148" spans="1:5" ht="15.75" customHeight="1">
      <c r="A148" s="1"/>
      <c r="B148" s="3"/>
      <c r="C148" s="1"/>
      <c r="E148" s="1"/>
    </row>
    <row r="149" spans="1:5" ht="15.75" customHeight="1">
      <c r="A149" s="1"/>
      <c r="B149" s="3"/>
      <c r="C149" s="1"/>
      <c r="E149" s="1"/>
    </row>
    <row r="150" spans="1:5" ht="15.75" customHeight="1">
      <c r="A150" s="1"/>
      <c r="B150" s="3"/>
      <c r="C150" s="1"/>
      <c r="E150" s="1"/>
    </row>
    <row r="151" spans="1:5" ht="15.75" customHeight="1">
      <c r="A151" s="1"/>
      <c r="B151" s="3"/>
      <c r="C151" s="1"/>
      <c r="E151" s="1"/>
    </row>
    <row r="152" spans="1:5" ht="15.75" customHeight="1">
      <c r="A152" s="1"/>
      <c r="B152" s="3"/>
      <c r="C152" s="1"/>
      <c r="E152" s="1"/>
    </row>
    <row r="153" spans="1:5" ht="15.75" customHeight="1">
      <c r="A153" s="1"/>
      <c r="B153" s="3"/>
      <c r="C153" s="1"/>
      <c r="E153" s="1"/>
    </row>
    <row r="154" spans="1:5" ht="15.75" customHeight="1">
      <c r="A154" s="1"/>
      <c r="B154" s="3"/>
      <c r="C154" s="1"/>
      <c r="E154" s="1"/>
    </row>
    <row r="155" spans="1:5" ht="15.75" customHeight="1">
      <c r="A155" s="1"/>
      <c r="B155" s="3"/>
      <c r="C155" s="1"/>
      <c r="E155" s="1"/>
    </row>
    <row r="156" spans="1:5" ht="15.75" customHeight="1">
      <c r="A156" s="1"/>
      <c r="B156" s="3"/>
      <c r="C156" s="1"/>
      <c r="E156" s="1"/>
    </row>
    <row r="157" spans="1:5" ht="15.75" customHeight="1">
      <c r="A157" s="1"/>
      <c r="B157" s="3"/>
      <c r="C157" s="1"/>
      <c r="E157" s="1"/>
    </row>
    <row r="158" spans="1:5" ht="15.75" customHeight="1">
      <c r="A158" s="1"/>
      <c r="B158" s="3"/>
      <c r="C158" s="1"/>
      <c r="E158" s="1"/>
    </row>
    <row r="159" spans="1:5" ht="15.75" customHeight="1">
      <c r="A159" s="1"/>
      <c r="B159" s="3"/>
      <c r="C159" s="1"/>
      <c r="E159" s="1"/>
    </row>
    <row r="160" spans="1:5" ht="15.75" customHeight="1">
      <c r="A160" s="1"/>
      <c r="B160" s="3"/>
      <c r="C160" s="1"/>
      <c r="E160" s="1"/>
    </row>
    <row r="161" spans="1:5" ht="15.75" customHeight="1">
      <c r="A161" s="1"/>
      <c r="B161" s="3"/>
      <c r="C161" s="1"/>
      <c r="E161" s="1"/>
    </row>
    <row r="162" spans="1:5" ht="15.75" customHeight="1">
      <c r="A162" s="1"/>
      <c r="B162" s="3"/>
      <c r="C162" s="1"/>
      <c r="E162" s="1"/>
    </row>
    <row r="163" spans="1:5" ht="15.75" customHeight="1">
      <c r="A163" s="1"/>
      <c r="B163" s="3"/>
      <c r="C163" s="1"/>
      <c r="E163" s="1"/>
    </row>
    <row r="164" spans="1:5" ht="15.75" customHeight="1">
      <c r="A164" s="1"/>
      <c r="B164" s="3"/>
      <c r="C164" s="1"/>
      <c r="E164" s="1"/>
    </row>
    <row r="165" spans="1:5" ht="15.75" customHeight="1">
      <c r="A165" s="1"/>
      <c r="B165" s="3"/>
      <c r="C165" s="1"/>
      <c r="E165" s="1"/>
    </row>
    <row r="166" spans="1:5" ht="15.75" customHeight="1">
      <c r="A166" s="1"/>
      <c r="B166" s="3"/>
      <c r="C166" s="1"/>
      <c r="E166" s="1"/>
    </row>
    <row r="167" spans="1:5" ht="15.75" customHeight="1">
      <c r="A167" s="1"/>
      <c r="B167" s="3"/>
      <c r="C167" s="1"/>
      <c r="E167" s="1"/>
    </row>
    <row r="168" spans="1:5" ht="15.75" customHeight="1">
      <c r="A168" s="1"/>
      <c r="B168" s="3"/>
      <c r="C168" s="1"/>
      <c r="E168" s="1"/>
    </row>
    <row r="169" spans="1:5" ht="15.75" customHeight="1">
      <c r="A169" s="1"/>
      <c r="B169" s="3"/>
      <c r="C169" s="1"/>
      <c r="E169" s="1"/>
    </row>
    <row r="170" spans="1:5" ht="15.75" customHeight="1">
      <c r="A170" s="1"/>
      <c r="B170" s="3"/>
      <c r="C170" s="1"/>
      <c r="E170" s="1"/>
    </row>
    <row r="171" spans="1:5" ht="15.75" customHeight="1">
      <c r="A171" s="1"/>
      <c r="B171" s="3"/>
      <c r="C171" s="1"/>
      <c r="E171" s="1"/>
    </row>
    <row r="172" spans="1:5" ht="15.75" customHeight="1">
      <c r="A172" s="1"/>
      <c r="B172" s="3"/>
      <c r="C172" s="1"/>
      <c r="E172" s="1"/>
    </row>
    <row r="173" spans="1:5" ht="15.75" customHeight="1">
      <c r="A173" s="1"/>
      <c r="B173" s="3"/>
      <c r="C173" s="1"/>
      <c r="E173" s="1"/>
    </row>
    <row r="174" spans="1:5" ht="15.75" customHeight="1">
      <c r="A174" s="1"/>
      <c r="B174" s="3"/>
      <c r="C174" s="1"/>
      <c r="E174" s="1"/>
    </row>
    <row r="175" spans="1:5" ht="15.75" customHeight="1">
      <c r="A175" s="1"/>
      <c r="B175" s="3"/>
      <c r="C175" s="1"/>
      <c r="E175" s="1"/>
    </row>
    <row r="176" spans="1:5" ht="15.75" customHeight="1">
      <c r="A176" s="1"/>
      <c r="B176" s="3"/>
      <c r="C176" s="1"/>
      <c r="E176" s="1"/>
    </row>
    <row r="177" spans="1:5" ht="15.75" customHeight="1">
      <c r="A177" s="1"/>
      <c r="B177" s="3"/>
      <c r="C177" s="1"/>
      <c r="E177" s="1"/>
    </row>
    <row r="178" spans="1:5" ht="15.75" customHeight="1">
      <c r="A178" s="1"/>
      <c r="B178" s="3"/>
      <c r="C178" s="1"/>
      <c r="E178" s="1"/>
    </row>
    <row r="179" spans="1:5" ht="15.75" customHeight="1">
      <c r="A179" s="1"/>
      <c r="B179" s="3"/>
      <c r="C179" s="1"/>
      <c r="E179" s="1"/>
    </row>
    <row r="180" spans="1:5" ht="15.75" customHeight="1">
      <c r="A180" s="1"/>
      <c r="B180" s="3"/>
      <c r="C180" s="1"/>
      <c r="E180" s="1"/>
    </row>
    <row r="181" spans="1:5" ht="15.75" customHeight="1">
      <c r="A181" s="1"/>
      <c r="B181" s="3"/>
      <c r="C181" s="1"/>
      <c r="E181" s="1"/>
    </row>
    <row r="182" spans="1:5" ht="15.75" customHeight="1">
      <c r="A182" s="1"/>
      <c r="B182" s="3"/>
      <c r="C182" s="1"/>
      <c r="E182" s="1"/>
    </row>
    <row r="183" spans="1:5" ht="15.75" customHeight="1">
      <c r="A183" s="1"/>
      <c r="B183" s="3"/>
      <c r="C183" s="1"/>
      <c r="E183" s="1"/>
    </row>
    <row r="184" spans="1:5" ht="15.75" customHeight="1">
      <c r="A184" s="1"/>
      <c r="B184" s="3"/>
      <c r="C184" s="1"/>
      <c r="E184" s="1"/>
    </row>
    <row r="185" spans="1:5" ht="15.75" customHeight="1">
      <c r="A185" s="1"/>
      <c r="B185" s="3"/>
      <c r="C185" s="1"/>
      <c r="E185" s="1"/>
    </row>
    <row r="186" spans="1:5" ht="15.75" customHeight="1">
      <c r="A186" s="1"/>
      <c r="B186" s="3"/>
      <c r="C186" s="1"/>
      <c r="E186" s="1"/>
    </row>
    <row r="187" spans="1:5" ht="15.75" customHeight="1">
      <c r="A187" s="1"/>
      <c r="B187" s="3"/>
      <c r="C187" s="1"/>
      <c r="E187" s="1"/>
    </row>
    <row r="188" spans="1:5" ht="15.75" customHeight="1">
      <c r="A188" s="1"/>
      <c r="B188" s="3"/>
      <c r="C188" s="1"/>
      <c r="E188" s="1"/>
    </row>
    <row r="189" spans="1:5" ht="15.75" customHeight="1">
      <c r="A189" s="1"/>
      <c r="B189" s="3"/>
      <c r="C189" s="1"/>
      <c r="E189" s="1"/>
    </row>
    <row r="190" spans="1:5" ht="15.75" customHeight="1">
      <c r="A190" s="1"/>
      <c r="B190" s="3"/>
      <c r="C190" s="1"/>
      <c r="E190" s="1"/>
    </row>
    <row r="191" spans="1:5" ht="15.75" customHeight="1">
      <c r="A191" s="1"/>
      <c r="B191" s="3"/>
      <c r="C191" s="1"/>
      <c r="E191" s="1"/>
    </row>
    <row r="192" spans="1:5" ht="15.75" customHeight="1">
      <c r="A192" s="1"/>
      <c r="B192" s="3"/>
      <c r="C192" s="1"/>
      <c r="E192" s="1"/>
    </row>
    <row r="193" spans="1:5" ht="15.75" customHeight="1">
      <c r="A193" s="1"/>
      <c r="B193" s="3"/>
      <c r="C193" s="1"/>
      <c r="E193" s="1"/>
    </row>
    <row r="194" spans="1:5" ht="15.75" customHeight="1">
      <c r="A194" s="1"/>
      <c r="B194" s="3"/>
      <c r="C194" s="1"/>
      <c r="E194" s="1"/>
    </row>
    <row r="195" spans="1:5" ht="15.75" customHeight="1">
      <c r="A195" s="1"/>
      <c r="B195" s="3"/>
      <c r="C195" s="1"/>
      <c r="E195" s="1"/>
    </row>
    <row r="196" spans="1:5" ht="15.75" customHeight="1">
      <c r="A196" s="1"/>
      <c r="B196" s="3"/>
      <c r="C196" s="1"/>
      <c r="E196" s="1"/>
    </row>
    <row r="197" spans="1:5" ht="15.75" customHeight="1">
      <c r="A197" s="1"/>
      <c r="B197" s="3"/>
      <c r="C197" s="1"/>
      <c r="E197" s="1"/>
    </row>
    <row r="198" spans="1:5" ht="15.75" customHeight="1">
      <c r="A198" s="1"/>
      <c r="B198" s="3"/>
      <c r="C198" s="1"/>
      <c r="E198" s="1"/>
    </row>
    <row r="199" spans="1:5" ht="15.75" customHeight="1">
      <c r="A199" s="1"/>
      <c r="B199" s="3"/>
      <c r="C199" s="1"/>
      <c r="E199" s="1"/>
    </row>
    <row r="200" spans="1:5" ht="15.75" customHeight="1">
      <c r="A200" s="1"/>
      <c r="B200" s="3"/>
      <c r="C200" s="1"/>
      <c r="E200" s="1"/>
    </row>
    <row r="201" spans="1:5" ht="15.75" customHeight="1">
      <c r="A201" s="1"/>
      <c r="B201" s="3"/>
      <c r="C201" s="1"/>
      <c r="E201" s="1"/>
    </row>
    <row r="202" spans="1:5" ht="15.75" customHeight="1">
      <c r="A202" s="1"/>
      <c r="B202" s="3"/>
      <c r="C202" s="1"/>
      <c r="E202" s="1"/>
    </row>
    <row r="203" spans="1:5" ht="15.75" customHeight="1">
      <c r="A203" s="1"/>
      <c r="B203" s="3"/>
      <c r="C203" s="1"/>
      <c r="E203" s="1"/>
    </row>
    <row r="204" spans="1:5" ht="15.75" customHeight="1">
      <c r="A204" s="1"/>
      <c r="B204" s="3"/>
      <c r="C204" s="1"/>
      <c r="E204" s="1"/>
    </row>
    <row r="205" spans="1:5" ht="15.75" customHeight="1">
      <c r="A205" s="1"/>
      <c r="B205" s="3"/>
      <c r="C205" s="1"/>
      <c r="E205" s="1"/>
    </row>
    <row r="206" spans="1:5" ht="15.75" customHeight="1">
      <c r="A206" s="1"/>
      <c r="B206" s="3"/>
      <c r="C206" s="1"/>
      <c r="E206" s="1"/>
    </row>
    <row r="207" spans="1:5" ht="15.75" customHeight="1">
      <c r="A207" s="1"/>
      <c r="B207" s="3"/>
      <c r="C207" s="1"/>
      <c r="E207" s="1"/>
    </row>
    <row r="208" spans="1:5" ht="15.75" customHeight="1">
      <c r="A208" s="1"/>
      <c r="B208" s="3"/>
      <c r="C208" s="1"/>
      <c r="E208" s="1"/>
    </row>
    <row r="209" spans="1:5" ht="15.75" customHeight="1">
      <c r="A209" s="1"/>
      <c r="B209" s="3"/>
      <c r="C209" s="1"/>
      <c r="E209" s="1"/>
    </row>
    <row r="210" spans="1:5" ht="15.75" customHeight="1">
      <c r="A210" s="1"/>
      <c r="B210" s="3"/>
      <c r="C210" s="1"/>
      <c r="E210" s="1"/>
    </row>
    <row r="211" spans="1:5" ht="15.75" customHeight="1">
      <c r="A211" s="1"/>
      <c r="B211" s="3"/>
      <c r="C211" s="1"/>
      <c r="E211" s="1"/>
    </row>
    <row r="212" spans="1:5" ht="15.75" customHeight="1">
      <c r="A212" s="1"/>
      <c r="B212" s="3"/>
      <c r="C212" s="1"/>
      <c r="E212" s="1"/>
    </row>
    <row r="213" spans="1:5" ht="15.75" customHeight="1">
      <c r="A213" s="1"/>
      <c r="B213" s="3"/>
      <c r="C213" s="1"/>
      <c r="E213" s="1"/>
    </row>
    <row r="214" spans="1:5" ht="15.75" customHeight="1">
      <c r="A214" s="1"/>
      <c r="B214" s="3"/>
      <c r="C214" s="1"/>
      <c r="E214" s="1"/>
    </row>
    <row r="215" spans="1:5" ht="15.75" customHeight="1">
      <c r="A215" s="1"/>
      <c r="B215" s="3"/>
      <c r="C215" s="1"/>
      <c r="E215" s="1"/>
    </row>
    <row r="216" spans="1:5" ht="15.75" customHeight="1">
      <c r="A216" s="1"/>
      <c r="B216" s="3"/>
      <c r="C216" s="1"/>
      <c r="E216" s="1"/>
    </row>
    <row r="217" spans="1:5" ht="15.75" customHeight="1">
      <c r="A217" s="1"/>
      <c r="B217" s="3"/>
      <c r="C217" s="1"/>
      <c r="E217" s="1"/>
    </row>
    <row r="218" spans="1:5" ht="15.75" customHeight="1">
      <c r="A218" s="1"/>
      <c r="B218" s="3"/>
      <c r="C218" s="1"/>
      <c r="E218" s="1"/>
    </row>
    <row r="219" spans="1:5" ht="15.75" customHeight="1">
      <c r="A219" s="1"/>
      <c r="B219" s="3"/>
      <c r="C219" s="1"/>
      <c r="E219" s="1"/>
    </row>
    <row r="220" spans="1:5" ht="15.75" customHeight="1">
      <c r="A220" s="1"/>
      <c r="B220" s="3"/>
      <c r="C220" s="1"/>
      <c r="E220" s="1"/>
    </row>
    <row r="221" spans="1:5" ht="15.75" customHeight="1">
      <c r="A221" s="1"/>
      <c r="B221" s="3"/>
      <c r="C221" s="1"/>
      <c r="E221" s="1"/>
    </row>
    <row r="222" spans="1:5" ht="15.75" customHeight="1">
      <c r="A222" s="1"/>
      <c r="B222" s="3"/>
      <c r="C222" s="1"/>
      <c r="E222" s="1"/>
    </row>
    <row r="223" spans="1:5" ht="15.75" customHeight="1">
      <c r="A223" s="1"/>
      <c r="B223" s="3"/>
      <c r="C223" s="1"/>
      <c r="E223" s="1"/>
    </row>
    <row r="224" spans="1:5" ht="15.75" customHeight="1">
      <c r="A224" s="1"/>
      <c r="B224" s="3"/>
      <c r="C224" s="1"/>
      <c r="E224" s="1"/>
    </row>
    <row r="225" spans="1:5" ht="15.75" customHeight="1">
      <c r="A225" s="1"/>
      <c r="B225" s="3"/>
      <c r="C225" s="1"/>
      <c r="E225" s="1"/>
    </row>
    <row r="226" spans="1:5" ht="15.75" customHeight="1">
      <c r="A226" s="1"/>
      <c r="B226" s="3"/>
      <c r="C226" s="1"/>
      <c r="E226" s="1"/>
    </row>
    <row r="227" spans="1:5" ht="15.75" customHeight="1">
      <c r="A227" s="1"/>
      <c r="B227" s="3"/>
      <c r="C227" s="1"/>
      <c r="E227" s="1"/>
    </row>
    <row r="228" spans="1:5" ht="15.75" customHeight="1">
      <c r="A228" s="1"/>
      <c r="B228" s="3"/>
      <c r="C228" s="1"/>
      <c r="E228" s="1"/>
    </row>
    <row r="229" spans="1:5" ht="15.75" customHeight="1">
      <c r="A229" s="1"/>
      <c r="B229" s="3"/>
      <c r="C229" s="1"/>
      <c r="E229" s="1"/>
    </row>
    <row r="230" spans="1:5" ht="15.75" customHeight="1">
      <c r="A230" s="1"/>
      <c r="B230" s="3"/>
      <c r="C230" s="1"/>
      <c r="E230" s="1"/>
    </row>
    <row r="231" spans="1:5" ht="15.75" customHeight="1">
      <c r="A231" s="1"/>
      <c r="B231" s="3"/>
      <c r="C231" s="1"/>
      <c r="E231" s="1"/>
    </row>
    <row r="232" spans="1:5" ht="15.75" customHeight="1">
      <c r="A232" s="1"/>
      <c r="B232" s="3"/>
      <c r="C232" s="1"/>
      <c r="E232" s="1"/>
    </row>
    <row r="233" spans="1:5" ht="15.75" customHeight="1">
      <c r="A233" s="1"/>
      <c r="B233" s="3"/>
      <c r="C233" s="1"/>
      <c r="E233" s="1"/>
    </row>
    <row r="234" spans="1:5" ht="15.75" customHeight="1">
      <c r="A234" s="1"/>
      <c r="B234" s="3"/>
      <c r="C234" s="1"/>
      <c r="E234" s="1"/>
    </row>
    <row r="235" spans="1:5" ht="15.75" customHeight="1">
      <c r="A235" s="1"/>
      <c r="B235" s="3"/>
      <c r="C235" s="1"/>
      <c r="E235" s="1"/>
    </row>
    <row r="236" spans="1:5" ht="15.75" customHeight="1">
      <c r="A236" s="1"/>
      <c r="B236" s="3"/>
      <c r="C236" s="1"/>
      <c r="E236" s="1"/>
    </row>
    <row r="237" spans="1:5" ht="15.75" customHeight="1">
      <c r="A237" s="1"/>
      <c r="B237" s="3"/>
      <c r="C237" s="1"/>
      <c r="E237" s="1"/>
    </row>
    <row r="238" spans="1:5" ht="15.75" customHeight="1">
      <c r="A238" s="1"/>
      <c r="B238" s="3"/>
      <c r="C238" s="1"/>
      <c r="E238" s="1"/>
    </row>
    <row r="239" spans="1:5" ht="15.75" customHeight="1">
      <c r="A239" s="1"/>
      <c r="B239" s="3"/>
      <c r="C239" s="1"/>
      <c r="E239" s="1"/>
    </row>
    <row r="240" spans="1:5" ht="15.75" customHeight="1">
      <c r="A240" s="1"/>
      <c r="B240" s="3"/>
      <c r="C240" s="1"/>
      <c r="E240" s="1"/>
    </row>
    <row r="241" spans="1:5" ht="15.75" customHeight="1">
      <c r="A241" s="1"/>
      <c r="B241" s="3"/>
      <c r="C241" s="1"/>
      <c r="E241" s="1"/>
    </row>
    <row r="242" spans="1:5" ht="15.75" customHeight="1">
      <c r="A242" s="1"/>
      <c r="B242" s="3"/>
      <c r="C242" s="1"/>
      <c r="E242" s="1"/>
    </row>
    <row r="243" spans="1:5" ht="15.75" customHeight="1">
      <c r="A243" s="1"/>
      <c r="B243" s="3"/>
      <c r="C243" s="1"/>
      <c r="E243" s="1"/>
    </row>
    <row r="244" spans="1:5" ht="15.75" customHeight="1">
      <c r="A244" s="1"/>
      <c r="B244" s="3"/>
      <c r="C244" s="1"/>
      <c r="E244" s="1"/>
    </row>
    <row r="245" spans="1:5" ht="15.75" customHeight="1">
      <c r="A245" s="1"/>
      <c r="B245" s="3"/>
      <c r="C245" s="1"/>
      <c r="E245" s="1"/>
    </row>
    <row r="246" spans="1:5" ht="15.75" customHeight="1">
      <c r="A246" s="1"/>
      <c r="B246" s="3"/>
      <c r="C246" s="1"/>
      <c r="E246" s="1"/>
    </row>
    <row r="247" spans="1:5" ht="15.75" customHeight="1">
      <c r="A247" s="1"/>
      <c r="B247" s="3"/>
      <c r="C247" s="1"/>
      <c r="E247" s="1"/>
    </row>
    <row r="248" spans="1:5" ht="15.75" customHeight="1">
      <c r="A248" s="1"/>
      <c r="B248" s="3"/>
      <c r="C248" s="1"/>
      <c r="E248" s="1"/>
    </row>
    <row r="249" spans="1:5" ht="15.75" customHeight="1">
      <c r="A249" s="1"/>
      <c r="B249" s="3"/>
      <c r="C249" s="1"/>
      <c r="E249" s="1"/>
    </row>
    <row r="250" spans="1:5" ht="15.75" customHeight="1">
      <c r="A250" s="1"/>
      <c r="B250" s="3"/>
      <c r="C250" s="1"/>
      <c r="E250" s="1"/>
    </row>
    <row r="251" spans="1:5" ht="15.75" customHeight="1">
      <c r="A251" s="1"/>
      <c r="B251" s="3"/>
      <c r="C251" s="1"/>
      <c r="E251" s="1"/>
    </row>
    <row r="252" spans="1:5" ht="15.75" customHeight="1">
      <c r="A252" s="1"/>
      <c r="B252" s="3"/>
      <c r="C252" s="1"/>
      <c r="E252" s="1"/>
    </row>
    <row r="253" spans="1:5" ht="15.75" customHeight="1">
      <c r="A253" s="1"/>
      <c r="B253" s="3"/>
      <c r="C253" s="1"/>
      <c r="E253" s="1"/>
    </row>
    <row r="254" spans="1:5" ht="15.75" customHeight="1">
      <c r="A254" s="1"/>
      <c r="B254" s="3"/>
      <c r="C254" s="1"/>
      <c r="E254" s="1"/>
    </row>
    <row r="255" spans="1:5" ht="15.75" customHeight="1">
      <c r="A255" s="1"/>
      <c r="B255" s="3"/>
      <c r="C255" s="1"/>
      <c r="E255" s="1"/>
    </row>
    <row r="256" spans="1:5" ht="15.75" customHeight="1">
      <c r="A256" s="1"/>
      <c r="B256" s="3"/>
      <c r="C256" s="1"/>
      <c r="E256" s="1"/>
    </row>
    <row r="257" spans="1:5" ht="15.75" customHeight="1">
      <c r="A257" s="1"/>
      <c r="B257" s="3"/>
      <c r="C257" s="1"/>
      <c r="E257" s="1"/>
    </row>
    <row r="258" spans="1:5" ht="15.75" customHeight="1">
      <c r="A258" s="1"/>
      <c r="B258" s="3"/>
      <c r="C258" s="1"/>
      <c r="E258" s="1"/>
    </row>
    <row r="259" spans="1:5" ht="15.75" customHeight="1">
      <c r="A259" s="1"/>
      <c r="B259" s="3"/>
      <c r="C259" s="1"/>
      <c r="E259" s="1"/>
    </row>
    <row r="260" spans="1:5" ht="15.75" customHeight="1">
      <c r="A260" s="1"/>
      <c r="B260" s="3"/>
      <c r="C260" s="1"/>
      <c r="E260" s="1"/>
    </row>
    <row r="261" spans="1:5" ht="15.75" customHeight="1">
      <c r="A261" s="1"/>
      <c r="B261" s="3"/>
      <c r="C261" s="1"/>
      <c r="E261" s="1"/>
    </row>
    <row r="262" spans="1:5" ht="15.75" customHeight="1">
      <c r="A262" s="1"/>
      <c r="B262" s="3"/>
      <c r="C262" s="1"/>
      <c r="E262" s="1"/>
    </row>
    <row r="263" spans="1:5" ht="15.75" customHeight="1">
      <c r="A263" s="1"/>
      <c r="B263" s="3"/>
      <c r="C263" s="1"/>
      <c r="E263" s="1"/>
    </row>
    <row r="264" spans="1:5" ht="15.75" customHeight="1">
      <c r="A264" s="1"/>
      <c r="B264" s="3"/>
      <c r="C264" s="1"/>
      <c r="E264" s="1"/>
    </row>
    <row r="265" spans="1:5" ht="15.75" customHeight="1">
      <c r="A265" s="1"/>
      <c r="B265" s="3"/>
      <c r="C265" s="1"/>
      <c r="E265" s="1"/>
    </row>
    <row r="266" spans="1:5" ht="15.75" customHeight="1">
      <c r="A266" s="1"/>
      <c r="B266" s="3"/>
      <c r="C266" s="1"/>
      <c r="E266" s="1"/>
    </row>
    <row r="267" spans="1:5" ht="15.75" customHeight="1">
      <c r="A267" s="1"/>
      <c r="B267" s="3"/>
      <c r="C267" s="1"/>
      <c r="E267" s="1"/>
    </row>
    <row r="268" spans="1:5" ht="15.75" customHeight="1">
      <c r="A268" s="1"/>
      <c r="B268" s="3"/>
      <c r="C268" s="1"/>
      <c r="E268" s="1"/>
    </row>
    <row r="269" spans="1:5" ht="15.75" customHeight="1">
      <c r="A269" s="1"/>
      <c r="B269" s="3"/>
      <c r="C269" s="1"/>
      <c r="E269" s="1"/>
    </row>
    <row r="270" spans="1:5" ht="15.75" customHeight="1">
      <c r="A270" s="1"/>
      <c r="B270" s="3"/>
      <c r="C270" s="1"/>
      <c r="E270" s="1"/>
    </row>
    <row r="271" spans="1:5" ht="15.75" customHeight="1">
      <c r="A271" s="1"/>
      <c r="B271" s="3"/>
      <c r="C271" s="1"/>
      <c r="E271" s="1"/>
    </row>
    <row r="272" spans="1:5" ht="15.75" customHeight="1">
      <c r="A272" s="1"/>
      <c r="B272" s="3"/>
      <c r="C272" s="1"/>
      <c r="E272" s="1"/>
    </row>
    <row r="273" spans="1:5" ht="15.75" customHeight="1">
      <c r="A273" s="1"/>
      <c r="B273" s="3"/>
      <c r="C273" s="1"/>
      <c r="E273" s="1"/>
    </row>
    <row r="274" spans="1:5" ht="15.75" customHeight="1">
      <c r="A274" s="1"/>
      <c r="B274" s="3"/>
      <c r="C274" s="1"/>
      <c r="E274" s="1"/>
    </row>
    <row r="275" spans="1:5" ht="15.75" customHeight="1">
      <c r="A275" s="1"/>
      <c r="B275" s="3"/>
      <c r="C275" s="1"/>
      <c r="E275" s="1"/>
    </row>
    <row r="276" spans="1:5" ht="15.75" customHeight="1">
      <c r="A276" s="1"/>
      <c r="B276" s="3"/>
      <c r="C276" s="1"/>
      <c r="E276" s="1"/>
    </row>
    <row r="277" spans="1:5" ht="15.75" customHeight="1">
      <c r="A277" s="1"/>
      <c r="B277" s="3"/>
      <c r="C277" s="1"/>
      <c r="E277" s="1"/>
    </row>
    <row r="278" spans="1:5" ht="15.75" customHeight="1">
      <c r="A278" s="1"/>
      <c r="B278" s="3"/>
      <c r="C278" s="1"/>
      <c r="E278" s="1"/>
    </row>
    <row r="279" spans="1:5" ht="15.75" customHeight="1">
      <c r="A279" s="1"/>
      <c r="B279" s="3"/>
      <c r="C279" s="1"/>
      <c r="E279" s="1"/>
    </row>
    <row r="280" spans="1:5" ht="15.75" customHeight="1">
      <c r="A280" s="1"/>
      <c r="B280" s="3"/>
      <c r="C280" s="1"/>
      <c r="E280" s="1"/>
    </row>
    <row r="281" spans="1:5" ht="15.75" customHeight="1">
      <c r="A281" s="1"/>
      <c r="B281" s="3"/>
      <c r="C281" s="1"/>
      <c r="E281" s="1"/>
    </row>
    <row r="282" spans="1:5" ht="15.75" customHeight="1">
      <c r="A282" s="1"/>
      <c r="B282" s="3"/>
      <c r="C282" s="1"/>
      <c r="E282" s="1"/>
    </row>
    <row r="283" spans="1:5" ht="15.75" customHeight="1">
      <c r="A283" s="1"/>
      <c r="B283" s="3"/>
      <c r="C283" s="1"/>
      <c r="E283" s="1"/>
    </row>
    <row r="284" spans="1:5" ht="15.75" customHeight="1">
      <c r="A284" s="1"/>
      <c r="B284" s="3"/>
      <c r="C284" s="1"/>
      <c r="E284" s="1"/>
    </row>
    <row r="285" spans="1:5" ht="15.75" customHeight="1">
      <c r="A285" s="1"/>
      <c r="B285" s="3"/>
      <c r="C285" s="1"/>
      <c r="E285" s="1"/>
    </row>
    <row r="286" spans="1:5" ht="15.75" customHeight="1">
      <c r="A286" s="1"/>
      <c r="B286" s="3"/>
      <c r="C286" s="1"/>
      <c r="E286" s="1"/>
    </row>
    <row r="287" spans="1:5" ht="15.75" customHeight="1">
      <c r="A287" s="1"/>
      <c r="B287" s="3"/>
      <c r="C287" s="1"/>
      <c r="E287" s="1"/>
    </row>
    <row r="288" spans="1:5" ht="15.75" customHeight="1">
      <c r="A288" s="1"/>
      <c r="B288" s="3"/>
      <c r="C288" s="1"/>
      <c r="E288" s="1"/>
    </row>
    <row r="289" spans="1:5" ht="15.75" customHeight="1">
      <c r="A289" s="1"/>
      <c r="B289" s="3"/>
      <c r="C289" s="1"/>
      <c r="E289" s="1"/>
    </row>
    <row r="290" spans="1:5" ht="15.75" customHeight="1">
      <c r="A290" s="1"/>
      <c r="B290" s="3"/>
      <c r="C290" s="1"/>
      <c r="E290" s="1"/>
    </row>
    <row r="291" spans="1:5" ht="15.75" customHeight="1">
      <c r="A291" s="1"/>
      <c r="B291" s="3"/>
      <c r="C291" s="1"/>
      <c r="E291" s="1"/>
    </row>
    <row r="292" spans="1:5" ht="15.75" customHeight="1">
      <c r="A292" s="1"/>
      <c r="B292" s="3"/>
      <c r="C292" s="1"/>
      <c r="E292" s="1"/>
    </row>
    <row r="293" spans="1:5" ht="15.75" customHeight="1">
      <c r="A293" s="1"/>
      <c r="B293" s="3"/>
      <c r="C293" s="1"/>
      <c r="E293" s="1"/>
    </row>
    <row r="294" spans="1:5" ht="15.75" customHeight="1">
      <c r="A294" s="1"/>
      <c r="B294" s="3"/>
      <c r="C294" s="1"/>
      <c r="E294" s="1"/>
    </row>
    <row r="295" spans="1:5" ht="15.75" customHeight="1">
      <c r="A295" s="1"/>
      <c r="B295" s="3"/>
      <c r="C295" s="1"/>
      <c r="E295" s="1"/>
    </row>
    <row r="296" spans="1:5" ht="15.75" customHeight="1">
      <c r="A296" s="1"/>
      <c r="B296" s="3"/>
      <c r="C296" s="1"/>
      <c r="E296" s="1"/>
    </row>
    <row r="297" spans="1:5" ht="15.75" customHeight="1">
      <c r="A297" s="1"/>
      <c r="B297" s="3"/>
      <c r="C297" s="1"/>
      <c r="E297" s="1"/>
    </row>
    <row r="298" spans="1:5" ht="15.75" customHeight="1">
      <c r="A298" s="1"/>
      <c r="B298" s="3"/>
      <c r="C298" s="1"/>
      <c r="E298" s="1"/>
    </row>
    <row r="299" spans="1:5" ht="15.75" customHeight="1">
      <c r="A299" s="1"/>
      <c r="B299" s="3"/>
      <c r="C299" s="1"/>
      <c r="E299" s="1"/>
    </row>
    <row r="300" spans="1:5" ht="15.75" customHeight="1">
      <c r="A300" s="1"/>
      <c r="B300" s="3"/>
      <c r="C300" s="1"/>
      <c r="E300" s="1"/>
    </row>
    <row r="301" spans="1:5" ht="15.75" customHeight="1">
      <c r="A301" s="1"/>
      <c r="B301" s="3"/>
      <c r="C301" s="1"/>
      <c r="E301" s="1"/>
    </row>
    <row r="302" spans="1:5" ht="15.75" customHeight="1">
      <c r="A302" s="1"/>
      <c r="B302" s="3"/>
      <c r="C302" s="1"/>
      <c r="E302" s="1"/>
    </row>
    <row r="303" spans="1:5" ht="15.75" customHeight="1">
      <c r="A303" s="1"/>
      <c r="B303" s="3"/>
      <c r="C303" s="1"/>
      <c r="E303" s="1"/>
    </row>
    <row r="304" spans="1:5" ht="15.75" customHeight="1">
      <c r="A304" s="1"/>
      <c r="B304" s="3"/>
      <c r="C304" s="1"/>
      <c r="E304" s="1"/>
    </row>
    <row r="305" spans="1:5" ht="15.75" customHeight="1">
      <c r="A305" s="1"/>
      <c r="B305" s="3"/>
      <c r="C305" s="1"/>
      <c r="E305" s="1"/>
    </row>
    <row r="306" spans="1:5" ht="15.75" customHeight="1">
      <c r="A306" s="1"/>
      <c r="B306" s="3"/>
      <c r="C306" s="1"/>
      <c r="E306" s="1"/>
    </row>
    <row r="307" spans="1:5" ht="15.75" customHeight="1">
      <c r="A307" s="1"/>
      <c r="B307" s="3"/>
      <c r="C307" s="1"/>
      <c r="E307" s="1"/>
    </row>
    <row r="308" spans="1:5" ht="15.75" customHeight="1">
      <c r="A308" s="1"/>
      <c r="B308" s="3"/>
      <c r="C308" s="1"/>
      <c r="E308" s="1"/>
    </row>
    <row r="309" spans="1:5" ht="15.75" customHeight="1">
      <c r="A309" s="1"/>
      <c r="B309" s="3"/>
      <c r="C309" s="1"/>
      <c r="E309" s="1"/>
    </row>
    <row r="310" spans="1:5" ht="15.75" customHeight="1">
      <c r="A310" s="1"/>
      <c r="B310" s="3"/>
      <c r="C310" s="1"/>
      <c r="E310" s="1"/>
    </row>
    <row r="311" spans="1:5" ht="15.75" customHeight="1">
      <c r="A311" s="1"/>
      <c r="B311" s="3"/>
      <c r="C311" s="1"/>
      <c r="E311" s="1"/>
    </row>
    <row r="312" spans="1:5" ht="15.75" customHeight="1">
      <c r="A312" s="1"/>
      <c r="B312" s="3"/>
      <c r="C312" s="1"/>
      <c r="E312" s="1"/>
    </row>
    <row r="313" spans="1:5" ht="15.75" customHeight="1">
      <c r="A313" s="1"/>
      <c r="B313" s="3"/>
      <c r="C313" s="1"/>
      <c r="E313" s="1"/>
    </row>
    <row r="314" spans="1:5" ht="15.75" customHeight="1">
      <c r="A314" s="1"/>
      <c r="B314" s="3"/>
      <c r="C314" s="1"/>
      <c r="E314" s="1"/>
    </row>
    <row r="315" spans="1:5" ht="15.75" customHeight="1">
      <c r="A315" s="1"/>
      <c r="B315" s="3"/>
      <c r="C315" s="1"/>
      <c r="E315" s="1"/>
    </row>
    <row r="316" spans="1:5" ht="15.75" customHeight="1">
      <c r="A316" s="1"/>
      <c r="B316" s="3"/>
      <c r="C316" s="1"/>
      <c r="E316" s="1"/>
    </row>
    <row r="317" spans="1:5" ht="15.75" customHeight="1">
      <c r="A317" s="1"/>
      <c r="B317" s="3"/>
      <c r="C317" s="1"/>
      <c r="E317" s="1"/>
    </row>
    <row r="318" spans="1:5" ht="15.75" customHeight="1">
      <c r="A318" s="1"/>
      <c r="B318" s="3"/>
      <c r="C318" s="1"/>
      <c r="E318" s="1"/>
    </row>
    <row r="319" spans="1:5" ht="15.75" customHeight="1">
      <c r="A319" s="1"/>
      <c r="B319" s="3"/>
      <c r="C319" s="1"/>
      <c r="E319" s="1"/>
    </row>
    <row r="320" spans="1:5" ht="15.75" customHeight="1">
      <c r="A320" s="1"/>
      <c r="B320" s="3"/>
      <c r="C320" s="1"/>
      <c r="E320" s="1"/>
    </row>
    <row r="321" spans="1:5" ht="15.75" customHeight="1">
      <c r="A321" s="1"/>
      <c r="B321" s="3"/>
      <c r="C321" s="1"/>
      <c r="E321" s="1"/>
    </row>
    <row r="322" spans="1:5" ht="15.75" customHeight="1">
      <c r="A322" s="1"/>
      <c r="B322" s="3"/>
      <c r="C322" s="1"/>
      <c r="E322" s="1"/>
    </row>
    <row r="323" spans="1:5" ht="15.75" customHeight="1">
      <c r="A323" s="1"/>
      <c r="B323" s="3"/>
      <c r="C323" s="1"/>
      <c r="E323" s="1"/>
    </row>
    <row r="324" spans="1:5" ht="15.75" customHeight="1">
      <c r="A324" s="1"/>
      <c r="B324" s="3"/>
      <c r="C324" s="1"/>
      <c r="E324" s="1"/>
    </row>
    <row r="325" spans="1:5" ht="15.75" customHeight="1">
      <c r="A325" s="1"/>
      <c r="B325" s="3"/>
      <c r="C325" s="1"/>
      <c r="E325" s="1"/>
    </row>
    <row r="326" spans="1:5" ht="15.75" customHeight="1">
      <c r="A326" s="1"/>
      <c r="B326" s="3"/>
      <c r="C326" s="1"/>
      <c r="E326" s="1"/>
    </row>
    <row r="327" spans="1:5" ht="15.75" customHeight="1">
      <c r="A327" s="1"/>
      <c r="B327" s="3"/>
      <c r="C327" s="1"/>
      <c r="E327" s="1"/>
    </row>
    <row r="328" spans="1:5" ht="15.75" customHeight="1">
      <c r="A328" s="1"/>
      <c r="B328" s="3"/>
      <c r="C328" s="1"/>
      <c r="E328" s="1"/>
    </row>
    <row r="329" spans="1:5" ht="15.75" customHeight="1">
      <c r="A329" s="1"/>
      <c r="B329" s="3"/>
      <c r="C329" s="1"/>
      <c r="E329" s="1"/>
    </row>
    <row r="330" spans="1:5" ht="15.75" customHeight="1">
      <c r="A330" s="1"/>
      <c r="B330" s="3"/>
      <c r="C330" s="1"/>
      <c r="E330" s="1"/>
    </row>
    <row r="331" spans="1:5" ht="15.75" customHeight="1">
      <c r="A331" s="1"/>
      <c r="B331" s="3"/>
      <c r="C331" s="1"/>
      <c r="E331" s="1"/>
    </row>
    <row r="332" spans="1:5" ht="15.75" customHeight="1">
      <c r="A332" s="1"/>
      <c r="B332" s="3"/>
      <c r="C332" s="1"/>
      <c r="E332" s="1"/>
    </row>
    <row r="333" spans="1:5" ht="15.75" customHeight="1">
      <c r="A333" s="1"/>
      <c r="B333" s="3"/>
      <c r="C333" s="1"/>
      <c r="E333" s="1"/>
    </row>
    <row r="334" spans="1:5" ht="15.75" customHeight="1">
      <c r="A334" s="1"/>
      <c r="B334" s="3"/>
      <c r="C334" s="1"/>
      <c r="E334" s="1"/>
    </row>
    <row r="335" spans="1:5" ht="15.75" customHeight="1">
      <c r="A335" s="1"/>
      <c r="B335" s="3"/>
      <c r="C335" s="1"/>
      <c r="E335" s="1"/>
    </row>
    <row r="336" spans="1:5" ht="15.75" customHeight="1">
      <c r="A336" s="1"/>
      <c r="B336" s="3"/>
      <c r="C336" s="1"/>
      <c r="E336" s="1"/>
    </row>
    <row r="337" spans="1:5" ht="15.75" customHeight="1">
      <c r="A337" s="1"/>
      <c r="B337" s="3"/>
      <c r="C337" s="1"/>
      <c r="E337" s="1"/>
    </row>
    <row r="338" spans="1:5" ht="15.75" customHeight="1">
      <c r="A338" s="1"/>
      <c r="B338" s="3"/>
      <c r="C338" s="1"/>
      <c r="E338" s="1"/>
    </row>
    <row r="339" spans="1:5" ht="15.75" customHeight="1">
      <c r="A339" s="1"/>
      <c r="B339" s="3"/>
      <c r="C339" s="1"/>
      <c r="E339" s="1"/>
    </row>
    <row r="340" spans="1:5" ht="15.75" customHeight="1">
      <c r="A340" s="1"/>
      <c r="B340" s="3"/>
      <c r="C340" s="1"/>
      <c r="E340" s="1"/>
    </row>
    <row r="341" spans="1:5" ht="15.75" customHeight="1">
      <c r="A341" s="1"/>
      <c r="B341" s="3"/>
      <c r="C341" s="1"/>
      <c r="E341" s="1"/>
    </row>
    <row r="342" spans="1:5" ht="15.75" customHeight="1">
      <c r="A342" s="1"/>
      <c r="B342" s="3"/>
      <c r="C342" s="1"/>
      <c r="E342" s="1"/>
    </row>
    <row r="343" spans="1:5" ht="15.75" customHeight="1">
      <c r="A343" s="1"/>
      <c r="B343" s="3"/>
      <c r="C343" s="1"/>
      <c r="E343" s="1"/>
    </row>
    <row r="344" spans="1:5" ht="15.75" customHeight="1">
      <c r="A344" s="1"/>
      <c r="B344" s="3"/>
      <c r="C344" s="1"/>
      <c r="E344" s="1"/>
    </row>
    <row r="345" spans="1:5" ht="15.75" customHeight="1">
      <c r="A345" s="1"/>
      <c r="B345" s="3"/>
      <c r="C345" s="1"/>
      <c r="E345" s="1"/>
    </row>
    <row r="346" spans="1:5" ht="15.75" customHeight="1">
      <c r="A346" s="1"/>
      <c r="B346" s="3"/>
      <c r="C346" s="1"/>
      <c r="E346" s="1"/>
    </row>
    <row r="347" spans="1:5" ht="15.75" customHeight="1">
      <c r="A347" s="1"/>
      <c r="B347" s="3"/>
      <c r="C347" s="1"/>
      <c r="E347" s="1"/>
    </row>
    <row r="348" spans="1:5" ht="15.75" customHeight="1">
      <c r="A348" s="1"/>
      <c r="B348" s="3"/>
      <c r="C348" s="1"/>
      <c r="E348" s="1"/>
    </row>
    <row r="349" spans="1:5" ht="15.75" customHeight="1">
      <c r="A349" s="1"/>
      <c r="B349" s="3"/>
      <c r="C349" s="1"/>
      <c r="E349" s="1"/>
    </row>
    <row r="350" spans="1:5" ht="15.75" customHeight="1">
      <c r="A350" s="1"/>
      <c r="B350" s="3"/>
      <c r="C350" s="1"/>
      <c r="E350" s="1"/>
    </row>
    <row r="351" spans="1:5" ht="15.75" customHeight="1">
      <c r="A351" s="1"/>
      <c r="B351" s="3"/>
      <c r="C351" s="1"/>
      <c r="E351" s="1"/>
    </row>
    <row r="352" spans="1:5" ht="15.75" customHeight="1">
      <c r="A352" s="1"/>
      <c r="B352" s="3"/>
      <c r="C352" s="1"/>
      <c r="E352" s="1"/>
    </row>
    <row r="353" spans="1:5" ht="15.75" customHeight="1">
      <c r="A353" s="1"/>
      <c r="B353" s="3"/>
      <c r="C353" s="1"/>
      <c r="E353" s="1"/>
    </row>
    <row r="354" spans="1:5" ht="15.75" customHeight="1">
      <c r="A354" s="1"/>
      <c r="B354" s="3"/>
      <c r="C354" s="1"/>
      <c r="E354" s="1"/>
    </row>
    <row r="355" spans="1:5" ht="15.75" customHeight="1">
      <c r="A355" s="1"/>
      <c r="B355" s="3"/>
      <c r="C355" s="1"/>
      <c r="E355" s="1"/>
    </row>
    <row r="356" spans="1:5" ht="15.75" customHeight="1">
      <c r="A356" s="1"/>
      <c r="B356" s="3"/>
      <c r="C356" s="1"/>
      <c r="E356" s="1"/>
    </row>
    <row r="357" spans="1:5" ht="15.75" customHeight="1">
      <c r="A357" s="1"/>
      <c r="B357" s="3"/>
      <c r="C357" s="1"/>
      <c r="E357" s="1"/>
    </row>
    <row r="358" spans="1:5" ht="15.75" customHeight="1">
      <c r="A358" s="1"/>
      <c r="B358" s="3"/>
      <c r="C358" s="1"/>
      <c r="E358" s="1"/>
    </row>
    <row r="359" spans="1:5" ht="15.75" customHeight="1">
      <c r="A359" s="1"/>
      <c r="B359" s="3"/>
      <c r="C359" s="1"/>
      <c r="E359" s="1"/>
    </row>
    <row r="360" spans="1:5" ht="15.75" customHeight="1">
      <c r="A360" s="1"/>
      <c r="B360" s="3"/>
      <c r="C360" s="1"/>
      <c r="E360" s="1"/>
    </row>
    <row r="361" spans="1:5" ht="15.75" customHeight="1">
      <c r="A361" s="1"/>
      <c r="B361" s="3"/>
      <c r="C361" s="1"/>
      <c r="E361" s="1"/>
    </row>
    <row r="362" spans="1:5" ht="15.75" customHeight="1">
      <c r="A362" s="1"/>
      <c r="B362" s="3"/>
      <c r="C362" s="1"/>
      <c r="E362" s="1"/>
    </row>
    <row r="363" spans="1:5" ht="15.75" customHeight="1">
      <c r="A363" s="1"/>
      <c r="B363" s="3"/>
      <c r="C363" s="1"/>
      <c r="E363" s="1"/>
    </row>
    <row r="364" spans="1:5" ht="15.75" customHeight="1">
      <c r="A364" s="1"/>
      <c r="B364" s="3"/>
      <c r="C364" s="1"/>
      <c r="E364" s="1"/>
    </row>
    <row r="365" spans="1:5" ht="15.75" customHeight="1">
      <c r="A365" s="1"/>
      <c r="B365" s="3"/>
      <c r="C365" s="1"/>
      <c r="E365" s="1"/>
    </row>
    <row r="366" spans="1:5" ht="15.75" customHeight="1">
      <c r="A366" s="1"/>
      <c r="B366" s="3"/>
      <c r="C366" s="1"/>
      <c r="E366" s="1"/>
    </row>
    <row r="367" spans="1:5" ht="15.75" customHeight="1">
      <c r="A367" s="1"/>
      <c r="B367" s="3"/>
      <c r="C367" s="1"/>
      <c r="E367" s="1"/>
    </row>
    <row r="368" spans="1:5" ht="15.75" customHeight="1">
      <c r="A368" s="1"/>
      <c r="B368" s="3"/>
      <c r="C368" s="1"/>
      <c r="E368" s="1"/>
    </row>
    <row r="369" spans="1:5" ht="15.75" customHeight="1">
      <c r="A369" s="1"/>
      <c r="B369" s="3"/>
      <c r="C369" s="1"/>
      <c r="E369" s="1"/>
    </row>
    <row r="370" spans="1:5" ht="15.75" customHeight="1">
      <c r="A370" s="1"/>
      <c r="B370" s="3"/>
      <c r="C370" s="1"/>
      <c r="E370" s="1"/>
    </row>
    <row r="371" spans="1:5" ht="15.75" customHeight="1">
      <c r="A371" s="1"/>
      <c r="B371" s="3"/>
      <c r="C371" s="1"/>
      <c r="E371" s="1"/>
    </row>
    <row r="372" spans="1:5" ht="15.75" customHeight="1">
      <c r="A372" s="1"/>
      <c r="B372" s="3"/>
      <c r="C372" s="1"/>
      <c r="E372" s="1"/>
    </row>
    <row r="373" spans="1:5" ht="15.75" customHeight="1">
      <c r="A373" s="1"/>
      <c r="B373" s="3"/>
      <c r="C373" s="1"/>
      <c r="E373" s="1"/>
    </row>
    <row r="374" spans="1:5" ht="15.75" customHeight="1">
      <c r="A374" s="1"/>
      <c r="B374" s="3"/>
      <c r="C374" s="1"/>
      <c r="E374" s="1"/>
    </row>
    <row r="375" spans="1:5" ht="15.75" customHeight="1">
      <c r="A375" s="1"/>
      <c r="B375" s="3"/>
      <c r="C375" s="1"/>
      <c r="E375" s="1"/>
    </row>
    <row r="376" spans="1:5" ht="15.75" customHeight="1">
      <c r="A376" s="1"/>
      <c r="B376" s="3"/>
      <c r="C376" s="1"/>
      <c r="E376" s="1"/>
    </row>
    <row r="377" spans="1:5" ht="15.75" customHeight="1">
      <c r="A377" s="1"/>
      <c r="B377" s="3"/>
      <c r="C377" s="1"/>
      <c r="E377" s="1"/>
    </row>
    <row r="378" spans="1:5" ht="15.75" customHeight="1">
      <c r="A378" s="1"/>
      <c r="B378" s="3"/>
      <c r="C378" s="1"/>
      <c r="E378" s="1"/>
    </row>
    <row r="379" spans="1:5" ht="15.75" customHeight="1">
      <c r="A379" s="1"/>
      <c r="B379" s="3"/>
      <c r="C379" s="1"/>
      <c r="E379" s="1"/>
    </row>
    <row r="380" spans="1:5" ht="15.75" customHeight="1">
      <c r="A380" s="1"/>
      <c r="B380" s="3"/>
      <c r="C380" s="1"/>
      <c r="E380" s="1"/>
    </row>
    <row r="381" spans="1:5" ht="15.75" customHeight="1">
      <c r="A381" s="1"/>
      <c r="B381" s="3"/>
      <c r="C381" s="1"/>
      <c r="E381" s="1"/>
    </row>
    <row r="382" spans="1:5" ht="15.75" customHeight="1">
      <c r="A382" s="1"/>
      <c r="B382" s="3"/>
      <c r="C382" s="1"/>
      <c r="E382" s="1"/>
    </row>
    <row r="383" spans="1:5" ht="15.75" customHeight="1">
      <c r="A383" s="1"/>
      <c r="B383" s="3"/>
      <c r="C383" s="1"/>
      <c r="E383" s="1"/>
    </row>
    <row r="384" spans="1:5" ht="15.75" customHeight="1">
      <c r="A384" s="1"/>
      <c r="B384" s="3"/>
      <c r="C384" s="1"/>
      <c r="E384" s="1"/>
    </row>
    <row r="385" spans="1:5" ht="15.75" customHeight="1">
      <c r="A385" s="1"/>
      <c r="B385" s="3"/>
      <c r="C385" s="1"/>
      <c r="E385" s="1"/>
    </row>
    <row r="386" spans="1:5" ht="15.75" customHeight="1">
      <c r="A386" s="1"/>
      <c r="B386" s="3"/>
      <c r="C386" s="1"/>
      <c r="E386" s="1"/>
    </row>
    <row r="387" spans="1:5" ht="15.75" customHeight="1">
      <c r="A387" s="1"/>
      <c r="B387" s="3"/>
      <c r="C387" s="1"/>
      <c r="E387" s="1"/>
    </row>
    <row r="388" spans="1:5" ht="15.75" customHeight="1">
      <c r="A388" s="1"/>
      <c r="B388" s="3"/>
      <c r="C388" s="1"/>
      <c r="E388" s="1"/>
    </row>
    <row r="389" spans="1:5" ht="15.75" customHeight="1">
      <c r="A389" s="1"/>
      <c r="B389" s="3"/>
      <c r="C389" s="1"/>
      <c r="E389" s="1"/>
    </row>
    <row r="390" spans="1:5" ht="15.75" customHeight="1">
      <c r="A390" s="1"/>
      <c r="B390" s="3"/>
      <c r="C390" s="1"/>
      <c r="E390" s="1"/>
    </row>
    <row r="391" spans="1:5" ht="15.75" customHeight="1">
      <c r="A391" s="1"/>
      <c r="B391" s="3"/>
      <c r="C391" s="1"/>
      <c r="E391" s="1"/>
    </row>
    <row r="392" spans="1:5" ht="15.75" customHeight="1">
      <c r="A392" s="1"/>
      <c r="B392" s="3"/>
      <c r="C392" s="1"/>
      <c r="E392" s="1"/>
    </row>
    <row r="393" spans="1:5" ht="15.75" customHeight="1">
      <c r="A393" s="1"/>
      <c r="B393" s="3"/>
      <c r="C393" s="1"/>
      <c r="E393" s="1"/>
    </row>
    <row r="394" spans="1:5" ht="15.75" customHeight="1">
      <c r="A394" s="1"/>
      <c r="B394" s="3"/>
      <c r="C394" s="1"/>
      <c r="E394" s="1"/>
    </row>
    <row r="395" spans="1:5" ht="15.75" customHeight="1">
      <c r="A395" s="1"/>
      <c r="B395" s="3"/>
      <c r="C395" s="1"/>
      <c r="E395" s="1"/>
    </row>
    <row r="396" spans="1:5" ht="15.75" customHeight="1">
      <c r="A396" s="1"/>
      <c r="B396" s="3"/>
      <c r="C396" s="1"/>
      <c r="E396" s="1"/>
    </row>
    <row r="397" spans="1:5" ht="15.75" customHeight="1">
      <c r="A397" s="1"/>
      <c r="B397" s="3"/>
      <c r="C397" s="1"/>
      <c r="E397" s="1"/>
    </row>
    <row r="398" spans="1:5" ht="15.75" customHeight="1">
      <c r="A398" s="1"/>
      <c r="B398" s="3"/>
      <c r="C398" s="1"/>
      <c r="E398" s="1"/>
    </row>
    <row r="399" spans="1:5" ht="15.75" customHeight="1">
      <c r="A399" s="1"/>
      <c r="B399" s="3"/>
      <c r="C399" s="1"/>
      <c r="E399" s="1"/>
    </row>
    <row r="400" spans="1:5" ht="15.75" customHeight="1">
      <c r="A400" s="1"/>
      <c r="B400" s="3"/>
      <c r="C400" s="1"/>
      <c r="E400" s="1"/>
    </row>
    <row r="401" spans="1:5" ht="15.75" customHeight="1">
      <c r="A401" s="1"/>
      <c r="B401" s="3"/>
      <c r="C401" s="1"/>
      <c r="E401" s="1"/>
    </row>
    <row r="402" spans="1:5" ht="15.75" customHeight="1">
      <c r="A402" s="1"/>
      <c r="B402" s="3"/>
      <c r="C402" s="1"/>
      <c r="E402" s="1"/>
    </row>
    <row r="403" spans="1:5" ht="15.75" customHeight="1">
      <c r="A403" s="1"/>
      <c r="B403" s="3"/>
      <c r="C403" s="1"/>
      <c r="E403" s="1"/>
    </row>
    <row r="404" spans="1:5" ht="15.75" customHeight="1">
      <c r="A404" s="1"/>
      <c r="B404" s="3"/>
      <c r="C404" s="1"/>
      <c r="E404" s="1"/>
    </row>
    <row r="405" spans="1:5" ht="15.75" customHeight="1">
      <c r="A405" s="1"/>
      <c r="B405" s="3"/>
      <c r="C405" s="1"/>
      <c r="E405" s="1"/>
    </row>
    <row r="406" spans="1:5" ht="15.75" customHeight="1">
      <c r="A406" s="1"/>
      <c r="B406" s="3"/>
      <c r="C406" s="1"/>
      <c r="E406" s="1"/>
    </row>
    <row r="407" spans="1:5" ht="15.75" customHeight="1">
      <c r="A407" s="1"/>
      <c r="B407" s="3"/>
      <c r="C407" s="1"/>
      <c r="E407" s="1"/>
    </row>
    <row r="408" spans="1:5" ht="15.75" customHeight="1">
      <c r="A408" s="1"/>
      <c r="B408" s="3"/>
      <c r="C408" s="1"/>
      <c r="E408" s="1"/>
    </row>
    <row r="409" spans="1:5" ht="15.75" customHeight="1">
      <c r="A409" s="1"/>
      <c r="B409" s="3"/>
      <c r="C409" s="1"/>
      <c r="E409" s="1"/>
    </row>
    <row r="410" spans="1:5" ht="15.75" customHeight="1">
      <c r="A410" s="1"/>
      <c r="B410" s="3"/>
      <c r="C410" s="1"/>
      <c r="E410" s="1"/>
    </row>
    <row r="411" spans="1:5" ht="15.75" customHeight="1">
      <c r="A411" s="1"/>
      <c r="B411" s="3"/>
      <c r="C411" s="1"/>
      <c r="E411" s="1"/>
    </row>
    <row r="412" spans="1:5" ht="15.75" customHeight="1">
      <c r="A412" s="1"/>
      <c r="B412" s="3"/>
      <c r="C412" s="1"/>
      <c r="E412" s="1"/>
    </row>
    <row r="413" spans="1:5" ht="15.75" customHeight="1">
      <c r="A413" s="1"/>
      <c r="B413" s="3"/>
      <c r="C413" s="1"/>
      <c r="E413" s="1"/>
    </row>
    <row r="414" spans="1:5" ht="15.75" customHeight="1">
      <c r="A414" s="1"/>
      <c r="B414" s="3"/>
      <c r="C414" s="1"/>
      <c r="E414" s="1"/>
    </row>
    <row r="415" spans="1:5" ht="15.75" customHeight="1">
      <c r="A415" s="1"/>
      <c r="B415" s="3"/>
      <c r="C415" s="1"/>
      <c r="E415" s="1"/>
    </row>
    <row r="416" spans="1:5" ht="15.75" customHeight="1">
      <c r="A416" s="1"/>
      <c r="B416" s="3"/>
      <c r="C416" s="1"/>
      <c r="E416" s="1"/>
    </row>
    <row r="417" spans="1:5" ht="15.75" customHeight="1">
      <c r="A417" s="1"/>
      <c r="B417" s="3"/>
      <c r="C417" s="1"/>
      <c r="E417" s="1"/>
    </row>
    <row r="418" spans="1:5" ht="15.75" customHeight="1">
      <c r="A418" s="1"/>
      <c r="B418" s="3"/>
      <c r="C418" s="1"/>
      <c r="E418" s="1"/>
    </row>
    <row r="419" spans="1:5" ht="15.75" customHeight="1">
      <c r="A419" s="1"/>
      <c r="B419" s="3"/>
      <c r="C419" s="1"/>
      <c r="E419" s="1"/>
    </row>
    <row r="420" spans="1:5" ht="15.75" customHeight="1">
      <c r="A420" s="1"/>
      <c r="B420" s="3"/>
      <c r="C420" s="1"/>
      <c r="E420" s="1"/>
    </row>
    <row r="421" spans="1:5" ht="15.75" customHeight="1">
      <c r="A421" s="1"/>
      <c r="B421" s="3"/>
      <c r="C421" s="1"/>
      <c r="E421" s="1"/>
    </row>
    <row r="422" spans="1:5" ht="15.75" customHeight="1">
      <c r="A422" s="1"/>
      <c r="B422" s="3"/>
      <c r="C422" s="1"/>
      <c r="E422" s="1"/>
    </row>
    <row r="423" spans="1:5" ht="15.75" customHeight="1">
      <c r="A423" s="1"/>
      <c r="B423" s="3"/>
      <c r="C423" s="1"/>
      <c r="E423" s="1"/>
    </row>
    <row r="424" spans="1:5" ht="15.75" customHeight="1">
      <c r="A424" s="1"/>
      <c r="B424" s="3"/>
      <c r="C424" s="1"/>
      <c r="E424" s="1"/>
    </row>
    <row r="425" spans="1:5" ht="15.75" customHeight="1">
      <c r="A425" s="1"/>
      <c r="B425" s="3"/>
      <c r="C425" s="1"/>
      <c r="E425" s="1"/>
    </row>
    <row r="426" spans="1:5" ht="15.75" customHeight="1">
      <c r="A426" s="1"/>
      <c r="B426" s="3"/>
      <c r="C426" s="1"/>
      <c r="E426" s="1"/>
    </row>
    <row r="427" spans="1:5" ht="15.75" customHeight="1">
      <c r="A427" s="1"/>
      <c r="B427" s="3"/>
      <c r="C427" s="1"/>
      <c r="E427" s="1"/>
    </row>
    <row r="428" spans="1:5" ht="15.75" customHeight="1">
      <c r="A428" s="1"/>
      <c r="B428" s="3"/>
      <c r="C428" s="1"/>
      <c r="E428" s="1"/>
    </row>
    <row r="429" spans="1:5" ht="15.75" customHeight="1">
      <c r="A429" s="1"/>
      <c r="B429" s="3"/>
      <c r="C429" s="1"/>
      <c r="E429" s="1"/>
    </row>
    <row r="430" spans="1:5" ht="15.75" customHeight="1">
      <c r="A430" s="1"/>
      <c r="B430" s="3"/>
      <c r="C430" s="1"/>
      <c r="E430" s="1"/>
    </row>
    <row r="431" spans="1:5" ht="15.75" customHeight="1">
      <c r="A431" s="1"/>
      <c r="B431" s="3"/>
      <c r="C431" s="1"/>
      <c r="E431" s="1"/>
    </row>
    <row r="432" spans="1:5" ht="15.75" customHeight="1">
      <c r="A432" s="1"/>
      <c r="B432" s="3"/>
      <c r="C432" s="1"/>
      <c r="E432" s="1"/>
    </row>
    <row r="433" spans="1:5" ht="15.75" customHeight="1">
      <c r="A433" s="1"/>
      <c r="B433" s="3"/>
      <c r="C433" s="1"/>
      <c r="E433" s="1"/>
    </row>
    <row r="434" spans="1:5" ht="15.75" customHeight="1">
      <c r="A434" s="1"/>
      <c r="B434" s="3"/>
      <c r="C434" s="1"/>
      <c r="E434" s="1"/>
    </row>
    <row r="435" spans="1:5" ht="15.75" customHeight="1">
      <c r="A435" s="1"/>
      <c r="B435" s="3"/>
      <c r="C435" s="1"/>
      <c r="E435" s="1"/>
    </row>
    <row r="436" spans="1:5" ht="15.75" customHeight="1">
      <c r="A436" s="1"/>
      <c r="B436" s="3"/>
      <c r="C436" s="1"/>
      <c r="E436" s="1"/>
    </row>
    <row r="437" spans="1:5" ht="15.75" customHeight="1">
      <c r="A437" s="1"/>
      <c r="B437" s="3"/>
      <c r="C437" s="1"/>
      <c r="E437" s="1"/>
    </row>
    <row r="438" spans="1:5" ht="15.75" customHeight="1">
      <c r="A438" s="1"/>
      <c r="B438" s="3"/>
      <c r="C438" s="1"/>
      <c r="E438" s="1"/>
    </row>
    <row r="439" spans="1:5" ht="15.75" customHeight="1">
      <c r="A439" s="1"/>
      <c r="B439" s="3"/>
      <c r="C439" s="1"/>
      <c r="E439" s="1"/>
    </row>
    <row r="440" spans="1:5" ht="15.75" customHeight="1">
      <c r="A440" s="1"/>
      <c r="B440" s="3"/>
      <c r="C440" s="1"/>
      <c r="E440" s="1"/>
    </row>
    <row r="441" spans="1:5" ht="15.75" customHeight="1">
      <c r="A441" s="1"/>
      <c r="B441" s="3"/>
      <c r="C441" s="1"/>
      <c r="E441" s="1"/>
    </row>
    <row r="442" spans="1:5" ht="15.75" customHeight="1">
      <c r="A442" s="1"/>
      <c r="B442" s="3"/>
      <c r="C442" s="1"/>
      <c r="E442" s="1"/>
    </row>
    <row r="443" spans="1:5" ht="15.75" customHeight="1">
      <c r="A443" s="1"/>
      <c r="B443" s="3"/>
      <c r="C443" s="1"/>
      <c r="E443" s="1"/>
    </row>
    <row r="444" spans="1:5" ht="15.75" customHeight="1">
      <c r="A444" s="1"/>
      <c r="B444" s="3"/>
      <c r="C444" s="1"/>
      <c r="E444" s="1"/>
    </row>
    <row r="445" spans="1:5" ht="15.75" customHeight="1">
      <c r="A445" s="1"/>
      <c r="B445" s="3"/>
      <c r="C445" s="1"/>
      <c r="E445" s="1"/>
    </row>
    <row r="446" spans="1:5" ht="15.75" customHeight="1">
      <c r="A446" s="1"/>
      <c r="B446" s="3"/>
      <c r="C446" s="1"/>
      <c r="E446" s="1"/>
    </row>
    <row r="447" spans="1:5" ht="15.75" customHeight="1">
      <c r="A447" s="1"/>
      <c r="B447" s="3"/>
      <c r="C447" s="1"/>
      <c r="E447" s="1"/>
    </row>
    <row r="448" spans="1:5" ht="15.75" customHeight="1">
      <c r="A448" s="1"/>
      <c r="B448" s="3"/>
      <c r="C448" s="1"/>
      <c r="E448" s="1"/>
    </row>
    <row r="449" spans="1:5" ht="15.75" customHeight="1">
      <c r="A449" s="1"/>
      <c r="B449" s="3"/>
      <c r="C449" s="1"/>
      <c r="E449" s="1"/>
    </row>
    <row r="450" spans="1:5" ht="15.75" customHeight="1">
      <c r="A450" s="1"/>
      <c r="B450" s="3"/>
      <c r="C450" s="1"/>
      <c r="E450" s="1"/>
    </row>
    <row r="451" spans="1:5" ht="15.75" customHeight="1">
      <c r="A451" s="1"/>
      <c r="B451" s="3"/>
      <c r="C451" s="1"/>
      <c r="E451" s="1"/>
    </row>
    <row r="452" spans="1:5" ht="15.75" customHeight="1">
      <c r="A452" s="1"/>
      <c r="B452" s="3"/>
      <c r="C452" s="1"/>
      <c r="E452" s="1"/>
    </row>
    <row r="453" spans="1:5" ht="15.75" customHeight="1">
      <c r="A453" s="1"/>
      <c r="B453" s="3"/>
      <c r="C453" s="1"/>
      <c r="E453" s="1"/>
    </row>
    <row r="454" spans="1:5" ht="15.75" customHeight="1">
      <c r="A454" s="1"/>
      <c r="B454" s="3"/>
      <c r="C454" s="1"/>
      <c r="E454" s="1"/>
    </row>
    <row r="455" spans="1:5" ht="15.75" customHeight="1">
      <c r="A455" s="1"/>
      <c r="B455" s="3"/>
      <c r="C455" s="1"/>
      <c r="E455" s="1"/>
    </row>
    <row r="456" spans="1:5" ht="15.75" customHeight="1">
      <c r="A456" s="1"/>
      <c r="B456" s="3"/>
      <c r="C456" s="1"/>
      <c r="E456" s="1"/>
    </row>
    <row r="457" spans="1:5" ht="15.75" customHeight="1">
      <c r="A457" s="1"/>
      <c r="B457" s="3"/>
      <c r="C457" s="1"/>
      <c r="E457" s="1"/>
    </row>
    <row r="458" spans="1:5" ht="15.75" customHeight="1">
      <c r="A458" s="1"/>
      <c r="B458" s="3"/>
      <c r="C458" s="1"/>
      <c r="E458" s="1"/>
    </row>
    <row r="459" spans="1:5" ht="15.75" customHeight="1">
      <c r="A459" s="1"/>
      <c r="B459" s="3"/>
      <c r="C459" s="1"/>
      <c r="E459" s="1"/>
    </row>
    <row r="460" spans="1:5" ht="15.75" customHeight="1">
      <c r="A460" s="1"/>
      <c r="B460" s="3"/>
      <c r="C460" s="1"/>
      <c r="E460" s="1"/>
    </row>
    <row r="461" spans="1:5" ht="15.75" customHeight="1">
      <c r="A461" s="1"/>
      <c r="B461" s="3"/>
      <c r="C461" s="1"/>
      <c r="E461" s="1"/>
    </row>
    <row r="462" spans="1:5" ht="15.75" customHeight="1">
      <c r="A462" s="1"/>
      <c r="B462" s="3"/>
      <c r="C462" s="1"/>
      <c r="E462" s="1"/>
    </row>
    <row r="463" spans="1:5" ht="15.75" customHeight="1">
      <c r="A463" s="1"/>
      <c r="B463" s="3"/>
      <c r="C463" s="1"/>
      <c r="E463" s="1"/>
    </row>
    <row r="464" spans="1:5" ht="15.75" customHeight="1">
      <c r="A464" s="1"/>
      <c r="B464" s="3"/>
      <c r="C464" s="1"/>
      <c r="E464" s="1"/>
    </row>
    <row r="465" spans="1:5" ht="15.75" customHeight="1">
      <c r="A465" s="1"/>
      <c r="B465" s="3"/>
      <c r="C465" s="1"/>
      <c r="E465" s="1"/>
    </row>
    <row r="466" spans="1:5" ht="15.75" customHeight="1">
      <c r="A466" s="1"/>
      <c r="B466" s="3"/>
      <c r="C466" s="1"/>
      <c r="E466" s="1"/>
    </row>
    <row r="467" spans="1:5" ht="15.75" customHeight="1">
      <c r="A467" s="1"/>
      <c r="B467" s="3"/>
      <c r="C467" s="1"/>
      <c r="E467" s="1"/>
    </row>
    <row r="468" spans="1:5" ht="15.75" customHeight="1">
      <c r="A468" s="1"/>
      <c r="B468" s="3"/>
      <c r="C468" s="1"/>
      <c r="E468" s="1"/>
    </row>
    <row r="469" spans="1:5" ht="15.75" customHeight="1">
      <c r="A469" s="1"/>
      <c r="B469" s="3"/>
      <c r="C469" s="1"/>
      <c r="E469" s="1"/>
    </row>
    <row r="470" spans="1:5" ht="15.75" customHeight="1">
      <c r="A470" s="1"/>
      <c r="B470" s="3"/>
      <c r="C470" s="1"/>
      <c r="E470" s="1"/>
    </row>
    <row r="471" spans="1:5" ht="15.75" customHeight="1">
      <c r="A471" s="1"/>
      <c r="B471" s="3"/>
      <c r="C471" s="1"/>
      <c r="E471" s="1"/>
    </row>
    <row r="472" spans="1:5" ht="15.75" customHeight="1">
      <c r="A472" s="1"/>
      <c r="B472" s="3"/>
      <c r="C472" s="1"/>
      <c r="E472" s="1"/>
    </row>
    <row r="473" spans="1:5" ht="15.75" customHeight="1">
      <c r="A473" s="1"/>
      <c r="B473" s="3"/>
      <c r="C473" s="1"/>
      <c r="E473" s="1"/>
    </row>
    <row r="474" spans="1:5" ht="15.75" customHeight="1">
      <c r="A474" s="1"/>
      <c r="B474" s="3"/>
      <c r="C474" s="1"/>
      <c r="E474" s="1"/>
    </row>
    <row r="475" spans="1:5" ht="15.75" customHeight="1">
      <c r="A475" s="1"/>
      <c r="B475" s="3"/>
      <c r="C475" s="1"/>
      <c r="E475" s="1"/>
    </row>
    <row r="476" spans="1:5" ht="15.75" customHeight="1">
      <c r="A476" s="1"/>
      <c r="B476" s="3"/>
      <c r="C476" s="1"/>
      <c r="E476" s="1"/>
    </row>
    <row r="477" spans="1:5" ht="15.75" customHeight="1">
      <c r="A477" s="1"/>
      <c r="B477" s="3"/>
      <c r="C477" s="1"/>
      <c r="E477" s="1"/>
    </row>
    <row r="478" spans="1:5" ht="15.75" customHeight="1">
      <c r="A478" s="1"/>
      <c r="B478" s="3"/>
      <c r="C478" s="1"/>
      <c r="E478" s="1"/>
    </row>
    <row r="479" spans="1:5" ht="15.75" customHeight="1">
      <c r="A479" s="1"/>
      <c r="B479" s="3"/>
      <c r="C479" s="1"/>
      <c r="E479" s="1"/>
    </row>
    <row r="480" spans="1:5" ht="15.75" customHeight="1">
      <c r="A480" s="1"/>
      <c r="B480" s="3"/>
      <c r="C480" s="1"/>
      <c r="E480" s="1"/>
    </row>
    <row r="481" spans="1:5" ht="15.75" customHeight="1">
      <c r="A481" s="1"/>
      <c r="B481" s="3"/>
      <c r="C481" s="1"/>
      <c r="E481" s="1"/>
    </row>
    <row r="482" spans="1:5" ht="15.75" customHeight="1">
      <c r="B482" s="3"/>
    </row>
    <row r="483" spans="1:5" ht="15.75" customHeight="1">
      <c r="B483" s="3"/>
    </row>
    <row r="484" spans="1:5" ht="15.75" customHeight="1">
      <c r="B484" s="3"/>
    </row>
    <row r="485" spans="1:5" ht="15.75" customHeight="1">
      <c r="B485" s="3"/>
    </row>
    <row r="486" spans="1:5" ht="15.75" customHeight="1">
      <c r="B486" s="3"/>
    </row>
    <row r="487" spans="1:5" ht="15.75" customHeight="1">
      <c r="B487" s="3"/>
    </row>
    <row r="488" spans="1:5" ht="15.75" customHeight="1">
      <c r="B488" s="3"/>
    </row>
    <row r="489" spans="1:5" ht="15.75" customHeight="1">
      <c r="B489" s="3"/>
    </row>
    <row r="490" spans="1:5" ht="15.75" customHeight="1">
      <c r="B490" s="3"/>
    </row>
    <row r="491" spans="1:5" ht="15.75" customHeight="1">
      <c r="B491" s="3"/>
    </row>
    <row r="492" spans="1:5" ht="15.75" customHeight="1">
      <c r="B492" s="3"/>
    </row>
    <row r="493" spans="1:5" ht="15.75" customHeight="1">
      <c r="B493" s="3"/>
    </row>
    <row r="494" spans="1:5" ht="15.75" customHeight="1">
      <c r="B494" s="3"/>
    </row>
    <row r="495" spans="1:5" ht="15.75" customHeight="1">
      <c r="B495" s="3"/>
    </row>
    <row r="496" spans="1:5" ht="15.75" customHeight="1">
      <c r="B496" s="3"/>
    </row>
    <row r="497" spans="2:2" ht="15.75" customHeight="1">
      <c r="B497" s="3"/>
    </row>
    <row r="498" spans="2:2" ht="15.75" customHeight="1">
      <c r="B498" s="3"/>
    </row>
    <row r="499" spans="2:2" ht="15.75" customHeight="1">
      <c r="B499" s="3"/>
    </row>
    <row r="500" spans="2:2" ht="15.75" customHeight="1">
      <c r="B500" s="3"/>
    </row>
    <row r="501" spans="2:2" ht="15.75" customHeight="1">
      <c r="B501" s="3"/>
    </row>
    <row r="502" spans="2:2" ht="15.75" customHeight="1">
      <c r="B502" s="3"/>
    </row>
    <row r="503" spans="2:2" ht="15.75" customHeight="1">
      <c r="B503" s="3"/>
    </row>
    <row r="504" spans="2:2" ht="15.75" customHeight="1">
      <c r="B504" s="3"/>
    </row>
    <row r="505" spans="2:2" ht="15.75" customHeight="1">
      <c r="B505" s="3"/>
    </row>
    <row r="506" spans="2:2" ht="15.75" customHeight="1">
      <c r="B506" s="3"/>
    </row>
    <row r="507" spans="2:2" ht="15.75" customHeight="1">
      <c r="B507" s="3"/>
    </row>
    <row r="508" spans="2:2" ht="15.75" customHeight="1">
      <c r="B508" s="3"/>
    </row>
    <row r="509" spans="2:2" ht="15.75" customHeight="1">
      <c r="B509" s="3"/>
    </row>
    <row r="510" spans="2:2" ht="15.75" customHeight="1">
      <c r="B510" s="3"/>
    </row>
    <row r="511" spans="2:2" ht="15.75" customHeight="1">
      <c r="B511" s="3"/>
    </row>
    <row r="512" spans="2:2" ht="15.75" customHeight="1">
      <c r="B512" s="3"/>
    </row>
    <row r="513" spans="2:2" ht="15.75" customHeight="1">
      <c r="B513" s="3"/>
    </row>
    <row r="514" spans="2:2" ht="15.75" customHeight="1">
      <c r="B514" s="3"/>
    </row>
    <row r="515" spans="2:2" ht="15.75" customHeight="1">
      <c r="B515" s="3"/>
    </row>
    <row r="516" spans="2:2" ht="15.75" customHeight="1">
      <c r="B516" s="3"/>
    </row>
    <row r="517" spans="2:2" ht="15.75" customHeight="1">
      <c r="B517" s="3"/>
    </row>
    <row r="518" spans="2:2" ht="15.75" customHeight="1">
      <c r="B518" s="3"/>
    </row>
    <row r="519" spans="2:2" ht="15.75" customHeight="1">
      <c r="B519" s="3"/>
    </row>
    <row r="520" spans="2:2" ht="15.75" customHeight="1">
      <c r="B520" s="3"/>
    </row>
    <row r="521" spans="2:2" ht="15.75" customHeight="1">
      <c r="B521" s="3"/>
    </row>
    <row r="522" spans="2:2" ht="15.75" customHeight="1">
      <c r="B522" s="3"/>
    </row>
    <row r="523" spans="2:2" ht="15.75" customHeight="1">
      <c r="B523" s="3"/>
    </row>
    <row r="524" spans="2:2" ht="15.75" customHeight="1">
      <c r="B524" s="3"/>
    </row>
    <row r="525" spans="2:2" ht="15.75" customHeight="1">
      <c r="B525" s="3"/>
    </row>
    <row r="526" spans="2:2" ht="15.75" customHeight="1">
      <c r="B526" s="3"/>
    </row>
    <row r="527" spans="2:2" ht="15.75" customHeight="1">
      <c r="B527" s="3"/>
    </row>
    <row r="528" spans="2:2" ht="15.75" customHeight="1">
      <c r="B528" s="3"/>
    </row>
    <row r="529" spans="2:2" ht="15.75" customHeight="1">
      <c r="B529" s="3"/>
    </row>
    <row r="530" spans="2:2" ht="15.75" customHeight="1">
      <c r="B530" s="3"/>
    </row>
    <row r="531" spans="2:2" ht="15.75" customHeight="1">
      <c r="B531" s="3"/>
    </row>
    <row r="532" spans="2:2" ht="15.75" customHeight="1">
      <c r="B532" s="3"/>
    </row>
    <row r="533" spans="2:2" ht="15.75" customHeight="1">
      <c r="B533" s="3"/>
    </row>
    <row r="534" spans="2:2" ht="15.75" customHeight="1">
      <c r="B534" s="3"/>
    </row>
    <row r="535" spans="2:2" ht="15.75" customHeight="1">
      <c r="B535" s="3"/>
    </row>
    <row r="536" spans="2:2" ht="15.75" customHeight="1">
      <c r="B536" s="3"/>
    </row>
    <row r="537" spans="2:2" ht="15.75" customHeight="1">
      <c r="B537" s="3"/>
    </row>
    <row r="538" spans="2:2" ht="15.75" customHeight="1">
      <c r="B538" s="3"/>
    </row>
    <row r="539" spans="2:2" ht="15.75" customHeight="1">
      <c r="B539" s="3"/>
    </row>
    <row r="540" spans="2:2" ht="15.75" customHeight="1">
      <c r="B540" s="3"/>
    </row>
    <row r="541" spans="2:2" ht="15.75" customHeight="1">
      <c r="B541" s="3"/>
    </row>
    <row r="542" spans="2:2" ht="15.75" customHeight="1">
      <c r="B542" s="3"/>
    </row>
    <row r="543" spans="2:2" ht="15.75" customHeight="1">
      <c r="B543" s="3"/>
    </row>
    <row r="544" spans="2:2" ht="15.75" customHeight="1">
      <c r="B544" s="3"/>
    </row>
    <row r="545" spans="2:2" ht="15.75" customHeight="1">
      <c r="B545" s="3"/>
    </row>
    <row r="546" spans="2:2" ht="15.75" customHeight="1">
      <c r="B546" s="3"/>
    </row>
    <row r="547" spans="2:2" ht="15.75" customHeight="1">
      <c r="B547" s="3"/>
    </row>
    <row r="548" spans="2:2" ht="15.75" customHeight="1">
      <c r="B548" s="3"/>
    </row>
    <row r="549" spans="2:2" ht="15.75" customHeight="1">
      <c r="B549" s="3"/>
    </row>
    <row r="550" spans="2:2" ht="15.75" customHeight="1">
      <c r="B550" s="3"/>
    </row>
    <row r="551" spans="2:2" ht="15.75" customHeight="1">
      <c r="B551" s="3"/>
    </row>
    <row r="552" spans="2:2" ht="15.75" customHeight="1">
      <c r="B552" s="3"/>
    </row>
    <row r="553" spans="2:2" ht="15.75" customHeight="1">
      <c r="B553" s="3"/>
    </row>
    <row r="554" spans="2:2" ht="15.75" customHeight="1">
      <c r="B554" s="3"/>
    </row>
    <row r="555" spans="2:2" ht="15.75" customHeight="1">
      <c r="B555" s="3"/>
    </row>
    <row r="556" spans="2:2" ht="15.75" customHeight="1">
      <c r="B556" s="3"/>
    </row>
    <row r="557" spans="2:2" ht="15.75" customHeight="1">
      <c r="B557" s="3"/>
    </row>
    <row r="558" spans="2:2" ht="15.75" customHeight="1">
      <c r="B558" s="3"/>
    </row>
    <row r="559" spans="2:2" ht="15.75" customHeight="1">
      <c r="B559" s="3"/>
    </row>
    <row r="560" spans="2:2" ht="15.75" customHeight="1">
      <c r="B560" s="3"/>
    </row>
    <row r="561" spans="2:2" ht="15.75" customHeight="1">
      <c r="B561" s="3"/>
    </row>
    <row r="562" spans="2:2" ht="15.75" customHeight="1">
      <c r="B562" s="3"/>
    </row>
    <row r="563" spans="2:2" ht="15.75" customHeight="1">
      <c r="B563" s="3"/>
    </row>
    <row r="564" spans="2:2" ht="15.75" customHeight="1">
      <c r="B564" s="3"/>
    </row>
    <row r="565" spans="2:2" ht="15.75" customHeight="1">
      <c r="B565" s="3"/>
    </row>
    <row r="566" spans="2:2" ht="15.75" customHeight="1">
      <c r="B566" s="3"/>
    </row>
    <row r="567" spans="2:2" ht="15.75" customHeight="1">
      <c r="B567" s="3"/>
    </row>
    <row r="568" spans="2:2" ht="15.75" customHeight="1">
      <c r="B568" s="3"/>
    </row>
    <row r="569" spans="2:2" ht="15.75" customHeight="1">
      <c r="B569" s="3"/>
    </row>
    <row r="570" spans="2:2" ht="15.75" customHeight="1">
      <c r="B570" s="3"/>
    </row>
    <row r="571" spans="2:2" ht="15.75" customHeight="1">
      <c r="B571" s="3"/>
    </row>
    <row r="572" spans="2:2" ht="15.75" customHeight="1">
      <c r="B572" s="3"/>
    </row>
    <row r="573" spans="2:2" ht="15.75" customHeight="1">
      <c r="B573" s="3"/>
    </row>
    <row r="574" spans="2:2" ht="15.75" customHeight="1">
      <c r="B574" s="3"/>
    </row>
    <row r="575" spans="2:2" ht="15.75" customHeight="1">
      <c r="B575" s="3"/>
    </row>
    <row r="576" spans="2:2" ht="15.75" customHeight="1">
      <c r="B576" s="3"/>
    </row>
    <row r="577" spans="2:2" ht="15.75" customHeight="1">
      <c r="B577" s="3"/>
    </row>
    <row r="578" spans="2:2" ht="15.75" customHeight="1">
      <c r="B578" s="3"/>
    </row>
    <row r="579" spans="2:2" ht="15.75" customHeight="1">
      <c r="B579" s="3"/>
    </row>
    <row r="580" spans="2:2" ht="15.75" customHeight="1">
      <c r="B580" s="3"/>
    </row>
    <row r="581" spans="2:2" ht="15.75" customHeight="1">
      <c r="B581" s="3"/>
    </row>
    <row r="582" spans="2:2" ht="15.75" customHeight="1">
      <c r="B582" s="3"/>
    </row>
    <row r="583" spans="2:2" ht="15.75" customHeight="1">
      <c r="B583" s="3"/>
    </row>
    <row r="584" spans="2:2" ht="15.75" customHeight="1">
      <c r="B584" s="3"/>
    </row>
    <row r="585" spans="2:2" ht="15.75" customHeight="1">
      <c r="B585" s="3"/>
    </row>
    <row r="586" spans="2:2" ht="15.75" customHeight="1">
      <c r="B586" s="3"/>
    </row>
    <row r="587" spans="2:2" ht="15.75" customHeight="1">
      <c r="B587" s="3"/>
    </row>
    <row r="588" spans="2:2" ht="15.75" customHeight="1">
      <c r="B588" s="3"/>
    </row>
    <row r="589" spans="2:2" ht="15.75" customHeight="1">
      <c r="B589" s="3"/>
    </row>
    <row r="590" spans="2:2" ht="15.75" customHeight="1">
      <c r="B590" s="3"/>
    </row>
    <row r="591" spans="2:2" ht="15.75" customHeight="1">
      <c r="B591" s="3"/>
    </row>
    <row r="592" spans="2:2" ht="15.75" customHeight="1">
      <c r="B592" s="3"/>
    </row>
    <row r="593" spans="2:2" ht="15.75" customHeight="1">
      <c r="B593" s="3"/>
    </row>
    <row r="594" spans="2:2" ht="15.75" customHeight="1">
      <c r="B594" s="3"/>
    </row>
    <row r="595" spans="2:2" ht="15.75" customHeight="1">
      <c r="B595" s="3"/>
    </row>
    <row r="596" spans="2:2" ht="15.75" customHeight="1">
      <c r="B596" s="3"/>
    </row>
    <row r="597" spans="2:2" ht="15.75" customHeight="1">
      <c r="B597" s="3"/>
    </row>
    <row r="598" spans="2:2" ht="15.75" customHeight="1">
      <c r="B598" s="3"/>
    </row>
    <row r="599" spans="2:2" ht="15.75" customHeight="1">
      <c r="B599" s="3"/>
    </row>
    <row r="600" spans="2:2" ht="15.75" customHeight="1">
      <c r="B600" s="3"/>
    </row>
    <row r="601" spans="2:2" ht="15.75" customHeight="1">
      <c r="B601" s="3"/>
    </row>
    <row r="602" spans="2:2" ht="15.75" customHeight="1">
      <c r="B602" s="3"/>
    </row>
    <row r="603" spans="2:2" ht="15.75" customHeight="1">
      <c r="B603" s="3"/>
    </row>
    <row r="604" spans="2:2" ht="15.75" customHeight="1">
      <c r="B604" s="3"/>
    </row>
    <row r="605" spans="2:2" ht="15.75" customHeight="1">
      <c r="B605" s="3"/>
    </row>
    <row r="606" spans="2:2" ht="15.75" customHeight="1">
      <c r="B606" s="3"/>
    </row>
    <row r="607" spans="2:2" ht="15.75" customHeight="1">
      <c r="B607" s="3"/>
    </row>
    <row r="608" spans="2:2" ht="15.75" customHeight="1">
      <c r="B608" s="3"/>
    </row>
    <row r="609" spans="2:2" ht="15.75" customHeight="1">
      <c r="B609" s="3"/>
    </row>
    <row r="610" spans="2:2" ht="15.75" customHeight="1">
      <c r="B610" s="3"/>
    </row>
    <row r="611" spans="2:2" ht="15.75" customHeight="1">
      <c r="B611" s="3"/>
    </row>
    <row r="612" spans="2:2" ht="15.75" customHeight="1">
      <c r="B612" s="3"/>
    </row>
    <row r="613" spans="2:2" ht="15.75" customHeight="1">
      <c r="B613" s="3"/>
    </row>
    <row r="614" spans="2:2" ht="15.75" customHeight="1">
      <c r="B614" s="3"/>
    </row>
    <row r="615" spans="2:2" ht="15.75" customHeight="1">
      <c r="B615" s="3"/>
    </row>
    <row r="616" spans="2:2" ht="15.75" customHeight="1">
      <c r="B616" s="3"/>
    </row>
    <row r="617" spans="2:2" ht="15.75" customHeight="1">
      <c r="B617" s="3"/>
    </row>
    <row r="618" spans="2:2" ht="15.75" customHeight="1">
      <c r="B618" s="3"/>
    </row>
    <row r="619" spans="2:2" ht="15.75" customHeight="1">
      <c r="B619" s="3"/>
    </row>
    <row r="620" spans="2:2" ht="15.75" customHeight="1">
      <c r="B620" s="3"/>
    </row>
    <row r="621" spans="2:2" ht="15.75" customHeight="1">
      <c r="B621" s="3"/>
    </row>
    <row r="622" spans="2:2" ht="15.75" customHeight="1">
      <c r="B622" s="3"/>
    </row>
    <row r="623" spans="2:2" ht="15.75" customHeight="1">
      <c r="B623" s="3"/>
    </row>
    <row r="624" spans="2:2" ht="15.75" customHeight="1">
      <c r="B624" s="3"/>
    </row>
    <row r="625" spans="2:2" ht="15.75" customHeight="1">
      <c r="B625" s="3"/>
    </row>
    <row r="626" spans="2:2" ht="15.75" customHeight="1">
      <c r="B626" s="3"/>
    </row>
    <row r="627" spans="2:2" ht="15.75" customHeight="1">
      <c r="B627" s="3"/>
    </row>
    <row r="628" spans="2:2" ht="15.75" customHeight="1">
      <c r="B628" s="3"/>
    </row>
    <row r="629" spans="2:2" ht="15.75" customHeight="1">
      <c r="B629" s="3"/>
    </row>
    <row r="630" spans="2:2" ht="15.75" customHeight="1">
      <c r="B630" s="3"/>
    </row>
    <row r="631" spans="2:2" ht="15.75" customHeight="1">
      <c r="B631" s="3"/>
    </row>
    <row r="632" spans="2:2" ht="15.75" customHeight="1">
      <c r="B632" s="3"/>
    </row>
    <row r="633" spans="2:2" ht="15.75" customHeight="1">
      <c r="B633" s="3"/>
    </row>
    <row r="634" spans="2:2" ht="15.75" customHeight="1">
      <c r="B634" s="3"/>
    </row>
    <row r="635" spans="2:2" ht="15.75" customHeight="1">
      <c r="B635" s="3"/>
    </row>
    <row r="636" spans="2:2" ht="15.75" customHeight="1">
      <c r="B636" s="3"/>
    </row>
    <row r="637" spans="2:2" ht="15.75" customHeight="1">
      <c r="B637" s="3"/>
    </row>
    <row r="638" spans="2:2" ht="15.75" customHeight="1">
      <c r="B638" s="3"/>
    </row>
    <row r="639" spans="2:2" ht="15.75" customHeight="1">
      <c r="B639" s="3"/>
    </row>
    <row r="640" spans="2:2" ht="15.75" customHeight="1">
      <c r="B640" s="3"/>
    </row>
    <row r="641" spans="2:2" ht="15.75" customHeight="1">
      <c r="B641" s="3"/>
    </row>
    <row r="642" spans="2:2" ht="15.75" customHeight="1">
      <c r="B642" s="3"/>
    </row>
    <row r="643" spans="2:2" ht="15.75" customHeight="1">
      <c r="B643" s="3"/>
    </row>
    <row r="644" spans="2:2" ht="15.75" customHeight="1">
      <c r="B644" s="3"/>
    </row>
    <row r="645" spans="2:2" ht="15.75" customHeight="1">
      <c r="B645" s="3"/>
    </row>
    <row r="646" spans="2:2" ht="15.75" customHeight="1">
      <c r="B646" s="3"/>
    </row>
    <row r="647" spans="2:2" ht="15.75" customHeight="1">
      <c r="B647" s="3"/>
    </row>
    <row r="648" spans="2:2" ht="15.75" customHeight="1">
      <c r="B648" s="3"/>
    </row>
    <row r="649" spans="2:2" ht="15.75" customHeight="1">
      <c r="B649" s="3"/>
    </row>
    <row r="650" spans="2:2" ht="15.75" customHeight="1">
      <c r="B650" s="3"/>
    </row>
    <row r="651" spans="2:2" ht="15.75" customHeight="1">
      <c r="B651" s="3"/>
    </row>
    <row r="652" spans="2:2" ht="15.75" customHeight="1">
      <c r="B652" s="3"/>
    </row>
    <row r="653" spans="2:2" ht="15.75" customHeight="1">
      <c r="B653" s="3"/>
    </row>
    <row r="654" spans="2:2" ht="15.75" customHeight="1">
      <c r="B654" s="3"/>
    </row>
    <row r="655" spans="2:2" ht="15.75" customHeight="1">
      <c r="B655" s="3"/>
    </row>
    <row r="656" spans="2:2" ht="15.75" customHeight="1">
      <c r="B656" s="3"/>
    </row>
    <row r="657" spans="2:2" ht="15.75" customHeight="1">
      <c r="B657" s="3"/>
    </row>
    <row r="658" spans="2:2" ht="15.75" customHeight="1">
      <c r="B658" s="3"/>
    </row>
    <row r="659" spans="2:2" ht="15.75" customHeight="1">
      <c r="B659" s="3"/>
    </row>
    <row r="660" spans="2:2" ht="15.75" customHeight="1">
      <c r="B660" s="3"/>
    </row>
    <row r="661" spans="2:2" ht="15.75" customHeight="1">
      <c r="B661" s="3"/>
    </row>
    <row r="662" spans="2:2" ht="15.75" customHeight="1">
      <c r="B662" s="3"/>
    </row>
    <row r="663" spans="2:2" ht="15.75" customHeight="1">
      <c r="B663" s="3"/>
    </row>
    <row r="664" spans="2:2" ht="15.75" customHeight="1">
      <c r="B664" s="3"/>
    </row>
    <row r="665" spans="2:2" ht="15.75" customHeight="1">
      <c r="B665" s="3"/>
    </row>
    <row r="666" spans="2:2" ht="15.75" customHeight="1">
      <c r="B666" s="3"/>
    </row>
    <row r="667" spans="2:2" ht="15.75" customHeight="1">
      <c r="B667" s="3"/>
    </row>
    <row r="668" spans="2:2" ht="15.75" customHeight="1">
      <c r="B668" s="3"/>
    </row>
    <row r="669" spans="2:2" ht="15.75" customHeight="1">
      <c r="B669" s="3"/>
    </row>
    <row r="670" spans="2:2" ht="15.75" customHeight="1">
      <c r="B670" s="3"/>
    </row>
    <row r="671" spans="2:2" ht="15.75" customHeight="1">
      <c r="B671" s="3"/>
    </row>
    <row r="672" spans="2:2" ht="15.75" customHeight="1">
      <c r="B672" s="3"/>
    </row>
    <row r="673" spans="2:2" ht="15.75" customHeight="1">
      <c r="B673" s="3"/>
    </row>
    <row r="674" spans="2:2" ht="15.75" customHeight="1">
      <c r="B674" s="3"/>
    </row>
    <row r="675" spans="2:2" ht="15.75" customHeight="1">
      <c r="B675" s="3"/>
    </row>
    <row r="676" spans="2:2" ht="15.75" customHeight="1">
      <c r="B676" s="3"/>
    </row>
    <row r="677" spans="2:2" ht="15.75" customHeight="1">
      <c r="B677" s="3"/>
    </row>
    <row r="678" spans="2:2" ht="15.75" customHeight="1">
      <c r="B678" s="3"/>
    </row>
    <row r="679" spans="2:2" ht="15.75" customHeight="1">
      <c r="B679" s="3"/>
    </row>
    <row r="680" spans="2:2" ht="15.75" customHeight="1">
      <c r="B680" s="3"/>
    </row>
    <row r="681" spans="2:2" ht="15.75" customHeight="1">
      <c r="B681" s="3"/>
    </row>
    <row r="682" spans="2:2" ht="15.75" customHeight="1">
      <c r="B682" s="3"/>
    </row>
    <row r="683" spans="2:2" ht="15.75" customHeight="1">
      <c r="B683" s="3"/>
    </row>
    <row r="684" spans="2:2" ht="15.75" customHeight="1">
      <c r="B684" s="3"/>
    </row>
    <row r="685" spans="2:2" ht="15.75" customHeight="1">
      <c r="B685" s="3"/>
    </row>
    <row r="686" spans="2:2" ht="15.75" customHeight="1">
      <c r="B686" s="3"/>
    </row>
    <row r="687" spans="2:2" ht="15.75" customHeight="1">
      <c r="B687" s="3"/>
    </row>
    <row r="688" spans="2:2" ht="15.75" customHeight="1">
      <c r="B688" s="3"/>
    </row>
    <row r="689" spans="2:2" ht="15.75" customHeight="1">
      <c r="B689" s="3"/>
    </row>
    <row r="690" spans="2:2" ht="15.75" customHeight="1">
      <c r="B690" s="3"/>
    </row>
    <row r="691" spans="2:2" ht="15.75" customHeight="1">
      <c r="B691" s="3"/>
    </row>
    <row r="692" spans="2:2" ht="15.75" customHeight="1">
      <c r="B692" s="3"/>
    </row>
    <row r="693" spans="2:2" ht="15.75" customHeight="1">
      <c r="B693" s="3"/>
    </row>
    <row r="694" spans="2:2" ht="15.75" customHeight="1">
      <c r="B694" s="3"/>
    </row>
    <row r="695" spans="2:2" ht="15.75" customHeight="1">
      <c r="B695" s="3"/>
    </row>
    <row r="696" spans="2:2" ht="15.75" customHeight="1">
      <c r="B696" s="3"/>
    </row>
    <row r="697" spans="2:2" ht="15.75" customHeight="1">
      <c r="B697" s="3"/>
    </row>
    <row r="698" spans="2:2" ht="15.75" customHeight="1">
      <c r="B698" s="3"/>
    </row>
    <row r="699" spans="2:2" ht="15.75" customHeight="1">
      <c r="B699" s="3"/>
    </row>
    <row r="700" spans="2:2" ht="15.75" customHeight="1">
      <c r="B700" s="3"/>
    </row>
    <row r="701" spans="2:2" ht="15.75" customHeight="1">
      <c r="B701" s="3"/>
    </row>
    <row r="702" spans="2:2" ht="15.75" customHeight="1">
      <c r="B702" s="3"/>
    </row>
    <row r="703" spans="2:2" ht="15.75" customHeight="1">
      <c r="B703" s="3"/>
    </row>
    <row r="704" spans="2:2" ht="15.75" customHeight="1">
      <c r="B704" s="3"/>
    </row>
    <row r="705" spans="2:2" ht="15.75" customHeight="1">
      <c r="B705" s="3"/>
    </row>
    <row r="706" spans="2:2" ht="15.75" customHeight="1">
      <c r="B706" s="3"/>
    </row>
    <row r="707" spans="2:2" ht="15.75" customHeight="1">
      <c r="B707" s="3"/>
    </row>
    <row r="708" spans="2:2" ht="15.75" customHeight="1">
      <c r="B708" s="3"/>
    </row>
    <row r="709" spans="2:2" ht="15.75" customHeight="1">
      <c r="B709" s="3"/>
    </row>
    <row r="710" spans="2:2" ht="15.75" customHeight="1">
      <c r="B710" s="3"/>
    </row>
    <row r="711" spans="2:2" ht="15.75" customHeight="1">
      <c r="B711" s="3"/>
    </row>
    <row r="712" spans="2:2" ht="15.75" customHeight="1">
      <c r="B712" s="3"/>
    </row>
    <row r="713" spans="2:2" ht="15.75" customHeight="1">
      <c r="B713" s="3"/>
    </row>
    <row r="714" spans="2:2" ht="15.75" customHeight="1">
      <c r="B714" s="3"/>
    </row>
    <row r="715" spans="2:2" ht="15.75" customHeight="1">
      <c r="B715" s="3"/>
    </row>
    <row r="716" spans="2:2" ht="15.75" customHeight="1">
      <c r="B716" s="3"/>
    </row>
    <row r="717" spans="2:2" ht="15.75" customHeight="1">
      <c r="B717" s="3"/>
    </row>
    <row r="718" spans="2:2" ht="15.75" customHeight="1">
      <c r="B718" s="3"/>
    </row>
    <row r="719" spans="2:2" ht="15.75" customHeight="1">
      <c r="B719" s="3"/>
    </row>
    <row r="720" spans="2:2" ht="15.75" customHeight="1">
      <c r="B720" s="3"/>
    </row>
    <row r="721" spans="2:2" ht="15.75" customHeight="1">
      <c r="B721" s="3"/>
    </row>
    <row r="722" spans="2:2" ht="15.75" customHeight="1">
      <c r="B722" s="3"/>
    </row>
    <row r="723" spans="2:2" ht="15.75" customHeight="1">
      <c r="B723" s="3"/>
    </row>
    <row r="724" spans="2:2" ht="15.75" customHeight="1">
      <c r="B724" s="3"/>
    </row>
    <row r="725" spans="2:2" ht="15.75" customHeight="1">
      <c r="B725" s="3"/>
    </row>
    <row r="726" spans="2:2" ht="15.75" customHeight="1">
      <c r="B726" s="3"/>
    </row>
    <row r="727" spans="2:2" ht="15.75" customHeight="1">
      <c r="B727" s="3"/>
    </row>
    <row r="728" spans="2:2" ht="15.75" customHeight="1">
      <c r="B728" s="3"/>
    </row>
    <row r="729" spans="2:2" ht="15.75" customHeight="1">
      <c r="B729" s="3"/>
    </row>
    <row r="730" spans="2:2" ht="15.75" customHeight="1">
      <c r="B730" s="3"/>
    </row>
    <row r="731" spans="2:2" ht="15.75" customHeight="1">
      <c r="B731" s="3"/>
    </row>
    <row r="732" spans="2:2" ht="15.75" customHeight="1">
      <c r="B732" s="3"/>
    </row>
    <row r="733" spans="2:2" ht="15.75" customHeight="1">
      <c r="B733" s="3"/>
    </row>
    <row r="734" spans="2:2" ht="15.75" customHeight="1">
      <c r="B734" s="3"/>
    </row>
    <row r="735" spans="2:2" ht="15.75" customHeight="1">
      <c r="B735" s="3"/>
    </row>
    <row r="736" spans="2:2" ht="15.75" customHeight="1">
      <c r="B736" s="3"/>
    </row>
    <row r="737" spans="2:2" ht="15.75" customHeight="1">
      <c r="B737" s="3"/>
    </row>
    <row r="738" spans="2:2" ht="15.75" customHeight="1">
      <c r="B738" s="3"/>
    </row>
    <row r="739" spans="2:2" ht="15.75" customHeight="1">
      <c r="B739" s="3"/>
    </row>
    <row r="740" spans="2:2" ht="15.75" customHeight="1">
      <c r="B740" s="3"/>
    </row>
    <row r="741" spans="2:2" ht="15.75" customHeight="1">
      <c r="B741" s="3"/>
    </row>
    <row r="742" spans="2:2" ht="15.75" customHeight="1">
      <c r="B742" s="3"/>
    </row>
    <row r="743" spans="2:2" ht="15.75" customHeight="1">
      <c r="B743" s="3"/>
    </row>
    <row r="744" spans="2:2" ht="15.75" customHeight="1">
      <c r="B744" s="3"/>
    </row>
    <row r="745" spans="2:2" ht="15.75" customHeight="1">
      <c r="B745" s="3"/>
    </row>
    <row r="746" spans="2:2" ht="15.75" customHeight="1">
      <c r="B746" s="3"/>
    </row>
    <row r="747" spans="2:2" ht="15.75" customHeight="1">
      <c r="B747" s="3"/>
    </row>
    <row r="748" spans="2:2" ht="15.75" customHeight="1">
      <c r="B748" s="3"/>
    </row>
    <row r="749" spans="2:2" ht="15.75" customHeight="1">
      <c r="B749" s="3"/>
    </row>
    <row r="750" spans="2:2" ht="15.75" customHeight="1">
      <c r="B750" s="3"/>
    </row>
    <row r="751" spans="2:2" ht="15.75" customHeight="1">
      <c r="B751" s="3"/>
    </row>
    <row r="752" spans="2:2" ht="15.75" customHeight="1">
      <c r="B752" s="3"/>
    </row>
    <row r="753" spans="2:2" ht="15.75" customHeight="1">
      <c r="B753" s="3"/>
    </row>
    <row r="754" spans="2:2" ht="15.75" customHeight="1">
      <c r="B754" s="3"/>
    </row>
    <row r="755" spans="2:2" ht="15.75" customHeight="1">
      <c r="B755" s="3"/>
    </row>
    <row r="756" spans="2:2" ht="15.75" customHeight="1">
      <c r="B756" s="3"/>
    </row>
    <row r="757" spans="2:2" ht="15.75" customHeight="1">
      <c r="B757" s="3"/>
    </row>
    <row r="758" spans="2:2" ht="15.75" customHeight="1">
      <c r="B758" s="3"/>
    </row>
    <row r="759" spans="2:2" ht="15.75" customHeight="1">
      <c r="B759" s="3"/>
    </row>
    <row r="760" spans="2:2" ht="15.75" customHeight="1">
      <c r="B760" s="3"/>
    </row>
    <row r="761" spans="2:2" ht="15.75" customHeight="1">
      <c r="B761" s="3"/>
    </row>
    <row r="762" spans="2:2" ht="15.75" customHeight="1">
      <c r="B762" s="3"/>
    </row>
    <row r="763" spans="2:2" ht="15.75" customHeight="1">
      <c r="B763" s="3"/>
    </row>
    <row r="764" spans="2:2" ht="15.75" customHeight="1">
      <c r="B764" s="3"/>
    </row>
    <row r="765" spans="2:2" ht="15.75" customHeight="1">
      <c r="B765" s="3"/>
    </row>
    <row r="766" spans="2:2" ht="15.75" customHeight="1">
      <c r="B766" s="3"/>
    </row>
    <row r="767" spans="2:2" ht="15.75" customHeight="1">
      <c r="B767" s="3"/>
    </row>
    <row r="768" spans="2:2" ht="15.75" customHeight="1">
      <c r="B768" s="3"/>
    </row>
    <row r="769" spans="2:2" ht="15.75" customHeight="1">
      <c r="B769" s="3"/>
    </row>
    <row r="770" spans="2:2" ht="15.75" customHeight="1">
      <c r="B770" s="3"/>
    </row>
    <row r="771" spans="2:2" ht="15.75" customHeight="1">
      <c r="B771" s="3"/>
    </row>
    <row r="772" spans="2:2" ht="15.75" customHeight="1">
      <c r="B772" s="3"/>
    </row>
    <row r="773" spans="2:2" ht="15.75" customHeight="1">
      <c r="B773" s="3"/>
    </row>
    <row r="774" spans="2:2" ht="15.75" customHeight="1">
      <c r="B774" s="3"/>
    </row>
    <row r="775" spans="2:2" ht="15.75" customHeight="1">
      <c r="B775" s="3"/>
    </row>
    <row r="776" spans="2:2" ht="15.75" customHeight="1">
      <c r="B776" s="3"/>
    </row>
    <row r="777" spans="2:2" ht="15.75" customHeight="1">
      <c r="B777" s="3"/>
    </row>
    <row r="778" spans="2:2" ht="15.75" customHeight="1">
      <c r="B778" s="3"/>
    </row>
    <row r="779" spans="2:2" ht="15.75" customHeight="1">
      <c r="B779" s="3"/>
    </row>
    <row r="780" spans="2:2" ht="15.75" customHeight="1">
      <c r="B780" s="3"/>
    </row>
    <row r="781" spans="2:2" ht="15.75" customHeight="1">
      <c r="B781" s="3"/>
    </row>
    <row r="782" spans="2:2" ht="15.75" customHeight="1">
      <c r="B782" s="3"/>
    </row>
    <row r="783" spans="2:2" ht="15.75" customHeight="1">
      <c r="B783" s="3"/>
    </row>
    <row r="784" spans="2:2" ht="15.75" customHeight="1">
      <c r="B784" s="3"/>
    </row>
    <row r="785" spans="2:2" ht="15.75" customHeight="1">
      <c r="B785" s="3"/>
    </row>
    <row r="786" spans="2:2" ht="15.75" customHeight="1">
      <c r="B786" s="3"/>
    </row>
    <row r="787" spans="2:2" ht="15.75" customHeight="1">
      <c r="B787" s="3"/>
    </row>
    <row r="788" spans="2:2" ht="15.75" customHeight="1">
      <c r="B788" s="3"/>
    </row>
    <row r="789" spans="2:2" ht="15.75" customHeight="1">
      <c r="B789" s="3"/>
    </row>
    <row r="790" spans="2:2" ht="15.75" customHeight="1">
      <c r="B790" s="3"/>
    </row>
    <row r="791" spans="2:2" ht="15.75" customHeight="1">
      <c r="B791" s="3"/>
    </row>
    <row r="792" spans="2:2" ht="15.75" customHeight="1">
      <c r="B792" s="3"/>
    </row>
    <row r="793" spans="2:2" ht="15.75" customHeight="1">
      <c r="B793" s="3"/>
    </row>
    <row r="794" spans="2:2" ht="15.75" customHeight="1">
      <c r="B794" s="3"/>
    </row>
    <row r="795" spans="2:2" ht="15.75" customHeight="1">
      <c r="B795" s="3"/>
    </row>
    <row r="796" spans="2:2" ht="15.75" customHeight="1">
      <c r="B796" s="3"/>
    </row>
    <row r="797" spans="2:2" ht="15.75" customHeight="1">
      <c r="B797" s="3"/>
    </row>
    <row r="798" spans="2:2" ht="15.75" customHeight="1">
      <c r="B798" s="3"/>
    </row>
    <row r="799" spans="2:2" ht="15.75" customHeight="1">
      <c r="B799" s="3"/>
    </row>
    <row r="800" spans="2:2" ht="15.75" customHeight="1">
      <c r="B800" s="3"/>
    </row>
    <row r="801" spans="2:2" ht="15.75" customHeight="1">
      <c r="B801" s="3"/>
    </row>
    <row r="802" spans="2:2" ht="15.75" customHeight="1">
      <c r="B802" s="3"/>
    </row>
    <row r="803" spans="2:2" ht="15.75" customHeight="1">
      <c r="B803" s="3"/>
    </row>
    <row r="804" spans="2:2" ht="15.75" customHeight="1">
      <c r="B804" s="3"/>
    </row>
    <row r="805" spans="2:2" ht="15.75" customHeight="1">
      <c r="B805" s="3"/>
    </row>
    <row r="806" spans="2:2" ht="15.75" customHeight="1">
      <c r="B806" s="3"/>
    </row>
    <row r="807" spans="2:2" ht="15.75" customHeight="1">
      <c r="B807" s="3"/>
    </row>
    <row r="808" spans="2:2" ht="15.75" customHeight="1">
      <c r="B808" s="3"/>
    </row>
    <row r="809" spans="2:2" ht="15.75" customHeight="1">
      <c r="B809" s="3"/>
    </row>
    <row r="810" spans="2:2" ht="15.75" customHeight="1">
      <c r="B810" s="3"/>
    </row>
    <row r="811" spans="2:2" ht="15.75" customHeight="1">
      <c r="B811" s="3"/>
    </row>
    <row r="812" spans="2:2" ht="15.75" customHeight="1">
      <c r="B812" s="3"/>
    </row>
    <row r="813" spans="2:2" ht="15.75" customHeight="1">
      <c r="B813" s="3"/>
    </row>
    <row r="814" spans="2:2" ht="15.75" customHeight="1">
      <c r="B814" s="3"/>
    </row>
    <row r="815" spans="2:2" ht="15.75" customHeight="1">
      <c r="B815" s="3"/>
    </row>
    <row r="816" spans="2:2" ht="15.75" customHeight="1">
      <c r="B816" s="3"/>
    </row>
    <row r="817" spans="2:2" ht="15.75" customHeight="1">
      <c r="B817" s="3"/>
    </row>
    <row r="818" spans="2:2" ht="15.75" customHeight="1">
      <c r="B818" s="3"/>
    </row>
    <row r="819" spans="2:2" ht="15.75" customHeight="1">
      <c r="B819" s="3"/>
    </row>
    <row r="820" spans="2:2" ht="15.75" customHeight="1">
      <c r="B820" s="3"/>
    </row>
    <row r="821" spans="2:2" ht="15.75" customHeight="1">
      <c r="B821" s="3"/>
    </row>
    <row r="822" spans="2:2" ht="15.75" customHeight="1">
      <c r="B822" s="3"/>
    </row>
    <row r="823" spans="2:2" ht="15.75" customHeight="1">
      <c r="B823" s="3"/>
    </row>
    <row r="824" spans="2:2" ht="15.75" customHeight="1">
      <c r="B824" s="3"/>
    </row>
    <row r="825" spans="2:2" ht="15.75" customHeight="1">
      <c r="B825" s="3"/>
    </row>
    <row r="826" spans="2:2" ht="15.75" customHeight="1">
      <c r="B826" s="3"/>
    </row>
    <row r="827" spans="2:2" ht="15.75" customHeight="1">
      <c r="B827" s="3"/>
    </row>
    <row r="828" spans="2:2" ht="15.75" customHeight="1">
      <c r="B828" s="3"/>
    </row>
    <row r="829" spans="2:2" ht="15.75" customHeight="1">
      <c r="B829" s="3"/>
    </row>
    <row r="830" spans="2:2" ht="15.75" customHeight="1">
      <c r="B830" s="3"/>
    </row>
    <row r="831" spans="2:2" ht="15.75" customHeight="1">
      <c r="B831" s="3"/>
    </row>
    <row r="832" spans="2:2" ht="15.75" customHeight="1">
      <c r="B832" s="3"/>
    </row>
    <row r="833" spans="2:2" ht="15.75" customHeight="1">
      <c r="B833" s="3"/>
    </row>
    <row r="834" spans="2:2" ht="15.75" customHeight="1">
      <c r="B834" s="3"/>
    </row>
    <row r="835" spans="2:2" ht="15.75" customHeight="1">
      <c r="B835" s="3"/>
    </row>
    <row r="836" spans="2:2" ht="15.75" customHeight="1">
      <c r="B836" s="3"/>
    </row>
    <row r="837" spans="2:2" ht="15.75" customHeight="1">
      <c r="B837" s="3"/>
    </row>
    <row r="838" spans="2:2" ht="15.75" customHeight="1">
      <c r="B838" s="3"/>
    </row>
    <row r="839" spans="2:2" ht="15.75" customHeight="1">
      <c r="B839" s="3"/>
    </row>
    <row r="840" spans="2:2" ht="15.75" customHeight="1">
      <c r="B840" s="3"/>
    </row>
    <row r="841" spans="2:2" ht="15.75" customHeight="1">
      <c r="B841" s="3"/>
    </row>
    <row r="842" spans="2:2" ht="15.75" customHeight="1">
      <c r="B842" s="3"/>
    </row>
    <row r="843" spans="2:2" ht="15.75" customHeight="1">
      <c r="B843" s="3"/>
    </row>
    <row r="844" spans="2:2" ht="15.75" customHeight="1">
      <c r="B844" s="3"/>
    </row>
    <row r="845" spans="2:2" ht="15.75" customHeight="1">
      <c r="B845" s="3"/>
    </row>
    <row r="846" spans="2:2" ht="15.75" customHeight="1">
      <c r="B846" s="3"/>
    </row>
    <row r="847" spans="2:2" ht="15.75" customHeight="1">
      <c r="B847" s="3"/>
    </row>
    <row r="848" spans="2:2" ht="15.75" customHeight="1">
      <c r="B848" s="3"/>
    </row>
    <row r="849" spans="2:2" ht="15.75" customHeight="1">
      <c r="B849" s="3"/>
    </row>
    <row r="850" spans="2:2" ht="15.75" customHeight="1">
      <c r="B850" s="3"/>
    </row>
    <row r="851" spans="2:2" ht="15.75" customHeight="1">
      <c r="B851" s="3"/>
    </row>
    <row r="852" spans="2:2" ht="15.75" customHeight="1">
      <c r="B852" s="3"/>
    </row>
    <row r="853" spans="2:2" ht="15.75" customHeight="1">
      <c r="B853" s="3"/>
    </row>
    <row r="854" spans="2:2" ht="15.75" customHeight="1">
      <c r="B854" s="3"/>
    </row>
    <row r="855" spans="2:2" ht="15.75" customHeight="1">
      <c r="B855" s="3"/>
    </row>
    <row r="856" spans="2:2" ht="15.75" customHeight="1">
      <c r="B856" s="3"/>
    </row>
    <row r="857" spans="2:2" ht="15.75" customHeight="1">
      <c r="B857" s="3"/>
    </row>
    <row r="858" spans="2:2" ht="15.75" customHeight="1">
      <c r="B858" s="3"/>
    </row>
    <row r="859" spans="2:2" ht="15.75" customHeight="1">
      <c r="B859" s="3"/>
    </row>
    <row r="860" spans="2:2" ht="15.75" customHeight="1">
      <c r="B860" s="3"/>
    </row>
    <row r="861" spans="2:2" ht="15.75" customHeight="1">
      <c r="B861" s="3"/>
    </row>
    <row r="862" spans="2:2" ht="15.75" customHeight="1">
      <c r="B862" s="3"/>
    </row>
    <row r="863" spans="2:2" ht="15.75" customHeight="1">
      <c r="B863" s="3"/>
    </row>
    <row r="864" spans="2:2" ht="15.75" customHeight="1">
      <c r="B864" s="3"/>
    </row>
    <row r="865" spans="2:2" ht="15.75" customHeight="1">
      <c r="B865" s="3"/>
    </row>
    <row r="866" spans="2:2" ht="15.75" customHeight="1">
      <c r="B866" s="3"/>
    </row>
    <row r="867" spans="2:2" ht="15.75" customHeight="1">
      <c r="B867" s="3"/>
    </row>
    <row r="868" spans="2:2" ht="15.75" customHeight="1">
      <c r="B868" s="3"/>
    </row>
    <row r="869" spans="2:2" ht="15.75" customHeight="1">
      <c r="B869" s="3"/>
    </row>
    <row r="870" spans="2:2" ht="15.75" customHeight="1">
      <c r="B870" s="3"/>
    </row>
    <row r="871" spans="2:2" ht="15.75" customHeight="1">
      <c r="B871" s="3"/>
    </row>
    <row r="872" spans="2:2" ht="15.75" customHeight="1">
      <c r="B872" s="3"/>
    </row>
    <row r="873" spans="2:2" ht="15.75" customHeight="1">
      <c r="B873" s="3"/>
    </row>
    <row r="874" spans="2:2" ht="15.75" customHeight="1">
      <c r="B874" s="3"/>
    </row>
    <row r="875" spans="2:2" ht="15.75" customHeight="1">
      <c r="B875" s="3"/>
    </row>
    <row r="876" spans="2:2" ht="15.75" customHeight="1">
      <c r="B876" s="3"/>
    </row>
    <row r="877" spans="2:2" ht="15.75" customHeight="1">
      <c r="B877" s="3"/>
    </row>
    <row r="878" spans="2:2" ht="15.75" customHeight="1">
      <c r="B878" s="3"/>
    </row>
    <row r="879" spans="2:2" ht="15.75" customHeight="1">
      <c r="B879" s="3"/>
    </row>
    <row r="880" spans="2:2" ht="15.75" customHeight="1">
      <c r="B880" s="3"/>
    </row>
    <row r="881" spans="2:2" ht="15.75" customHeight="1">
      <c r="B881" s="3"/>
    </row>
    <row r="882" spans="2:2" ht="15.75" customHeight="1">
      <c r="B882" s="3"/>
    </row>
    <row r="883" spans="2:2" ht="15.75" customHeight="1">
      <c r="B883" s="3"/>
    </row>
    <row r="884" spans="2:2" ht="15.75" customHeight="1">
      <c r="B884" s="3"/>
    </row>
    <row r="885" spans="2:2" ht="15.75" customHeight="1">
      <c r="B885" s="3"/>
    </row>
    <row r="886" spans="2:2" ht="15.75" customHeight="1">
      <c r="B886" s="3"/>
    </row>
    <row r="887" spans="2:2" ht="15.75" customHeight="1">
      <c r="B887" s="3"/>
    </row>
    <row r="888" spans="2:2" ht="15.75" customHeight="1">
      <c r="B888" s="3"/>
    </row>
    <row r="889" spans="2:2" ht="15.75" customHeight="1">
      <c r="B889" s="3"/>
    </row>
    <row r="890" spans="2:2" ht="15.75" customHeight="1">
      <c r="B890" s="3"/>
    </row>
    <row r="891" spans="2:2" ht="15.75" customHeight="1">
      <c r="B891" s="3"/>
    </row>
    <row r="892" spans="2:2" ht="15.75" customHeight="1">
      <c r="B892" s="3"/>
    </row>
    <row r="893" spans="2:2" ht="15.75" customHeight="1">
      <c r="B893" s="3"/>
    </row>
    <row r="894" spans="2:2" ht="15.75" customHeight="1">
      <c r="B894" s="3"/>
    </row>
    <row r="895" spans="2:2" ht="15.75" customHeight="1">
      <c r="B895" s="3"/>
    </row>
    <row r="896" spans="2:2" ht="15.75" customHeight="1">
      <c r="B896" s="3"/>
    </row>
    <row r="897" spans="2:2" ht="15.75" customHeight="1">
      <c r="B897" s="3"/>
    </row>
    <row r="898" spans="2:2" ht="15.75" customHeight="1">
      <c r="B898" s="3"/>
    </row>
    <row r="899" spans="2:2" ht="15.75" customHeight="1">
      <c r="B899" s="3"/>
    </row>
    <row r="900" spans="2:2" ht="15.75" customHeight="1">
      <c r="B900" s="3"/>
    </row>
    <row r="901" spans="2:2" ht="15.75" customHeight="1">
      <c r="B901" s="3"/>
    </row>
    <row r="902" spans="2:2" ht="15.75" customHeight="1">
      <c r="B902" s="3"/>
    </row>
    <row r="903" spans="2:2" ht="15.75" customHeight="1">
      <c r="B903" s="3"/>
    </row>
    <row r="904" spans="2:2" ht="15.75" customHeight="1">
      <c r="B904" s="3"/>
    </row>
    <row r="905" spans="2:2" ht="15.75" customHeight="1">
      <c r="B905" s="3"/>
    </row>
    <row r="906" spans="2:2" ht="15.75" customHeight="1">
      <c r="B906" s="3"/>
    </row>
    <row r="907" spans="2:2" ht="15.75" customHeight="1">
      <c r="B907" s="3"/>
    </row>
    <row r="908" spans="2:2" ht="15.75" customHeight="1">
      <c r="B908" s="3"/>
    </row>
    <row r="909" spans="2:2" ht="15.75" customHeight="1">
      <c r="B909" s="3"/>
    </row>
    <row r="910" spans="2:2" ht="15.75" customHeight="1">
      <c r="B910" s="3"/>
    </row>
    <row r="911" spans="2:2" ht="15.75" customHeight="1">
      <c r="B911" s="3"/>
    </row>
    <row r="912" spans="2:2" ht="15.75" customHeight="1">
      <c r="B912" s="3"/>
    </row>
    <row r="913" spans="2:2" ht="15.75" customHeight="1">
      <c r="B913" s="3"/>
    </row>
    <row r="914" spans="2:2" ht="15.75" customHeight="1">
      <c r="B914" s="3"/>
    </row>
    <row r="915" spans="2:2" ht="15.75" customHeight="1">
      <c r="B915" s="3"/>
    </row>
    <row r="916" spans="2:2" ht="15.75" customHeight="1">
      <c r="B916" s="3"/>
    </row>
    <row r="917" spans="2:2" ht="15.75" customHeight="1">
      <c r="B917" s="3"/>
    </row>
    <row r="918" spans="2:2" ht="15.75" customHeight="1">
      <c r="B918" s="3"/>
    </row>
    <row r="919" spans="2:2" ht="15.75" customHeight="1">
      <c r="B919" s="3"/>
    </row>
    <row r="920" spans="2:2" ht="15.75" customHeight="1">
      <c r="B920" s="3"/>
    </row>
    <row r="921" spans="2:2" ht="15.75" customHeight="1">
      <c r="B921" s="3"/>
    </row>
    <row r="922" spans="2:2" ht="15.75" customHeight="1">
      <c r="B922" s="3"/>
    </row>
    <row r="923" spans="2:2" ht="15.75" customHeight="1">
      <c r="B923" s="3"/>
    </row>
    <row r="924" spans="2:2" ht="15.75" customHeight="1">
      <c r="B924" s="3"/>
    </row>
    <row r="925" spans="2:2" ht="15.75" customHeight="1">
      <c r="B925" s="3"/>
    </row>
    <row r="926" spans="2:2" ht="15.75" customHeight="1">
      <c r="B926" s="3"/>
    </row>
    <row r="927" spans="2:2" ht="15.75" customHeight="1">
      <c r="B927" s="3"/>
    </row>
    <row r="928" spans="2:2" ht="15.75" customHeight="1">
      <c r="B928" s="3"/>
    </row>
    <row r="929" spans="2:2" ht="15.75" customHeight="1">
      <c r="B929" s="3"/>
    </row>
    <row r="930" spans="2:2" ht="15.75" customHeight="1">
      <c r="B930" s="3"/>
    </row>
    <row r="931" spans="2:2" ht="15.75" customHeight="1">
      <c r="B931" s="3"/>
    </row>
    <row r="932" spans="2:2" ht="15.75" customHeight="1">
      <c r="B932" s="3"/>
    </row>
    <row r="933" spans="2:2" ht="15.75" customHeight="1">
      <c r="B933" s="3"/>
    </row>
    <row r="934" spans="2:2" ht="15.75" customHeight="1">
      <c r="B934" s="3"/>
    </row>
    <row r="935" spans="2:2" ht="15.75" customHeight="1">
      <c r="B935" s="3"/>
    </row>
    <row r="936" spans="2:2" ht="15.75" customHeight="1">
      <c r="B936" s="3"/>
    </row>
    <row r="937" spans="2:2" ht="15.75" customHeight="1">
      <c r="B937" s="3"/>
    </row>
    <row r="938" spans="2:2" ht="15.75" customHeight="1">
      <c r="B938" s="3"/>
    </row>
    <row r="939" spans="2:2" ht="15.75" customHeight="1">
      <c r="B939" s="3"/>
    </row>
    <row r="940" spans="2:2" ht="15.75" customHeight="1">
      <c r="B940" s="3"/>
    </row>
    <row r="941" spans="2:2" ht="15.75" customHeight="1">
      <c r="B941" s="3"/>
    </row>
    <row r="942" spans="2:2" ht="15.75" customHeight="1">
      <c r="B942" s="3"/>
    </row>
    <row r="943" spans="2:2" ht="15.75" customHeight="1">
      <c r="B943" s="3"/>
    </row>
    <row r="944" spans="2:2" ht="15.75" customHeight="1">
      <c r="B944" s="3"/>
    </row>
    <row r="945" spans="2:2" ht="15.75" customHeight="1">
      <c r="B945" s="3"/>
    </row>
    <row r="946" spans="2:2" ht="15.75" customHeight="1">
      <c r="B946" s="3"/>
    </row>
    <row r="947" spans="2:2" ht="15.75" customHeight="1">
      <c r="B947" s="3"/>
    </row>
    <row r="948" spans="2:2" ht="15.75" customHeight="1">
      <c r="B948" s="3"/>
    </row>
    <row r="949" spans="2:2" ht="15.75" customHeight="1">
      <c r="B949" s="3"/>
    </row>
    <row r="950" spans="2:2" ht="15.75" customHeight="1">
      <c r="B950" s="3"/>
    </row>
    <row r="951" spans="2:2" ht="15.75" customHeight="1">
      <c r="B951" s="3"/>
    </row>
    <row r="952" spans="2:2" ht="15.75" customHeight="1">
      <c r="B952" s="3"/>
    </row>
    <row r="953" spans="2:2" ht="15.75" customHeight="1">
      <c r="B953" s="3"/>
    </row>
    <row r="954" spans="2:2" ht="15.75" customHeight="1">
      <c r="B954" s="3"/>
    </row>
    <row r="955" spans="2:2" ht="15.75" customHeight="1">
      <c r="B955" s="3"/>
    </row>
    <row r="956" spans="2:2" ht="15.75" customHeight="1">
      <c r="B956" s="3"/>
    </row>
    <row r="957" spans="2:2" ht="15.75" customHeight="1">
      <c r="B957" s="3"/>
    </row>
    <row r="958" spans="2:2" ht="15.75" customHeight="1">
      <c r="B958" s="3"/>
    </row>
    <row r="959" spans="2:2" ht="15.75" customHeight="1">
      <c r="B959" s="3"/>
    </row>
    <row r="960" spans="2:2" ht="15.75" customHeight="1">
      <c r="B960" s="3"/>
    </row>
    <row r="961" spans="2:2" ht="15.75" customHeight="1">
      <c r="B961" s="3"/>
    </row>
    <row r="962" spans="2:2" ht="15.75" customHeight="1">
      <c r="B962" s="3"/>
    </row>
    <row r="963" spans="2:2" ht="15.75" customHeight="1">
      <c r="B963" s="3"/>
    </row>
    <row r="964" spans="2:2" ht="15.75" customHeight="1">
      <c r="B964" s="3"/>
    </row>
    <row r="965" spans="2:2" ht="15.75" customHeight="1">
      <c r="B965" s="3"/>
    </row>
    <row r="966" spans="2:2" ht="15.75" customHeight="1">
      <c r="B966" s="3"/>
    </row>
    <row r="967" spans="2:2" ht="15.75" customHeight="1">
      <c r="B967" s="3"/>
    </row>
    <row r="968" spans="2:2" ht="15.75" customHeight="1">
      <c r="B968" s="3"/>
    </row>
    <row r="969" spans="2:2" ht="15.75" customHeight="1">
      <c r="B969" s="3"/>
    </row>
    <row r="970" spans="2:2" ht="15.75" customHeight="1">
      <c r="B970" s="3"/>
    </row>
    <row r="971" spans="2:2" ht="15.75" customHeight="1">
      <c r="B971" s="3"/>
    </row>
    <row r="972" spans="2:2" ht="15.75" customHeight="1">
      <c r="B972" s="3"/>
    </row>
    <row r="973" spans="2:2" ht="15.75" customHeight="1">
      <c r="B973" s="3"/>
    </row>
    <row r="974" spans="2:2" ht="15.75" customHeight="1">
      <c r="B974" s="3"/>
    </row>
    <row r="975" spans="2:2" ht="15.75" customHeight="1">
      <c r="B975" s="3"/>
    </row>
    <row r="976" spans="2:2" ht="15.75" customHeight="1">
      <c r="B976" s="3"/>
    </row>
    <row r="977" spans="2:2" ht="15.75" customHeight="1">
      <c r="B977" s="3"/>
    </row>
    <row r="978" spans="2:2" ht="15.75" customHeight="1">
      <c r="B978" s="3"/>
    </row>
    <row r="979" spans="2:2" ht="15.75" customHeight="1">
      <c r="B979" s="3"/>
    </row>
    <row r="980" spans="2:2" ht="15.75" customHeight="1">
      <c r="B980" s="3"/>
    </row>
    <row r="981" spans="2:2" ht="15.75" customHeight="1">
      <c r="B981" s="3"/>
    </row>
    <row r="982" spans="2:2" ht="15.75" customHeight="1">
      <c r="B982" s="3"/>
    </row>
    <row r="983" spans="2:2" ht="15.75" customHeight="1">
      <c r="B983" s="3"/>
    </row>
    <row r="984" spans="2:2" ht="15.75" customHeight="1">
      <c r="B984" s="3"/>
    </row>
    <row r="985" spans="2:2" ht="15.75" customHeight="1">
      <c r="B985" s="3"/>
    </row>
    <row r="986" spans="2:2" ht="15.75" customHeight="1">
      <c r="B986" s="3"/>
    </row>
    <row r="987" spans="2:2" ht="15.75" customHeight="1">
      <c r="B987" s="3"/>
    </row>
    <row r="988" spans="2:2" ht="15.75" customHeight="1">
      <c r="B988" s="3"/>
    </row>
    <row r="989" spans="2:2" ht="15.75" customHeight="1">
      <c r="B989" s="3"/>
    </row>
    <row r="990" spans="2:2" ht="15.75" customHeight="1">
      <c r="B990" s="3"/>
    </row>
    <row r="991" spans="2:2" ht="15.75" customHeight="1">
      <c r="B991" s="3"/>
    </row>
    <row r="992" spans="2:2" ht="15.75" customHeight="1">
      <c r="B992" s="3"/>
    </row>
    <row r="993" spans="2:2" ht="15.75" customHeight="1">
      <c r="B993" s="3"/>
    </row>
    <row r="994" spans="2:2" ht="15.75" customHeight="1">
      <c r="B994" s="3"/>
    </row>
    <row r="995" spans="2:2" ht="15.75" customHeight="1">
      <c r="B995" s="3"/>
    </row>
    <row r="996" spans="2:2" ht="15.75" customHeight="1">
      <c r="B996" s="3"/>
    </row>
    <row r="997" spans="2:2" ht="15.75" customHeight="1">
      <c r="B997" s="3"/>
    </row>
    <row r="998" spans="2:2" ht="15.75" customHeight="1">
      <c r="B998" s="3"/>
    </row>
    <row r="999" spans="2:2" ht="15.75" customHeight="1">
      <c r="B999" s="3"/>
    </row>
    <row r="1000" spans="2:2" ht="15.75" customHeight="1">
      <c r="B1000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Crorepati</vt:lpstr>
      <vt:lpstr>Calc</vt:lpstr>
      <vt:lpstr>Calculations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Tejas Navalkhe</cp:lastModifiedBy>
  <dcterms:created xsi:type="dcterms:W3CDTF">2021-10-12T08:52:12Z</dcterms:created>
  <dcterms:modified xsi:type="dcterms:W3CDTF">2023-02-09T17:36:01Z</dcterms:modified>
</cp:coreProperties>
</file>