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drawings/drawing3.xml" ContentType="application/vnd.openxmlformats-officedocument.drawingml.chartshapes+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drawings/drawing5.xml" ContentType="application/vnd.openxmlformats-officedocument.drawingml.chartshape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charts/chart14.xml" ContentType="application/vnd.openxmlformats-officedocument.drawingml.chart+xml"/>
  <Override PartName="/xl/charts/style2.xml" ContentType="application/vnd.ms-office.chartstyle+xml"/>
  <Override PartName="/xl/charts/colors2.xml" ContentType="application/vnd.ms-office.chartcolorstyle+xml"/>
  <Override PartName="/xl/charts/chart15.xml" ContentType="application/vnd.openxmlformats-officedocument.drawingml.chart+xml"/>
  <Override PartName="/xl/charts/style3.xml" ContentType="application/vnd.ms-office.chartstyle+xml"/>
  <Override PartName="/xl/charts/colors3.xml" ContentType="application/vnd.ms-office.chartcolorstyle+xml"/>
  <Override PartName="/xl/charts/chart1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1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1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10.xml" ContentType="application/vnd.openxmlformats-officedocument.drawing+xml"/>
  <Override PartName="/xl/charts/chart20.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11.xml" ContentType="application/vnd.openxmlformats-officedocument.drawing+xml"/>
  <Override PartName="/xl/charts/chart2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ml.chartshapes+xml"/>
  <Override PartName="/xl/pivotTables/pivotTable5.xml" ContentType="application/vnd.openxmlformats-officedocument.spreadsheetml.pivotTable+xml"/>
  <Override PartName="/xl/drawings/drawing13.xml" ContentType="application/vnd.openxmlformats-officedocument.drawing+xml"/>
  <Override PartName="/xl/slicers/slicer4.xml" ContentType="application/vnd.ms-excel.slicer+xml"/>
  <Override PartName="/xl/charts/chart22.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14.xml" ContentType="application/vnd.openxmlformats-officedocument.drawing+xml"/>
  <Override PartName="/xl/charts/chart2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15.xml" ContentType="application/vnd.openxmlformats-officedocument.drawing+xml"/>
  <Override PartName="/xl/charts/chart2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HP\Desktop\New folder\Projects\Excel Project\"/>
    </mc:Choice>
  </mc:AlternateContent>
  <xr:revisionPtr revIDLastSave="0" documentId="13_ncr:1_{8368771C-CA85-4481-A59E-A40D368CBBF7}" xr6:coauthVersionLast="47" xr6:coauthVersionMax="47" xr10:uidLastSave="{00000000-0000-0000-0000-000000000000}"/>
  <bookViews>
    <workbookView xWindow="-120" yWindow="-120" windowWidth="20730" windowHeight="11160" activeTab="2" xr2:uid="{00000000-000D-0000-FFFF-FFFF00000000}"/>
  </bookViews>
  <sheets>
    <sheet name="Product Sheet" sheetId="4" r:id="rId1"/>
    <sheet name="Online Sales Tracker" sheetId="5" r:id="rId2"/>
    <sheet name="Sheet7" sheetId="15" r:id="rId3"/>
    <sheet name="Volume Breakup" sheetId="8" r:id="rId4"/>
    <sheet name="Sheet1" sheetId="9" r:id="rId5"/>
    <sheet name="Sheet2" sheetId="10" r:id="rId6"/>
    <sheet name="Sheet3" sheetId="11" r:id="rId7"/>
    <sheet name="Sheet4" sheetId="12" r:id="rId8"/>
    <sheet name="Sheet5" sheetId="13" r:id="rId9"/>
    <sheet name="Sheet6" sheetId="14" r:id="rId10"/>
    <sheet name="Sales report (2)" sheetId="7" r:id="rId11"/>
  </sheets>
  <externalReferences>
    <externalReference r:id="rId12"/>
    <externalReference r:id="rId13"/>
  </externalReferences>
  <definedNames>
    <definedName name="Slicer_Margin">#N/A</definedName>
    <definedName name="Slicer_Product">#N/A</definedName>
    <definedName name="Slicer_Sales_channel">#N/A</definedName>
  </definedNames>
  <calcPr calcId="181029"/>
  <pivotCaches>
    <pivotCache cacheId="9"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7" i="7" l="1"/>
  <c r="K37" i="7"/>
  <c r="I37" i="7"/>
  <c r="L35" i="7"/>
  <c r="H35" i="7"/>
  <c r="I35" i="7" s="1"/>
  <c r="G35" i="7"/>
  <c r="C35" i="7"/>
  <c r="L34" i="7"/>
  <c r="H34" i="7"/>
  <c r="G34" i="7"/>
  <c r="I34" i="7" s="1"/>
  <c r="C34" i="7"/>
  <c r="L33" i="7"/>
  <c r="H33" i="7"/>
  <c r="I33" i="7" s="1"/>
  <c r="G33" i="7"/>
  <c r="C33" i="7"/>
  <c r="L32" i="7"/>
  <c r="I32" i="7"/>
  <c r="K32" i="7" s="1"/>
  <c r="H32" i="7"/>
  <c r="G32" i="7"/>
  <c r="C32" i="7"/>
  <c r="L31" i="7"/>
  <c r="H31" i="7"/>
  <c r="I31" i="7" s="1"/>
  <c r="G31" i="7"/>
  <c r="C31" i="7"/>
  <c r="L30" i="7"/>
  <c r="H30" i="7"/>
  <c r="G30" i="7"/>
  <c r="I30" i="7" s="1"/>
  <c r="C30" i="7"/>
  <c r="L29" i="7"/>
  <c r="H29" i="7"/>
  <c r="I29" i="7" s="1"/>
  <c r="G29" i="7"/>
  <c r="C29" i="7"/>
  <c r="L28" i="7"/>
  <c r="I28" i="7"/>
  <c r="K28" i="7" s="1"/>
  <c r="H28" i="7"/>
  <c r="G28" i="7"/>
  <c r="C28" i="7"/>
  <c r="L27" i="7"/>
  <c r="H27" i="7"/>
  <c r="I27" i="7" s="1"/>
  <c r="G27" i="7"/>
  <c r="C27" i="7"/>
  <c r="L26" i="7"/>
  <c r="H26" i="7"/>
  <c r="G26" i="7"/>
  <c r="I26" i="7" s="1"/>
  <c r="C26" i="7"/>
  <c r="L25" i="7"/>
  <c r="H25" i="7"/>
  <c r="I25" i="7" s="1"/>
  <c r="G25" i="7"/>
  <c r="C25" i="7"/>
  <c r="L24" i="7"/>
  <c r="I24" i="7"/>
  <c r="K24" i="7" s="1"/>
  <c r="H24" i="7"/>
  <c r="G24" i="7"/>
  <c r="C24" i="7"/>
  <c r="L23" i="7"/>
  <c r="H23" i="7"/>
  <c r="I23" i="7" s="1"/>
  <c r="G23" i="7"/>
  <c r="C23" i="7"/>
  <c r="L22" i="7"/>
  <c r="H22" i="7"/>
  <c r="G22" i="7"/>
  <c r="I22" i="7" s="1"/>
  <c r="C22" i="7"/>
  <c r="L21" i="7"/>
  <c r="H21" i="7"/>
  <c r="I21" i="7" s="1"/>
  <c r="G21" i="7"/>
  <c r="C21" i="7"/>
  <c r="L20" i="7"/>
  <c r="I20" i="7"/>
  <c r="K20" i="7" s="1"/>
  <c r="H20" i="7"/>
  <c r="G20" i="7"/>
  <c r="C20" i="7"/>
  <c r="L19" i="7"/>
  <c r="H19" i="7"/>
  <c r="I19" i="7" s="1"/>
  <c r="G19" i="7"/>
  <c r="C19" i="7"/>
  <c r="L18" i="7"/>
  <c r="H18" i="7"/>
  <c r="G18" i="7"/>
  <c r="I18" i="7" s="1"/>
  <c r="C18" i="7"/>
  <c r="L17" i="7"/>
  <c r="H17" i="7"/>
  <c r="I17" i="7" s="1"/>
  <c r="G17" i="7"/>
  <c r="C17" i="7"/>
  <c r="L16" i="7"/>
  <c r="I16" i="7"/>
  <c r="K16" i="7" s="1"/>
  <c r="H16" i="7"/>
  <c r="G16" i="7"/>
  <c r="C16" i="7"/>
  <c r="L15" i="7"/>
  <c r="H15" i="7"/>
  <c r="I15" i="7" s="1"/>
  <c r="G15" i="7"/>
  <c r="C15" i="7"/>
  <c r="L14" i="7"/>
  <c r="H14" i="7"/>
  <c r="G14" i="7"/>
  <c r="I14" i="7" s="1"/>
  <c r="C14" i="7"/>
  <c r="L13" i="7"/>
  <c r="H13" i="7"/>
  <c r="I13" i="7" s="1"/>
  <c r="G13" i="7"/>
  <c r="C13" i="7"/>
  <c r="L12" i="7"/>
  <c r="I12" i="7"/>
  <c r="K12" i="7" s="1"/>
  <c r="H12" i="7"/>
  <c r="G12" i="7"/>
  <c r="C12" i="7"/>
  <c r="L11" i="7"/>
  <c r="H11" i="7"/>
  <c r="I11" i="7" s="1"/>
  <c r="G11" i="7"/>
  <c r="C11" i="7"/>
  <c r="L10" i="7"/>
  <c r="H10" i="7"/>
  <c r="G10" i="7"/>
  <c r="I10" i="7" s="1"/>
  <c r="C10" i="7"/>
  <c r="L9" i="7"/>
  <c r="H9" i="7"/>
  <c r="I9" i="7" s="1"/>
  <c r="G9" i="7"/>
  <c r="C9" i="7"/>
  <c r="L8" i="7"/>
  <c r="I8" i="7"/>
  <c r="K8" i="7" s="1"/>
  <c r="H8" i="7"/>
  <c r="G8" i="7"/>
  <c r="C8" i="7"/>
  <c r="G19" i="5"/>
  <c r="E19" i="5"/>
  <c r="C19" i="5"/>
  <c r="E17" i="5"/>
  <c r="F15" i="5"/>
  <c r="B8" i="5"/>
  <c r="G8" i="5" s="1"/>
  <c r="B9" i="5"/>
  <c r="G9" i="5" s="1"/>
  <c r="B10" i="5"/>
  <c r="F10" i="5" s="1"/>
  <c r="B11" i="5"/>
  <c r="G11" i="5" s="1"/>
  <c r="B7" i="5"/>
  <c r="G7" i="5" s="1"/>
  <c r="C15" i="5" l="1"/>
  <c r="K11" i="7"/>
  <c r="J11" i="7"/>
  <c r="K13" i="7"/>
  <c r="J13" i="7"/>
  <c r="K15" i="7"/>
  <c r="J15" i="7"/>
  <c r="J18" i="7"/>
  <c r="K18" i="7"/>
  <c r="J29" i="7"/>
  <c r="K29" i="7"/>
  <c r="K31" i="7"/>
  <c r="J31" i="7"/>
  <c r="J34" i="7"/>
  <c r="K34" i="7"/>
  <c r="J9" i="7"/>
  <c r="K9" i="7"/>
  <c r="K27" i="7"/>
  <c r="J27" i="7"/>
  <c r="J17" i="7"/>
  <c r="K17" i="7"/>
  <c r="K19" i="7"/>
  <c r="J19" i="7"/>
  <c r="J22" i="7"/>
  <c r="K22" i="7"/>
  <c r="K33" i="7"/>
  <c r="J33" i="7"/>
  <c r="K35" i="7"/>
  <c r="J35" i="7"/>
  <c r="J14" i="7"/>
  <c r="K14" i="7"/>
  <c r="K25" i="7"/>
  <c r="J25" i="7"/>
  <c r="J30" i="7"/>
  <c r="K30" i="7"/>
  <c r="J10" i="7"/>
  <c r="K10" i="7"/>
  <c r="J21" i="7"/>
  <c r="K21" i="7"/>
  <c r="K23" i="7"/>
  <c r="J23" i="7"/>
  <c r="J26" i="7"/>
  <c r="K26" i="7"/>
  <c r="J8" i="7"/>
  <c r="J12" i="7"/>
  <c r="J16" i="7"/>
  <c r="J20" i="7"/>
  <c r="J24" i="7"/>
  <c r="J28" i="7"/>
  <c r="J32" i="7"/>
  <c r="F9" i="5"/>
  <c r="D9" i="5"/>
  <c r="D11" i="5"/>
  <c r="F11" i="5"/>
  <c r="C8" i="5"/>
  <c r="C10" i="5"/>
  <c r="D7" i="5"/>
  <c r="E8" i="5"/>
  <c r="F7" i="5"/>
  <c r="F8" i="5"/>
  <c r="E10" i="5"/>
  <c r="G10" i="5"/>
  <c r="C7" i="5"/>
  <c r="C9" i="5"/>
  <c r="C11" i="5"/>
  <c r="D8" i="5"/>
  <c r="D10" i="5"/>
  <c r="E7" i="5"/>
  <c r="E9" i="5"/>
  <c r="E11" i="5"/>
  <c r="C12" i="5" l="1"/>
  <c r="E12" i="5"/>
  <c r="G12" i="5"/>
  <c r="D12" i="5"/>
  <c r="F12" i="5"/>
  <c r="D18" i="5" l="1"/>
  <c r="G15" i="5"/>
  <c r="G16" i="5"/>
  <c r="D16" i="5"/>
  <c r="F17" i="5"/>
  <c r="F16" i="5"/>
  <c r="G18" i="5"/>
  <c r="G17" i="5"/>
  <c r="C16" i="5"/>
  <c r="D17" i="5"/>
  <c r="E18" i="5"/>
  <c r="F19" i="5" l="1"/>
  <c r="C18" i="5"/>
  <c r="F18" i="5"/>
  <c r="D19" i="5"/>
  <c r="C17" i="5"/>
  <c r="H17" i="5" s="1"/>
  <c r="E16" i="5"/>
  <c r="H16" i="5" s="1"/>
  <c r="D15" i="5"/>
  <c r="H18" i="5" l="1"/>
  <c r="H19" i="5"/>
  <c r="E15" i="5"/>
</calcChain>
</file>

<file path=xl/sharedStrings.xml><?xml version="1.0" encoding="utf-8"?>
<sst xmlns="http://schemas.openxmlformats.org/spreadsheetml/2006/main" count="173" uniqueCount="42">
  <si>
    <t>Product</t>
  </si>
  <si>
    <t>A</t>
  </si>
  <si>
    <t>B</t>
  </si>
  <si>
    <t>C</t>
  </si>
  <si>
    <t>D</t>
  </si>
  <si>
    <t>E</t>
  </si>
  <si>
    <t>Profit</t>
  </si>
  <si>
    <t>Margin</t>
  </si>
  <si>
    <t>Net income</t>
  </si>
  <si>
    <t>Website</t>
  </si>
  <si>
    <t>Amazon</t>
  </si>
  <si>
    <t>Flipkart</t>
  </si>
  <si>
    <t>Shopclues</t>
  </si>
  <si>
    <t>Date</t>
  </si>
  <si>
    <t>Volume</t>
  </si>
  <si>
    <t>Revenue</t>
  </si>
  <si>
    <t>Big basket</t>
  </si>
  <si>
    <t>Day</t>
  </si>
  <si>
    <t>TOTAL</t>
  </si>
  <si>
    <t>Big Basket</t>
  </si>
  <si>
    <t>Product Name</t>
  </si>
  <si>
    <t>Cost Price</t>
  </si>
  <si>
    <t>Sales Price</t>
  </si>
  <si>
    <t xml:space="preserve">  </t>
  </si>
  <si>
    <t>Quantity</t>
  </si>
  <si>
    <t>Sales channel</t>
  </si>
  <si>
    <t>Sales Summary</t>
  </si>
  <si>
    <t>Online Sales Tracker</t>
  </si>
  <si>
    <t>Volume Breakup</t>
  </si>
  <si>
    <t>Product-wise Profit Breakup</t>
  </si>
  <si>
    <t>Monthly Sales Report</t>
  </si>
  <si>
    <t>Sell Price</t>
  </si>
  <si>
    <t>TIPS:--</t>
  </si>
  <si>
    <t>Row Labels</t>
  </si>
  <si>
    <t>Grand Total</t>
  </si>
  <si>
    <t>Sum of Quantity</t>
  </si>
  <si>
    <t>Count of Sales channel</t>
  </si>
  <si>
    <t>Sum of Profit</t>
  </si>
  <si>
    <t>Sum of Revenue</t>
  </si>
  <si>
    <t>Sum of Net income</t>
  </si>
  <si>
    <t>Sum of Margin</t>
  </si>
  <si>
    <t>ONLINE SALES TRACKER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</si>
</sst>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00_ ;_-[$$-409]* \-#,##0.00\ ;_-[$$-409]* &quot;-&quot;??_ ;_-@_ "/>
    <numFmt numFmtId="165" formatCode="&quot;₹&quot;\ #,##0.00"/>
  </numFmts>
  <fonts count="19" x14ac:knownFonts="1">
    <font>
      <sz val="11"/>
      <color theme="1"/>
      <name val="Calibri"/>
      <family val="2"/>
      <scheme val="minor"/>
    </font>
    <font>
      <sz val="11"/>
      <color theme="1"/>
      <name val="Calibri"/>
      <family val="2"/>
      <scheme val="minor"/>
    </font>
    <font>
      <b/>
      <sz val="11"/>
      <color theme="0"/>
      <name val="Tahoma"/>
      <family val="2"/>
    </font>
    <font>
      <sz val="11"/>
      <name val="Tahoma"/>
      <family val="2"/>
    </font>
    <font>
      <u/>
      <sz val="11"/>
      <color theme="10"/>
      <name val="Calibri"/>
      <family val="2"/>
    </font>
    <font>
      <b/>
      <u/>
      <sz val="25"/>
      <color rgb="FFFFFF00"/>
      <name val="Lucida Calligraphy"/>
      <family val="4"/>
    </font>
    <font>
      <b/>
      <sz val="25"/>
      <color theme="0"/>
      <name val="Lucida Calligraphy"/>
      <family val="4"/>
    </font>
    <font>
      <b/>
      <sz val="25"/>
      <color theme="0"/>
      <name val="Times New Roman"/>
      <family val="1"/>
    </font>
    <font>
      <b/>
      <sz val="14"/>
      <color theme="0"/>
      <name val="Times New Roman"/>
      <family val="1"/>
    </font>
    <font>
      <b/>
      <sz val="10"/>
      <color theme="0"/>
      <name val="Times New Roman"/>
      <family val="1"/>
    </font>
    <font>
      <sz val="10"/>
      <color theme="0"/>
      <name val="Times New Roman"/>
      <family val="1"/>
    </font>
    <font>
      <sz val="10"/>
      <name val="Times New Roman"/>
      <family val="1"/>
    </font>
    <font>
      <sz val="11"/>
      <color theme="1"/>
      <name val="Times New Roman"/>
      <family val="1"/>
    </font>
    <font>
      <sz val="11"/>
      <color theme="0"/>
      <name val="Times New Roman"/>
      <family val="1"/>
    </font>
    <font>
      <b/>
      <u/>
      <sz val="35"/>
      <color rgb="FFFFFF00"/>
      <name val="Lucida Calligraphy"/>
      <family val="4"/>
    </font>
    <font>
      <b/>
      <sz val="20"/>
      <color theme="0"/>
      <name val="Times New Roman"/>
      <family val="1"/>
    </font>
    <font>
      <b/>
      <sz val="15"/>
      <color theme="0"/>
      <name val="Times New Roman"/>
      <family val="1"/>
    </font>
    <font>
      <b/>
      <sz val="18"/>
      <color theme="1"/>
      <name val="Calibri"/>
      <family val="2"/>
      <scheme val="minor"/>
    </font>
    <font>
      <b/>
      <sz val="28"/>
      <color theme="8" tint="-0.499984740745262"/>
      <name val="Aptos Display"/>
      <family val="2"/>
    </font>
  </fonts>
  <fills count="10">
    <fill>
      <patternFill patternType="none"/>
    </fill>
    <fill>
      <patternFill patternType="gray125"/>
    </fill>
    <fill>
      <patternFill patternType="solid">
        <fgColor theme="8" tint="0.79998168889431442"/>
        <bgColor indexed="64"/>
      </patternFill>
    </fill>
    <fill>
      <patternFill patternType="solid">
        <fgColor theme="8" tint="-0.499984740745262"/>
        <bgColor indexed="64"/>
      </patternFill>
    </fill>
    <fill>
      <patternFill patternType="solid">
        <fgColor theme="1" tint="0.499984740745262"/>
        <bgColor indexed="64"/>
      </patternFill>
    </fill>
    <fill>
      <patternFill patternType="solid">
        <fgColor rgb="FF33330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0.499984740745262"/>
        <bgColor indexed="64"/>
      </patternFill>
    </fill>
    <fill>
      <patternFill patternType="solid">
        <fgColor theme="6" tint="0.39997558519241921"/>
        <bgColor indexed="64"/>
      </patternFill>
    </fill>
  </fills>
  <borders count="14">
    <border>
      <left/>
      <right/>
      <top/>
      <bottom/>
      <diagonal/>
    </border>
    <border>
      <left style="medium">
        <color theme="0"/>
      </left>
      <right style="medium">
        <color theme="0"/>
      </right>
      <top style="medium">
        <color theme="0"/>
      </top>
      <bottom style="medium">
        <color theme="0"/>
      </bottom>
      <diagonal/>
    </border>
    <border>
      <left style="thin">
        <color theme="0"/>
      </left>
      <right style="thin">
        <color theme="0"/>
      </right>
      <top style="thin">
        <color theme="0"/>
      </top>
      <bottom style="thin">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s>
  <cellStyleXfs count="4">
    <xf numFmtId="0" fontId="0" fillId="0" borderId="0"/>
    <xf numFmtId="9" fontId="1" fillId="0" borderId="0" applyFont="0" applyFill="0" applyBorder="0" applyAlignment="0" applyProtection="0"/>
    <xf numFmtId="4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58">
    <xf numFmtId="0" fontId="0" fillId="0" borderId="0" xfId="0"/>
    <xf numFmtId="0" fontId="0" fillId="4" borderId="0" xfId="0" applyFill="1"/>
    <xf numFmtId="164" fontId="0" fillId="4" borderId="0" xfId="0" applyNumberFormat="1" applyFill="1"/>
    <xf numFmtId="0" fontId="2" fillId="3" borderId="6" xfId="0" applyFont="1" applyFill="1" applyBorder="1"/>
    <xf numFmtId="0" fontId="2" fillId="3" borderId="7" xfId="0" applyFont="1" applyFill="1" applyBorder="1"/>
    <xf numFmtId="0" fontId="2" fillId="3" borderId="8" xfId="0" applyFont="1" applyFill="1" applyBorder="1"/>
    <xf numFmtId="0" fontId="3" fillId="7" borderId="2" xfId="0" applyFont="1" applyFill="1" applyBorder="1"/>
    <xf numFmtId="165" fontId="3" fillId="7" borderId="2" xfId="0" applyNumberFormat="1" applyFont="1" applyFill="1" applyBorder="1"/>
    <xf numFmtId="0" fontId="0" fillId="8" borderId="0" xfId="0" applyFill="1"/>
    <xf numFmtId="0" fontId="0" fillId="4" borderId="0" xfId="0" applyFill="1" applyAlignment="1">
      <alignment horizontal="center" vertical="center"/>
    </xf>
    <xf numFmtId="0" fontId="0" fillId="0" borderId="0" xfId="0" applyAlignment="1">
      <alignment horizontal="center" vertical="center"/>
    </xf>
    <xf numFmtId="0" fontId="12" fillId="0" borderId="0" xfId="0" applyFont="1" applyAlignment="1">
      <alignment horizontal="center" vertical="center"/>
    </xf>
    <xf numFmtId="0" fontId="12" fillId="4" borderId="0" xfId="0" applyFont="1" applyFill="1" applyAlignment="1">
      <alignment horizontal="center" vertical="center"/>
    </xf>
    <xf numFmtId="0" fontId="12" fillId="8" borderId="0" xfId="0" applyFont="1" applyFill="1" applyAlignment="1">
      <alignment horizontal="center" vertical="center"/>
    </xf>
    <xf numFmtId="0" fontId="13" fillId="4" borderId="0" xfId="0" applyFont="1" applyFill="1" applyAlignment="1">
      <alignment horizontal="center" vertical="center"/>
    </xf>
    <xf numFmtId="14" fontId="12" fillId="0" borderId="0" xfId="0" applyNumberFormat="1" applyFont="1" applyAlignment="1">
      <alignment horizontal="center" vertical="center"/>
    </xf>
    <xf numFmtId="0" fontId="9" fillId="3" borderId="1" xfId="0" applyFont="1" applyFill="1" applyBorder="1" applyAlignment="1">
      <alignment horizontal="center" vertical="center"/>
    </xf>
    <xf numFmtId="0" fontId="9" fillId="5" borderId="1" xfId="0" applyFont="1" applyFill="1" applyBorder="1" applyAlignment="1">
      <alignment horizontal="center" vertical="center"/>
    </xf>
    <xf numFmtId="0" fontId="0" fillId="8" borderId="0" xfId="0" applyFill="1" applyAlignment="1">
      <alignment horizontal="center" vertical="center"/>
    </xf>
    <xf numFmtId="0" fontId="9" fillId="8" borderId="0" xfId="0" applyFont="1" applyFill="1" applyAlignment="1">
      <alignment horizontal="center" vertical="center"/>
    </xf>
    <xf numFmtId="0" fontId="10" fillId="8" borderId="0" xfId="0" applyFont="1" applyFill="1" applyAlignment="1">
      <alignment horizontal="center" vertical="center"/>
    </xf>
    <xf numFmtId="0" fontId="11" fillId="8" borderId="0" xfId="0" applyFont="1" applyFill="1" applyAlignment="1">
      <alignment horizontal="center" vertical="center"/>
    </xf>
    <xf numFmtId="0" fontId="12" fillId="8" borderId="6" xfId="0" applyFont="1" applyFill="1" applyBorder="1" applyAlignment="1">
      <alignment horizontal="center" vertical="center"/>
    </xf>
    <xf numFmtId="0" fontId="12" fillId="8" borderId="7" xfId="0" applyFont="1" applyFill="1" applyBorder="1" applyAlignment="1">
      <alignment horizontal="center" vertical="center"/>
    </xf>
    <xf numFmtId="0" fontId="12" fillId="8" borderId="8" xfId="0" applyFont="1" applyFill="1" applyBorder="1" applyAlignment="1">
      <alignment horizontal="center" vertical="center"/>
    </xf>
    <xf numFmtId="0" fontId="12" fillId="8" borderId="9"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1" xfId="0" applyFont="1" applyFill="1" applyBorder="1" applyAlignment="1">
      <alignment horizontal="center" vertical="center"/>
    </xf>
    <xf numFmtId="0" fontId="12" fillId="8" borderId="12" xfId="0" applyFont="1" applyFill="1" applyBorder="1" applyAlignment="1">
      <alignment horizontal="center" vertical="center"/>
    </xf>
    <xf numFmtId="0" fontId="12" fillId="8" borderId="13" xfId="0" applyFont="1" applyFill="1" applyBorder="1" applyAlignment="1">
      <alignment horizontal="center" vertical="center"/>
    </xf>
    <xf numFmtId="0" fontId="8" fillId="3" borderId="1" xfId="0" applyFont="1" applyFill="1" applyBorder="1" applyAlignment="1">
      <alignment horizontal="center" vertical="center"/>
    </xf>
    <xf numFmtId="0" fontId="8" fillId="5" borderId="1" xfId="0" applyFont="1" applyFill="1" applyBorder="1" applyAlignment="1">
      <alignment horizontal="center" vertical="center"/>
    </xf>
    <xf numFmtId="0" fontId="16" fillId="3" borderId="1" xfId="0" applyFont="1" applyFill="1" applyBorder="1" applyAlignment="1">
      <alignment horizontal="center" vertical="center"/>
    </xf>
    <xf numFmtId="0" fontId="16" fillId="5" borderId="1" xfId="0" applyFont="1" applyFill="1" applyBorder="1" applyAlignment="1">
      <alignment horizontal="center" vertical="center"/>
    </xf>
    <xf numFmtId="14" fontId="12" fillId="6" borderId="1" xfId="0" applyNumberFormat="1" applyFont="1" applyFill="1" applyBorder="1" applyAlignment="1">
      <alignment horizontal="center" vertical="center"/>
    </xf>
    <xf numFmtId="14" fontId="13" fillId="3" borderId="1" xfId="0" applyNumberFormat="1" applyFont="1" applyFill="1" applyBorder="1" applyAlignment="1">
      <alignment horizontal="center" vertical="center"/>
    </xf>
    <xf numFmtId="0" fontId="12" fillId="6" borderId="1" xfId="0" applyFont="1" applyFill="1" applyBorder="1" applyAlignment="1">
      <alignment horizontal="center" vertical="center"/>
    </xf>
    <xf numFmtId="0" fontId="12" fillId="2" borderId="1" xfId="0" applyFont="1" applyFill="1" applyBorder="1" applyAlignment="1">
      <alignment horizontal="center" vertical="center"/>
    </xf>
    <xf numFmtId="164" fontId="13" fillId="3" borderId="1" xfId="2" applyNumberFormat="1" applyFont="1" applyFill="1" applyBorder="1" applyAlignment="1">
      <alignment horizontal="center" vertical="center"/>
    </xf>
    <xf numFmtId="9" fontId="13" fillId="3" borderId="1" xfId="1" applyFont="1" applyFill="1" applyBorder="1" applyAlignment="1">
      <alignment horizontal="center" vertical="center"/>
    </xf>
    <xf numFmtId="0" fontId="17" fillId="0" borderId="0" xfId="0" applyFont="1" applyAlignment="1">
      <alignment horizontal="center" vertical="center"/>
    </xf>
    <xf numFmtId="0" fontId="0" fillId="0" borderId="0" xfId="0" pivotButton="1"/>
    <xf numFmtId="0" fontId="0" fillId="0" borderId="0" xfId="0" applyAlignment="1">
      <alignment horizontal="left"/>
    </xf>
    <xf numFmtId="0" fontId="15" fillId="3" borderId="3"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5" xfId="0" applyFont="1" applyFill="1" applyBorder="1" applyAlignment="1">
      <alignment horizontal="center" vertical="center"/>
    </xf>
    <xf numFmtId="0" fontId="15" fillId="3" borderId="1" xfId="0" applyFont="1" applyFill="1" applyBorder="1" applyAlignment="1">
      <alignment horizontal="center" vertical="center"/>
    </xf>
    <xf numFmtId="0" fontId="14" fillId="3" borderId="1" xfId="3" applyFont="1" applyFill="1" applyBorder="1" applyAlignment="1" applyProtection="1">
      <alignment horizontal="center" vertical="center"/>
    </xf>
    <xf numFmtId="0" fontId="6" fillId="3" borderId="1" xfId="0" applyFont="1" applyFill="1" applyBorder="1" applyAlignment="1">
      <alignment horizontal="center" vertical="center"/>
    </xf>
    <xf numFmtId="0" fontId="5" fillId="3" borderId="1" xfId="3" applyFont="1" applyFill="1" applyBorder="1" applyAlignment="1" applyProtection="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1" xfId="0" applyFont="1" applyFill="1" applyBorder="1" applyAlignment="1">
      <alignment horizontal="center" vertical="center"/>
    </xf>
    <xf numFmtId="0" fontId="0" fillId="0" borderId="0" xfId="0" applyNumberFormat="1"/>
    <xf numFmtId="164" fontId="12" fillId="0" borderId="0" xfId="0" applyNumberFormat="1" applyFont="1" applyAlignment="1">
      <alignment horizontal="center" vertical="center"/>
    </xf>
    <xf numFmtId="10" fontId="0" fillId="0" borderId="0" xfId="0" applyNumberFormat="1"/>
    <xf numFmtId="0" fontId="18" fillId="9" borderId="0" xfId="0" applyFont="1" applyFill="1" applyAlignment="1">
      <alignment horizontal="center" vertical="center"/>
    </xf>
  </cellXfs>
  <cellStyles count="4">
    <cellStyle name="Currency" xfId="2" builtinId="4"/>
    <cellStyle name="Hyperlink" xfId="3" builtinId="8"/>
    <cellStyle name="Normal" xfId="0" builtinId="0"/>
    <cellStyle name="Percent" xfId="1" builtinId="5"/>
  </cellStyles>
  <dxfs count="0"/>
  <tableStyles count="0" defaultTableStyle="TableStyleMedium2" defaultPivotStyle="PivotStyleLight16"/>
  <colors>
    <mruColors>
      <color rgb="FFDCEEF2"/>
      <color rgb="FF333300"/>
      <color rgb="FFFFCC99"/>
      <color rgb="FFFF7C80"/>
      <color rgb="FFFF99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1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9.xml"/><Relationship Id="rId1" Type="http://schemas.microsoft.com/office/2011/relationships/chartStyle" Target="style9.xml"/></Relationships>
</file>

<file path=xl/charts/_rels/chart2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bg1"/>
                </a:solidFill>
              </a:defRPr>
            </a:pPr>
            <a:r>
              <a:rPr lang="en-US">
                <a:solidFill>
                  <a:schemeClr val="bg1"/>
                </a:solidFill>
              </a:rPr>
              <a:t>Sales</a:t>
            </a:r>
            <a:r>
              <a:rPr lang="en-US" baseline="0">
                <a:solidFill>
                  <a:schemeClr val="bg1"/>
                </a:solidFill>
              </a:rPr>
              <a:t> </a:t>
            </a:r>
            <a:r>
              <a:rPr lang="en-US">
                <a:solidFill>
                  <a:schemeClr val="bg1"/>
                </a:solidFill>
              </a:rPr>
              <a:t>Volume Against Each Sales</a:t>
            </a:r>
            <a:r>
              <a:rPr lang="en-US" baseline="0">
                <a:solidFill>
                  <a:schemeClr val="bg1"/>
                </a:solidFill>
              </a:rPr>
              <a:t> Channel</a:t>
            </a:r>
            <a:endParaRPr lang="en-US">
              <a:solidFill>
                <a:schemeClr val="bg1"/>
              </a:solidFill>
            </a:endParaRPr>
          </a:p>
        </c:rich>
      </c:tx>
      <c:overlay val="0"/>
    </c:title>
    <c:autoTitleDeleted val="0"/>
    <c:plotArea>
      <c:layout>
        <c:manualLayout>
          <c:layoutTarget val="inner"/>
          <c:xMode val="edge"/>
          <c:yMode val="edge"/>
          <c:x val="6.7455866973192918E-2"/>
          <c:y val="0.32046116530245944"/>
          <c:w val="0.21180315789932277"/>
          <c:h val="6.0929773093758917E-2"/>
        </c:manualLayout>
      </c:layout>
      <c:barChart>
        <c:barDir val="col"/>
        <c:grouping val="clustered"/>
        <c:varyColors val="0"/>
        <c:dLbls>
          <c:showLegendKey val="0"/>
          <c:showVal val="0"/>
          <c:showCatName val="0"/>
          <c:showSerName val="0"/>
          <c:showPercent val="0"/>
          <c:showBubbleSize val="0"/>
        </c:dLbls>
        <c:gapWidth val="150"/>
        <c:axId val="141811072"/>
        <c:axId val="115094656"/>
      </c:barChart>
      <c:catAx>
        <c:axId val="141811072"/>
        <c:scaling>
          <c:orientation val="minMax"/>
        </c:scaling>
        <c:delete val="1"/>
        <c:axPos val="b"/>
        <c:numFmt formatCode="General" sourceLinked="0"/>
        <c:majorTickMark val="none"/>
        <c:minorTickMark val="none"/>
        <c:tickLblPos val="nextTo"/>
        <c:crossAx val="115094656"/>
        <c:crosses val="autoZero"/>
        <c:auto val="1"/>
        <c:lblAlgn val="ctr"/>
        <c:lblOffset val="100"/>
        <c:noMultiLvlLbl val="0"/>
      </c:catAx>
      <c:valAx>
        <c:axId val="115094656"/>
        <c:scaling>
          <c:orientation val="minMax"/>
        </c:scaling>
        <c:delete val="1"/>
        <c:axPos val="l"/>
        <c:numFmt formatCode="General" sourceLinked="1"/>
        <c:majorTickMark val="none"/>
        <c:minorTickMark val="none"/>
        <c:tickLblPos val="nextTo"/>
        <c:crossAx val="141811072"/>
        <c:crosses val="autoZero"/>
        <c:crossBetween val="between"/>
      </c:valAx>
      <c:spPr>
        <a:noFill/>
        <a:ln w="25400">
          <a:noFill/>
        </a:ln>
      </c:spPr>
    </c:plotArea>
    <c:legend>
      <c:legendPos val="r"/>
      <c:overlay val="0"/>
      <c:txPr>
        <a:bodyPr/>
        <a:lstStyle/>
        <a:p>
          <a:pPr>
            <a:defRPr baseline="0">
              <a:solidFill>
                <a:schemeClr val="bg1"/>
              </a:solidFill>
            </a:defRPr>
          </a:pPr>
          <a:endParaRPr lang="en-US"/>
        </a:p>
      </c:txPr>
    </c:legend>
    <c:plotVisOnly val="1"/>
    <c:dispBlanksAs val="gap"/>
    <c:showDLblsOverMax val="0"/>
  </c:chart>
  <c:spPr>
    <a:solidFill>
      <a:schemeClr val="accent5">
        <a:lumMod val="50000"/>
      </a:schemeClr>
    </a:solidFill>
    <a:ln w="19050">
      <a:solidFill>
        <a:schemeClr val="bg1">
          <a:alpha val="99000"/>
        </a:schemeClr>
      </a:solidFill>
    </a:ln>
  </c:spPr>
  <c:printSettings>
    <c:headerFooter/>
    <c:pageMargins b="0.75000000000000189" l="0.70000000000000062" r="0.70000000000000062" t="0.7500000000000018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solidFill>
                  <a:schemeClr val="bg1"/>
                </a:solidFill>
                <a:latin typeface="+mj-lt"/>
                <a:ea typeface="Tahoma" pitchFamily="34" charset="0"/>
                <a:cs typeface="Tahoma" pitchFamily="34" charset="0"/>
              </a:defRPr>
            </a:pPr>
            <a:r>
              <a:rPr lang="en-US" sz="1400">
                <a:latin typeface="+mn-lt"/>
              </a:rPr>
              <a:t>Amazon</a:t>
            </a:r>
          </a:p>
        </c:rich>
      </c:tx>
      <c:layout>
        <c:manualLayout>
          <c:xMode val="edge"/>
          <c:yMode val="edge"/>
          <c:x val="0.70483118469708583"/>
          <c:y val="5.1206993181809018E-2"/>
        </c:manualLayout>
      </c:layout>
      <c:overlay val="0"/>
    </c:title>
    <c:autoTitleDeleted val="0"/>
    <c:plotArea>
      <c:layout>
        <c:manualLayout>
          <c:layoutTarget val="inner"/>
          <c:xMode val="edge"/>
          <c:yMode val="edge"/>
          <c:x val="2.9513361125501951E-2"/>
          <c:y val="2.6200911511359014E-2"/>
          <c:w val="0.62895789833736993"/>
          <c:h val="0.8884540998522914"/>
        </c:manualLayout>
      </c:layout>
      <c:pieChart>
        <c:varyColors val="1"/>
        <c:ser>
          <c:idx val="0"/>
          <c:order val="0"/>
          <c:tx>
            <c:strRef>
              <c:f>'Online Sales Tracker'!$D$14</c:f>
              <c:strCache>
                <c:ptCount val="1"/>
                <c:pt idx="0">
                  <c:v>Amazon</c:v>
                </c:pt>
              </c:strCache>
            </c:strRef>
          </c:tx>
          <c:cat>
            <c:strRef>
              <c:f>'Online Sales Tracker'!$B$15:$B$19</c:f>
              <c:strCache>
                <c:ptCount val="5"/>
                <c:pt idx="0">
                  <c:v>A</c:v>
                </c:pt>
                <c:pt idx="1">
                  <c:v>B</c:v>
                </c:pt>
                <c:pt idx="2">
                  <c:v>C</c:v>
                </c:pt>
                <c:pt idx="3">
                  <c:v>D</c:v>
                </c:pt>
                <c:pt idx="4">
                  <c:v>E</c:v>
                </c:pt>
              </c:strCache>
            </c:strRef>
          </c:cat>
          <c:val>
            <c:numRef>
              <c:f>'Online Sales Tracker'!$D$15:$D$19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29C6-4D57-AFF0-CE6995A6A752}"/>
            </c:ext>
          </c:extLst>
        </c:ser>
        <c:dLbls>
          <c:showLegendKey val="0"/>
          <c:showVal val="0"/>
          <c:showCatName val="0"/>
          <c:showSerName val="0"/>
          <c:showPercent val="0"/>
          <c:showBubbleSize val="0"/>
          <c:showLeaderLines val="0"/>
        </c:dLbls>
        <c:firstSliceAng val="0"/>
      </c:pieChart>
    </c:plotArea>
    <c:legend>
      <c:legendPos val="r"/>
      <c:layout>
        <c:manualLayout>
          <c:xMode val="edge"/>
          <c:yMode val="edge"/>
          <c:x val="0.81486143639175757"/>
          <c:y val="0.27226731394456488"/>
          <c:w val="0.14284613309699107"/>
          <c:h val="0.64689350961441672"/>
        </c:manualLayout>
      </c:layout>
      <c:overlay val="0"/>
      <c:spPr>
        <a:ln w="19050"/>
      </c:spPr>
      <c:txPr>
        <a:bodyPr/>
        <a:lstStyle/>
        <a:p>
          <a:pPr>
            <a:defRPr>
              <a:solidFill>
                <a:schemeClr val="bg1"/>
              </a:solidFill>
              <a:latin typeface="Tahoma" pitchFamily="34" charset="0"/>
              <a:ea typeface="Tahoma" pitchFamily="34" charset="0"/>
              <a:cs typeface="Tahoma" pitchFamily="34" charset="0"/>
            </a:defRPr>
          </a:pPr>
          <a:endParaRPr lang="en-US"/>
        </a:p>
      </c:txPr>
    </c:legend>
    <c:plotVisOnly val="1"/>
    <c:dispBlanksAs val="zero"/>
    <c:showDLblsOverMax val="0"/>
  </c:chart>
  <c:spPr>
    <a:solidFill>
      <a:srgbClr val="4472C4">
        <a:lumMod val="50000"/>
      </a:srgbClr>
    </a:solidFill>
    <a:ln w="19050">
      <a:solidFill>
        <a:sysClr val="window" lastClr="FFFFFF"/>
      </a:solidFill>
    </a:ln>
  </c:spPr>
  <c:printSettings>
    <c:headerFooter/>
    <c:pageMargins b="0.75000000000000211" l="0.70000000000000062" r="0.70000000000000062" t="0.750000000000002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solidFill>
                  <a:schemeClr val="bg1"/>
                </a:solidFill>
                <a:latin typeface="+mj-lt"/>
                <a:ea typeface="Tahoma" pitchFamily="34" charset="0"/>
                <a:cs typeface="Tahoma" pitchFamily="34" charset="0"/>
              </a:defRPr>
            </a:pPr>
            <a:r>
              <a:rPr lang="en-US" sz="1400">
                <a:latin typeface="+mn-lt"/>
              </a:rPr>
              <a:t>Flipkart</a:t>
            </a:r>
          </a:p>
        </c:rich>
      </c:tx>
      <c:layout>
        <c:manualLayout>
          <c:xMode val="edge"/>
          <c:yMode val="edge"/>
          <c:x val="0.70483118469708583"/>
          <c:y val="5.1206993181809018E-2"/>
        </c:manualLayout>
      </c:layout>
      <c:overlay val="0"/>
    </c:title>
    <c:autoTitleDeleted val="0"/>
    <c:plotArea>
      <c:layout>
        <c:manualLayout>
          <c:layoutTarget val="inner"/>
          <c:xMode val="edge"/>
          <c:yMode val="edge"/>
          <c:x val="2.9513361125501951E-2"/>
          <c:y val="2.6200911511359014E-2"/>
          <c:w val="0.62895789833736993"/>
          <c:h val="0.8884540998522914"/>
        </c:manualLayout>
      </c:layout>
      <c:pieChart>
        <c:varyColors val="1"/>
        <c:ser>
          <c:idx val="0"/>
          <c:order val="0"/>
          <c:tx>
            <c:strRef>
              <c:f>'Online Sales Tracker'!$F$14</c:f>
              <c:strCache>
                <c:ptCount val="1"/>
                <c:pt idx="0">
                  <c:v>Flipkart</c:v>
                </c:pt>
              </c:strCache>
            </c:strRef>
          </c:tx>
          <c:cat>
            <c:strRef>
              <c:f>'Online Sales Tracker'!$B$15:$B$19</c:f>
              <c:strCache>
                <c:ptCount val="5"/>
                <c:pt idx="0">
                  <c:v>A</c:v>
                </c:pt>
                <c:pt idx="1">
                  <c:v>B</c:v>
                </c:pt>
                <c:pt idx="2">
                  <c:v>C</c:v>
                </c:pt>
                <c:pt idx="3">
                  <c:v>D</c:v>
                </c:pt>
                <c:pt idx="4">
                  <c:v>E</c:v>
                </c:pt>
              </c:strCache>
            </c:strRef>
          </c:cat>
          <c:val>
            <c:numRef>
              <c:f>'Online Sales Tracker'!$F$15:$F$19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DAA0-45A9-9BFC-BFFE1BA76724}"/>
            </c:ext>
          </c:extLst>
        </c:ser>
        <c:dLbls>
          <c:showLegendKey val="0"/>
          <c:showVal val="0"/>
          <c:showCatName val="0"/>
          <c:showSerName val="0"/>
          <c:showPercent val="0"/>
          <c:showBubbleSize val="0"/>
          <c:showLeaderLines val="0"/>
        </c:dLbls>
        <c:firstSliceAng val="0"/>
      </c:pieChart>
    </c:plotArea>
    <c:legend>
      <c:legendPos val="r"/>
      <c:layout>
        <c:manualLayout>
          <c:xMode val="edge"/>
          <c:yMode val="edge"/>
          <c:x val="0.81486143639175757"/>
          <c:y val="0.27226731394456488"/>
          <c:w val="0.14284613309699107"/>
          <c:h val="0.64689350961441672"/>
        </c:manualLayout>
      </c:layout>
      <c:overlay val="0"/>
      <c:spPr>
        <a:ln w="19050"/>
      </c:spPr>
      <c:txPr>
        <a:bodyPr/>
        <a:lstStyle/>
        <a:p>
          <a:pPr>
            <a:defRPr>
              <a:solidFill>
                <a:schemeClr val="bg1"/>
              </a:solidFill>
              <a:latin typeface="Tahoma" pitchFamily="34" charset="0"/>
              <a:ea typeface="Tahoma" pitchFamily="34" charset="0"/>
              <a:cs typeface="Tahoma" pitchFamily="34" charset="0"/>
            </a:defRPr>
          </a:pPr>
          <a:endParaRPr lang="en-US"/>
        </a:p>
      </c:txPr>
    </c:legend>
    <c:plotVisOnly val="1"/>
    <c:dispBlanksAs val="zero"/>
    <c:showDLblsOverMax val="0"/>
  </c:chart>
  <c:spPr>
    <a:solidFill>
      <a:srgbClr val="4472C4">
        <a:lumMod val="50000"/>
      </a:srgbClr>
    </a:solidFill>
    <a:ln w="19050">
      <a:solidFill>
        <a:sysClr val="window" lastClr="FFFFFF"/>
      </a:solidFill>
    </a:ln>
  </c:spPr>
  <c:printSettings>
    <c:headerFooter/>
    <c:pageMargins b="0.75000000000000211" l="0.70000000000000062" r="0.70000000000000062" t="0.75000000000000211"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solidFill>
                  <a:schemeClr val="bg1"/>
                </a:solidFill>
                <a:latin typeface="+mj-lt"/>
                <a:ea typeface="Tahoma" pitchFamily="34" charset="0"/>
                <a:cs typeface="Tahoma" pitchFamily="34" charset="0"/>
              </a:defRPr>
            </a:pPr>
            <a:r>
              <a:rPr lang="en-US" sz="1400">
                <a:latin typeface="+mn-lt"/>
              </a:rPr>
              <a:t>Flipkart</a:t>
            </a:r>
          </a:p>
        </c:rich>
      </c:tx>
      <c:layout>
        <c:manualLayout>
          <c:xMode val="edge"/>
          <c:yMode val="edge"/>
          <c:x val="0.70483118469708583"/>
          <c:y val="5.1206993181809018E-2"/>
        </c:manualLayout>
      </c:layout>
      <c:overlay val="0"/>
    </c:title>
    <c:autoTitleDeleted val="0"/>
    <c:plotArea>
      <c:layout>
        <c:manualLayout>
          <c:layoutTarget val="inner"/>
          <c:xMode val="edge"/>
          <c:yMode val="edge"/>
          <c:x val="2.9513361125501951E-2"/>
          <c:y val="2.6200911511359014E-2"/>
          <c:w val="0.62895789833736993"/>
          <c:h val="0.8884540998522914"/>
        </c:manualLayout>
      </c:layout>
      <c:pieChart>
        <c:varyColors val="1"/>
        <c:ser>
          <c:idx val="0"/>
          <c:order val="0"/>
          <c:tx>
            <c:strRef>
              <c:f>'Online Sales Tracker'!$G$14</c:f>
              <c:strCache>
                <c:ptCount val="1"/>
                <c:pt idx="0">
                  <c:v>Shopclues</c:v>
                </c:pt>
              </c:strCache>
            </c:strRef>
          </c:tx>
          <c:cat>
            <c:strRef>
              <c:f>'Online Sales Tracker'!$B$15:$B$19</c:f>
              <c:strCache>
                <c:ptCount val="5"/>
                <c:pt idx="0">
                  <c:v>A</c:v>
                </c:pt>
                <c:pt idx="1">
                  <c:v>B</c:v>
                </c:pt>
                <c:pt idx="2">
                  <c:v>C</c:v>
                </c:pt>
                <c:pt idx="3">
                  <c:v>D</c:v>
                </c:pt>
                <c:pt idx="4">
                  <c:v>E</c:v>
                </c:pt>
              </c:strCache>
            </c:strRef>
          </c:cat>
          <c:val>
            <c:numRef>
              <c:f>'Online Sales Tracker'!$G$15:$G$19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B59-4EA3-BB6B-92FC40B22E1C}"/>
            </c:ext>
          </c:extLst>
        </c:ser>
        <c:dLbls>
          <c:showLegendKey val="0"/>
          <c:showVal val="0"/>
          <c:showCatName val="0"/>
          <c:showSerName val="0"/>
          <c:showPercent val="0"/>
          <c:showBubbleSize val="0"/>
          <c:showLeaderLines val="0"/>
        </c:dLbls>
        <c:firstSliceAng val="0"/>
      </c:pieChart>
    </c:plotArea>
    <c:legend>
      <c:legendPos val="r"/>
      <c:layout>
        <c:manualLayout>
          <c:xMode val="edge"/>
          <c:yMode val="edge"/>
          <c:x val="0.81486143639175757"/>
          <c:y val="0.27226731394456488"/>
          <c:w val="0.14284613309699107"/>
          <c:h val="0.64689350961441672"/>
        </c:manualLayout>
      </c:layout>
      <c:overlay val="0"/>
      <c:spPr>
        <a:ln w="19050"/>
      </c:spPr>
      <c:txPr>
        <a:bodyPr/>
        <a:lstStyle/>
        <a:p>
          <a:pPr>
            <a:defRPr>
              <a:solidFill>
                <a:schemeClr val="bg1"/>
              </a:solidFill>
              <a:latin typeface="Tahoma" pitchFamily="34" charset="0"/>
              <a:ea typeface="Tahoma" pitchFamily="34" charset="0"/>
              <a:cs typeface="Tahoma" pitchFamily="34" charset="0"/>
            </a:defRPr>
          </a:pPr>
          <a:endParaRPr lang="en-US"/>
        </a:p>
      </c:txPr>
    </c:legend>
    <c:plotVisOnly val="1"/>
    <c:dispBlanksAs val="zero"/>
    <c:showDLblsOverMax val="0"/>
  </c:chart>
  <c:spPr>
    <a:solidFill>
      <a:srgbClr val="4472C4">
        <a:lumMod val="50000"/>
      </a:srgbClr>
    </a:solidFill>
    <a:ln w="19050">
      <a:solidFill>
        <a:sysClr val="window" lastClr="FFFFFF"/>
      </a:solidFill>
    </a:ln>
  </c:spPr>
  <c:printSettings>
    <c:headerFooter/>
    <c:pageMargins b="0.75000000000000211" l="0.70000000000000062" r="0.70000000000000062" t="0.750000000000002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[ONLINE_SALES_TRACKING_SYSTEM.xlsx]Volume Breakup!PivotTable1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Volume</a:t>
            </a:r>
            <a:r>
              <a:rPr lang="en-US" baseline="0"/>
              <a:t> Breakup </a:t>
            </a:r>
            <a:r>
              <a:rPr lang="en-US"/>
              <a:t>Product Vs Quantity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'Volume Breakup'!$B$3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40E-45B2-9978-6B256E25313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40E-45B2-9978-6B256E25313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40E-45B2-9978-6B256E25313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40E-45B2-9978-6B256E253131}"/>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40E-45B2-9978-6B256E2531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'Volume Breakup'!$A$4:$A$9</c:f>
              <c:strCache>
                <c:ptCount val="5"/>
                <c:pt idx="0">
                  <c:v>A</c:v>
                </c:pt>
                <c:pt idx="1">
                  <c:v>B</c:v>
                </c:pt>
                <c:pt idx="2">
                  <c:v>C</c:v>
                </c:pt>
                <c:pt idx="3">
                  <c:v>D</c:v>
                </c:pt>
                <c:pt idx="4">
                  <c:v>E</c:v>
                </c:pt>
              </c:strCache>
            </c:strRef>
          </c:cat>
          <c:val>
            <c:numRef>
              <c:f>'Volume Breakup'!$B$4:$B$9</c:f>
              <c:numCache>
                <c:formatCode>General</c:formatCode>
                <c:ptCount val="5"/>
                <c:pt idx="0">
                  <c:v>125</c:v>
                </c:pt>
                <c:pt idx="1">
                  <c:v>295</c:v>
                </c:pt>
                <c:pt idx="2">
                  <c:v>260</c:v>
                </c:pt>
                <c:pt idx="3">
                  <c:v>185</c:v>
                </c:pt>
                <c:pt idx="4">
                  <c:v>260</c:v>
                </c:pt>
              </c:numCache>
            </c:numRef>
          </c:val>
          <c:extLst>
            <c:ext xmlns:c16="http://schemas.microsoft.com/office/drawing/2014/chart" uri="{C3380CC4-5D6E-409C-BE32-E72D297353CC}">
              <c16:uniqueId val="{0000000A-340E-45B2-9978-6B256E25313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[ONLINE_SALES_TRACKING_SYSTEM.xlsx]Sheet1!PivotTable1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Product Wise Count of Sales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CAE-471D-84E7-07DA1A36779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CAE-471D-84E7-07DA1A36779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CAE-471D-84E7-07DA1A36779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CAE-471D-84E7-07DA1A36779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CAE-471D-84E7-07DA1A3677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Sheet1!$A$4:$A$9</c:f>
              <c:strCache>
                <c:ptCount val="5"/>
                <c:pt idx="0">
                  <c:v>A</c:v>
                </c:pt>
                <c:pt idx="1">
                  <c:v>B</c:v>
                </c:pt>
                <c:pt idx="2">
                  <c:v>C</c:v>
                </c:pt>
                <c:pt idx="3">
                  <c:v>D</c:v>
                </c:pt>
                <c:pt idx="4">
                  <c:v>E</c:v>
                </c:pt>
              </c:strCache>
            </c:strRef>
          </c:cat>
          <c:val>
            <c:numRef>
              <c:f>Sheet1!$B$4:$B$9</c:f>
              <c:numCache>
                <c:formatCode>General</c:formatCode>
                <c:ptCount val="5"/>
                <c:pt idx="0">
                  <c:v>4</c:v>
                </c:pt>
                <c:pt idx="1">
                  <c:v>7</c:v>
                </c:pt>
                <c:pt idx="2">
                  <c:v>6</c:v>
                </c:pt>
                <c:pt idx="3">
                  <c:v>7</c:v>
                </c:pt>
                <c:pt idx="4">
                  <c:v>4</c:v>
                </c:pt>
              </c:numCache>
            </c:numRef>
          </c:val>
          <c:extLst>
            <c:ext xmlns:c16="http://schemas.microsoft.com/office/drawing/2014/chart" uri="{C3380CC4-5D6E-409C-BE32-E72D297353CC}">
              <c16:uniqueId val="{0000000A-7CAE-471D-84E7-07DA1A36779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[ONLINE_SALES_TRACKING_SYSTEM.xlsx]Sheet2!PivotTable2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Wise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Sheet2!$A$4:$A$9</c:f>
              <c:strCache>
                <c:ptCount val="5"/>
                <c:pt idx="0">
                  <c:v>A</c:v>
                </c:pt>
                <c:pt idx="1">
                  <c:v>B</c:v>
                </c:pt>
                <c:pt idx="2">
                  <c:v>C</c:v>
                </c:pt>
                <c:pt idx="3">
                  <c:v>D</c:v>
                </c:pt>
                <c:pt idx="4">
                  <c:v>E</c:v>
                </c:pt>
              </c:strCache>
            </c:strRef>
          </c:cat>
          <c:val>
            <c:numRef>
              <c:f>Sheet2!$B$4:$B$9</c:f>
              <c:numCache>
                <c:formatCode>General</c:formatCode>
                <c:ptCount val="5"/>
                <c:pt idx="0">
                  <c:v>20</c:v>
                </c:pt>
                <c:pt idx="1">
                  <c:v>35</c:v>
                </c:pt>
                <c:pt idx="2">
                  <c:v>48</c:v>
                </c:pt>
                <c:pt idx="3">
                  <c:v>70</c:v>
                </c:pt>
                <c:pt idx="4">
                  <c:v>8</c:v>
                </c:pt>
              </c:numCache>
            </c:numRef>
          </c:val>
          <c:extLst>
            <c:ext xmlns:c16="http://schemas.microsoft.com/office/drawing/2014/chart" uri="{C3380CC4-5D6E-409C-BE32-E72D297353CC}">
              <c16:uniqueId val="{00000000-4933-433C-967D-928A261E622E}"/>
            </c:ext>
          </c:extLst>
        </c:ser>
        <c:dLbls>
          <c:showLegendKey val="0"/>
          <c:showVal val="1"/>
          <c:showCatName val="0"/>
          <c:showSerName val="0"/>
          <c:showPercent val="0"/>
          <c:showBubbleSize val="0"/>
        </c:dLbls>
        <c:gapWidth val="65"/>
        <c:shape val="box"/>
        <c:axId val="138733279"/>
        <c:axId val="141879855"/>
        <c:axId val="0"/>
      </c:bar3DChart>
      <c:catAx>
        <c:axId val="138733279"/>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879855"/>
        <c:crosses val="autoZero"/>
        <c:auto val="1"/>
        <c:lblAlgn val="ctr"/>
        <c:lblOffset val="100"/>
        <c:noMultiLvlLbl val="0"/>
      </c:catAx>
      <c:valAx>
        <c:axId val="141879855"/>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873327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[ONLINE_SALES_TRACKING_SYSTEM.xlsx]Sheet3!PivotTable3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2270341207349E-2"/>
          <c:y val="0.18518518518518517"/>
          <c:w val="0.63233027121609797"/>
          <c:h val="0.70741542723826178"/>
        </c:manualLayout>
      </c:layout>
      <c:barChart>
        <c:barDir val="bar"/>
        <c:grouping val="clustered"/>
        <c:varyColors val="0"/>
        <c:ser>
          <c:idx val="0"/>
          <c:order val="0"/>
          <c:tx>
            <c:strRef>
              <c:f>Sheet3!$B$3</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Sheet3!$A$4:$A$9</c:f>
              <c:strCache>
                <c:ptCount val="5"/>
                <c:pt idx="0">
                  <c:v>A</c:v>
                </c:pt>
                <c:pt idx="1">
                  <c:v>B</c:v>
                </c:pt>
                <c:pt idx="2">
                  <c:v>C</c:v>
                </c:pt>
                <c:pt idx="3">
                  <c:v>D</c:v>
                </c:pt>
                <c:pt idx="4">
                  <c:v>E</c:v>
                </c:pt>
              </c:strCache>
            </c:strRef>
          </c:cat>
          <c:val>
            <c:numRef>
              <c:f>Sheet3!$B$4:$B$9</c:f>
              <c:numCache>
                <c:formatCode>General</c:formatCode>
                <c:ptCount val="5"/>
                <c:pt idx="0">
                  <c:v>125</c:v>
                </c:pt>
                <c:pt idx="1">
                  <c:v>295</c:v>
                </c:pt>
                <c:pt idx="2">
                  <c:v>260</c:v>
                </c:pt>
                <c:pt idx="3">
                  <c:v>185</c:v>
                </c:pt>
                <c:pt idx="4">
                  <c:v>260</c:v>
                </c:pt>
              </c:numCache>
            </c:numRef>
          </c:val>
          <c:extLst>
            <c:ext xmlns:c16="http://schemas.microsoft.com/office/drawing/2014/chart" uri="{C3380CC4-5D6E-409C-BE32-E72D297353CC}">
              <c16:uniqueId val="{00000000-7325-4B8C-A054-AE8739D08359}"/>
            </c:ext>
          </c:extLst>
        </c:ser>
        <c:ser>
          <c:idx val="1"/>
          <c:order val="1"/>
          <c:tx>
            <c:strRef>
              <c:f>Sheet3!$C$3</c:f>
              <c:strCache>
                <c:ptCount val="1"/>
                <c:pt idx="0">
                  <c:v>Sum of Net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Sheet3!$A$4:$A$9</c:f>
              <c:strCache>
                <c:ptCount val="5"/>
                <c:pt idx="0">
                  <c:v>A</c:v>
                </c:pt>
                <c:pt idx="1">
                  <c:v>B</c:v>
                </c:pt>
                <c:pt idx="2">
                  <c:v>C</c:v>
                </c:pt>
                <c:pt idx="3">
                  <c:v>D</c:v>
                </c:pt>
                <c:pt idx="4">
                  <c:v>E</c:v>
                </c:pt>
              </c:strCache>
            </c:strRef>
          </c:cat>
          <c:val>
            <c:numRef>
              <c:f>Sheet3!$C$4:$C$9</c:f>
              <c:numCache>
                <c:formatCode>General</c:formatCode>
                <c:ptCount val="5"/>
                <c:pt idx="0">
                  <c:v>625</c:v>
                </c:pt>
                <c:pt idx="1">
                  <c:v>1475</c:v>
                </c:pt>
                <c:pt idx="2">
                  <c:v>2080</c:v>
                </c:pt>
                <c:pt idx="3">
                  <c:v>1850</c:v>
                </c:pt>
                <c:pt idx="4">
                  <c:v>520</c:v>
                </c:pt>
              </c:numCache>
            </c:numRef>
          </c:val>
          <c:extLst>
            <c:ext xmlns:c16="http://schemas.microsoft.com/office/drawing/2014/chart" uri="{C3380CC4-5D6E-409C-BE32-E72D297353CC}">
              <c16:uniqueId val="{00000001-7325-4B8C-A054-AE8739D08359}"/>
            </c:ext>
          </c:extLst>
        </c:ser>
        <c:ser>
          <c:idx val="2"/>
          <c:order val="2"/>
          <c:tx>
            <c:strRef>
              <c:f>Sheet3!$D$3</c:f>
              <c:strCache>
                <c:ptCount val="1"/>
                <c:pt idx="0">
                  <c:v>Sum of Margin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Sheet3!$A$4:$A$9</c:f>
              <c:strCache>
                <c:ptCount val="5"/>
                <c:pt idx="0">
                  <c:v>A</c:v>
                </c:pt>
                <c:pt idx="1">
                  <c:v>B</c:v>
                </c:pt>
                <c:pt idx="2">
                  <c:v>C</c:v>
                </c:pt>
                <c:pt idx="3">
                  <c:v>D</c:v>
                </c:pt>
                <c:pt idx="4">
                  <c:v>E</c:v>
                </c:pt>
              </c:strCache>
            </c:strRef>
          </c:cat>
          <c:val>
            <c:numRef>
              <c:f>Sheet3!$D$4:$D$9</c:f>
              <c:numCache>
                <c:formatCode>0.00%</c:formatCode>
                <c:ptCount val="5"/>
                <c:pt idx="0">
                  <c:v>0.12861736334405144</c:v>
                </c:pt>
                <c:pt idx="1">
                  <c:v>0.33762057877813501</c:v>
                </c:pt>
                <c:pt idx="2">
                  <c:v>0.23151125401929259</c:v>
                </c:pt>
                <c:pt idx="3">
                  <c:v>0.22508038585209</c:v>
                </c:pt>
                <c:pt idx="4">
                  <c:v>7.7170418006430874E-2</c:v>
                </c:pt>
              </c:numCache>
            </c:numRef>
          </c:val>
          <c:extLst>
            <c:ext xmlns:c16="http://schemas.microsoft.com/office/drawing/2014/chart" uri="{C3380CC4-5D6E-409C-BE32-E72D297353CC}">
              <c16:uniqueId val="{00000002-7325-4B8C-A054-AE8739D08359}"/>
            </c:ext>
          </c:extLst>
        </c:ser>
        <c:dLbls>
          <c:dLblPos val="inEnd"/>
          <c:showLegendKey val="0"/>
          <c:showVal val="1"/>
          <c:showCatName val="0"/>
          <c:showSerName val="0"/>
          <c:showPercent val="0"/>
          <c:showBubbleSize val="0"/>
        </c:dLbls>
        <c:gapWidth val="115"/>
        <c:overlap val="-20"/>
        <c:axId val="332785967"/>
        <c:axId val="140258431"/>
      </c:barChart>
      <c:catAx>
        <c:axId val="3327859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258431"/>
        <c:crosses val="autoZero"/>
        <c:auto val="1"/>
        <c:lblAlgn val="ctr"/>
        <c:lblOffset val="100"/>
        <c:noMultiLvlLbl val="0"/>
      </c:catAx>
      <c:valAx>
        <c:axId val="14025843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278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[ONLINE_SALES_TRACKING_SYSTEM.xlsx]Sheet6!PivotTable6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Wise 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Sheet6!$A$4:$A$9</c:f>
              <c:strCache>
                <c:ptCount val="5"/>
                <c:pt idx="0">
                  <c:v>Amazon</c:v>
                </c:pt>
                <c:pt idx="1">
                  <c:v>Big basket</c:v>
                </c:pt>
                <c:pt idx="2">
                  <c:v>Flipkart</c:v>
                </c:pt>
                <c:pt idx="3">
                  <c:v>Shopclues</c:v>
                </c:pt>
                <c:pt idx="4">
                  <c:v>Website</c:v>
                </c:pt>
              </c:strCache>
            </c:strRef>
          </c:cat>
          <c:val>
            <c:numRef>
              <c:f>Sheet6!$B$4:$B$9</c:f>
              <c:numCache>
                <c:formatCode>General</c:formatCode>
                <c:ptCount val="5"/>
                <c:pt idx="0">
                  <c:v>205</c:v>
                </c:pt>
                <c:pt idx="1">
                  <c:v>180</c:v>
                </c:pt>
                <c:pt idx="2">
                  <c:v>360</c:v>
                </c:pt>
                <c:pt idx="3">
                  <c:v>225</c:v>
                </c:pt>
                <c:pt idx="4">
                  <c:v>155</c:v>
                </c:pt>
              </c:numCache>
            </c:numRef>
          </c:val>
          <c:extLst>
            <c:ext xmlns:c16="http://schemas.microsoft.com/office/drawing/2014/chart" uri="{C3380CC4-5D6E-409C-BE32-E72D297353CC}">
              <c16:uniqueId val="{00000000-30D2-46C0-A40A-B0D1A4F1DD7D}"/>
            </c:ext>
          </c:extLst>
        </c:ser>
        <c:dLbls>
          <c:showLegendKey val="0"/>
          <c:showVal val="0"/>
          <c:showCatName val="0"/>
          <c:showSerName val="0"/>
          <c:showPercent val="0"/>
          <c:showBubbleSize val="0"/>
        </c:dLbls>
        <c:gapWidth val="115"/>
        <c:overlap val="-20"/>
        <c:axId val="135937439"/>
        <c:axId val="143747039"/>
      </c:barChart>
      <c:catAx>
        <c:axId val="1359374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747039"/>
        <c:crosses val="autoZero"/>
        <c:auto val="1"/>
        <c:lblAlgn val="ctr"/>
        <c:lblOffset val="100"/>
        <c:noMultiLvlLbl val="0"/>
      </c:catAx>
      <c:valAx>
        <c:axId val="1437470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3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[ONLINE_SALES_TRACKING_SYSTEM.xlsx]Volume Breakup!PivotTable1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Volume</a:t>
            </a:r>
            <a:r>
              <a:rPr lang="en-US" baseline="0"/>
              <a:t> Breakup </a:t>
            </a:r>
            <a:r>
              <a:rPr lang="en-US"/>
              <a:t>Product Vs Quantity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'Volume Breakup'!$B$3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'Volume Breakup'!$A$4:$A$9</c:f>
              <c:strCache>
                <c:ptCount val="5"/>
                <c:pt idx="0">
                  <c:v>A</c:v>
                </c:pt>
                <c:pt idx="1">
                  <c:v>B</c:v>
                </c:pt>
                <c:pt idx="2">
                  <c:v>C</c:v>
                </c:pt>
                <c:pt idx="3">
                  <c:v>D</c:v>
                </c:pt>
                <c:pt idx="4">
                  <c:v>E</c:v>
                </c:pt>
              </c:strCache>
            </c:strRef>
          </c:cat>
          <c:val>
            <c:numRef>
              <c:f>'Volume Breakup'!$B$4:$B$9</c:f>
              <c:numCache>
                <c:formatCode>General</c:formatCode>
                <c:ptCount val="5"/>
                <c:pt idx="0">
                  <c:v>125</c:v>
                </c:pt>
                <c:pt idx="1">
                  <c:v>295</c:v>
                </c:pt>
                <c:pt idx="2">
                  <c:v>260</c:v>
                </c:pt>
                <c:pt idx="3">
                  <c:v>185</c:v>
                </c:pt>
                <c:pt idx="4">
                  <c:v>260</c:v>
                </c:pt>
              </c:numCache>
            </c:numRef>
          </c:val>
          <c:extLst>
            <c:ext xmlns:c16="http://schemas.microsoft.com/office/drawing/2014/chart" uri="{C3380CC4-5D6E-409C-BE32-E72D297353CC}">
              <c16:uniqueId val="{00000000-0DB5-4F5E-9A15-D908FFFF5DE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[ONLINE_SALES_TRACKING_SYSTEM.xlsx]Sheet1!PivotTable1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Wise Count of Sales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Sheet1!$A$4:$A$9</c:f>
              <c:strCache>
                <c:ptCount val="5"/>
                <c:pt idx="0">
                  <c:v>A</c:v>
                </c:pt>
                <c:pt idx="1">
                  <c:v>B</c:v>
                </c:pt>
                <c:pt idx="2">
                  <c:v>C</c:v>
                </c:pt>
                <c:pt idx="3">
                  <c:v>D</c:v>
                </c:pt>
                <c:pt idx="4">
                  <c:v>E</c:v>
                </c:pt>
              </c:strCache>
            </c:strRef>
          </c:cat>
          <c:val>
            <c:numRef>
              <c:f>Sheet1!$B$4:$B$9</c:f>
              <c:numCache>
                <c:formatCode>General</c:formatCode>
                <c:ptCount val="5"/>
                <c:pt idx="0">
                  <c:v>4</c:v>
                </c:pt>
                <c:pt idx="1">
                  <c:v>7</c:v>
                </c:pt>
                <c:pt idx="2">
                  <c:v>6</c:v>
                </c:pt>
                <c:pt idx="3">
                  <c:v>7</c:v>
                </c:pt>
                <c:pt idx="4">
                  <c:v>4</c:v>
                </c:pt>
              </c:numCache>
            </c:numRef>
          </c:val>
          <c:extLst>
            <c:ext xmlns:c16="http://schemas.microsoft.com/office/drawing/2014/chart" uri="{C3380CC4-5D6E-409C-BE32-E72D297353CC}">
              <c16:uniqueId val="{00000000-A541-43A3-ABB8-1A71E88429D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solidFill>
                  <a:schemeClr val="bg1"/>
                </a:solidFill>
                <a:latin typeface="+mj-lt"/>
                <a:ea typeface="Tahoma" pitchFamily="34" charset="0"/>
                <a:cs typeface="Tahoma" pitchFamily="34" charset="0"/>
              </a:defRPr>
            </a:pPr>
            <a:r>
              <a:rPr lang="en-US" sz="1400">
                <a:latin typeface="+mn-lt"/>
              </a:rPr>
              <a:t>Website</a:t>
            </a:r>
          </a:p>
        </c:rich>
      </c:tx>
      <c:layout>
        <c:manualLayout>
          <c:xMode val="edge"/>
          <c:yMode val="edge"/>
          <c:x val="0.70483118469708583"/>
          <c:y val="5.1206993181809018E-2"/>
        </c:manualLayout>
      </c:layout>
      <c:overlay val="0"/>
    </c:title>
    <c:autoTitleDeleted val="0"/>
    <c:plotArea>
      <c:layout>
        <c:manualLayout>
          <c:layoutTarget val="inner"/>
          <c:xMode val="edge"/>
          <c:yMode val="edge"/>
          <c:x val="2.9513361125501951E-2"/>
          <c:y val="2.6200911511359014E-2"/>
          <c:w val="0.62895789833736993"/>
          <c:h val="0.8884540998522914"/>
        </c:manualLayout>
      </c:layout>
      <c:pieChart>
        <c:varyColors val="1"/>
        <c:dLbls>
          <c:showLegendKey val="0"/>
          <c:showVal val="0"/>
          <c:showCatName val="0"/>
          <c:showSerName val="0"/>
          <c:showPercent val="0"/>
          <c:showBubbleSize val="0"/>
          <c:showLeaderLines val="0"/>
        </c:dLbls>
        <c:firstSliceAng val="0"/>
      </c:pieChart>
    </c:plotArea>
    <c:legend>
      <c:legendPos val="r"/>
      <c:layout>
        <c:manualLayout>
          <c:xMode val="edge"/>
          <c:yMode val="edge"/>
          <c:x val="0.81486143639175757"/>
          <c:y val="0.27226731394456488"/>
          <c:w val="0.14284613309699107"/>
          <c:h val="0.64689350961441672"/>
        </c:manualLayout>
      </c:layout>
      <c:overlay val="0"/>
      <c:spPr>
        <a:ln w="19050"/>
      </c:spPr>
      <c:txPr>
        <a:bodyPr/>
        <a:lstStyle/>
        <a:p>
          <a:pPr>
            <a:defRPr>
              <a:solidFill>
                <a:schemeClr val="bg1"/>
              </a:solidFill>
              <a:latin typeface="Tahoma" pitchFamily="34" charset="0"/>
              <a:ea typeface="Tahoma" pitchFamily="34" charset="0"/>
              <a:cs typeface="Tahoma" pitchFamily="34" charset="0"/>
            </a:defRPr>
          </a:pPr>
          <a:endParaRPr lang="en-US"/>
        </a:p>
      </c:txPr>
    </c:legend>
    <c:plotVisOnly val="1"/>
    <c:dispBlanksAs val="zero"/>
    <c:showDLblsOverMax val="0"/>
  </c:chart>
  <c:spPr>
    <a:solidFill>
      <a:srgbClr val="4472C4">
        <a:lumMod val="50000"/>
      </a:srgbClr>
    </a:solidFill>
    <a:ln w="19050">
      <a:solidFill>
        <a:sysClr val="window" lastClr="FFFFFF"/>
      </a:solidFill>
    </a:ln>
  </c:spPr>
  <c:printSettings>
    <c:headerFooter/>
    <c:pageMargins b="0.75000000000000211" l="0.70000000000000062" r="0.70000000000000062" t="0.75000000000000211"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[ONLINE_SALES_TRACKING_SYSTEM.xlsx]Sheet2!PivotTable2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Wise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Sheet2!$A$4:$A$9</c:f>
              <c:strCache>
                <c:ptCount val="5"/>
                <c:pt idx="0">
                  <c:v>A</c:v>
                </c:pt>
                <c:pt idx="1">
                  <c:v>B</c:v>
                </c:pt>
                <c:pt idx="2">
                  <c:v>C</c:v>
                </c:pt>
                <c:pt idx="3">
                  <c:v>D</c:v>
                </c:pt>
                <c:pt idx="4">
                  <c:v>E</c:v>
                </c:pt>
              </c:strCache>
            </c:strRef>
          </c:cat>
          <c:val>
            <c:numRef>
              <c:f>Sheet2!$B$4:$B$9</c:f>
              <c:numCache>
                <c:formatCode>General</c:formatCode>
                <c:ptCount val="5"/>
                <c:pt idx="0">
                  <c:v>20</c:v>
                </c:pt>
                <c:pt idx="1">
                  <c:v>35</c:v>
                </c:pt>
                <c:pt idx="2">
                  <c:v>48</c:v>
                </c:pt>
                <c:pt idx="3">
                  <c:v>70</c:v>
                </c:pt>
                <c:pt idx="4">
                  <c:v>8</c:v>
                </c:pt>
              </c:numCache>
            </c:numRef>
          </c:val>
          <c:extLst>
            <c:ext xmlns:c16="http://schemas.microsoft.com/office/drawing/2014/chart" uri="{C3380CC4-5D6E-409C-BE32-E72D297353CC}">
              <c16:uniqueId val="{00000000-6443-491A-9CF2-995E82F66418}"/>
            </c:ext>
          </c:extLst>
        </c:ser>
        <c:dLbls>
          <c:showLegendKey val="0"/>
          <c:showVal val="1"/>
          <c:showCatName val="0"/>
          <c:showSerName val="0"/>
          <c:showPercent val="0"/>
          <c:showBubbleSize val="0"/>
        </c:dLbls>
        <c:gapWidth val="65"/>
        <c:shape val="box"/>
        <c:axId val="138733279"/>
        <c:axId val="141879855"/>
        <c:axId val="0"/>
      </c:bar3DChart>
      <c:catAx>
        <c:axId val="138733279"/>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879855"/>
        <c:crosses val="autoZero"/>
        <c:auto val="1"/>
        <c:lblAlgn val="ctr"/>
        <c:lblOffset val="100"/>
        <c:noMultiLvlLbl val="0"/>
      </c:catAx>
      <c:valAx>
        <c:axId val="141879855"/>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873327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[ONLINE_SALES_TRACKING_SYSTEM.xlsx]Sheet3!PivotTable3</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2270341207349E-2"/>
          <c:y val="0.18518518518518517"/>
          <c:w val="0.63233027121609797"/>
          <c:h val="0.70741542723826178"/>
        </c:manualLayout>
      </c:layout>
      <c:barChart>
        <c:barDir val="bar"/>
        <c:grouping val="clustered"/>
        <c:varyColors val="0"/>
        <c:ser>
          <c:idx val="0"/>
          <c:order val="0"/>
          <c:tx>
            <c:strRef>
              <c:f>Sheet3!$B$3</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Sheet3!$A$4:$A$9</c:f>
              <c:strCache>
                <c:ptCount val="5"/>
                <c:pt idx="0">
                  <c:v>A</c:v>
                </c:pt>
                <c:pt idx="1">
                  <c:v>B</c:v>
                </c:pt>
                <c:pt idx="2">
                  <c:v>C</c:v>
                </c:pt>
                <c:pt idx="3">
                  <c:v>D</c:v>
                </c:pt>
                <c:pt idx="4">
                  <c:v>E</c:v>
                </c:pt>
              </c:strCache>
            </c:strRef>
          </c:cat>
          <c:val>
            <c:numRef>
              <c:f>Sheet3!$B$4:$B$9</c:f>
              <c:numCache>
                <c:formatCode>General</c:formatCode>
                <c:ptCount val="5"/>
                <c:pt idx="0">
                  <c:v>125</c:v>
                </c:pt>
                <c:pt idx="1">
                  <c:v>295</c:v>
                </c:pt>
                <c:pt idx="2">
                  <c:v>260</c:v>
                </c:pt>
                <c:pt idx="3">
                  <c:v>185</c:v>
                </c:pt>
                <c:pt idx="4">
                  <c:v>260</c:v>
                </c:pt>
              </c:numCache>
            </c:numRef>
          </c:val>
          <c:extLst>
            <c:ext xmlns:c16="http://schemas.microsoft.com/office/drawing/2014/chart" uri="{C3380CC4-5D6E-409C-BE32-E72D297353CC}">
              <c16:uniqueId val="{00000000-3F14-4FE4-9593-EB1729EAF989}"/>
            </c:ext>
          </c:extLst>
        </c:ser>
        <c:ser>
          <c:idx val="1"/>
          <c:order val="1"/>
          <c:tx>
            <c:strRef>
              <c:f>Sheet3!$C$3</c:f>
              <c:strCache>
                <c:ptCount val="1"/>
                <c:pt idx="0">
                  <c:v>Sum of Net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Sheet3!$A$4:$A$9</c:f>
              <c:strCache>
                <c:ptCount val="5"/>
                <c:pt idx="0">
                  <c:v>A</c:v>
                </c:pt>
                <c:pt idx="1">
                  <c:v>B</c:v>
                </c:pt>
                <c:pt idx="2">
                  <c:v>C</c:v>
                </c:pt>
                <c:pt idx="3">
                  <c:v>D</c:v>
                </c:pt>
                <c:pt idx="4">
                  <c:v>E</c:v>
                </c:pt>
              </c:strCache>
            </c:strRef>
          </c:cat>
          <c:val>
            <c:numRef>
              <c:f>Sheet3!$C$4:$C$9</c:f>
              <c:numCache>
                <c:formatCode>General</c:formatCode>
                <c:ptCount val="5"/>
                <c:pt idx="0">
                  <c:v>625</c:v>
                </c:pt>
                <c:pt idx="1">
                  <c:v>1475</c:v>
                </c:pt>
                <c:pt idx="2">
                  <c:v>2080</c:v>
                </c:pt>
                <c:pt idx="3">
                  <c:v>1850</c:v>
                </c:pt>
                <c:pt idx="4">
                  <c:v>520</c:v>
                </c:pt>
              </c:numCache>
            </c:numRef>
          </c:val>
          <c:extLst>
            <c:ext xmlns:c16="http://schemas.microsoft.com/office/drawing/2014/chart" uri="{C3380CC4-5D6E-409C-BE32-E72D297353CC}">
              <c16:uniqueId val="{00000001-3F14-4FE4-9593-EB1729EAF989}"/>
            </c:ext>
          </c:extLst>
        </c:ser>
        <c:ser>
          <c:idx val="2"/>
          <c:order val="2"/>
          <c:tx>
            <c:strRef>
              <c:f>Sheet3!$D$3</c:f>
              <c:strCache>
                <c:ptCount val="1"/>
                <c:pt idx="0">
                  <c:v>Sum of Margin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Sheet3!$A$4:$A$9</c:f>
              <c:strCache>
                <c:ptCount val="5"/>
                <c:pt idx="0">
                  <c:v>A</c:v>
                </c:pt>
                <c:pt idx="1">
                  <c:v>B</c:v>
                </c:pt>
                <c:pt idx="2">
                  <c:v>C</c:v>
                </c:pt>
                <c:pt idx="3">
                  <c:v>D</c:v>
                </c:pt>
                <c:pt idx="4">
                  <c:v>E</c:v>
                </c:pt>
              </c:strCache>
            </c:strRef>
          </c:cat>
          <c:val>
            <c:numRef>
              <c:f>Sheet3!$D$4:$D$9</c:f>
              <c:numCache>
                <c:formatCode>0.00%</c:formatCode>
                <c:ptCount val="5"/>
                <c:pt idx="0">
                  <c:v>0.12861736334405144</c:v>
                </c:pt>
                <c:pt idx="1">
                  <c:v>0.33762057877813501</c:v>
                </c:pt>
                <c:pt idx="2">
                  <c:v>0.23151125401929259</c:v>
                </c:pt>
                <c:pt idx="3">
                  <c:v>0.22508038585209</c:v>
                </c:pt>
                <c:pt idx="4">
                  <c:v>7.7170418006430874E-2</c:v>
                </c:pt>
              </c:numCache>
            </c:numRef>
          </c:val>
          <c:extLst>
            <c:ext xmlns:c16="http://schemas.microsoft.com/office/drawing/2014/chart" uri="{C3380CC4-5D6E-409C-BE32-E72D297353CC}">
              <c16:uniqueId val="{00000002-3F14-4FE4-9593-EB1729EAF989}"/>
            </c:ext>
          </c:extLst>
        </c:ser>
        <c:dLbls>
          <c:dLblPos val="inEnd"/>
          <c:showLegendKey val="0"/>
          <c:showVal val="1"/>
          <c:showCatName val="0"/>
          <c:showSerName val="0"/>
          <c:showPercent val="0"/>
          <c:showBubbleSize val="0"/>
        </c:dLbls>
        <c:gapWidth val="115"/>
        <c:overlap val="-20"/>
        <c:axId val="332785967"/>
        <c:axId val="140258431"/>
      </c:barChart>
      <c:catAx>
        <c:axId val="3327859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258431"/>
        <c:crosses val="autoZero"/>
        <c:auto val="1"/>
        <c:lblAlgn val="ctr"/>
        <c:lblOffset val="100"/>
        <c:noMultiLvlLbl val="0"/>
      </c:catAx>
      <c:valAx>
        <c:axId val="14025843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278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[ONLINE_SALES_TRACKING_SYSTEM.xlsx]Sheet4!PivotTable4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Product Wise Profit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circle"/>
          <c:size val="5"/>
          <c:spPr>
            <a:solidFill>
              <a:schemeClr val="accent1"/>
            </a:solidFill>
            <a:ln w="22225">
              <a:solidFill>
                <a:schemeClr val="lt1"/>
              </a:solidFill>
              <a:round/>
            </a:ln>
            <a:effectLst/>
          </c:spPr>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Sheet4!$B$3</c:f>
              <c:strCache>
                <c:ptCount val="1"/>
                <c:pt idx="0">
                  <c:v>Total</c:v>
                </c:pt>
              </c:strCache>
            </c:strRef>
          </c:tx>
          <c:spPr>
            <a:solidFill>
              <a:schemeClr val="accent1">
                <a:lumMod val="20000"/>
                <a:lumOff val="80000"/>
              </a:schemeClr>
            </a:solidFill>
            <a:ln>
              <a:noFill/>
            </a:ln>
            <a:effectLst/>
            <a:sp3d/>
          </c:spPr>
          <c:invertIfNegative val="0"/>
          <c:cat>
            <c:strRef>
              <c:f>Sheet4!$A$4:$A$9</c:f>
              <c:strCache>
                <c:ptCount val="5"/>
                <c:pt idx="0">
                  <c:v>Amazon</c:v>
                </c:pt>
                <c:pt idx="1">
                  <c:v>Big basket</c:v>
                </c:pt>
                <c:pt idx="2">
                  <c:v>Flipkart</c:v>
                </c:pt>
                <c:pt idx="3">
                  <c:v>Shopclues</c:v>
                </c:pt>
                <c:pt idx="4">
                  <c:v>Website</c:v>
                </c:pt>
              </c:strCache>
            </c:strRef>
          </c:cat>
          <c:val>
            <c:numRef>
              <c:f>Sheet4!$B$4:$B$9</c:f>
              <c:numCache>
                <c:formatCode>General</c:formatCode>
                <c:ptCount val="5"/>
                <c:pt idx="0">
                  <c:v>32</c:v>
                </c:pt>
                <c:pt idx="1">
                  <c:v>30</c:v>
                </c:pt>
                <c:pt idx="2">
                  <c:v>37</c:v>
                </c:pt>
                <c:pt idx="3">
                  <c:v>28</c:v>
                </c:pt>
                <c:pt idx="4">
                  <c:v>54</c:v>
                </c:pt>
              </c:numCache>
            </c:numRef>
          </c:val>
          <c:extLst>
            <c:ext xmlns:c16="http://schemas.microsoft.com/office/drawing/2014/chart" uri="{C3380CC4-5D6E-409C-BE32-E72D297353CC}">
              <c16:uniqueId val="{00000000-94B7-41E1-B20A-5F24E6C1085D}"/>
            </c:ext>
          </c:extLst>
        </c:ser>
        <c:dLbls>
          <c:showLegendKey val="0"/>
          <c:showVal val="0"/>
          <c:showCatName val="0"/>
          <c:showSerName val="0"/>
          <c:showPercent val="0"/>
          <c:showBubbleSize val="0"/>
        </c:dLbls>
        <c:gapWidth val="154"/>
        <c:gapDepth val="0"/>
        <c:shape val="box"/>
        <c:axId val="384397023"/>
        <c:axId val="381822511"/>
        <c:axId val="322136639"/>
      </c:bar3DChart>
      <c:catAx>
        <c:axId val="384397023"/>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381822511"/>
        <c:crosses val="autoZero"/>
        <c:auto val="1"/>
        <c:lblAlgn val="ctr"/>
        <c:lblOffset val="100"/>
        <c:noMultiLvlLbl val="0"/>
      </c:catAx>
      <c:valAx>
        <c:axId val="381822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4397023"/>
        <c:crosses val="autoZero"/>
        <c:crossBetween val="between"/>
      </c:valAx>
      <c:serAx>
        <c:axId val="322136639"/>
        <c:scaling>
          <c:orientation val="minMax"/>
        </c:scaling>
        <c:delete val="0"/>
        <c:axPos val="b"/>
        <c:majorGridlines>
          <c:spPr>
            <a:ln w="9525" cap="flat" cmpd="sng" algn="ctr">
              <a:solidFill>
                <a:schemeClr val="lt1">
                  <a:lumMod val="60000"/>
                  <a:lumOff val="40000"/>
                </a:schemeClr>
              </a:solidFill>
              <a:round/>
            </a:ln>
            <a:effectLst/>
          </c:spPr>
        </c:majorGridlines>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18225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[ONLINE_SALES_TRACKING_SYSTEM.xlsx]Sheet5!PivotTable5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a:t>
            </a:r>
            <a:r>
              <a:rPr lang="en-US" baseline="0"/>
              <a:t> Wise Net Income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Sheet5!$A$4:$A$9</c:f>
              <c:strCache>
                <c:ptCount val="5"/>
                <c:pt idx="0">
                  <c:v>Amazon</c:v>
                </c:pt>
                <c:pt idx="1">
                  <c:v>Big basket</c:v>
                </c:pt>
                <c:pt idx="2">
                  <c:v>Flipkart</c:v>
                </c:pt>
                <c:pt idx="3">
                  <c:v>Shopclues</c:v>
                </c:pt>
                <c:pt idx="4">
                  <c:v>Website</c:v>
                </c:pt>
              </c:strCache>
            </c:strRef>
          </c:cat>
          <c:val>
            <c:numRef>
              <c:f>Sheet5!$B$4:$B$9</c:f>
              <c:numCache>
                <c:formatCode>General</c:formatCode>
                <c:ptCount val="5"/>
                <c:pt idx="0">
                  <c:v>1065</c:v>
                </c:pt>
                <c:pt idx="1">
                  <c:v>1025</c:v>
                </c:pt>
                <c:pt idx="2">
                  <c:v>1670</c:v>
                </c:pt>
                <c:pt idx="3">
                  <c:v>1550</c:v>
                </c:pt>
                <c:pt idx="4">
                  <c:v>1240</c:v>
                </c:pt>
              </c:numCache>
            </c:numRef>
          </c:val>
          <c:extLst>
            <c:ext xmlns:c16="http://schemas.microsoft.com/office/drawing/2014/chart" uri="{C3380CC4-5D6E-409C-BE32-E72D297353CC}">
              <c16:uniqueId val="{00000000-B151-494A-B558-CD634C4C3708}"/>
            </c:ext>
          </c:extLst>
        </c:ser>
        <c:dLbls>
          <c:showLegendKey val="0"/>
          <c:showVal val="0"/>
          <c:showCatName val="0"/>
          <c:showSerName val="0"/>
          <c:showPercent val="0"/>
          <c:showBubbleSize val="0"/>
        </c:dLbls>
        <c:gapWidth val="150"/>
        <c:shape val="box"/>
        <c:axId val="384421151"/>
        <c:axId val="378160271"/>
        <c:axId val="0"/>
      </c:bar3DChart>
      <c:catAx>
        <c:axId val="384421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60271"/>
        <c:crosses val="autoZero"/>
        <c:auto val="1"/>
        <c:lblAlgn val="ctr"/>
        <c:lblOffset val="100"/>
        <c:noMultiLvlLbl val="0"/>
      </c:catAx>
      <c:valAx>
        <c:axId val="37816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42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[ONLINE_SALES_TRACKING_SYSTEM.xlsx]Sheet6!PivotTable6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Wise 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Sheet6!$A$4:$A$9</c:f>
              <c:strCache>
                <c:ptCount val="5"/>
                <c:pt idx="0">
                  <c:v>Amazon</c:v>
                </c:pt>
                <c:pt idx="1">
                  <c:v>Big basket</c:v>
                </c:pt>
                <c:pt idx="2">
                  <c:v>Flipkart</c:v>
                </c:pt>
                <c:pt idx="3">
                  <c:v>Shopclues</c:v>
                </c:pt>
                <c:pt idx="4">
                  <c:v>Website</c:v>
                </c:pt>
              </c:strCache>
            </c:strRef>
          </c:cat>
          <c:val>
            <c:numRef>
              <c:f>Sheet6!$B$4:$B$9</c:f>
              <c:numCache>
                <c:formatCode>General</c:formatCode>
                <c:ptCount val="5"/>
                <c:pt idx="0">
                  <c:v>205</c:v>
                </c:pt>
                <c:pt idx="1">
                  <c:v>180</c:v>
                </c:pt>
                <c:pt idx="2">
                  <c:v>360</c:v>
                </c:pt>
                <c:pt idx="3">
                  <c:v>225</c:v>
                </c:pt>
                <c:pt idx="4">
                  <c:v>155</c:v>
                </c:pt>
              </c:numCache>
            </c:numRef>
          </c:val>
          <c:extLst>
            <c:ext xmlns:c16="http://schemas.microsoft.com/office/drawing/2014/chart" uri="{C3380CC4-5D6E-409C-BE32-E72D297353CC}">
              <c16:uniqueId val="{00000000-180F-4B4E-B3A3-AF3E39E86191}"/>
            </c:ext>
          </c:extLst>
        </c:ser>
        <c:dLbls>
          <c:showLegendKey val="0"/>
          <c:showVal val="0"/>
          <c:showCatName val="0"/>
          <c:showSerName val="0"/>
          <c:showPercent val="0"/>
          <c:showBubbleSize val="0"/>
        </c:dLbls>
        <c:gapWidth val="115"/>
        <c:overlap val="-20"/>
        <c:axId val="135937439"/>
        <c:axId val="143747039"/>
      </c:barChart>
      <c:catAx>
        <c:axId val="1359374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747039"/>
        <c:crosses val="autoZero"/>
        <c:auto val="1"/>
        <c:lblAlgn val="ctr"/>
        <c:lblOffset val="100"/>
        <c:noMultiLvlLbl val="0"/>
      </c:catAx>
      <c:valAx>
        <c:axId val="1437470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3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solidFill>
                  <a:schemeClr val="bg1"/>
                </a:solidFill>
                <a:latin typeface="+mj-lt"/>
                <a:ea typeface="Tahoma" pitchFamily="34" charset="0"/>
                <a:cs typeface="Tahoma" pitchFamily="34" charset="0"/>
              </a:defRPr>
            </a:pPr>
            <a:r>
              <a:rPr lang="en-US" sz="1400">
                <a:latin typeface="+mn-lt"/>
              </a:rPr>
              <a:t>Amazon</a:t>
            </a:r>
          </a:p>
        </c:rich>
      </c:tx>
      <c:layout>
        <c:manualLayout>
          <c:xMode val="edge"/>
          <c:yMode val="edge"/>
          <c:x val="0.70483118469708583"/>
          <c:y val="5.1206993181809018E-2"/>
        </c:manualLayout>
      </c:layout>
      <c:overlay val="0"/>
    </c:title>
    <c:autoTitleDeleted val="0"/>
    <c:plotArea>
      <c:layout>
        <c:manualLayout>
          <c:layoutTarget val="inner"/>
          <c:xMode val="edge"/>
          <c:yMode val="edge"/>
          <c:x val="2.9513361125501951E-2"/>
          <c:y val="2.6200911511358997E-2"/>
          <c:w val="0.62895789833736993"/>
          <c:h val="0.88845409985229185"/>
        </c:manualLayout>
      </c:layout>
      <c:pieChart>
        <c:varyColors val="1"/>
        <c:dLbls>
          <c:showLegendKey val="0"/>
          <c:showVal val="0"/>
          <c:showCatName val="0"/>
          <c:showSerName val="0"/>
          <c:showPercent val="0"/>
          <c:showBubbleSize val="0"/>
          <c:showLeaderLines val="0"/>
        </c:dLbls>
        <c:firstSliceAng val="0"/>
      </c:pieChart>
    </c:plotArea>
    <c:legend>
      <c:legendPos val="r"/>
      <c:layout>
        <c:manualLayout>
          <c:xMode val="edge"/>
          <c:yMode val="edge"/>
          <c:x val="0.81486143639175734"/>
          <c:y val="0.27226731394456488"/>
          <c:w val="0.14284613309699096"/>
          <c:h val="0.64689350961441638"/>
        </c:manualLayout>
      </c:layout>
      <c:overlay val="0"/>
      <c:spPr>
        <a:ln w="19050"/>
      </c:spPr>
      <c:txPr>
        <a:bodyPr/>
        <a:lstStyle/>
        <a:p>
          <a:pPr>
            <a:defRPr>
              <a:solidFill>
                <a:schemeClr val="bg1"/>
              </a:solidFill>
              <a:latin typeface="Tahoma" pitchFamily="34" charset="0"/>
              <a:ea typeface="Tahoma" pitchFamily="34" charset="0"/>
              <a:cs typeface="Tahoma" pitchFamily="34" charset="0"/>
            </a:defRPr>
          </a:pPr>
          <a:endParaRPr lang="en-US"/>
        </a:p>
      </c:txPr>
    </c:legend>
    <c:plotVisOnly val="1"/>
    <c:dispBlanksAs val="zero"/>
    <c:showDLblsOverMax val="0"/>
  </c:chart>
  <c:spPr>
    <a:solidFill>
      <a:srgbClr val="4472C4">
        <a:lumMod val="50000"/>
      </a:srgbClr>
    </a:solidFill>
    <a:ln w="19050">
      <a:solidFill>
        <a:sysClr val="window" lastClr="FFFFFF"/>
      </a:solidFill>
    </a:ln>
  </c:spPr>
  <c:printSettings>
    <c:headerFooter/>
    <c:pageMargins b="0.75000000000000189" l="0.70000000000000062" r="0.70000000000000062" t="0.75000000000000189"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solidFill>
                  <a:schemeClr val="bg1"/>
                </a:solidFill>
                <a:latin typeface="+mj-lt"/>
                <a:ea typeface="Tahoma" pitchFamily="34" charset="0"/>
                <a:cs typeface="Tahoma" pitchFamily="34" charset="0"/>
              </a:defRPr>
            </a:pPr>
            <a:r>
              <a:rPr lang="en-US" sz="1400">
                <a:latin typeface="+mn-lt"/>
              </a:rPr>
              <a:t>Big basket</a:t>
            </a:r>
          </a:p>
        </c:rich>
      </c:tx>
      <c:layout>
        <c:manualLayout>
          <c:xMode val="edge"/>
          <c:yMode val="edge"/>
          <c:x val="0.70483118469708583"/>
          <c:y val="5.1206993181809018E-2"/>
        </c:manualLayout>
      </c:layout>
      <c:overlay val="0"/>
    </c:title>
    <c:autoTitleDeleted val="0"/>
    <c:plotArea>
      <c:layout>
        <c:manualLayout>
          <c:layoutTarget val="inner"/>
          <c:xMode val="edge"/>
          <c:yMode val="edge"/>
          <c:x val="2.9513361125501951E-2"/>
          <c:y val="2.6200911511359014E-2"/>
          <c:w val="0.62895789833736993"/>
          <c:h val="0.8884540998522914"/>
        </c:manualLayout>
      </c:layout>
      <c:pieChart>
        <c:varyColors val="1"/>
        <c:dLbls>
          <c:showLegendKey val="0"/>
          <c:showVal val="0"/>
          <c:showCatName val="0"/>
          <c:showSerName val="0"/>
          <c:showPercent val="0"/>
          <c:showBubbleSize val="0"/>
          <c:showLeaderLines val="0"/>
        </c:dLbls>
        <c:firstSliceAng val="0"/>
      </c:pieChart>
    </c:plotArea>
    <c:legend>
      <c:legendPos val="r"/>
      <c:layout>
        <c:manualLayout>
          <c:xMode val="edge"/>
          <c:yMode val="edge"/>
          <c:x val="0.81486143639175757"/>
          <c:y val="0.27226731394456488"/>
          <c:w val="0.14284613309699107"/>
          <c:h val="0.64689350961441672"/>
        </c:manualLayout>
      </c:layout>
      <c:overlay val="0"/>
      <c:spPr>
        <a:ln w="19050"/>
      </c:spPr>
      <c:txPr>
        <a:bodyPr/>
        <a:lstStyle/>
        <a:p>
          <a:pPr>
            <a:defRPr>
              <a:solidFill>
                <a:schemeClr val="bg1"/>
              </a:solidFill>
              <a:latin typeface="Tahoma" pitchFamily="34" charset="0"/>
              <a:ea typeface="Tahoma" pitchFamily="34" charset="0"/>
              <a:cs typeface="Tahoma" pitchFamily="34" charset="0"/>
            </a:defRPr>
          </a:pPr>
          <a:endParaRPr lang="en-US"/>
        </a:p>
      </c:txPr>
    </c:legend>
    <c:plotVisOnly val="1"/>
    <c:dispBlanksAs val="zero"/>
    <c:showDLblsOverMax val="0"/>
  </c:chart>
  <c:spPr>
    <a:solidFill>
      <a:srgbClr val="4472C4">
        <a:lumMod val="50000"/>
      </a:srgbClr>
    </a:solidFill>
    <a:ln w="19050">
      <a:solidFill>
        <a:sysClr val="window" lastClr="FFFFFF"/>
      </a:solidFill>
    </a:ln>
  </c:spPr>
  <c:printSettings>
    <c:headerFooter/>
    <c:pageMargins b="0.75000000000000211" l="0.70000000000000062" r="0.70000000000000062" t="0.75000000000000211"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solidFill>
                  <a:schemeClr val="bg1"/>
                </a:solidFill>
                <a:latin typeface="+mj-lt"/>
                <a:ea typeface="Tahoma" pitchFamily="34" charset="0"/>
                <a:cs typeface="Tahoma" pitchFamily="34" charset="0"/>
              </a:defRPr>
            </a:pPr>
            <a:r>
              <a:rPr lang="en-US" sz="1400">
                <a:latin typeface="+mn-lt"/>
              </a:rPr>
              <a:t>Flipkart</a:t>
            </a:r>
          </a:p>
        </c:rich>
      </c:tx>
      <c:layout>
        <c:manualLayout>
          <c:xMode val="edge"/>
          <c:yMode val="edge"/>
          <c:x val="0.70483118469708583"/>
          <c:y val="5.1206993181809018E-2"/>
        </c:manualLayout>
      </c:layout>
      <c:overlay val="0"/>
    </c:title>
    <c:autoTitleDeleted val="0"/>
    <c:plotArea>
      <c:layout>
        <c:manualLayout>
          <c:layoutTarget val="inner"/>
          <c:xMode val="edge"/>
          <c:yMode val="edge"/>
          <c:x val="2.9513361125501951E-2"/>
          <c:y val="2.6200911511359014E-2"/>
          <c:w val="0.62895789833736993"/>
          <c:h val="0.8884540998522914"/>
        </c:manualLayout>
      </c:layout>
      <c:pieChart>
        <c:varyColors val="1"/>
        <c:dLbls>
          <c:showLegendKey val="0"/>
          <c:showVal val="0"/>
          <c:showCatName val="0"/>
          <c:showSerName val="0"/>
          <c:showPercent val="0"/>
          <c:showBubbleSize val="0"/>
          <c:showLeaderLines val="0"/>
        </c:dLbls>
        <c:firstSliceAng val="0"/>
      </c:pieChart>
    </c:plotArea>
    <c:legend>
      <c:legendPos val="r"/>
      <c:layout>
        <c:manualLayout>
          <c:xMode val="edge"/>
          <c:yMode val="edge"/>
          <c:x val="0.81486143639175757"/>
          <c:y val="0.27226731394456488"/>
          <c:w val="0.14284613309699107"/>
          <c:h val="0.64689350961441672"/>
        </c:manualLayout>
      </c:layout>
      <c:overlay val="0"/>
      <c:spPr>
        <a:ln w="19050"/>
      </c:spPr>
      <c:txPr>
        <a:bodyPr/>
        <a:lstStyle/>
        <a:p>
          <a:pPr>
            <a:defRPr>
              <a:solidFill>
                <a:schemeClr val="bg1"/>
              </a:solidFill>
              <a:latin typeface="Tahoma" pitchFamily="34" charset="0"/>
              <a:ea typeface="Tahoma" pitchFamily="34" charset="0"/>
              <a:cs typeface="Tahoma" pitchFamily="34" charset="0"/>
            </a:defRPr>
          </a:pPr>
          <a:endParaRPr lang="en-US"/>
        </a:p>
      </c:txPr>
    </c:legend>
    <c:plotVisOnly val="1"/>
    <c:dispBlanksAs val="zero"/>
    <c:showDLblsOverMax val="0"/>
  </c:chart>
  <c:spPr>
    <a:solidFill>
      <a:srgbClr val="4472C4">
        <a:lumMod val="50000"/>
      </a:srgbClr>
    </a:solidFill>
    <a:ln w="19050">
      <a:solidFill>
        <a:sysClr val="window" lastClr="FFFFFF"/>
      </a:solidFill>
    </a:ln>
  </c:spPr>
  <c:printSettings>
    <c:headerFooter/>
    <c:pageMargins b="0.75000000000000211" l="0.70000000000000062" r="0.70000000000000062" t="0.75000000000000211"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solidFill>
                  <a:schemeClr val="bg1"/>
                </a:solidFill>
                <a:latin typeface="+mj-lt"/>
                <a:ea typeface="Tahoma" pitchFamily="34" charset="0"/>
                <a:cs typeface="Tahoma" pitchFamily="34" charset="0"/>
              </a:defRPr>
            </a:pPr>
            <a:r>
              <a:rPr lang="en-US" sz="1400">
                <a:latin typeface="+mn-lt"/>
              </a:rPr>
              <a:t>Shopclues</a:t>
            </a:r>
          </a:p>
        </c:rich>
      </c:tx>
      <c:layout>
        <c:manualLayout>
          <c:xMode val="edge"/>
          <c:yMode val="edge"/>
          <c:x val="0.70483118469708583"/>
          <c:y val="5.1206993181809018E-2"/>
        </c:manualLayout>
      </c:layout>
      <c:overlay val="0"/>
    </c:title>
    <c:autoTitleDeleted val="0"/>
    <c:plotArea>
      <c:layout>
        <c:manualLayout>
          <c:layoutTarget val="inner"/>
          <c:xMode val="edge"/>
          <c:yMode val="edge"/>
          <c:x val="2.9513361125501951E-2"/>
          <c:y val="2.6200911511359014E-2"/>
          <c:w val="0.62895789833736993"/>
          <c:h val="0.8884540998522914"/>
        </c:manualLayout>
      </c:layout>
      <c:pieChart>
        <c:varyColors val="1"/>
        <c:dLbls>
          <c:showLegendKey val="0"/>
          <c:showVal val="0"/>
          <c:showCatName val="0"/>
          <c:showSerName val="0"/>
          <c:showPercent val="0"/>
          <c:showBubbleSize val="0"/>
          <c:showLeaderLines val="0"/>
        </c:dLbls>
        <c:firstSliceAng val="0"/>
      </c:pieChart>
    </c:plotArea>
    <c:legend>
      <c:legendPos val="r"/>
      <c:layout>
        <c:manualLayout>
          <c:xMode val="edge"/>
          <c:yMode val="edge"/>
          <c:x val="0.81486143639175757"/>
          <c:y val="0.27226731394456488"/>
          <c:w val="0.14284613309699107"/>
          <c:h val="0.64689350961441672"/>
        </c:manualLayout>
      </c:layout>
      <c:overlay val="0"/>
      <c:spPr>
        <a:ln w="19050"/>
      </c:spPr>
      <c:txPr>
        <a:bodyPr/>
        <a:lstStyle/>
        <a:p>
          <a:pPr>
            <a:defRPr>
              <a:solidFill>
                <a:schemeClr val="bg1"/>
              </a:solidFill>
              <a:latin typeface="Tahoma" pitchFamily="34" charset="0"/>
              <a:ea typeface="Tahoma" pitchFamily="34" charset="0"/>
              <a:cs typeface="Tahoma" pitchFamily="34" charset="0"/>
            </a:defRPr>
          </a:pPr>
          <a:endParaRPr lang="en-US"/>
        </a:p>
      </c:txPr>
    </c:legend>
    <c:plotVisOnly val="1"/>
    <c:dispBlanksAs val="zero"/>
    <c:showDLblsOverMax val="0"/>
  </c:chart>
  <c:spPr>
    <a:solidFill>
      <a:srgbClr val="4472C4">
        <a:lumMod val="50000"/>
      </a:srgbClr>
    </a:solidFill>
    <a:ln w="19050">
      <a:solidFill>
        <a:sysClr val="window" lastClr="FFFFFF"/>
      </a:solidFill>
    </a:ln>
  </c:spPr>
  <c:printSettings>
    <c:headerFooter/>
    <c:pageMargins b="0.75000000000000211" l="0.70000000000000062" r="0.70000000000000062" t="0.75000000000000211"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aseline="0">
                <a:solidFill>
                  <a:schemeClr val="bg1"/>
                </a:solidFill>
              </a:defRPr>
            </a:pPr>
            <a:r>
              <a:rPr lang="en-US" baseline="0">
                <a:solidFill>
                  <a:schemeClr val="bg1"/>
                </a:solidFill>
              </a:rPr>
              <a:t>Profit </a:t>
            </a:r>
          </a:p>
        </c:rich>
      </c:tx>
      <c:overlay val="0"/>
    </c:title>
    <c:autoTitleDeleted val="0"/>
    <c:plotArea>
      <c:layout>
        <c:manualLayout>
          <c:layoutTarget val="inner"/>
          <c:xMode val="edge"/>
          <c:yMode val="edge"/>
          <c:x val="6.6351044469962608E-2"/>
          <c:y val="0.1717101186095483"/>
          <c:w val="0.84258220951737239"/>
          <c:h val="0.68288838895138049"/>
        </c:manualLayout>
      </c:layout>
      <c:barChart>
        <c:barDir val="col"/>
        <c:grouping val="clustered"/>
        <c:varyColors val="0"/>
        <c:ser>
          <c:idx val="0"/>
          <c:order val="0"/>
          <c:tx>
            <c:strRef>
              <c:f>'Online Sales Tracker'!$B$15</c:f>
              <c:strCache>
                <c:ptCount val="1"/>
                <c:pt idx="0">
                  <c:v>A</c:v>
                </c:pt>
              </c:strCache>
            </c:strRef>
          </c:tx>
          <c:invertIfNegative val="0"/>
          <c:cat>
            <c:strRef>
              <c:f>'Online Sales Tracker'!$C$14:$G$14</c:f>
              <c:strCache>
                <c:ptCount val="5"/>
                <c:pt idx="0">
                  <c:v>Website</c:v>
                </c:pt>
                <c:pt idx="1">
                  <c:v>Amazon</c:v>
                </c:pt>
                <c:pt idx="2">
                  <c:v>Big Basket</c:v>
                </c:pt>
                <c:pt idx="3">
                  <c:v>Flipkart</c:v>
                </c:pt>
                <c:pt idx="4">
                  <c:v>Shopclues</c:v>
                </c:pt>
              </c:strCache>
            </c:strRef>
          </c:cat>
          <c:val>
            <c:numRef>
              <c:f>'Online Sales Tracker'!$C$15:$G$15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1A56-4D38-A322-FB25026EF5E4}"/>
            </c:ext>
          </c:extLst>
        </c:ser>
        <c:ser>
          <c:idx val="1"/>
          <c:order val="1"/>
          <c:tx>
            <c:strRef>
              <c:f>'Online Sales Tracker'!$B$16</c:f>
              <c:strCache>
                <c:ptCount val="1"/>
                <c:pt idx="0">
                  <c:v>B</c:v>
                </c:pt>
              </c:strCache>
            </c:strRef>
          </c:tx>
          <c:invertIfNegative val="0"/>
          <c:cat>
            <c:strRef>
              <c:f>'Online Sales Tracker'!$C$14:$G$14</c:f>
              <c:strCache>
                <c:ptCount val="5"/>
                <c:pt idx="0">
                  <c:v>Website</c:v>
                </c:pt>
                <c:pt idx="1">
                  <c:v>Amazon</c:v>
                </c:pt>
                <c:pt idx="2">
                  <c:v>Big Basket</c:v>
                </c:pt>
                <c:pt idx="3">
                  <c:v>Flipkart</c:v>
                </c:pt>
                <c:pt idx="4">
                  <c:v>Shopclues</c:v>
                </c:pt>
              </c:strCache>
            </c:strRef>
          </c:cat>
          <c:val>
            <c:numRef>
              <c:f>'Online Sales Tracker'!$C$16:$G$16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1A56-4D38-A322-FB25026EF5E4}"/>
            </c:ext>
          </c:extLst>
        </c:ser>
        <c:ser>
          <c:idx val="2"/>
          <c:order val="2"/>
          <c:tx>
            <c:strRef>
              <c:f>'Online Sales Tracker'!$B$17</c:f>
              <c:strCache>
                <c:ptCount val="1"/>
                <c:pt idx="0">
                  <c:v>C</c:v>
                </c:pt>
              </c:strCache>
            </c:strRef>
          </c:tx>
          <c:invertIfNegative val="0"/>
          <c:cat>
            <c:strRef>
              <c:f>'Online Sales Tracker'!$C$14:$G$14</c:f>
              <c:strCache>
                <c:ptCount val="5"/>
                <c:pt idx="0">
                  <c:v>Website</c:v>
                </c:pt>
                <c:pt idx="1">
                  <c:v>Amazon</c:v>
                </c:pt>
                <c:pt idx="2">
                  <c:v>Big Basket</c:v>
                </c:pt>
                <c:pt idx="3">
                  <c:v>Flipkart</c:v>
                </c:pt>
                <c:pt idx="4">
                  <c:v>Shopclues</c:v>
                </c:pt>
              </c:strCache>
            </c:strRef>
          </c:cat>
          <c:val>
            <c:numRef>
              <c:f>'Online Sales Tracker'!$C$17:$G$17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1A56-4D38-A322-FB25026EF5E4}"/>
            </c:ext>
          </c:extLst>
        </c:ser>
        <c:ser>
          <c:idx val="3"/>
          <c:order val="3"/>
          <c:tx>
            <c:strRef>
              <c:f>'Online Sales Tracker'!$B$18</c:f>
              <c:strCache>
                <c:ptCount val="1"/>
                <c:pt idx="0">
                  <c:v>D</c:v>
                </c:pt>
              </c:strCache>
            </c:strRef>
          </c:tx>
          <c:invertIfNegative val="0"/>
          <c:cat>
            <c:strRef>
              <c:f>'Online Sales Tracker'!$C$14:$G$14</c:f>
              <c:strCache>
                <c:ptCount val="5"/>
                <c:pt idx="0">
                  <c:v>Website</c:v>
                </c:pt>
                <c:pt idx="1">
                  <c:v>Amazon</c:v>
                </c:pt>
                <c:pt idx="2">
                  <c:v>Big Basket</c:v>
                </c:pt>
                <c:pt idx="3">
                  <c:v>Flipkart</c:v>
                </c:pt>
                <c:pt idx="4">
                  <c:v>Shopclues</c:v>
                </c:pt>
              </c:strCache>
            </c:strRef>
          </c:cat>
          <c:val>
            <c:numRef>
              <c:f>'Online Sales Tracker'!$C$18:$G$18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1A56-4D38-A322-FB25026EF5E4}"/>
            </c:ext>
          </c:extLst>
        </c:ser>
        <c:dLbls>
          <c:showLegendKey val="0"/>
          <c:showVal val="0"/>
          <c:showCatName val="0"/>
          <c:showSerName val="0"/>
          <c:showPercent val="0"/>
          <c:showBubbleSize val="0"/>
        </c:dLbls>
        <c:gapWidth val="150"/>
        <c:axId val="142308096"/>
        <c:axId val="142309632"/>
      </c:barChart>
      <c:catAx>
        <c:axId val="142308096"/>
        <c:scaling>
          <c:orientation val="minMax"/>
        </c:scaling>
        <c:delete val="0"/>
        <c:axPos val="b"/>
        <c:numFmt formatCode="General" sourceLinked="0"/>
        <c:majorTickMark val="none"/>
        <c:minorTickMark val="none"/>
        <c:tickLblPos val="nextTo"/>
        <c:txPr>
          <a:bodyPr/>
          <a:lstStyle/>
          <a:p>
            <a:pPr>
              <a:defRPr baseline="0">
                <a:solidFill>
                  <a:schemeClr val="bg1"/>
                </a:solidFill>
              </a:defRPr>
            </a:pPr>
            <a:endParaRPr lang="en-US"/>
          </a:p>
        </c:txPr>
        <c:crossAx val="142309632"/>
        <c:crosses val="autoZero"/>
        <c:auto val="1"/>
        <c:lblAlgn val="ctr"/>
        <c:lblOffset val="100"/>
        <c:noMultiLvlLbl val="0"/>
      </c:catAx>
      <c:valAx>
        <c:axId val="142309632"/>
        <c:scaling>
          <c:orientation val="minMax"/>
        </c:scaling>
        <c:delete val="0"/>
        <c:axPos val="l"/>
        <c:majorGridlines/>
        <c:numFmt formatCode="General" sourceLinked="1"/>
        <c:majorTickMark val="out"/>
        <c:minorTickMark val="none"/>
        <c:tickLblPos val="nextTo"/>
        <c:txPr>
          <a:bodyPr/>
          <a:lstStyle/>
          <a:p>
            <a:pPr>
              <a:defRPr baseline="0">
                <a:solidFill>
                  <a:schemeClr val="bg1"/>
                </a:solidFill>
              </a:defRPr>
            </a:pPr>
            <a:endParaRPr lang="en-US"/>
          </a:p>
        </c:txPr>
        <c:crossAx val="142308096"/>
        <c:crosses val="autoZero"/>
        <c:crossBetween val="between"/>
      </c:valAx>
      <c:spPr>
        <a:solidFill>
          <a:schemeClr val="bg1">
            <a:lumMod val="85000"/>
          </a:schemeClr>
        </a:solidFill>
      </c:spPr>
    </c:plotArea>
    <c:legend>
      <c:legendPos val="r"/>
      <c:overlay val="0"/>
      <c:txPr>
        <a:bodyPr/>
        <a:lstStyle/>
        <a:p>
          <a:pPr>
            <a:defRPr>
              <a:solidFill>
                <a:schemeClr val="bg1"/>
              </a:solidFill>
            </a:defRPr>
          </a:pPr>
          <a:endParaRPr lang="en-US"/>
        </a:p>
      </c:txPr>
    </c:legend>
    <c:plotVisOnly val="1"/>
    <c:dispBlanksAs val="gap"/>
    <c:showDLblsOverMax val="0"/>
  </c:chart>
  <c:spPr>
    <a:solidFill>
      <a:schemeClr val="accent5">
        <a:lumMod val="50000"/>
      </a:schemeClr>
    </a:solidFill>
    <a:ln>
      <a:solidFill>
        <a:schemeClr val="bg1"/>
      </a:solidFill>
    </a:ln>
  </c:spPr>
  <c:printSettings>
    <c:headerFooter/>
    <c:pageMargins b="0.75000000000000189" l="0.70000000000000062" r="0.70000000000000062" t="0.750000000000001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solidFill>
                  <a:schemeClr val="bg1"/>
                </a:solidFill>
                <a:latin typeface="+mj-lt"/>
                <a:ea typeface="Tahoma" pitchFamily="34" charset="0"/>
                <a:cs typeface="Tahoma" pitchFamily="34" charset="0"/>
              </a:defRPr>
            </a:pPr>
            <a:r>
              <a:rPr lang="en-US" sz="1400">
                <a:latin typeface="+mn-lt"/>
              </a:rPr>
              <a:t>Big Basket</a:t>
            </a:r>
          </a:p>
        </c:rich>
      </c:tx>
      <c:layout>
        <c:manualLayout>
          <c:xMode val="edge"/>
          <c:yMode val="edge"/>
          <c:x val="0.70483118469708583"/>
          <c:y val="5.1206993181809018E-2"/>
        </c:manualLayout>
      </c:layout>
      <c:overlay val="0"/>
    </c:title>
    <c:autoTitleDeleted val="0"/>
    <c:plotArea>
      <c:layout>
        <c:manualLayout>
          <c:layoutTarget val="inner"/>
          <c:xMode val="edge"/>
          <c:yMode val="edge"/>
          <c:x val="2.9513361125501951E-2"/>
          <c:y val="2.6200911511359014E-2"/>
          <c:w val="0.62895789833736993"/>
          <c:h val="0.8884540998522914"/>
        </c:manualLayout>
      </c:layout>
      <c:pieChart>
        <c:varyColors val="1"/>
        <c:ser>
          <c:idx val="0"/>
          <c:order val="0"/>
          <c:tx>
            <c:strRef>
              <c:f>'Online Sales Tracker'!$E$14</c:f>
              <c:strCache>
                <c:ptCount val="1"/>
                <c:pt idx="0">
                  <c:v>Big Basket</c:v>
                </c:pt>
              </c:strCache>
            </c:strRef>
          </c:tx>
          <c:cat>
            <c:strRef>
              <c:f>'Online Sales Tracker'!$B$15:$B$19</c:f>
              <c:strCache>
                <c:ptCount val="5"/>
                <c:pt idx="0">
                  <c:v>A</c:v>
                </c:pt>
                <c:pt idx="1">
                  <c:v>B</c:v>
                </c:pt>
                <c:pt idx="2">
                  <c:v>C</c:v>
                </c:pt>
                <c:pt idx="3">
                  <c:v>D</c:v>
                </c:pt>
                <c:pt idx="4">
                  <c:v>E</c:v>
                </c:pt>
              </c:strCache>
            </c:strRef>
          </c:cat>
          <c:val>
            <c:numRef>
              <c:f>'Online Sales Tracker'!$E$15:$E$19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BF5E-4192-B896-6755B23FB1CC}"/>
            </c:ext>
          </c:extLst>
        </c:ser>
        <c:dLbls>
          <c:showLegendKey val="0"/>
          <c:showVal val="0"/>
          <c:showCatName val="0"/>
          <c:showSerName val="0"/>
          <c:showPercent val="0"/>
          <c:showBubbleSize val="0"/>
          <c:showLeaderLines val="0"/>
        </c:dLbls>
        <c:firstSliceAng val="0"/>
      </c:pieChart>
    </c:plotArea>
    <c:legend>
      <c:legendPos val="r"/>
      <c:layout>
        <c:manualLayout>
          <c:xMode val="edge"/>
          <c:yMode val="edge"/>
          <c:x val="0.81486143639175757"/>
          <c:y val="0.27226731394456488"/>
          <c:w val="0.14284613309699107"/>
          <c:h val="0.64689350961441672"/>
        </c:manualLayout>
      </c:layout>
      <c:overlay val="0"/>
      <c:spPr>
        <a:ln w="19050"/>
      </c:spPr>
      <c:txPr>
        <a:bodyPr/>
        <a:lstStyle/>
        <a:p>
          <a:pPr>
            <a:defRPr>
              <a:solidFill>
                <a:schemeClr val="bg1"/>
              </a:solidFill>
              <a:latin typeface="Tahoma" pitchFamily="34" charset="0"/>
              <a:ea typeface="Tahoma" pitchFamily="34" charset="0"/>
              <a:cs typeface="Tahoma" pitchFamily="34" charset="0"/>
            </a:defRPr>
          </a:pPr>
          <a:endParaRPr lang="en-US"/>
        </a:p>
      </c:txPr>
    </c:legend>
    <c:plotVisOnly val="1"/>
    <c:dispBlanksAs val="zero"/>
    <c:showDLblsOverMax val="0"/>
  </c:chart>
  <c:spPr>
    <a:solidFill>
      <a:srgbClr val="4472C4">
        <a:lumMod val="50000"/>
      </a:srgbClr>
    </a:solidFill>
    <a:ln w="19050">
      <a:solidFill>
        <a:sysClr val="window" lastClr="FFFFFF"/>
      </a:solidFill>
    </a:ln>
  </c:spPr>
  <c:printSettings>
    <c:headerFooter/>
    <c:pageMargins b="0.75000000000000211" l="0.70000000000000062" r="0.70000000000000062" t="0.750000000000002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solidFill>
                  <a:schemeClr val="bg1"/>
                </a:solidFill>
                <a:latin typeface="+mj-lt"/>
                <a:ea typeface="Tahoma" pitchFamily="34" charset="0"/>
                <a:cs typeface="Tahoma" pitchFamily="34" charset="0"/>
              </a:defRPr>
            </a:pPr>
            <a:r>
              <a:rPr lang="en-US" sz="1400">
                <a:latin typeface="+mn-lt"/>
              </a:rPr>
              <a:t>Website</a:t>
            </a:r>
          </a:p>
        </c:rich>
      </c:tx>
      <c:layout>
        <c:manualLayout>
          <c:xMode val="edge"/>
          <c:yMode val="edge"/>
          <c:x val="0.70483118469708583"/>
          <c:y val="5.1206993181809018E-2"/>
        </c:manualLayout>
      </c:layout>
      <c:overlay val="0"/>
    </c:title>
    <c:autoTitleDeleted val="0"/>
    <c:plotArea>
      <c:layout>
        <c:manualLayout>
          <c:layoutTarget val="inner"/>
          <c:xMode val="edge"/>
          <c:yMode val="edge"/>
          <c:x val="2.9513361125501951E-2"/>
          <c:y val="2.6200911511359014E-2"/>
          <c:w val="0.62895789833736993"/>
          <c:h val="0.8884540998522914"/>
        </c:manualLayout>
      </c:layout>
      <c:pieChart>
        <c:varyColors val="1"/>
        <c:ser>
          <c:idx val="0"/>
          <c:order val="0"/>
          <c:tx>
            <c:strRef>
              <c:f>'Online Sales Tracker'!$C$14</c:f>
              <c:strCache>
                <c:ptCount val="1"/>
                <c:pt idx="0">
                  <c:v>Website</c:v>
                </c:pt>
              </c:strCache>
            </c:strRef>
          </c:tx>
          <c:cat>
            <c:strRef>
              <c:f>'Online Sales Tracker'!$B$15:$B$18</c:f>
              <c:strCache>
                <c:ptCount val="4"/>
                <c:pt idx="0">
                  <c:v>A</c:v>
                </c:pt>
                <c:pt idx="1">
                  <c:v>B</c:v>
                </c:pt>
                <c:pt idx="2">
                  <c:v>C</c:v>
                </c:pt>
                <c:pt idx="3">
                  <c:v>D</c:v>
                </c:pt>
              </c:strCache>
            </c:strRef>
          </c:cat>
          <c:val>
            <c:numRef>
              <c:f>'Online Sales Tracker'!$C$15:$C$18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2B2D-4458-BA3C-093E8B0EAC9E}"/>
            </c:ext>
          </c:extLst>
        </c:ser>
        <c:dLbls>
          <c:showLegendKey val="0"/>
          <c:showVal val="0"/>
          <c:showCatName val="0"/>
          <c:showSerName val="0"/>
          <c:showPercent val="0"/>
          <c:showBubbleSize val="0"/>
          <c:showLeaderLines val="0"/>
        </c:dLbls>
        <c:firstSliceAng val="0"/>
      </c:pieChart>
    </c:plotArea>
    <c:legend>
      <c:legendPos val="r"/>
      <c:layout>
        <c:manualLayout>
          <c:xMode val="edge"/>
          <c:yMode val="edge"/>
          <c:x val="0.81486143639175757"/>
          <c:y val="0.27226731394456488"/>
          <c:w val="0.14284613309699107"/>
          <c:h val="0.64689350961441672"/>
        </c:manualLayout>
      </c:layout>
      <c:overlay val="0"/>
      <c:spPr>
        <a:ln w="19050"/>
      </c:spPr>
      <c:txPr>
        <a:bodyPr/>
        <a:lstStyle/>
        <a:p>
          <a:pPr>
            <a:defRPr>
              <a:solidFill>
                <a:schemeClr val="bg1"/>
              </a:solidFill>
              <a:latin typeface="Tahoma" pitchFamily="34" charset="0"/>
              <a:ea typeface="Tahoma" pitchFamily="34" charset="0"/>
              <a:cs typeface="Tahoma" pitchFamily="34" charset="0"/>
            </a:defRPr>
          </a:pPr>
          <a:endParaRPr lang="en-US"/>
        </a:p>
      </c:txPr>
    </c:legend>
    <c:plotVisOnly val="1"/>
    <c:dispBlanksAs val="zero"/>
    <c:showDLblsOverMax val="0"/>
  </c:chart>
  <c:spPr>
    <a:solidFill>
      <a:srgbClr val="4472C4">
        <a:lumMod val="50000"/>
      </a:srgbClr>
    </a:solidFill>
    <a:ln w="19050">
      <a:solidFill>
        <a:sysClr val="window" lastClr="FFFFFF"/>
      </a:solidFill>
    </a:ln>
  </c:spPr>
  <c:printSettings>
    <c:headerFooter/>
    <c:pageMargins b="0.75000000000000211" l="0.70000000000000062" r="0.70000000000000062" t="0.75000000000000211"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xdr:col>
      <xdr:colOff>0</xdr:colOff>
      <xdr:row>19</xdr:row>
      <xdr:rowOff>180976</xdr:rowOff>
    </xdr:from>
    <xdr:to>
      <xdr:col>8</xdr:col>
      <xdr:colOff>10886</xdr:colOff>
      <xdr:row>33</xdr:row>
      <xdr:rowOff>180975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35</xdr:row>
      <xdr:rowOff>7620</xdr:rowOff>
    </xdr:from>
    <xdr:to>
      <xdr:col>2</xdr:col>
      <xdr:colOff>1045020</xdr:colOff>
      <xdr:row>43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563880</xdr:colOff>
      <xdr:row>35</xdr:row>
      <xdr:rowOff>1</xdr:rowOff>
    </xdr:from>
    <xdr:to>
      <xdr:col>5</xdr:col>
      <xdr:colOff>510540</xdr:colOff>
      <xdr:row>43</xdr:row>
      <xdr:rowOff>22861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1059179</xdr:colOff>
      <xdr:row>35</xdr:row>
      <xdr:rowOff>1</xdr:rowOff>
    </xdr:from>
    <xdr:to>
      <xdr:col>8</xdr:col>
      <xdr:colOff>21772</xdr:colOff>
      <xdr:row>43</xdr:row>
      <xdr:rowOff>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7620</xdr:colOff>
      <xdr:row>44</xdr:row>
      <xdr:rowOff>7620</xdr:rowOff>
    </xdr:from>
    <xdr:to>
      <xdr:col>4</xdr:col>
      <xdr:colOff>0</xdr:colOff>
      <xdr:row>51</xdr:row>
      <xdr:rowOff>175260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44</xdr:row>
      <xdr:rowOff>0</xdr:rowOff>
    </xdr:from>
    <xdr:to>
      <xdr:col>7</xdr:col>
      <xdr:colOff>11577</xdr:colOff>
      <xdr:row>51</xdr:row>
      <xdr:rowOff>167640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15240</xdr:colOff>
      <xdr:row>53</xdr:row>
      <xdr:rowOff>57151</xdr:rowOff>
    </xdr:from>
    <xdr:to>
      <xdr:col>8</xdr:col>
      <xdr:colOff>45720</xdr:colOff>
      <xdr:row>66</xdr:row>
      <xdr:rowOff>95250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1043941</xdr:colOff>
      <xdr:row>68</xdr:row>
      <xdr:rowOff>17146</xdr:rowOff>
    </xdr:from>
    <xdr:to>
      <xdr:col>8</xdr:col>
      <xdr:colOff>15241</xdr:colOff>
      <xdr:row>77</xdr:row>
      <xdr:rowOff>102871</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15241</xdr:colOff>
      <xdr:row>68</xdr:row>
      <xdr:rowOff>9525</xdr:rowOff>
    </xdr:from>
    <xdr:to>
      <xdr:col>3</xdr:col>
      <xdr:colOff>15241</xdr:colOff>
      <xdr:row>77</xdr:row>
      <xdr:rowOff>103686</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472440</xdr:colOff>
      <xdr:row>68</xdr:row>
      <xdr:rowOff>32385</xdr:rowOff>
    </xdr:from>
    <xdr:to>
      <xdr:col>5</xdr:col>
      <xdr:colOff>541020</xdr:colOff>
      <xdr:row>77</xdr:row>
      <xdr:rowOff>104775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1028700</xdr:colOff>
      <xdr:row>78</xdr:row>
      <xdr:rowOff>149407</xdr:rowOff>
    </xdr:from>
    <xdr:to>
      <xdr:col>3</xdr:col>
      <xdr:colOff>1039224</xdr:colOff>
      <xdr:row>88</xdr:row>
      <xdr:rowOff>17146</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1040674</xdr:colOff>
      <xdr:row>78</xdr:row>
      <xdr:rowOff>135253</xdr:rowOff>
    </xdr:from>
    <xdr:to>
      <xdr:col>7</xdr:col>
      <xdr:colOff>15240</xdr:colOff>
      <xdr:row>88</xdr:row>
      <xdr:rowOff>55244</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95250</xdr:colOff>
      <xdr:row>2</xdr:row>
      <xdr:rowOff>381000</xdr:rowOff>
    </xdr:from>
    <xdr:to>
      <xdr:col>20</xdr:col>
      <xdr:colOff>523875</xdr:colOff>
      <xdr:row>22</xdr:row>
      <xdr:rowOff>38100</xdr:rowOff>
    </xdr:to>
    <xdr:sp macro="" textlink="">
      <xdr:nvSpPr>
        <xdr:cNvPr id="15" name="TextBox 14">
          <a:extLst>
            <a:ext uri="{FF2B5EF4-FFF2-40B4-BE49-F238E27FC236}">
              <a16:creationId xmlns:a16="http://schemas.microsoft.com/office/drawing/2014/main" id="{72E245D5-E8DC-42C8-B086-AC60580C0015}"/>
            </a:ext>
          </a:extLst>
        </xdr:cNvPr>
        <xdr:cNvSpPr txBox="1"/>
      </xdr:nvSpPr>
      <xdr:spPr>
        <a:xfrm>
          <a:off x="8896350" y="1219200"/>
          <a:ext cx="7839075" cy="44862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To Calculate</a:t>
          </a:r>
          <a:r>
            <a:rPr lang="en-US" sz="1100" baseline="0"/>
            <a:t> Volume of the All Product just combine the = </a:t>
          </a:r>
        </a:p>
        <a:p>
          <a:r>
            <a:rPr lang="en-US" sz="1100" baseline="0"/>
            <a:t>Website + Amazon + BigBasket + Flipkart + Shopclues</a:t>
          </a:r>
        </a:p>
        <a:p>
          <a:endParaRPr lang="en-US" sz="1100" baseline="0"/>
        </a:p>
        <a:p>
          <a:r>
            <a:rPr lang="en-US" sz="1100"/>
            <a:t>2. For Calculating</a:t>
          </a:r>
          <a:r>
            <a:rPr lang="en-US" sz="1100" baseline="0"/>
            <a:t> Profit  of All Products combine the =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Website + Amazon + BigBasket + Flipkart + Shopclues</a:t>
          </a:r>
          <a:endParaRPr lang="en-US">
            <a:effectLst/>
          </a:endParaRPr>
        </a:p>
        <a:p>
          <a:endParaRPr lang="en-US" sz="1100"/>
        </a:p>
        <a:p>
          <a:endParaRPr lang="en-US" sz="1100"/>
        </a:p>
        <a:p>
          <a:r>
            <a:rPr lang="en-US" sz="1100"/>
            <a:t>3. In sales</a:t>
          </a:r>
          <a:r>
            <a:rPr lang="en-US" sz="1100" baseline="0"/>
            <a:t> Volume Against Each Sales channel Draw out some Visual</a:t>
          </a:r>
        </a:p>
        <a:p>
          <a:endParaRPr lang="en-US" sz="1100" baseline="0"/>
        </a:p>
        <a:p>
          <a:endParaRPr lang="en-US" sz="1100" baseline="0"/>
        </a:p>
        <a:p>
          <a:r>
            <a:rPr lang="en-US" sz="1100" baseline="0"/>
            <a:t>4. For Website  , Amazon , BigBasket , Flipkart and ShopClues create Pie Chart</a:t>
          </a:r>
          <a:endParaRPr lang="en-US" sz="1100"/>
        </a:p>
      </xdr:txBody>
    </xdr:sp>
    <xdr:clientData/>
  </xdr:twoCellAnchor>
  <xdr:twoCellAnchor>
    <xdr:from>
      <xdr:col>2</xdr:col>
      <xdr:colOff>571500</xdr:colOff>
      <xdr:row>21</xdr:row>
      <xdr:rowOff>0</xdr:rowOff>
    </xdr:from>
    <xdr:to>
      <xdr:col>5</xdr:col>
      <xdr:colOff>819150</xdr:colOff>
      <xdr:row>23</xdr:row>
      <xdr:rowOff>0</xdr:rowOff>
    </xdr:to>
    <xdr:sp macro="" textlink="">
      <xdr:nvSpPr>
        <xdr:cNvPr id="16" name="TextBox 15">
          <a:extLst>
            <a:ext uri="{FF2B5EF4-FFF2-40B4-BE49-F238E27FC236}">
              <a16:creationId xmlns:a16="http://schemas.microsoft.com/office/drawing/2014/main" id="{E8F9C367-CEC6-4019-B5E0-7749C7568105}"/>
            </a:ext>
          </a:extLst>
        </xdr:cNvPr>
        <xdr:cNvSpPr txBox="1"/>
      </xdr:nvSpPr>
      <xdr:spPr>
        <a:xfrm>
          <a:off x="1828800" y="5476875"/>
          <a:ext cx="3390900" cy="381000"/>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dk1"/>
              </a:solidFill>
              <a:effectLst/>
              <a:latin typeface="+mn-lt"/>
              <a:ea typeface="+mn-ea"/>
              <a:cs typeface="+mn-cs"/>
            </a:rPr>
            <a:t>   </a:t>
          </a:r>
          <a:r>
            <a:rPr lang="en-US" sz="1400" b="1" i="0" baseline="0">
              <a:solidFill>
                <a:schemeClr val="dk1"/>
              </a:solidFill>
              <a:effectLst/>
              <a:latin typeface="+mn-lt"/>
              <a:ea typeface="+mn-ea"/>
              <a:cs typeface="+mn-cs"/>
            </a:rPr>
            <a:t>Sales Volume Against Each Sales Channel</a:t>
          </a:r>
          <a:endParaRPr lang="en-US" sz="1400" b="1">
            <a:effectLst/>
          </a:endParaRPr>
        </a:p>
        <a:p>
          <a:endParaRPr lang="en-US" sz="1100"/>
        </a:p>
      </xdr:txBody>
    </xdr:sp>
    <xdr:clientData/>
  </xdr:twoCellAnchor>
  <xdr:twoCellAnchor>
    <xdr:from>
      <xdr:col>2</xdr:col>
      <xdr:colOff>266700</xdr:colOff>
      <xdr:row>35</xdr:row>
      <xdr:rowOff>123826</xdr:rowOff>
    </xdr:from>
    <xdr:to>
      <xdr:col>2</xdr:col>
      <xdr:colOff>1000125</xdr:colOff>
      <xdr:row>36</xdr:row>
      <xdr:rowOff>180976</xdr:rowOff>
    </xdr:to>
    <xdr:sp macro="" textlink="">
      <xdr:nvSpPr>
        <xdr:cNvPr id="17" name="TextBox 16">
          <a:extLst>
            <a:ext uri="{FF2B5EF4-FFF2-40B4-BE49-F238E27FC236}">
              <a16:creationId xmlns:a16="http://schemas.microsoft.com/office/drawing/2014/main" id="{CDE083F9-C07C-45D3-96FF-60380FAF2409}"/>
            </a:ext>
          </a:extLst>
        </xdr:cNvPr>
        <xdr:cNvSpPr txBox="1"/>
      </xdr:nvSpPr>
      <xdr:spPr>
        <a:xfrm>
          <a:off x="1524000" y="8277226"/>
          <a:ext cx="7334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Websites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147637</xdr:colOff>
      <xdr:row>1</xdr:row>
      <xdr:rowOff>176212</xdr:rowOff>
    </xdr:from>
    <xdr:to>
      <xdr:col>10</xdr:col>
      <xdr:colOff>452437</xdr:colOff>
      <xdr:row>16</xdr:row>
      <xdr:rowOff>61912</xdr:rowOff>
    </xdr:to>
    <xdr:graphicFrame macro="">
      <xdr:nvGraphicFramePr>
        <xdr:cNvPr id="2" name="Chart 1">
          <a:extLst>
            <a:ext uri="{FF2B5EF4-FFF2-40B4-BE49-F238E27FC236}">
              <a16:creationId xmlns:a16="http://schemas.microsoft.com/office/drawing/2014/main" id="{8BD6090D-E380-D618-99A0-6FE53302E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214312</xdr:colOff>
      <xdr:row>0</xdr:row>
      <xdr:rowOff>128586</xdr:rowOff>
    </xdr:from>
    <xdr:to>
      <xdr:col>11</xdr:col>
      <xdr:colOff>519112</xdr:colOff>
      <xdr:row>15</xdr:row>
      <xdr:rowOff>152399</xdr:rowOff>
    </xdr:to>
    <xdr:graphicFrame macro="">
      <xdr:nvGraphicFramePr>
        <xdr:cNvPr id="2" name="Chart 1">
          <a:extLst>
            <a:ext uri="{FF2B5EF4-FFF2-40B4-BE49-F238E27FC236}">
              <a16:creationId xmlns:a16="http://schemas.microsoft.com/office/drawing/2014/main" id="{76249631-38DD-66BD-8973-C4495F33E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0.35521</cdr:x>
      <cdr:y>0.02604</cdr:y>
    </cdr:from>
    <cdr:to>
      <cdr:x>0.55521</cdr:x>
      <cdr:y>0.13715</cdr:y>
    </cdr:to>
    <cdr:sp macro="" textlink="">
      <cdr:nvSpPr>
        <cdr:cNvPr id="2" name="TextBox 1">
          <a:extLst xmlns:a="http://schemas.openxmlformats.org/drawingml/2006/main">
            <a:ext uri="{FF2B5EF4-FFF2-40B4-BE49-F238E27FC236}">
              <a16:creationId xmlns:a16="http://schemas.microsoft.com/office/drawing/2014/main" id="{06831236-4316-F2BB-76D3-35A0B6819663}"/>
            </a:ext>
          </a:extLst>
        </cdr:cNvPr>
        <cdr:cNvSpPr txBox="1"/>
      </cdr:nvSpPr>
      <cdr:spPr>
        <a:xfrm xmlns:a="http://schemas.openxmlformats.org/drawingml/2006/main">
          <a:off x="1624013" y="71438"/>
          <a:ext cx="91440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0.41979</cdr:x>
      <cdr:y>0.08854</cdr:y>
    </cdr:from>
    <cdr:to>
      <cdr:x>0.61979</cdr:x>
      <cdr:y>0.30729</cdr:y>
    </cdr:to>
    <cdr:sp macro="" textlink="">
      <cdr:nvSpPr>
        <cdr:cNvPr id="3" name="TextBox 2">
          <a:extLst xmlns:a="http://schemas.openxmlformats.org/drawingml/2006/main">
            <a:ext uri="{FF2B5EF4-FFF2-40B4-BE49-F238E27FC236}">
              <a16:creationId xmlns:a16="http://schemas.microsoft.com/office/drawing/2014/main" id="{E7727C36-4FC9-FD43-D398-1A1848B11BEE}"/>
            </a:ext>
          </a:extLst>
        </cdr:cNvPr>
        <cdr:cNvSpPr txBox="1"/>
      </cdr:nvSpPr>
      <cdr:spPr>
        <a:xfrm xmlns:a="http://schemas.openxmlformats.org/drawingml/2006/main">
          <a:off x="1919288" y="242888"/>
          <a:ext cx="914400" cy="600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0.45938</cdr:x>
      <cdr:y>0.03299</cdr:y>
    </cdr:from>
    <cdr:to>
      <cdr:x>0.65938</cdr:x>
      <cdr:y>0.36632</cdr:y>
    </cdr:to>
    <cdr:sp macro="" textlink="">
      <cdr:nvSpPr>
        <cdr:cNvPr id="4" name="TextBox 3">
          <a:extLst xmlns:a="http://schemas.openxmlformats.org/drawingml/2006/main">
            <a:ext uri="{FF2B5EF4-FFF2-40B4-BE49-F238E27FC236}">
              <a16:creationId xmlns:a16="http://schemas.microsoft.com/office/drawing/2014/main" id="{C3A37A72-4671-3E42-66C3-23E64A1C77CD}"/>
            </a:ext>
          </a:extLst>
        </cdr:cNvPr>
        <cdr:cNvSpPr txBox="1"/>
      </cdr:nvSpPr>
      <cdr:spPr>
        <a:xfrm xmlns:a="http://schemas.openxmlformats.org/drawingml/2006/main">
          <a:off x="2100263" y="9048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IN" sz="1800" b="1">
              <a:solidFill>
                <a:srgbClr val="DCEEF2"/>
              </a:solidFill>
              <a:latin typeface="Times New Roman" panose="02020603050405020304" pitchFamily="18" charset="0"/>
              <a:cs typeface="Times New Roman" panose="02020603050405020304" pitchFamily="18" charset="0"/>
            </a:rPr>
            <a:t>Sum of Margin/Net Income/Revenue</a:t>
          </a:r>
        </a:p>
      </cdr:txBody>
    </cdr:sp>
  </cdr:relSizeAnchor>
</c:userShapes>
</file>

<file path=xl/drawings/drawing13.xml><?xml version="1.0" encoding="utf-8"?>
<xdr:wsDr xmlns:xdr="http://schemas.openxmlformats.org/drawingml/2006/spreadsheetDrawing" xmlns:a="http://schemas.openxmlformats.org/drawingml/2006/main">
  <xdr:twoCellAnchor>
    <xdr:from>
      <xdr:col>5</xdr:col>
      <xdr:colOff>604837</xdr:colOff>
      <xdr:row>2</xdr:row>
      <xdr:rowOff>90487</xdr:rowOff>
    </xdr:from>
    <xdr:to>
      <xdr:col>12</xdr:col>
      <xdr:colOff>285750</xdr:colOff>
      <xdr:row>15</xdr:row>
      <xdr:rowOff>114300</xdr:rowOff>
    </xdr:to>
    <xdr:graphicFrame macro="">
      <xdr:nvGraphicFramePr>
        <xdr:cNvPr id="2" name="Chart 1">
          <a:extLst>
            <a:ext uri="{FF2B5EF4-FFF2-40B4-BE49-F238E27FC236}">
              <a16:creationId xmlns:a16="http://schemas.microsoft.com/office/drawing/2014/main" id="{6D1E6063-46BA-DBF0-F45E-AFEF086A0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447675</xdr:colOff>
      <xdr:row>9</xdr:row>
      <xdr:rowOff>38100</xdr:rowOff>
    </xdr:from>
    <xdr:to>
      <xdr:col>2</xdr:col>
      <xdr:colOff>561975</xdr:colOff>
      <xdr:row>17</xdr:row>
      <xdr:rowOff>85725</xdr:rowOff>
    </xdr:to>
    <mc:AlternateContent xmlns:mc="http://schemas.openxmlformats.org/markup-compatibility/2006">
      <mc:Choice xmlns:a14="http://schemas.microsoft.com/office/drawing/2010/main" Requires="a14">
        <xdr:graphicFrame macro="">
          <xdr:nvGraphicFramePr>
            <xdr:cNvPr id="3" name="Margin">
              <a:extLst>
                <a:ext uri="{FF2B5EF4-FFF2-40B4-BE49-F238E27FC236}">
                  <a16:creationId xmlns:a16="http://schemas.microsoft.com/office/drawing/2014/main" id="{160E8FBE-2E7F-9F4D-DF1C-FA6EE62EBD1C}"/>
                </a:ext>
              </a:extLst>
            </xdr:cNvPr>
            <xdr:cNvGraphicFramePr/>
          </xdr:nvGraphicFramePr>
          <xdr:xfrm>
            <a:off x="0" y="0"/>
            <a:ext cx="0" cy="0"/>
          </xdr:xfrm>
          <a:graphic>
            <a:graphicData uri="http://schemas.microsoft.com/office/drawing/2010/slicer">
              <sle:slicer xmlns:sle="http://schemas.microsoft.com/office/drawing/2010/slicer" name="Margin"/>
            </a:graphicData>
          </a:graphic>
        </xdr:graphicFrame>
      </mc:Choice>
      <mc:Fallback>
        <xdr:sp macro="" textlink="">
          <xdr:nvSpPr>
            <xdr:cNvPr id="0" name=""/>
            <xdr:cNvSpPr>
              <a:spLocks noTextEdit="1"/>
            </xdr:cNvSpPr>
          </xdr:nvSpPr>
          <xdr:spPr>
            <a:xfrm>
              <a:off x="447675" y="1752600"/>
              <a:ext cx="1828800" cy="1571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1</xdr:col>
      <xdr:colOff>376237</xdr:colOff>
      <xdr:row>3</xdr:row>
      <xdr:rowOff>185737</xdr:rowOff>
    </xdr:from>
    <xdr:to>
      <xdr:col>8</xdr:col>
      <xdr:colOff>80962</xdr:colOff>
      <xdr:row>18</xdr:row>
      <xdr:rowOff>71437</xdr:rowOff>
    </xdr:to>
    <xdr:graphicFrame macro="">
      <xdr:nvGraphicFramePr>
        <xdr:cNvPr id="2" name="Chart 1">
          <a:extLst>
            <a:ext uri="{FF2B5EF4-FFF2-40B4-BE49-F238E27FC236}">
              <a16:creationId xmlns:a16="http://schemas.microsoft.com/office/drawing/2014/main" id="{FBF792FE-47E3-079C-930A-EC51E750E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423862</xdr:colOff>
      <xdr:row>3</xdr:row>
      <xdr:rowOff>157162</xdr:rowOff>
    </xdr:from>
    <xdr:to>
      <xdr:col>12</xdr:col>
      <xdr:colOff>119062</xdr:colOff>
      <xdr:row>18</xdr:row>
      <xdr:rowOff>42862</xdr:rowOff>
    </xdr:to>
    <xdr:graphicFrame macro="">
      <xdr:nvGraphicFramePr>
        <xdr:cNvPr id="2" name="Chart 1">
          <a:extLst>
            <a:ext uri="{FF2B5EF4-FFF2-40B4-BE49-F238E27FC236}">
              <a16:creationId xmlns:a16="http://schemas.microsoft.com/office/drawing/2014/main" id="{D0A88879-D9E0-7590-32A1-D04A4F987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13</xdr:col>
      <xdr:colOff>571501</xdr:colOff>
      <xdr:row>6</xdr:row>
      <xdr:rowOff>142875</xdr:rowOff>
    </xdr:from>
    <xdr:to>
      <xdr:col>22</xdr:col>
      <xdr:colOff>390526</xdr:colOff>
      <xdr:row>32</xdr:row>
      <xdr:rowOff>9525</xdr:rowOff>
    </xdr:to>
    <xdr:sp macro="" textlink="">
      <xdr:nvSpPr>
        <xdr:cNvPr id="2" name="TextBox 1">
          <a:extLst>
            <a:ext uri="{FF2B5EF4-FFF2-40B4-BE49-F238E27FC236}">
              <a16:creationId xmlns:a16="http://schemas.microsoft.com/office/drawing/2014/main" id="{3324E966-5DD7-4312-B373-1D740664C628}"/>
            </a:ext>
          </a:extLst>
        </xdr:cNvPr>
        <xdr:cNvSpPr txBox="1"/>
      </xdr:nvSpPr>
      <xdr:spPr>
        <a:xfrm>
          <a:off x="9877426" y="1504950"/>
          <a:ext cx="6038850" cy="51149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baseline="0"/>
        </a:p>
        <a:p>
          <a:r>
            <a:rPr lang="en-US" sz="1600" b="1" baseline="0"/>
            <a:t>1.For Calculating the Profit = Sell Price - Cost Price</a:t>
          </a:r>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600" b="1" baseline="0">
              <a:solidFill>
                <a:schemeClr val="dk1"/>
              </a:solidFill>
              <a:effectLst/>
              <a:latin typeface="+mn-lt"/>
              <a:ea typeface="+mn-ea"/>
              <a:cs typeface="+mn-cs"/>
            </a:rPr>
            <a:t>2.For Calculating the Margin  = Profit / Sell Price</a:t>
          </a:r>
        </a:p>
        <a:p>
          <a:pPr marL="0" marR="0" lvl="0" indent="0" defTabSz="914400" eaLnBrk="1" fontAlgn="auto" latinLnBrk="0" hangingPunct="1">
            <a:lnSpc>
              <a:spcPct val="100000"/>
            </a:lnSpc>
            <a:spcBef>
              <a:spcPts val="0"/>
            </a:spcBef>
            <a:spcAft>
              <a:spcPts val="0"/>
            </a:spcAft>
            <a:buClrTx/>
            <a:buSzTx/>
            <a:buFontTx/>
            <a:buNone/>
            <a:tabLst/>
            <a:defRPr/>
          </a:pPr>
          <a:endParaRPr lang="en-US"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1" baseline="0">
              <a:solidFill>
                <a:schemeClr val="dk1"/>
              </a:solidFill>
              <a:effectLst/>
              <a:latin typeface="+mn-lt"/>
              <a:ea typeface="+mn-ea"/>
              <a:cs typeface="+mn-cs"/>
            </a:rPr>
            <a:t>3.For Calculating the Net Income = Profit * Quanity</a:t>
          </a:r>
        </a:p>
        <a:p>
          <a:pPr marL="0" marR="0" lvl="0" indent="0" defTabSz="914400" eaLnBrk="1" fontAlgn="auto" latinLnBrk="0" hangingPunct="1">
            <a:lnSpc>
              <a:spcPct val="100000"/>
            </a:lnSpc>
            <a:spcBef>
              <a:spcPts val="0"/>
            </a:spcBef>
            <a:spcAft>
              <a:spcPts val="0"/>
            </a:spcAft>
            <a:buClrTx/>
            <a:buSzTx/>
            <a:buFontTx/>
            <a:buNone/>
            <a:tabLst/>
            <a:defRPr/>
          </a:pPr>
          <a:endParaRPr lang="en-US" sz="1600" b="1">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1" baseline="0">
              <a:solidFill>
                <a:schemeClr val="dk1"/>
              </a:solidFill>
              <a:effectLst/>
              <a:latin typeface="+mn-lt"/>
              <a:ea typeface="+mn-ea"/>
              <a:cs typeface="+mn-cs"/>
            </a:rPr>
            <a:t>4.For Calculating the Revenue =  Sell Price * Quantity</a:t>
          </a:r>
          <a:endParaRPr lang="en-US" sz="1600"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xdr:clientData/>
  </xdr:twoCellAnchor>
  <xdr:twoCellAnchor>
    <xdr:from>
      <xdr:col>0</xdr:col>
      <xdr:colOff>142875</xdr:colOff>
      <xdr:row>0</xdr:row>
      <xdr:rowOff>142875</xdr:rowOff>
    </xdr:from>
    <xdr:to>
      <xdr:col>19</xdr:col>
      <xdr:colOff>523875</xdr:colOff>
      <xdr:row>3</xdr:row>
      <xdr:rowOff>19050</xdr:rowOff>
    </xdr:to>
    <xdr:sp macro="" textlink="">
      <xdr:nvSpPr>
        <xdr:cNvPr id="3" name="TextBox 2">
          <a:extLst>
            <a:ext uri="{FF2B5EF4-FFF2-40B4-BE49-F238E27FC236}">
              <a16:creationId xmlns:a16="http://schemas.microsoft.com/office/drawing/2014/main" id="{BE8B45CD-260F-4DA7-9FCE-F3824F8A1344}"/>
            </a:ext>
          </a:extLst>
        </xdr:cNvPr>
        <xdr:cNvSpPr txBox="1"/>
      </xdr:nvSpPr>
      <xdr:spPr>
        <a:xfrm>
          <a:off x="142875" y="142875"/>
          <a:ext cx="140779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CAPSTONE</a:t>
          </a:r>
          <a:r>
            <a:rPr lang="en-US" sz="1100" baseline="0"/>
            <a:t> PROJECT ON ONLINE SALES TRACKING SYSTEM</a:t>
          </a:r>
        </a:p>
        <a:p>
          <a:endParaRPr lang="en-US"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0.51679</cdr:x>
      <cdr:y>0.03284</cdr:y>
    </cdr:from>
    <cdr:to>
      <cdr:x>0.93657</cdr:x>
      <cdr:y>0.19294</cdr:y>
    </cdr:to>
    <cdr:sp macro="" textlink="">
      <cdr:nvSpPr>
        <cdr:cNvPr id="3" name="TextBox 16">
          <a:extLst xmlns:a="http://schemas.openxmlformats.org/drawingml/2006/main">
            <a:ext uri="{FF2B5EF4-FFF2-40B4-BE49-F238E27FC236}">
              <a16:creationId xmlns:a16="http://schemas.microsoft.com/office/drawing/2014/main" id="{CDE083F9-C07C-45D3-96FF-60380FAF2409}"/>
            </a:ext>
          </a:extLst>
        </cdr:cNvPr>
        <cdr:cNvSpPr txBox="1"/>
      </cdr:nvSpPr>
      <cdr:spPr>
        <a:xfrm xmlns:a="http://schemas.openxmlformats.org/drawingml/2006/main">
          <a:off x="1055370" y="50800"/>
          <a:ext cx="857250" cy="2476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t>Amazon</a:t>
          </a:r>
        </a:p>
      </cdr:txBody>
    </cdr:sp>
  </cdr:relSizeAnchor>
</c:userShapes>
</file>

<file path=xl/drawings/drawing3.xml><?xml version="1.0" encoding="utf-8"?>
<c:userShapes xmlns:c="http://schemas.openxmlformats.org/drawingml/2006/chart">
  <cdr:relSizeAnchor xmlns:cdr="http://schemas.openxmlformats.org/drawingml/2006/chartDrawing">
    <cdr:from>
      <cdr:x>0.57095</cdr:x>
      <cdr:y>0.03333</cdr:y>
    </cdr:from>
    <cdr:to>
      <cdr:x>0.95369</cdr:x>
      <cdr:y>0.19583</cdr:y>
    </cdr:to>
    <cdr:sp macro="" textlink="">
      <cdr:nvSpPr>
        <cdr:cNvPr id="2" name="TextBox 16">
          <a:extLst xmlns:a="http://schemas.openxmlformats.org/drawingml/2006/main">
            <a:ext uri="{FF2B5EF4-FFF2-40B4-BE49-F238E27FC236}">
              <a16:creationId xmlns:a16="http://schemas.microsoft.com/office/drawing/2014/main" id="{CDE083F9-C07C-45D3-96FF-60380FAF2409}"/>
            </a:ext>
          </a:extLst>
        </cdr:cNvPr>
        <cdr:cNvSpPr txBox="1"/>
      </cdr:nvSpPr>
      <cdr:spPr>
        <a:xfrm xmlns:a="http://schemas.openxmlformats.org/drawingml/2006/main">
          <a:off x="1207770" y="50800"/>
          <a:ext cx="809625" cy="2476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t>Big Basket</a:t>
          </a:r>
        </a:p>
      </cdr:txBody>
    </cdr:sp>
  </cdr:relSizeAnchor>
</c:userShapes>
</file>

<file path=xl/drawings/drawing4.xml><?xml version="1.0" encoding="utf-8"?>
<c:userShapes xmlns:c="http://schemas.openxmlformats.org/drawingml/2006/chart">
  <cdr:relSizeAnchor xmlns:cdr="http://schemas.openxmlformats.org/drawingml/2006/chartDrawing">
    <cdr:from>
      <cdr:x>0.58029</cdr:x>
      <cdr:y>0.03384</cdr:y>
    </cdr:from>
    <cdr:to>
      <cdr:x>0.94525</cdr:x>
      <cdr:y>0.19882</cdr:y>
    </cdr:to>
    <cdr:sp macro="" textlink="">
      <cdr:nvSpPr>
        <cdr:cNvPr id="2" name="TextBox 16">
          <a:extLst xmlns:a="http://schemas.openxmlformats.org/drawingml/2006/main">
            <a:ext uri="{FF2B5EF4-FFF2-40B4-BE49-F238E27FC236}">
              <a16:creationId xmlns:a16="http://schemas.microsoft.com/office/drawing/2014/main" id="{CDE083F9-C07C-45D3-96FF-60380FAF2409}"/>
            </a:ext>
          </a:extLst>
        </cdr:cNvPr>
        <cdr:cNvSpPr txBox="1"/>
      </cdr:nvSpPr>
      <cdr:spPr>
        <a:xfrm xmlns:a="http://schemas.openxmlformats.org/drawingml/2006/main">
          <a:off x="1211580" y="50800"/>
          <a:ext cx="761999" cy="2476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t>Flipkart</a:t>
          </a:r>
        </a:p>
      </cdr:txBody>
    </cdr:sp>
  </cdr:relSizeAnchor>
</c:userShapes>
</file>

<file path=xl/drawings/drawing5.xml><?xml version="1.0" encoding="utf-8"?>
<c:userShapes xmlns:c="http://schemas.openxmlformats.org/drawingml/2006/chart">
  <cdr:relSizeAnchor xmlns:cdr="http://schemas.openxmlformats.org/drawingml/2006/chartDrawing">
    <cdr:from>
      <cdr:x>0.57862</cdr:x>
      <cdr:y>0.03384</cdr:y>
    </cdr:from>
    <cdr:to>
      <cdr:x>0.95834</cdr:x>
      <cdr:y>0.19882</cdr:y>
    </cdr:to>
    <cdr:sp macro="" textlink="">
      <cdr:nvSpPr>
        <cdr:cNvPr id="2" name="TextBox 16">
          <a:extLst xmlns:a="http://schemas.openxmlformats.org/drawingml/2006/main">
            <a:ext uri="{FF2B5EF4-FFF2-40B4-BE49-F238E27FC236}">
              <a16:creationId xmlns:a16="http://schemas.microsoft.com/office/drawing/2014/main" id="{CDE083F9-C07C-45D3-96FF-60380FAF2409}"/>
            </a:ext>
          </a:extLst>
        </cdr:cNvPr>
        <cdr:cNvSpPr txBox="1"/>
      </cdr:nvSpPr>
      <cdr:spPr>
        <a:xfrm xmlns:a="http://schemas.openxmlformats.org/drawingml/2006/main">
          <a:off x="1219200" y="50800"/>
          <a:ext cx="800099" cy="2476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t>Shopclues</a:t>
          </a: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0</xdr:col>
      <xdr:colOff>0</xdr:colOff>
      <xdr:row>4</xdr:row>
      <xdr:rowOff>28574</xdr:rowOff>
    </xdr:from>
    <xdr:to>
      <xdr:col>3</xdr:col>
      <xdr:colOff>0</xdr:colOff>
      <xdr:row>13</xdr:row>
      <xdr:rowOff>95249</xdr:rowOff>
    </xdr:to>
    <mc:AlternateContent xmlns:mc="http://schemas.openxmlformats.org/markup-compatibility/2006">
      <mc:Choice xmlns:a14="http://schemas.microsoft.com/office/drawing/2010/main" Requires="a14">
        <xdr:graphicFrame macro="">
          <xdr:nvGraphicFramePr>
            <xdr:cNvPr id="2" name="Product 1">
              <a:extLst>
                <a:ext uri="{FF2B5EF4-FFF2-40B4-BE49-F238E27FC236}">
                  <a16:creationId xmlns:a16="http://schemas.microsoft.com/office/drawing/2014/main" id="{DE54261A-37D8-4B41-B594-F2E93FF5D317}"/>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790574"/>
              <a:ext cx="182880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57150</xdr:rowOff>
    </xdr:from>
    <xdr:to>
      <xdr:col>3</xdr:col>
      <xdr:colOff>0</xdr:colOff>
      <xdr:row>23</xdr:row>
      <xdr:rowOff>152400</xdr:rowOff>
    </xdr:to>
    <mc:AlternateContent xmlns:mc="http://schemas.openxmlformats.org/markup-compatibility/2006">
      <mc:Choice xmlns:a14="http://schemas.microsoft.com/office/drawing/2010/main" Requires="a14">
        <xdr:graphicFrame macro="">
          <xdr:nvGraphicFramePr>
            <xdr:cNvPr id="3" name="Sales channel 1">
              <a:extLst>
                <a:ext uri="{FF2B5EF4-FFF2-40B4-BE49-F238E27FC236}">
                  <a16:creationId xmlns:a16="http://schemas.microsoft.com/office/drawing/2014/main" id="{C3AC0A06-1AA2-40B1-9648-7C35CBE5A344}"/>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0" y="2724150"/>
              <a:ext cx="1828800" cy="180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123825</xdr:rowOff>
    </xdr:from>
    <xdr:to>
      <xdr:col>3</xdr:col>
      <xdr:colOff>0</xdr:colOff>
      <xdr:row>33</xdr:row>
      <xdr:rowOff>114300</xdr:rowOff>
    </xdr:to>
    <mc:AlternateContent xmlns:mc="http://schemas.openxmlformats.org/markup-compatibility/2006">
      <mc:Choice xmlns:a14="http://schemas.microsoft.com/office/drawing/2010/main" Requires="a14">
        <xdr:graphicFrame macro="">
          <xdr:nvGraphicFramePr>
            <xdr:cNvPr id="4" name="Margin 1">
              <a:extLst>
                <a:ext uri="{FF2B5EF4-FFF2-40B4-BE49-F238E27FC236}">
                  <a16:creationId xmlns:a16="http://schemas.microsoft.com/office/drawing/2014/main" id="{85313B5E-1E96-44BD-85D4-17B96574C897}"/>
                </a:ext>
              </a:extLst>
            </xdr:cNvPr>
            <xdr:cNvGraphicFramePr/>
          </xdr:nvGraphicFramePr>
          <xdr:xfrm>
            <a:off x="0" y="0"/>
            <a:ext cx="0" cy="0"/>
          </xdr:xfrm>
          <a:graphic>
            <a:graphicData uri="http://schemas.microsoft.com/office/drawing/2010/slicer">
              <sle:slicer xmlns:sle="http://schemas.microsoft.com/office/drawing/2010/slicer" name="Margin 1"/>
            </a:graphicData>
          </a:graphic>
        </xdr:graphicFrame>
      </mc:Choice>
      <mc:Fallback>
        <xdr:sp macro="" textlink="">
          <xdr:nvSpPr>
            <xdr:cNvPr id="0" name=""/>
            <xdr:cNvSpPr>
              <a:spLocks noTextEdit="1"/>
            </xdr:cNvSpPr>
          </xdr:nvSpPr>
          <xdr:spPr>
            <a:xfrm>
              <a:off x="0" y="4695825"/>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600075</xdr:colOff>
      <xdr:row>4</xdr:row>
      <xdr:rowOff>9525</xdr:rowOff>
    </xdr:from>
    <xdr:to>
      <xdr:col>6</xdr:col>
      <xdr:colOff>523875</xdr:colOff>
      <xdr:row>8</xdr:row>
      <xdr:rowOff>66675</xdr:rowOff>
    </xdr:to>
    <xdr:sp macro="" textlink="'Sales report (2)'!I37">
      <xdr:nvSpPr>
        <xdr:cNvPr id="5" name="Rectangle: Rounded Corners 4">
          <a:extLst>
            <a:ext uri="{FF2B5EF4-FFF2-40B4-BE49-F238E27FC236}">
              <a16:creationId xmlns:a16="http://schemas.microsoft.com/office/drawing/2014/main" id="{51EF08A8-A29D-6066-835D-F8AA1D3BEECB}"/>
            </a:ext>
          </a:extLst>
        </xdr:cNvPr>
        <xdr:cNvSpPr/>
      </xdr:nvSpPr>
      <xdr:spPr>
        <a:xfrm>
          <a:off x="1819275" y="771525"/>
          <a:ext cx="2362200" cy="819150"/>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b"/>
        <a:lstStyle/>
        <a:p>
          <a:pPr algn="ctr"/>
          <a:fld id="{22991B29-8DA6-48E4-A622-401E90D335A0}" type="TxLink">
            <a:rPr lang="en-US" sz="2400" b="1" i="0" u="none" strike="noStrike">
              <a:solidFill>
                <a:srgbClr val="000000"/>
              </a:solidFill>
              <a:latin typeface="Times New Roman"/>
              <a:cs typeface="Times New Roman"/>
            </a:rPr>
            <a:pPr algn="ctr"/>
            <a:t> $181.00 </a:t>
          </a:fld>
          <a:endParaRPr lang="en-IN" sz="2400" b="1"/>
        </a:p>
      </xdr:txBody>
    </xdr:sp>
    <xdr:clientData/>
  </xdr:twoCellAnchor>
  <xdr:twoCellAnchor>
    <xdr:from>
      <xdr:col>6</xdr:col>
      <xdr:colOff>504825</xdr:colOff>
      <xdr:row>4</xdr:row>
      <xdr:rowOff>9525</xdr:rowOff>
    </xdr:from>
    <xdr:to>
      <xdr:col>10</xdr:col>
      <xdr:colOff>428625</xdr:colOff>
      <xdr:row>8</xdr:row>
      <xdr:rowOff>66675</xdr:rowOff>
    </xdr:to>
    <xdr:sp macro="" textlink="'Sales report (2)'!K37">
      <xdr:nvSpPr>
        <xdr:cNvPr id="7" name="Rectangle: Rounded Corners 6">
          <a:extLst>
            <a:ext uri="{FF2B5EF4-FFF2-40B4-BE49-F238E27FC236}">
              <a16:creationId xmlns:a16="http://schemas.microsoft.com/office/drawing/2014/main" id="{444A3E3D-213A-4B20-A8C3-9F1E6FAE785B}"/>
            </a:ext>
          </a:extLst>
        </xdr:cNvPr>
        <xdr:cNvSpPr/>
      </xdr:nvSpPr>
      <xdr:spPr>
        <a:xfrm>
          <a:off x="4162425" y="771525"/>
          <a:ext cx="2362200" cy="819150"/>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4DDDA5FB-D91D-4DA5-B20A-E0E2DEE63DA2}" type="TxLink">
            <a:rPr lang="en-US" sz="2400" b="1" i="0" u="none" strike="noStrike">
              <a:solidFill>
                <a:srgbClr val="000000"/>
              </a:solidFill>
              <a:latin typeface="Times New Roman"/>
              <a:ea typeface="+mn-ea"/>
              <a:cs typeface="Times New Roman"/>
            </a:rPr>
            <a:pPr marL="0" indent="0" algn="ctr"/>
            <a:t> $6,550.00 </a:t>
          </a:fld>
          <a:endParaRPr lang="en-IN" sz="2400" b="1" i="0" u="none" strike="noStrike">
            <a:solidFill>
              <a:srgbClr val="000000"/>
            </a:solidFill>
            <a:latin typeface="Times New Roman"/>
            <a:ea typeface="+mn-ea"/>
            <a:cs typeface="Times New Roman"/>
          </a:endParaRPr>
        </a:p>
      </xdr:txBody>
    </xdr:sp>
    <xdr:clientData/>
  </xdr:twoCellAnchor>
  <xdr:twoCellAnchor>
    <xdr:from>
      <xdr:col>10</xdr:col>
      <xdr:colOff>447675</xdr:colOff>
      <xdr:row>4</xdr:row>
      <xdr:rowOff>19050</xdr:rowOff>
    </xdr:from>
    <xdr:to>
      <xdr:col>14</xdr:col>
      <xdr:colOff>371475</xdr:colOff>
      <xdr:row>8</xdr:row>
      <xdr:rowOff>76200</xdr:rowOff>
    </xdr:to>
    <xdr:sp macro="" textlink="'Sales report (2)'!L37">
      <xdr:nvSpPr>
        <xdr:cNvPr id="8" name="Rectangle: Rounded Corners 7">
          <a:extLst>
            <a:ext uri="{FF2B5EF4-FFF2-40B4-BE49-F238E27FC236}">
              <a16:creationId xmlns:a16="http://schemas.microsoft.com/office/drawing/2014/main" id="{53D680F0-9ACA-45AA-8FB3-5A15FD5D5546}"/>
            </a:ext>
          </a:extLst>
        </xdr:cNvPr>
        <xdr:cNvSpPr/>
      </xdr:nvSpPr>
      <xdr:spPr>
        <a:xfrm>
          <a:off x="6543675" y="781050"/>
          <a:ext cx="2362200" cy="819150"/>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22ED3C58-552B-4384-BD3C-A0CDF5F2FCEA}" type="TxLink">
            <a:rPr lang="en-US" sz="2400" b="1" i="0" u="none" strike="noStrike">
              <a:solidFill>
                <a:srgbClr val="000000"/>
              </a:solidFill>
              <a:latin typeface="Times New Roman"/>
              <a:ea typeface="+mn-ea"/>
              <a:cs typeface="Times New Roman"/>
            </a:rPr>
            <a:pPr marL="0" indent="0" algn="ctr"/>
            <a:t> $1,125.00 </a:t>
          </a:fld>
          <a:endParaRPr lang="en-IN" sz="2400" b="1" i="0" u="none" strike="noStrike">
            <a:solidFill>
              <a:srgbClr val="000000"/>
            </a:solidFill>
            <a:latin typeface="Times New Roman"/>
            <a:ea typeface="+mn-ea"/>
            <a:cs typeface="Times New Roman"/>
          </a:endParaRPr>
        </a:p>
      </xdr:txBody>
    </xdr:sp>
    <xdr:clientData/>
  </xdr:twoCellAnchor>
  <xdr:oneCellAnchor>
    <xdr:from>
      <xdr:col>3</xdr:col>
      <xdr:colOff>348632</xdr:colOff>
      <xdr:row>4</xdr:row>
      <xdr:rowOff>47625</xdr:rowOff>
    </xdr:from>
    <xdr:ext cx="1729384" cy="328295"/>
    <xdr:sp macro="" textlink="">
      <xdr:nvSpPr>
        <xdr:cNvPr id="9" name="TextBox 8">
          <a:extLst>
            <a:ext uri="{FF2B5EF4-FFF2-40B4-BE49-F238E27FC236}">
              <a16:creationId xmlns:a16="http://schemas.microsoft.com/office/drawing/2014/main" id="{6B7F90DE-4B1C-66A7-30A3-4552B085726A}"/>
            </a:ext>
          </a:extLst>
        </xdr:cNvPr>
        <xdr:cNvSpPr txBox="1"/>
      </xdr:nvSpPr>
      <xdr:spPr>
        <a:xfrm>
          <a:off x="2177432" y="809625"/>
          <a:ext cx="1729384" cy="328295"/>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600" b="1">
              <a:latin typeface="Times New Roman" panose="02020603050405020304" pitchFamily="18" charset="0"/>
              <a:cs typeface="Times New Roman" panose="02020603050405020304" pitchFamily="18" charset="0"/>
            </a:rPr>
            <a:t>TOTAL</a:t>
          </a:r>
          <a:r>
            <a:rPr lang="en-IN" sz="1600" b="1" baseline="0">
              <a:latin typeface="Times New Roman" panose="02020603050405020304" pitchFamily="18" charset="0"/>
              <a:cs typeface="Times New Roman" panose="02020603050405020304" pitchFamily="18" charset="0"/>
            </a:rPr>
            <a:t> PROFIT</a:t>
          </a:r>
          <a:endParaRPr lang="en-IN" sz="1600" b="1">
            <a:latin typeface="Times New Roman" panose="02020603050405020304" pitchFamily="18" charset="0"/>
            <a:cs typeface="Times New Roman" panose="02020603050405020304" pitchFamily="18" charset="0"/>
          </a:endParaRPr>
        </a:p>
      </xdr:txBody>
    </xdr:sp>
    <xdr:clientData/>
  </xdr:oneCellAnchor>
  <xdr:oneCellAnchor>
    <xdr:from>
      <xdr:col>7</xdr:col>
      <xdr:colOff>397934</xdr:colOff>
      <xdr:row>4</xdr:row>
      <xdr:rowOff>57150</xdr:rowOff>
    </xdr:from>
    <xdr:ext cx="1524072" cy="328295"/>
    <xdr:sp macro="" textlink="">
      <xdr:nvSpPr>
        <xdr:cNvPr id="11" name="TextBox 10">
          <a:extLst>
            <a:ext uri="{FF2B5EF4-FFF2-40B4-BE49-F238E27FC236}">
              <a16:creationId xmlns:a16="http://schemas.microsoft.com/office/drawing/2014/main" id="{43388E6A-239C-4BEF-B657-E7A454BF3F20}"/>
            </a:ext>
          </a:extLst>
        </xdr:cNvPr>
        <xdr:cNvSpPr txBox="1"/>
      </xdr:nvSpPr>
      <xdr:spPr>
        <a:xfrm>
          <a:off x="4665134" y="819150"/>
          <a:ext cx="1524072" cy="328295"/>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600" b="1">
              <a:latin typeface="Times New Roman" panose="02020603050405020304" pitchFamily="18" charset="0"/>
              <a:cs typeface="Times New Roman" panose="02020603050405020304" pitchFamily="18" charset="0"/>
            </a:rPr>
            <a:t>NET INCOME</a:t>
          </a:r>
        </a:p>
      </xdr:txBody>
    </xdr:sp>
    <xdr:clientData/>
  </xdr:oneCellAnchor>
  <xdr:oneCellAnchor>
    <xdr:from>
      <xdr:col>11</xdr:col>
      <xdr:colOff>97633</xdr:colOff>
      <xdr:row>4</xdr:row>
      <xdr:rowOff>85725</xdr:rowOff>
    </xdr:from>
    <xdr:ext cx="1957459" cy="328295"/>
    <xdr:sp macro="" textlink="">
      <xdr:nvSpPr>
        <xdr:cNvPr id="12" name="TextBox 11">
          <a:extLst>
            <a:ext uri="{FF2B5EF4-FFF2-40B4-BE49-F238E27FC236}">
              <a16:creationId xmlns:a16="http://schemas.microsoft.com/office/drawing/2014/main" id="{060B02D1-FEA7-4E26-A178-4C13CEDC141A}"/>
            </a:ext>
          </a:extLst>
        </xdr:cNvPr>
        <xdr:cNvSpPr txBox="1"/>
      </xdr:nvSpPr>
      <xdr:spPr>
        <a:xfrm>
          <a:off x="6803233" y="847725"/>
          <a:ext cx="1957459" cy="328295"/>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600" b="1">
              <a:latin typeface="Times New Roman" panose="02020603050405020304" pitchFamily="18" charset="0"/>
              <a:cs typeface="Times New Roman" panose="02020603050405020304" pitchFamily="18" charset="0"/>
            </a:rPr>
            <a:t>TOTAL REVENUE</a:t>
          </a:r>
        </a:p>
      </xdr:txBody>
    </xdr:sp>
    <xdr:clientData/>
  </xdr:oneCellAnchor>
  <xdr:twoCellAnchor>
    <xdr:from>
      <xdr:col>3</xdr:col>
      <xdr:colOff>9524</xdr:colOff>
      <xdr:row>8</xdr:row>
      <xdr:rowOff>104774</xdr:rowOff>
    </xdr:from>
    <xdr:to>
      <xdr:col>8</xdr:col>
      <xdr:colOff>114299</xdr:colOff>
      <xdr:row>20</xdr:row>
      <xdr:rowOff>19049</xdr:rowOff>
    </xdr:to>
    <xdr:graphicFrame macro="">
      <xdr:nvGraphicFramePr>
        <xdr:cNvPr id="13" name="Chart 12">
          <a:extLst>
            <a:ext uri="{FF2B5EF4-FFF2-40B4-BE49-F238E27FC236}">
              <a16:creationId xmlns:a16="http://schemas.microsoft.com/office/drawing/2014/main" id="{5E6E4254-D9A9-495F-A563-126DADFBB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8</xdr:row>
      <xdr:rowOff>85724</xdr:rowOff>
    </xdr:from>
    <xdr:to>
      <xdr:col>13</xdr:col>
      <xdr:colOff>57150</xdr:colOff>
      <xdr:row>20</xdr:row>
      <xdr:rowOff>57149</xdr:rowOff>
    </xdr:to>
    <xdr:graphicFrame macro="">
      <xdr:nvGraphicFramePr>
        <xdr:cNvPr id="14" name="Chart 13">
          <a:extLst>
            <a:ext uri="{FF2B5EF4-FFF2-40B4-BE49-F238E27FC236}">
              <a16:creationId xmlns:a16="http://schemas.microsoft.com/office/drawing/2014/main" id="{C1CE9658-C3F5-46F7-B338-B6685B680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76200</xdr:colOff>
      <xdr:row>8</xdr:row>
      <xdr:rowOff>85726</xdr:rowOff>
    </xdr:from>
    <xdr:to>
      <xdr:col>18</xdr:col>
      <xdr:colOff>485774</xdr:colOff>
      <xdr:row>20</xdr:row>
      <xdr:rowOff>38100</xdr:rowOff>
    </xdr:to>
    <xdr:graphicFrame macro="">
      <xdr:nvGraphicFramePr>
        <xdr:cNvPr id="15" name="Chart 14">
          <a:extLst>
            <a:ext uri="{FF2B5EF4-FFF2-40B4-BE49-F238E27FC236}">
              <a16:creationId xmlns:a16="http://schemas.microsoft.com/office/drawing/2014/main" id="{40F613D3-BC85-4081-BFCE-B1C89F52C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19052</xdr:colOff>
      <xdr:row>20</xdr:row>
      <xdr:rowOff>66678</xdr:rowOff>
    </xdr:from>
    <xdr:to>
      <xdr:col>8</xdr:col>
      <xdr:colOff>114300</xdr:colOff>
      <xdr:row>32</xdr:row>
      <xdr:rowOff>142876</xdr:rowOff>
    </xdr:to>
    <xdr:graphicFrame macro="">
      <xdr:nvGraphicFramePr>
        <xdr:cNvPr id="16" name="Chart 15">
          <a:extLst>
            <a:ext uri="{FF2B5EF4-FFF2-40B4-BE49-F238E27FC236}">
              <a16:creationId xmlns:a16="http://schemas.microsoft.com/office/drawing/2014/main" id="{470BAF88-BEEF-40D2-AE42-A4BC7283E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142876</xdr:colOff>
      <xdr:row>20</xdr:row>
      <xdr:rowOff>76201</xdr:rowOff>
    </xdr:from>
    <xdr:to>
      <xdr:col>13</xdr:col>
      <xdr:colOff>38100</xdr:colOff>
      <xdr:row>32</xdr:row>
      <xdr:rowOff>171450</xdr:rowOff>
    </xdr:to>
    <xdr:graphicFrame macro="">
      <xdr:nvGraphicFramePr>
        <xdr:cNvPr id="17" name="Chart 16">
          <a:extLst>
            <a:ext uri="{FF2B5EF4-FFF2-40B4-BE49-F238E27FC236}">
              <a16:creationId xmlns:a16="http://schemas.microsoft.com/office/drawing/2014/main" id="{04CDA90C-2247-416C-9AFF-C7D2C5293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0.35521</cdr:x>
      <cdr:y>0.02604</cdr:y>
    </cdr:from>
    <cdr:to>
      <cdr:x>0.55521</cdr:x>
      <cdr:y>0.13715</cdr:y>
    </cdr:to>
    <cdr:sp macro="" textlink="">
      <cdr:nvSpPr>
        <cdr:cNvPr id="2" name="TextBox 1">
          <a:extLst xmlns:a="http://schemas.openxmlformats.org/drawingml/2006/main">
            <a:ext uri="{FF2B5EF4-FFF2-40B4-BE49-F238E27FC236}">
              <a16:creationId xmlns:a16="http://schemas.microsoft.com/office/drawing/2014/main" id="{06831236-4316-F2BB-76D3-35A0B6819663}"/>
            </a:ext>
          </a:extLst>
        </cdr:cNvPr>
        <cdr:cNvSpPr txBox="1"/>
      </cdr:nvSpPr>
      <cdr:spPr>
        <a:xfrm xmlns:a="http://schemas.openxmlformats.org/drawingml/2006/main">
          <a:off x="1624013" y="71438"/>
          <a:ext cx="91440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0.41979</cdr:x>
      <cdr:y>0.08854</cdr:y>
    </cdr:from>
    <cdr:to>
      <cdr:x>0.61979</cdr:x>
      <cdr:y>0.30729</cdr:y>
    </cdr:to>
    <cdr:sp macro="" textlink="">
      <cdr:nvSpPr>
        <cdr:cNvPr id="3" name="TextBox 2">
          <a:extLst xmlns:a="http://schemas.openxmlformats.org/drawingml/2006/main">
            <a:ext uri="{FF2B5EF4-FFF2-40B4-BE49-F238E27FC236}">
              <a16:creationId xmlns:a16="http://schemas.microsoft.com/office/drawing/2014/main" id="{E7727C36-4FC9-FD43-D398-1A1848B11BEE}"/>
            </a:ext>
          </a:extLst>
        </cdr:cNvPr>
        <cdr:cNvSpPr txBox="1"/>
      </cdr:nvSpPr>
      <cdr:spPr>
        <a:xfrm xmlns:a="http://schemas.openxmlformats.org/drawingml/2006/main">
          <a:off x="1919288" y="242888"/>
          <a:ext cx="914400" cy="600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0.45938</cdr:x>
      <cdr:y>0.03299</cdr:y>
    </cdr:from>
    <cdr:to>
      <cdr:x>0.65938</cdr:x>
      <cdr:y>0.36632</cdr:y>
    </cdr:to>
    <cdr:sp macro="" textlink="">
      <cdr:nvSpPr>
        <cdr:cNvPr id="4" name="TextBox 3">
          <a:extLst xmlns:a="http://schemas.openxmlformats.org/drawingml/2006/main">
            <a:ext uri="{FF2B5EF4-FFF2-40B4-BE49-F238E27FC236}">
              <a16:creationId xmlns:a16="http://schemas.microsoft.com/office/drawing/2014/main" id="{C3A37A72-4671-3E42-66C3-23E64A1C77CD}"/>
            </a:ext>
          </a:extLst>
        </cdr:cNvPr>
        <cdr:cNvSpPr txBox="1"/>
      </cdr:nvSpPr>
      <cdr:spPr>
        <a:xfrm xmlns:a="http://schemas.openxmlformats.org/drawingml/2006/main">
          <a:off x="2100263" y="9048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IN" sz="1600" b="1">
              <a:solidFill>
                <a:srgbClr val="DCEEF2"/>
              </a:solidFill>
              <a:latin typeface="Times New Roman" panose="02020603050405020304" pitchFamily="18" charset="0"/>
              <a:cs typeface="Times New Roman" panose="02020603050405020304" pitchFamily="18" charset="0"/>
            </a:rPr>
            <a:t>Sum of Margin/Net Income/Revenue</a:t>
          </a:r>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2</xdr:col>
      <xdr:colOff>495300</xdr:colOff>
      <xdr:row>1</xdr:row>
      <xdr:rowOff>66676</xdr:rowOff>
    </xdr:from>
    <xdr:to>
      <xdr:col>5</xdr:col>
      <xdr:colOff>495300</xdr:colOff>
      <xdr:row>10</xdr:row>
      <xdr:rowOff>28576</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AAA173E5-8B96-ED87-C6B2-668AD71AAF5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400300" y="257176"/>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71437</xdr:rowOff>
    </xdr:from>
    <xdr:to>
      <xdr:col>6</xdr:col>
      <xdr:colOff>228600</xdr:colOff>
      <xdr:row>24</xdr:row>
      <xdr:rowOff>147637</xdr:rowOff>
    </xdr:to>
    <xdr:graphicFrame macro="">
      <xdr:nvGraphicFramePr>
        <xdr:cNvPr id="3" name="Chart 2">
          <a:extLst>
            <a:ext uri="{FF2B5EF4-FFF2-40B4-BE49-F238E27FC236}">
              <a16:creationId xmlns:a16="http://schemas.microsoft.com/office/drawing/2014/main" id="{09616012-63A0-D181-526C-AB27136E0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47625</xdr:colOff>
      <xdr:row>9</xdr:row>
      <xdr:rowOff>114301</xdr:rowOff>
    </xdr:from>
    <xdr:to>
      <xdr:col>1</xdr:col>
      <xdr:colOff>1000125</xdr:colOff>
      <xdr:row>18</xdr:row>
      <xdr:rowOff>114301</xdr:rowOff>
    </xdr:to>
    <mc:AlternateContent xmlns:mc="http://schemas.openxmlformats.org/markup-compatibility/2006">
      <mc:Choice xmlns:a14="http://schemas.microsoft.com/office/drawing/2010/main" Requires="a14">
        <xdr:graphicFrame macro="">
          <xdr:nvGraphicFramePr>
            <xdr:cNvPr id="2" name="Sales channel">
              <a:extLst>
                <a:ext uri="{FF2B5EF4-FFF2-40B4-BE49-F238E27FC236}">
                  <a16:creationId xmlns:a16="http://schemas.microsoft.com/office/drawing/2014/main" id="{0D7085EF-8994-6D2A-987A-3ADF73B5D789}"/>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47625" y="182880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595312</xdr:colOff>
      <xdr:row>2</xdr:row>
      <xdr:rowOff>176212</xdr:rowOff>
    </xdr:from>
    <xdr:to>
      <xdr:col>9</xdr:col>
      <xdr:colOff>14287</xdr:colOff>
      <xdr:row>17</xdr:row>
      <xdr:rowOff>61912</xdr:rowOff>
    </xdr:to>
    <xdr:graphicFrame macro="">
      <xdr:nvGraphicFramePr>
        <xdr:cNvPr id="3" name="Chart 2">
          <a:extLst>
            <a:ext uri="{FF2B5EF4-FFF2-40B4-BE49-F238E27FC236}">
              <a16:creationId xmlns:a16="http://schemas.microsoft.com/office/drawing/2014/main" id="{43DB95B4-4658-5CEC-B0F5-C72F6A3B3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OACHXLIVE\COACHX_STANDARDISE_SYLLABUS\Standardized%20for%20All%20Subjects\EXCELS_STANDARDISED\EXCEL_PROJECTS\Solutions%20of%20Projects\Solutions%20of%20Online%20sales%20trcaker.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bas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report"/>
      <sheetName val="Product Sheet"/>
      <sheetName val="Online Sales Tracker"/>
    </sheetNames>
    <sheetDataSet>
      <sheetData sheetId="0"/>
      <sheetData sheetId="1">
        <row r="3">
          <cell r="B3" t="str">
            <v>A</v>
          </cell>
          <cell r="C3">
            <v>10</v>
          </cell>
          <cell r="D3">
            <v>15</v>
          </cell>
        </row>
        <row r="4">
          <cell r="B4" t="str">
            <v>B</v>
          </cell>
          <cell r="C4">
            <v>5</v>
          </cell>
          <cell r="D4">
            <v>10</v>
          </cell>
        </row>
        <row r="5">
          <cell r="B5" t="str">
            <v>C</v>
          </cell>
          <cell r="C5">
            <v>12</v>
          </cell>
          <cell r="D5">
            <v>20</v>
          </cell>
        </row>
        <row r="6">
          <cell r="B6" t="str">
            <v>D</v>
          </cell>
          <cell r="C6">
            <v>20</v>
          </cell>
          <cell r="D6">
            <v>30</v>
          </cell>
        </row>
        <row r="7">
          <cell r="B7" t="str">
            <v>E</v>
          </cell>
          <cell r="C7">
            <v>8</v>
          </cell>
          <cell r="D7">
            <v>10</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4.852079282406" createdVersion="8" refreshedVersion="8" minRefreshableVersion="3" recordCount="28" xr:uid="{9A4ED2EE-B639-465C-9FB6-FF98BFA9634A}">
  <cacheSource type="worksheet">
    <worksheetSource ref="B7:L35" sheet="Sales report (2)"/>
  </cacheSource>
  <cacheFields count="11">
    <cacheField name="Date" numFmtId="14">
      <sharedItems containsSemiMixedTypes="0" containsNonDate="0" containsDate="1" containsString="0" minDate="2017-10-01T00:00:00" maxDate="2017-10-31T00:00:00"/>
    </cacheField>
    <cacheField name="Day" numFmtId="14">
      <sharedItems/>
    </cacheField>
    <cacheField name="Product" numFmtId="0">
      <sharedItems count="5">
        <s v="A"/>
        <s v="E"/>
        <s v="B"/>
        <s v="C"/>
        <s v="D"/>
      </sharedItems>
    </cacheField>
    <cacheField name="Quantity" numFmtId="0">
      <sharedItems containsSemiMixedTypes="0" containsString="0" containsNumber="1" containsInteger="1" minValue="10" maxValue="100"/>
    </cacheField>
    <cacheField name="Sales channel" numFmtId="0">
      <sharedItems count="5">
        <s v="Amazon"/>
        <s v="Website"/>
        <s v="Big basket"/>
        <s v="Flipkart"/>
        <s v="Shopclues"/>
      </sharedItems>
    </cacheField>
    <cacheField name="Cost Price" numFmtId="164">
      <sharedItems containsSemiMixedTypes="0" containsString="0" containsNumber="1" containsInteger="1" minValue="5" maxValue="20"/>
    </cacheField>
    <cacheField name="Sell Price" numFmtId="164">
      <sharedItems containsSemiMixedTypes="0" containsString="0" containsNumber="1" containsInteger="1" minValue="10" maxValue="30"/>
    </cacheField>
    <cacheField name="Profit" numFmtId="164">
      <sharedItems containsSemiMixedTypes="0" containsString="0" containsNumber="1" containsInteger="1" minValue="2" maxValue="10" count="4">
        <n v="5"/>
        <n v="2"/>
        <n v="8"/>
        <n v="10"/>
      </sharedItems>
    </cacheField>
    <cacheField name="Margin" numFmtId="9">
      <sharedItems containsSemiMixedTypes="0" containsString="0" containsNumber="1" minValue="0.2" maxValue="0.5" count="4">
        <n v="0.33333333333333331"/>
        <n v="0.2"/>
        <n v="0.5"/>
        <n v="0.4"/>
      </sharedItems>
    </cacheField>
    <cacheField name="Net income" numFmtId="164">
      <sharedItems containsSemiMixedTypes="0" containsString="0" containsNumber="1" containsInteger="1" minValue="20" maxValue="800"/>
    </cacheField>
    <cacheField name="Revenue" numFmtId="164">
      <sharedItems containsSemiMixedTypes="0" containsString="0" containsNumber="1" containsInteger="1" minValue="10" maxValue="100"/>
    </cacheField>
  </cacheFields>
  <extLst>
    <ext xmlns:x14="http://schemas.microsoft.com/office/spreadsheetml/2009/9/main" uri="{725AE2AE-9491-48be-B2B4-4EB974FC3084}">
      <x14:pivotCacheDefinition pivotCacheId="2095721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d v="2017-10-01T00:00:00"/>
    <s v="Sunday"/>
    <x v="0"/>
    <n v="25"/>
    <x v="0"/>
    <n v="10"/>
    <n v="15"/>
    <x v="0"/>
    <x v="0"/>
    <n v="125"/>
    <n v="25"/>
  </r>
  <r>
    <d v="2017-10-01T00:00:00"/>
    <s v="Sunday"/>
    <x v="0"/>
    <n v="10"/>
    <x v="1"/>
    <n v="10"/>
    <n v="15"/>
    <x v="0"/>
    <x v="0"/>
    <n v="50"/>
    <n v="10"/>
  </r>
  <r>
    <d v="2017-10-01T00:00:00"/>
    <s v="Sunday"/>
    <x v="1"/>
    <n v="50"/>
    <x v="0"/>
    <n v="8"/>
    <n v="10"/>
    <x v="1"/>
    <x v="1"/>
    <n v="100"/>
    <n v="50"/>
  </r>
  <r>
    <d v="2017-10-02T00:00:00"/>
    <s v="Monday"/>
    <x v="2"/>
    <n v="25"/>
    <x v="2"/>
    <n v="5"/>
    <n v="10"/>
    <x v="0"/>
    <x v="2"/>
    <n v="125"/>
    <n v="25"/>
  </r>
  <r>
    <d v="2017-10-02T00:00:00"/>
    <s v="Monday"/>
    <x v="3"/>
    <n v="25"/>
    <x v="1"/>
    <n v="12"/>
    <n v="20"/>
    <x v="2"/>
    <x v="3"/>
    <n v="200"/>
    <n v="25"/>
  </r>
  <r>
    <d v="2017-10-04T00:00:00"/>
    <s v="Wednesday"/>
    <x v="1"/>
    <n v="10"/>
    <x v="0"/>
    <n v="8"/>
    <n v="10"/>
    <x v="1"/>
    <x v="1"/>
    <n v="20"/>
    <n v="10"/>
  </r>
  <r>
    <d v="2017-10-04T00:00:00"/>
    <s v="Wednesday"/>
    <x v="4"/>
    <n v="20"/>
    <x v="3"/>
    <n v="20"/>
    <n v="30"/>
    <x v="3"/>
    <x v="0"/>
    <n v="200"/>
    <n v="20"/>
  </r>
  <r>
    <d v="2017-10-05T00:00:00"/>
    <s v="Thursday"/>
    <x v="3"/>
    <n v="40"/>
    <x v="0"/>
    <n v="12"/>
    <n v="20"/>
    <x v="2"/>
    <x v="3"/>
    <n v="320"/>
    <n v="40"/>
  </r>
  <r>
    <d v="2017-10-05T00:00:00"/>
    <s v="Thursday"/>
    <x v="4"/>
    <n v="50"/>
    <x v="3"/>
    <n v="20"/>
    <n v="30"/>
    <x v="3"/>
    <x v="0"/>
    <n v="500"/>
    <n v="50"/>
  </r>
  <r>
    <d v="2017-10-06T00:00:00"/>
    <s v="Friday"/>
    <x v="1"/>
    <n v="100"/>
    <x v="3"/>
    <n v="8"/>
    <n v="10"/>
    <x v="1"/>
    <x v="1"/>
    <n v="200"/>
    <n v="100"/>
  </r>
  <r>
    <d v="2017-10-07T00:00:00"/>
    <s v="Saturday"/>
    <x v="4"/>
    <n v="25"/>
    <x v="2"/>
    <n v="20"/>
    <n v="30"/>
    <x v="3"/>
    <x v="0"/>
    <n v="250"/>
    <n v="25"/>
  </r>
  <r>
    <d v="2017-10-08T00:00:00"/>
    <s v="Sunday"/>
    <x v="0"/>
    <n v="40"/>
    <x v="2"/>
    <n v="10"/>
    <n v="15"/>
    <x v="0"/>
    <x v="0"/>
    <n v="200"/>
    <n v="40"/>
  </r>
  <r>
    <d v="2017-10-10T00:00:00"/>
    <s v="Tuesday"/>
    <x v="2"/>
    <n v="20"/>
    <x v="1"/>
    <n v="5"/>
    <n v="10"/>
    <x v="0"/>
    <x v="2"/>
    <n v="100"/>
    <n v="20"/>
  </r>
  <r>
    <d v="2017-10-10T00:00:00"/>
    <s v="Tuesday"/>
    <x v="3"/>
    <n v="100"/>
    <x v="4"/>
    <n v="12"/>
    <n v="20"/>
    <x v="2"/>
    <x v="3"/>
    <n v="800"/>
    <n v="100"/>
  </r>
  <r>
    <d v="2017-10-11T00:00:00"/>
    <s v="Wednesday"/>
    <x v="3"/>
    <n v="25"/>
    <x v="1"/>
    <n v="12"/>
    <n v="20"/>
    <x v="2"/>
    <x v="3"/>
    <n v="200"/>
    <n v="25"/>
  </r>
  <r>
    <d v="2017-10-13T00:00:00"/>
    <s v="Friday"/>
    <x v="2"/>
    <n v="40"/>
    <x v="2"/>
    <n v="5"/>
    <n v="10"/>
    <x v="0"/>
    <x v="2"/>
    <n v="200"/>
    <n v="40"/>
  </r>
  <r>
    <d v="2017-10-14T00:00:00"/>
    <s v="Saturday"/>
    <x v="4"/>
    <n v="25"/>
    <x v="1"/>
    <n v="20"/>
    <n v="30"/>
    <x v="3"/>
    <x v="0"/>
    <n v="250"/>
    <n v="25"/>
  </r>
  <r>
    <d v="2017-10-16T00:00:00"/>
    <s v="Monday"/>
    <x v="2"/>
    <n v="50"/>
    <x v="3"/>
    <n v="5"/>
    <n v="10"/>
    <x v="0"/>
    <x v="2"/>
    <n v="250"/>
    <n v="50"/>
  </r>
  <r>
    <d v="2017-10-16T00:00:00"/>
    <s v="Monday"/>
    <x v="3"/>
    <n v="30"/>
    <x v="1"/>
    <n v="12"/>
    <n v="20"/>
    <x v="2"/>
    <x v="3"/>
    <n v="240"/>
    <n v="30"/>
  </r>
  <r>
    <d v="2017-10-17T00:00:00"/>
    <s v="Tuesday"/>
    <x v="4"/>
    <n v="25"/>
    <x v="4"/>
    <n v="20"/>
    <n v="30"/>
    <x v="3"/>
    <x v="0"/>
    <n v="250"/>
    <n v="25"/>
  </r>
  <r>
    <d v="2017-10-21T00:00:00"/>
    <s v="Saturday"/>
    <x v="2"/>
    <n v="60"/>
    <x v="0"/>
    <n v="5"/>
    <n v="10"/>
    <x v="0"/>
    <x v="2"/>
    <n v="300"/>
    <n v="60"/>
  </r>
  <r>
    <d v="2017-10-22T00:00:00"/>
    <s v="Sunday"/>
    <x v="1"/>
    <n v="100"/>
    <x v="3"/>
    <n v="8"/>
    <n v="10"/>
    <x v="1"/>
    <x v="1"/>
    <n v="200"/>
    <n v="100"/>
  </r>
  <r>
    <d v="2017-10-24T00:00:00"/>
    <s v="Tuesday"/>
    <x v="4"/>
    <n v="20"/>
    <x v="1"/>
    <n v="20"/>
    <n v="30"/>
    <x v="3"/>
    <x v="0"/>
    <n v="200"/>
    <n v="20"/>
  </r>
  <r>
    <d v="2017-10-24T00:00:00"/>
    <s v="Tuesday"/>
    <x v="3"/>
    <n v="40"/>
    <x v="3"/>
    <n v="12"/>
    <n v="20"/>
    <x v="2"/>
    <x v="3"/>
    <n v="320"/>
    <n v="40"/>
  </r>
  <r>
    <d v="2017-10-27T00:00:00"/>
    <s v="Friday"/>
    <x v="2"/>
    <n v="50"/>
    <x v="4"/>
    <n v="5"/>
    <n v="10"/>
    <x v="0"/>
    <x v="2"/>
    <n v="250"/>
    <n v="50"/>
  </r>
  <r>
    <d v="2017-10-28T00:00:00"/>
    <s v="Saturday"/>
    <x v="2"/>
    <n v="50"/>
    <x v="2"/>
    <n v="5"/>
    <n v="10"/>
    <x v="0"/>
    <x v="2"/>
    <n v="250"/>
    <n v="50"/>
  </r>
  <r>
    <d v="2017-10-30T00:00:00"/>
    <s v="Monday"/>
    <x v="0"/>
    <n v="50"/>
    <x v="4"/>
    <n v="10"/>
    <n v="15"/>
    <x v="0"/>
    <x v="0"/>
    <n v="250"/>
    <n v="50"/>
  </r>
  <r>
    <d v="2017-10-30T00:00:00"/>
    <s v="Monday"/>
    <x v="4"/>
    <n v="20"/>
    <x v="0"/>
    <n v="20"/>
    <n v="30"/>
    <x v="3"/>
    <x v="0"/>
    <n v="200"/>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A49D04-7518-4153-94FD-FD7108B0F575}"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1">
    <pivotField numFmtId="14" showAll="0"/>
    <pivotField showAll="0"/>
    <pivotField axis="axisRow" showAll="0">
      <items count="6">
        <item x="0"/>
        <item x="2"/>
        <item x="3"/>
        <item x="4"/>
        <item x="1"/>
        <item t="default"/>
      </items>
    </pivotField>
    <pivotField dataField="1" showAll="0"/>
    <pivotField showAll="0"/>
    <pivotField numFmtId="164" showAll="0"/>
    <pivotField numFmtId="164" showAll="0"/>
    <pivotField numFmtId="164" showAll="0"/>
    <pivotField numFmtId="9" showAll="0"/>
    <pivotField numFmtId="164" showAll="0"/>
    <pivotField numFmtId="164" showAll="0"/>
  </pivotFields>
  <rowFields count="1">
    <field x="2"/>
  </rowFields>
  <rowItems count="6">
    <i>
      <x/>
    </i>
    <i>
      <x v="1"/>
    </i>
    <i>
      <x v="2"/>
    </i>
    <i>
      <x v="3"/>
    </i>
    <i>
      <x v="4"/>
    </i>
    <i t="grand">
      <x/>
    </i>
  </rowItems>
  <colItems count="1">
    <i/>
  </colItems>
  <dataFields count="1">
    <dataField name="Sum of Quantity" fld="3"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7C8682-8186-468D-AC59-89C1154280D1}"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1">
    <pivotField numFmtId="14" showAll="0"/>
    <pivotField showAll="0"/>
    <pivotField axis="axisRow" showAll="0">
      <items count="6">
        <item x="0"/>
        <item x="2"/>
        <item x="3"/>
        <item x="4"/>
        <item x="1"/>
        <item t="default"/>
      </items>
    </pivotField>
    <pivotField showAll="0"/>
    <pivotField dataField="1" showAll="0">
      <items count="6">
        <item x="0"/>
        <item x="2"/>
        <item x="3"/>
        <item x="4"/>
        <item x="1"/>
        <item t="default"/>
      </items>
    </pivotField>
    <pivotField numFmtId="164" showAll="0"/>
    <pivotField numFmtId="164" showAll="0"/>
    <pivotField numFmtId="164" showAll="0"/>
    <pivotField numFmtId="9" showAll="0"/>
    <pivotField numFmtId="164" showAll="0"/>
    <pivotField numFmtId="164" showAll="0"/>
  </pivotFields>
  <rowFields count="1">
    <field x="2"/>
  </rowFields>
  <rowItems count="6">
    <i>
      <x/>
    </i>
    <i>
      <x v="1"/>
    </i>
    <i>
      <x v="2"/>
    </i>
    <i>
      <x v="3"/>
    </i>
    <i>
      <x v="4"/>
    </i>
    <i t="grand">
      <x/>
    </i>
  </rowItems>
  <colItems count="1">
    <i/>
  </colItems>
  <dataFields count="1">
    <dataField name="Count of Sales channel" fld="4" subtotal="count"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BD01FD-C8FE-4A7D-A60B-D62A79EE94EC}"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1">
    <pivotField numFmtId="14" showAll="0"/>
    <pivotField showAll="0"/>
    <pivotField axis="axisRow" showAll="0">
      <items count="6">
        <item x="0"/>
        <item x="2"/>
        <item x="3"/>
        <item x="4"/>
        <item x="1"/>
        <item t="default"/>
      </items>
    </pivotField>
    <pivotField showAll="0"/>
    <pivotField showAll="0"/>
    <pivotField numFmtId="164" showAll="0"/>
    <pivotField numFmtId="164" showAll="0"/>
    <pivotField dataField="1" numFmtId="164" showAll="0">
      <items count="5">
        <item x="1"/>
        <item x="0"/>
        <item x="2"/>
        <item x="3"/>
        <item t="default"/>
      </items>
    </pivotField>
    <pivotField numFmtId="9" showAll="0"/>
    <pivotField numFmtId="164" showAll="0"/>
    <pivotField numFmtId="164" showAll="0"/>
  </pivotFields>
  <rowFields count="1">
    <field x="2"/>
  </rowFields>
  <rowItems count="6">
    <i>
      <x/>
    </i>
    <i>
      <x v="1"/>
    </i>
    <i>
      <x v="2"/>
    </i>
    <i>
      <x v="3"/>
    </i>
    <i>
      <x v="4"/>
    </i>
    <i t="grand">
      <x/>
    </i>
  </rowItems>
  <colItems count="1">
    <i/>
  </colItems>
  <dataFields count="1">
    <dataField name="Sum of Profi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EB8AFA-EDEE-47AA-B89B-0B4EEDF10C2B}"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9" firstHeaderRow="0" firstDataRow="1" firstDataCol="1"/>
  <pivotFields count="11">
    <pivotField numFmtId="14" showAll="0"/>
    <pivotField showAll="0"/>
    <pivotField axis="axisRow" showAll="0">
      <items count="6">
        <item x="0"/>
        <item x="2"/>
        <item x="3"/>
        <item x="4"/>
        <item x="1"/>
        <item t="default"/>
      </items>
    </pivotField>
    <pivotField showAll="0"/>
    <pivotField showAll="0"/>
    <pivotField numFmtId="164" showAll="0"/>
    <pivotField numFmtId="164" showAll="0"/>
    <pivotField numFmtId="164" showAll="0"/>
    <pivotField dataField="1" numFmtId="9" showAll="0"/>
    <pivotField dataField="1" numFmtId="164" showAll="0"/>
    <pivotField dataField="1" numFmtId="164" showAll="0"/>
  </pivotFields>
  <rowFields count="1">
    <field x="2"/>
  </rowFields>
  <rowItems count="6">
    <i>
      <x/>
    </i>
    <i>
      <x v="1"/>
    </i>
    <i>
      <x v="2"/>
    </i>
    <i>
      <x v="3"/>
    </i>
    <i>
      <x v="4"/>
    </i>
    <i t="grand">
      <x/>
    </i>
  </rowItems>
  <colFields count="1">
    <field x="-2"/>
  </colFields>
  <colItems count="3">
    <i>
      <x/>
    </i>
    <i i="1">
      <x v="1"/>
    </i>
    <i i="2">
      <x v="2"/>
    </i>
  </colItems>
  <dataFields count="3">
    <dataField name="Sum of Revenue" fld="10" baseField="0" baseItem="0"/>
    <dataField name="Sum of Net income" fld="9" baseField="0" baseItem="0"/>
    <dataField name="Sum of Margin" fld="8"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7C0CD3-D1A4-4084-90E1-12986DB68CBA}"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11">
    <pivotField numFmtId="14" showAll="0"/>
    <pivotField showAll="0"/>
    <pivotField showAll="0"/>
    <pivotField showAll="0"/>
    <pivotField axis="axisRow" showAll="0">
      <items count="6">
        <item x="0"/>
        <item x="2"/>
        <item x="3"/>
        <item x="4"/>
        <item x="1"/>
        <item t="default"/>
      </items>
    </pivotField>
    <pivotField numFmtId="164" showAll="0"/>
    <pivotField numFmtId="164" showAll="0"/>
    <pivotField dataField="1" numFmtId="164" showAll="0"/>
    <pivotField numFmtId="9" showAll="0">
      <items count="5">
        <item x="1"/>
        <item x="0"/>
        <item x="3"/>
        <item x="2"/>
        <item t="default"/>
      </items>
    </pivotField>
    <pivotField numFmtId="164" showAll="0"/>
    <pivotField numFmtId="164" showAll="0"/>
  </pivotFields>
  <rowFields count="1">
    <field x="4"/>
  </rowFields>
  <rowItems count="6">
    <i>
      <x/>
    </i>
    <i>
      <x v="1"/>
    </i>
    <i>
      <x v="2"/>
    </i>
    <i>
      <x v="3"/>
    </i>
    <i>
      <x v="4"/>
    </i>
    <i t="grand">
      <x/>
    </i>
  </rowItems>
  <colItems count="1">
    <i/>
  </colItems>
  <dataFields count="1">
    <dataField name="Sum of Profit"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0C09F0-6FDB-4BD7-B5EB-85FBE88C88C6}"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11">
    <pivotField numFmtId="14" showAll="0"/>
    <pivotField showAll="0"/>
    <pivotField showAll="0">
      <items count="6">
        <item x="0"/>
        <item x="2"/>
        <item x="3"/>
        <item x="4"/>
        <item x="1"/>
        <item t="default"/>
      </items>
    </pivotField>
    <pivotField showAll="0"/>
    <pivotField axis="axisRow" showAll="0">
      <items count="6">
        <item x="0"/>
        <item x="2"/>
        <item x="3"/>
        <item x="4"/>
        <item x="1"/>
        <item t="default"/>
      </items>
    </pivotField>
    <pivotField numFmtId="164" showAll="0"/>
    <pivotField numFmtId="164" showAll="0"/>
    <pivotField numFmtId="164" showAll="0"/>
    <pivotField numFmtId="9" showAll="0"/>
    <pivotField dataField="1" numFmtId="164" showAll="0"/>
    <pivotField numFmtId="164" showAll="0"/>
  </pivotFields>
  <rowFields count="1">
    <field x="4"/>
  </rowFields>
  <rowItems count="6">
    <i>
      <x/>
    </i>
    <i>
      <x v="1"/>
    </i>
    <i>
      <x v="2"/>
    </i>
    <i>
      <x v="3"/>
    </i>
    <i>
      <x v="4"/>
    </i>
    <i t="grand">
      <x/>
    </i>
  </rowItems>
  <colItems count="1">
    <i/>
  </colItems>
  <dataFields count="1">
    <dataField name="Sum of Net incom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2FC039-27F9-4AE7-B63C-553499142830}"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1">
    <pivotField numFmtId="14" showAll="0"/>
    <pivotField showAll="0"/>
    <pivotField showAll="0"/>
    <pivotField showAll="0"/>
    <pivotField axis="axisRow" showAll="0">
      <items count="6">
        <item x="0"/>
        <item x="2"/>
        <item x="3"/>
        <item x="4"/>
        <item x="1"/>
        <item t="default"/>
      </items>
    </pivotField>
    <pivotField numFmtId="164" showAll="0"/>
    <pivotField numFmtId="164" showAll="0"/>
    <pivotField numFmtId="164" showAll="0"/>
    <pivotField numFmtId="9" showAll="0"/>
    <pivotField numFmtId="164" showAll="0"/>
    <pivotField dataField="1" numFmtId="164" showAll="0"/>
  </pivotFields>
  <rowFields count="1">
    <field x="4"/>
  </rowFields>
  <rowItems count="6">
    <i>
      <x/>
    </i>
    <i>
      <x v="1"/>
    </i>
    <i>
      <x v="2"/>
    </i>
    <i>
      <x v="3"/>
    </i>
    <i>
      <x v="4"/>
    </i>
    <i t="grand">
      <x/>
    </i>
  </rowItems>
  <colItems count="1">
    <i/>
  </colItems>
  <dataFields count="1">
    <dataField name="Sum of Revenue" fld="1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8709D00-F6FE-4A56-9953-63768DD8B120}" sourceName="Product">
  <pivotTables>
    <pivotTable tabId="8" name="PivotTable1"/>
  </pivotTables>
  <data>
    <tabular pivotCacheId="2095721843">
      <items count="5">
        <i x="0" s="1"/>
        <i x="2" s="1"/>
        <i x="3"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F25402B1-9756-4ED4-9A1C-F3C3626F35A9}" sourceName="Sales channel">
  <pivotTables>
    <pivotTable tabId="9" name="PivotTable1"/>
  </pivotTables>
  <data>
    <tabular pivotCacheId="2095721843">
      <items count="5">
        <i x="0" s="1"/>
        <i x="2" s="1"/>
        <i x="3"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gin" xr10:uid="{2C4FD0A3-8580-4520-8E22-D2CF31ECA637}" sourceName="Margin">
  <pivotTables>
    <pivotTable tabId="12" name="PivotTable4"/>
  </pivotTables>
  <data>
    <tabular pivotCacheId="2095721843">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C8B7ECA-8338-4AF6-BC5B-29E428089675}" cache="Slicer_Product" caption="Product" rowHeight="241300"/>
  <slicer name="Sales channel 1" xr10:uid="{8B9482AB-7640-4055-9422-76380B185575}" cache="Slicer_Sales_channel" caption="Sales channel" rowHeight="241300"/>
  <slicer name="Margin 1" xr10:uid="{8357BCF0-0106-4A75-A650-4D0F2CD342C0}" cache="Slicer_Margin" caption="Margi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69A7535-4785-45EC-8399-AEA23EA93BD6}" cache="Slicer_Product" caption="Produc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channel" xr10:uid="{D96D927F-ED19-4471-AB86-512210E5AF5E}" cache="Slicer_Sales_channel" caption="Sales channel"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gin" xr10:uid="{54703F98-8DBB-4778-8E48-92B86D8C39A3}" cache="Slicer_Margin" caption="Margi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3.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4"/>
  <sheetViews>
    <sheetView showFormulas="1" showGridLines="0" workbookViewId="0">
      <selection activeCell="E19" sqref="E19"/>
    </sheetView>
  </sheetViews>
  <sheetFormatPr defaultColWidth="8.7109375" defaultRowHeight="15" x14ac:dyDescent="0.25"/>
  <cols>
    <col min="1" max="1" width="1.5703125" customWidth="1"/>
    <col min="6" max="6" width="1.5703125" customWidth="1"/>
    <col min="7" max="7" width="10.85546875" customWidth="1"/>
  </cols>
  <sheetData>
    <row r="1" spans="1:6" ht="17.25" customHeight="1" x14ac:dyDescent="0.25">
      <c r="A1" s="8"/>
      <c r="B1" s="1"/>
      <c r="C1" s="1"/>
      <c r="D1" s="1"/>
      <c r="E1" s="1"/>
      <c r="F1" s="1"/>
    </row>
    <row r="2" spans="1:6" x14ac:dyDescent="0.25">
      <c r="A2" s="8"/>
      <c r="B2" s="3" t="s">
        <v>20</v>
      </c>
      <c r="C2" s="4" t="s">
        <v>21</v>
      </c>
      <c r="D2" s="4" t="s">
        <v>22</v>
      </c>
      <c r="E2" s="5" t="s">
        <v>25</v>
      </c>
      <c r="F2" s="1"/>
    </row>
    <row r="3" spans="1:6" x14ac:dyDescent="0.25">
      <c r="A3" s="8"/>
      <c r="B3" s="6" t="s">
        <v>1</v>
      </c>
      <c r="C3" s="7">
        <v>10</v>
      </c>
      <c r="D3" s="7">
        <v>15</v>
      </c>
      <c r="E3" s="6" t="s">
        <v>10</v>
      </c>
      <c r="F3" s="1"/>
    </row>
    <row r="4" spans="1:6" x14ac:dyDescent="0.25">
      <c r="A4" s="8"/>
      <c r="B4" s="6" t="s">
        <v>2</v>
      </c>
      <c r="C4" s="7">
        <v>5</v>
      </c>
      <c r="D4" s="7">
        <v>10</v>
      </c>
      <c r="E4" s="6" t="s">
        <v>9</v>
      </c>
      <c r="F4" s="1"/>
    </row>
    <row r="5" spans="1:6" x14ac:dyDescent="0.25">
      <c r="A5" s="8"/>
      <c r="B5" s="6" t="s">
        <v>3</v>
      </c>
      <c r="C5" s="7">
        <v>12</v>
      </c>
      <c r="D5" s="7">
        <v>20</v>
      </c>
      <c r="E5" s="6" t="s">
        <v>16</v>
      </c>
      <c r="F5" s="1"/>
    </row>
    <row r="6" spans="1:6" x14ac:dyDescent="0.25">
      <c r="A6" s="8"/>
      <c r="B6" s="6" t="s">
        <v>4</v>
      </c>
      <c r="C6" s="7">
        <v>20</v>
      </c>
      <c r="D6" s="7">
        <v>30</v>
      </c>
      <c r="E6" s="6" t="s">
        <v>11</v>
      </c>
      <c r="F6" s="1"/>
    </row>
    <row r="7" spans="1:6" x14ac:dyDescent="0.25">
      <c r="A7" s="8"/>
      <c r="B7" s="6" t="s">
        <v>5</v>
      </c>
      <c r="C7" s="7">
        <v>8</v>
      </c>
      <c r="D7" s="7">
        <v>10</v>
      </c>
      <c r="E7" s="6" t="s">
        <v>12</v>
      </c>
      <c r="F7" s="1"/>
    </row>
    <row r="8" spans="1:6" ht="17.25" customHeight="1" x14ac:dyDescent="0.25">
      <c r="A8" s="8"/>
      <c r="B8" s="1"/>
      <c r="C8" s="2"/>
      <c r="D8" s="2"/>
      <c r="E8" s="1"/>
      <c r="F8" s="1"/>
    </row>
    <row r="10" spans="1:6" x14ac:dyDescent="0.25">
      <c r="B10" t="s">
        <v>23</v>
      </c>
    </row>
    <row r="49" spans="3:3" x14ac:dyDescent="0.25">
      <c r="C49" t="s">
        <v>0</v>
      </c>
    </row>
    <row r="50" spans="3:3" x14ac:dyDescent="0.25">
      <c r="C50" t="s">
        <v>1</v>
      </c>
    </row>
    <row r="51" spans="3:3" x14ac:dyDescent="0.25">
      <c r="C51" t="s">
        <v>2</v>
      </c>
    </row>
    <row r="52" spans="3:3" x14ac:dyDescent="0.25">
      <c r="C52" t="s">
        <v>3</v>
      </c>
    </row>
    <row r="53" spans="3:3" x14ac:dyDescent="0.25">
      <c r="C53" t="s">
        <v>4</v>
      </c>
    </row>
    <row r="54" spans="3:3" x14ac:dyDescent="0.25">
      <c r="C54" t="s">
        <v>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74195-1D25-44D4-8B37-76F8F208B696}">
  <dimension ref="A3:B9"/>
  <sheetViews>
    <sheetView workbookViewId="0">
      <selection activeCell="H2" sqref="H2"/>
    </sheetView>
  </sheetViews>
  <sheetFormatPr defaultRowHeight="15" x14ac:dyDescent="0.25"/>
  <cols>
    <col min="1" max="1" width="13.140625" bestFit="1" customWidth="1"/>
    <col min="2" max="2" width="15.5703125" bestFit="1" customWidth="1"/>
  </cols>
  <sheetData>
    <row r="3" spans="1:2" x14ac:dyDescent="0.25">
      <c r="A3" s="41" t="s">
        <v>33</v>
      </c>
      <c r="B3" t="s">
        <v>38</v>
      </c>
    </row>
    <row r="4" spans="1:2" x14ac:dyDescent="0.25">
      <c r="A4" s="42" t="s">
        <v>10</v>
      </c>
      <c r="B4" s="54">
        <v>205</v>
      </c>
    </row>
    <row r="5" spans="1:2" x14ac:dyDescent="0.25">
      <c r="A5" s="42" t="s">
        <v>16</v>
      </c>
      <c r="B5" s="54">
        <v>180</v>
      </c>
    </row>
    <row r="6" spans="1:2" x14ac:dyDescent="0.25">
      <c r="A6" s="42" t="s">
        <v>11</v>
      </c>
      <c r="B6" s="54">
        <v>360</v>
      </c>
    </row>
    <row r="7" spans="1:2" x14ac:dyDescent="0.25">
      <c r="A7" s="42" t="s">
        <v>12</v>
      </c>
      <c r="B7" s="54">
        <v>225</v>
      </c>
    </row>
    <row r="8" spans="1:2" x14ac:dyDescent="0.25">
      <c r="A8" s="42" t="s">
        <v>9</v>
      </c>
      <c r="B8" s="54">
        <v>155</v>
      </c>
    </row>
    <row r="9" spans="1:2" x14ac:dyDescent="0.25">
      <c r="A9" s="42" t="s">
        <v>34</v>
      </c>
      <c r="B9" s="54">
        <v>1125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90753-42E9-4BEC-B99C-D95C584F993D}">
  <dimension ref="A5:N37"/>
  <sheetViews>
    <sheetView topLeftCell="B1" workbookViewId="0">
      <selection activeCell="B7" sqref="B7:L35"/>
    </sheetView>
  </sheetViews>
  <sheetFormatPr defaultRowHeight="15" x14ac:dyDescent="0.25"/>
  <cols>
    <col min="1" max="1" width="3.140625" style="11" customWidth="1"/>
    <col min="2" max="3" width="11.28515625" style="11" bestFit="1" customWidth="1"/>
    <col min="4" max="4" width="10.5703125" style="11" bestFit="1" customWidth="1"/>
    <col min="5" max="5" width="11.42578125" style="11" bestFit="1" customWidth="1"/>
    <col min="6" max="6" width="17.42578125" style="11" customWidth="1"/>
    <col min="7" max="7" width="13.7109375" style="11" bestFit="1" customWidth="1"/>
    <col min="8" max="8" width="12.5703125" style="11" bestFit="1" customWidth="1"/>
    <col min="9" max="9" width="8.85546875" style="11" bestFit="1" customWidth="1"/>
    <col min="10" max="10" width="10" style="11" bestFit="1" customWidth="1"/>
    <col min="11" max="11" width="14.85546875" style="11" bestFit="1" customWidth="1"/>
    <col min="12" max="12" width="11.7109375" style="11" customWidth="1"/>
    <col min="13" max="13" width="3.140625" style="11" customWidth="1"/>
    <col min="14" max="16" width="10.28515625" style="11" customWidth="1"/>
    <col min="17" max="17" width="12.28515625" style="11" bestFit="1" customWidth="1"/>
    <col min="18" max="18" width="10.5703125" style="11" bestFit="1" customWidth="1"/>
    <col min="19" max="19" width="12.140625" style="11" bestFit="1" customWidth="1"/>
    <col min="20" max="16384" width="9.140625" style="11"/>
  </cols>
  <sheetData>
    <row r="5" spans="1:14" ht="15.75" thickBot="1" x14ac:dyDescent="0.3">
      <c r="A5" s="13"/>
      <c r="B5" s="14"/>
      <c r="C5" s="14"/>
      <c r="D5" s="14"/>
      <c r="E5" s="14"/>
      <c r="F5" s="14"/>
      <c r="G5" s="14"/>
      <c r="H5" s="14"/>
      <c r="I5" s="14"/>
      <c r="J5" s="14"/>
      <c r="K5" s="14"/>
      <c r="L5" s="14"/>
      <c r="M5" s="14"/>
    </row>
    <row r="6" spans="1:14" ht="31.5" thickBot="1" x14ac:dyDescent="0.3">
      <c r="A6" s="13"/>
      <c r="B6" s="53" t="s">
        <v>30</v>
      </c>
      <c r="C6" s="53"/>
      <c r="D6" s="53"/>
      <c r="E6" s="53"/>
      <c r="F6" s="53"/>
      <c r="G6" s="53"/>
      <c r="H6" s="53"/>
      <c r="I6" s="53"/>
      <c r="J6" s="53"/>
      <c r="K6" s="53"/>
      <c r="L6" s="53"/>
      <c r="M6" s="14"/>
    </row>
    <row r="7" spans="1:14" ht="19.5" thickBot="1" x14ac:dyDescent="0.3">
      <c r="A7" s="13"/>
      <c r="B7" s="30" t="s">
        <v>13</v>
      </c>
      <c r="C7" s="30" t="s">
        <v>17</v>
      </c>
      <c r="D7" s="30" t="s">
        <v>0</v>
      </c>
      <c r="E7" s="30" t="s">
        <v>24</v>
      </c>
      <c r="F7" s="30" t="s">
        <v>25</v>
      </c>
      <c r="G7" s="30" t="s">
        <v>21</v>
      </c>
      <c r="H7" s="30" t="s">
        <v>31</v>
      </c>
      <c r="I7" s="30" t="s">
        <v>6</v>
      </c>
      <c r="J7" s="30" t="s">
        <v>7</v>
      </c>
      <c r="K7" s="30" t="s">
        <v>8</v>
      </c>
      <c r="L7" s="30" t="s">
        <v>15</v>
      </c>
      <c r="M7" s="12"/>
    </row>
    <row r="8" spans="1:14" ht="15.75" thickBot="1" x14ac:dyDescent="0.3">
      <c r="A8" s="13"/>
      <c r="B8" s="34">
        <v>43009</v>
      </c>
      <c r="C8" s="35" t="str">
        <f>TEXT(B8,"dddd")</f>
        <v>Sunday</v>
      </c>
      <c r="D8" s="36" t="s">
        <v>1</v>
      </c>
      <c r="E8" s="36">
        <v>25</v>
      </c>
      <c r="F8" s="37" t="s">
        <v>10</v>
      </c>
      <c r="G8" s="38">
        <f>IF(D8="","",VLOOKUP(D8,'[1]Product Sheet'!$B$3:$D$7,2,FALSE))</f>
        <v>10</v>
      </c>
      <c r="H8" s="38">
        <f>IF(D8="","",VLOOKUP(D8,'[1]Product Sheet'!$B$3:$D$7,3,FALSE))</f>
        <v>15</v>
      </c>
      <c r="I8" s="38">
        <f>H8-G8</f>
        <v>5</v>
      </c>
      <c r="J8" s="39">
        <f>I8/H8</f>
        <v>0.33333333333333331</v>
      </c>
      <c r="K8" s="38">
        <f>I8*E8</f>
        <v>125</v>
      </c>
      <c r="L8" s="38">
        <f>E8</f>
        <v>25</v>
      </c>
      <c r="M8" s="12"/>
    </row>
    <row r="9" spans="1:14" ht="15.75" thickBot="1" x14ac:dyDescent="0.3">
      <c r="A9" s="13"/>
      <c r="B9" s="34">
        <v>43009</v>
      </c>
      <c r="C9" s="35" t="str">
        <f t="shared" ref="C9:C35" si="0">TEXT(B9,"dddd")</f>
        <v>Sunday</v>
      </c>
      <c r="D9" s="36" t="s">
        <v>1</v>
      </c>
      <c r="E9" s="36">
        <v>10</v>
      </c>
      <c r="F9" s="37" t="s">
        <v>9</v>
      </c>
      <c r="G9" s="38">
        <f>IF(D9="","",VLOOKUP(D9,'[1]Product Sheet'!$B$3:$D$7,2,FALSE))</f>
        <v>10</v>
      </c>
      <c r="H9" s="38">
        <f>IF(D9="","",VLOOKUP(D9,'[1]Product Sheet'!$B$3:$D$7,3,FALSE))</f>
        <v>15</v>
      </c>
      <c r="I9" s="38">
        <f t="shared" ref="I9:I35" si="1">H9-G9</f>
        <v>5</v>
      </c>
      <c r="J9" s="39">
        <f t="shared" ref="J9:J35" si="2">I9/H9</f>
        <v>0.33333333333333331</v>
      </c>
      <c r="K9" s="38">
        <f t="shared" ref="K9:K35" si="3">I9*E9</f>
        <v>50</v>
      </c>
      <c r="L9" s="38">
        <f t="shared" ref="L9:L35" si="4">E9</f>
        <v>10</v>
      </c>
      <c r="M9" s="12"/>
    </row>
    <row r="10" spans="1:14" ht="15.75" thickBot="1" x14ac:dyDescent="0.3">
      <c r="A10" s="13"/>
      <c r="B10" s="34">
        <v>43009</v>
      </c>
      <c r="C10" s="35" t="str">
        <f t="shared" si="0"/>
        <v>Sunday</v>
      </c>
      <c r="D10" s="36" t="s">
        <v>5</v>
      </c>
      <c r="E10" s="36">
        <v>50</v>
      </c>
      <c r="F10" s="37" t="s">
        <v>10</v>
      </c>
      <c r="G10" s="38">
        <f>IF(D10="","",VLOOKUP(D10,'[1]Product Sheet'!$B$3:$D$7,2,FALSE))</f>
        <v>8</v>
      </c>
      <c r="H10" s="38">
        <f>IF(D10="","",VLOOKUP(D10,'[1]Product Sheet'!$B$3:$D$7,3,FALSE))</f>
        <v>10</v>
      </c>
      <c r="I10" s="38">
        <f t="shared" si="1"/>
        <v>2</v>
      </c>
      <c r="J10" s="39">
        <f t="shared" si="2"/>
        <v>0.2</v>
      </c>
      <c r="K10" s="38">
        <f t="shared" si="3"/>
        <v>100</v>
      </c>
      <c r="L10" s="38">
        <f t="shared" si="4"/>
        <v>50</v>
      </c>
      <c r="M10" s="12"/>
    </row>
    <row r="11" spans="1:14" ht="15.75" thickBot="1" x14ac:dyDescent="0.3">
      <c r="A11" s="13"/>
      <c r="B11" s="34">
        <v>43010</v>
      </c>
      <c r="C11" s="35" t="str">
        <f t="shared" si="0"/>
        <v>Monday</v>
      </c>
      <c r="D11" s="36" t="s">
        <v>2</v>
      </c>
      <c r="E11" s="36">
        <v>25</v>
      </c>
      <c r="F11" s="37" t="s">
        <v>16</v>
      </c>
      <c r="G11" s="38">
        <f>IF(D11="","",VLOOKUP(D11,'[1]Product Sheet'!$B$3:$D$7,2,FALSE))</f>
        <v>5</v>
      </c>
      <c r="H11" s="38">
        <f>IF(D11="","",VLOOKUP(D11,'[1]Product Sheet'!$B$3:$D$7,3,FALSE))</f>
        <v>10</v>
      </c>
      <c r="I11" s="38">
        <f t="shared" si="1"/>
        <v>5</v>
      </c>
      <c r="J11" s="39">
        <f t="shared" si="2"/>
        <v>0.5</v>
      </c>
      <c r="K11" s="38">
        <f t="shared" si="3"/>
        <v>125</v>
      </c>
      <c r="L11" s="38">
        <f t="shared" si="4"/>
        <v>25</v>
      </c>
      <c r="M11" s="12"/>
    </row>
    <row r="12" spans="1:14" ht="15.75" thickBot="1" x14ac:dyDescent="0.3">
      <c r="A12" s="13"/>
      <c r="B12" s="34">
        <v>43010</v>
      </c>
      <c r="C12" s="35" t="str">
        <f t="shared" si="0"/>
        <v>Monday</v>
      </c>
      <c r="D12" s="36" t="s">
        <v>3</v>
      </c>
      <c r="E12" s="36">
        <v>25</v>
      </c>
      <c r="F12" s="37" t="s">
        <v>9</v>
      </c>
      <c r="G12" s="38">
        <f>IF(D12="","",VLOOKUP(D12,'[1]Product Sheet'!$B$3:$D$7,2,FALSE))</f>
        <v>12</v>
      </c>
      <c r="H12" s="38">
        <f>IF(D12="","",VLOOKUP(D12,'[1]Product Sheet'!$B$3:$D$7,3,FALSE))</f>
        <v>20</v>
      </c>
      <c r="I12" s="38">
        <f t="shared" si="1"/>
        <v>8</v>
      </c>
      <c r="J12" s="39">
        <f t="shared" si="2"/>
        <v>0.4</v>
      </c>
      <c r="K12" s="38">
        <f t="shared" si="3"/>
        <v>200</v>
      </c>
      <c r="L12" s="38">
        <f t="shared" si="4"/>
        <v>25</v>
      </c>
      <c r="M12" s="12"/>
    </row>
    <row r="13" spans="1:14" ht="15.75" thickBot="1" x14ac:dyDescent="0.3">
      <c r="A13" s="13"/>
      <c r="B13" s="34">
        <v>43012</v>
      </c>
      <c r="C13" s="35" t="str">
        <f t="shared" si="0"/>
        <v>Wednesday</v>
      </c>
      <c r="D13" s="36" t="s">
        <v>5</v>
      </c>
      <c r="E13" s="36">
        <v>10</v>
      </c>
      <c r="F13" s="37" t="s">
        <v>10</v>
      </c>
      <c r="G13" s="38">
        <f>IF(D13="","",VLOOKUP(D13,'[1]Product Sheet'!$B$3:$D$7,2,FALSE))</f>
        <v>8</v>
      </c>
      <c r="H13" s="38">
        <f>IF(D13="","",VLOOKUP(D13,'[1]Product Sheet'!$B$3:$D$7,3,FALSE))</f>
        <v>10</v>
      </c>
      <c r="I13" s="38">
        <f t="shared" si="1"/>
        <v>2</v>
      </c>
      <c r="J13" s="39">
        <f t="shared" si="2"/>
        <v>0.2</v>
      </c>
      <c r="K13" s="38">
        <f t="shared" si="3"/>
        <v>20</v>
      </c>
      <c r="L13" s="38">
        <f t="shared" si="4"/>
        <v>10</v>
      </c>
      <c r="M13" s="12"/>
    </row>
    <row r="14" spans="1:14" ht="15.75" thickBot="1" x14ac:dyDescent="0.3">
      <c r="A14" s="13"/>
      <c r="B14" s="34">
        <v>43012</v>
      </c>
      <c r="C14" s="35" t="str">
        <f t="shared" si="0"/>
        <v>Wednesday</v>
      </c>
      <c r="D14" s="36" t="s">
        <v>4</v>
      </c>
      <c r="E14" s="36">
        <v>20</v>
      </c>
      <c r="F14" s="37" t="s">
        <v>11</v>
      </c>
      <c r="G14" s="38">
        <f>IF(D14="","",VLOOKUP(D14,'[1]Product Sheet'!$B$3:$D$7,2,FALSE))</f>
        <v>20</v>
      </c>
      <c r="H14" s="38">
        <f>IF(D14="","",VLOOKUP(D14,'[1]Product Sheet'!$B$3:$D$7,3,FALSE))</f>
        <v>30</v>
      </c>
      <c r="I14" s="38">
        <f t="shared" si="1"/>
        <v>10</v>
      </c>
      <c r="J14" s="39">
        <f t="shared" si="2"/>
        <v>0.33333333333333331</v>
      </c>
      <c r="K14" s="38">
        <f t="shared" si="3"/>
        <v>200</v>
      </c>
      <c r="L14" s="38">
        <f t="shared" si="4"/>
        <v>20</v>
      </c>
      <c r="M14" s="12"/>
    </row>
    <row r="15" spans="1:14" ht="15.75" thickBot="1" x14ac:dyDescent="0.3">
      <c r="A15" s="13"/>
      <c r="B15" s="34">
        <v>43013</v>
      </c>
      <c r="C15" s="35" t="str">
        <f t="shared" si="0"/>
        <v>Thursday</v>
      </c>
      <c r="D15" s="36" t="s">
        <v>3</v>
      </c>
      <c r="E15" s="36">
        <v>40</v>
      </c>
      <c r="F15" s="37" t="s">
        <v>10</v>
      </c>
      <c r="G15" s="38">
        <f>IF(D15="","",VLOOKUP(D15,'[1]Product Sheet'!$B$3:$D$7,2,FALSE))</f>
        <v>12</v>
      </c>
      <c r="H15" s="38">
        <f>IF(D15="","",VLOOKUP(D15,'[1]Product Sheet'!$B$3:$D$7,3,FALSE))</f>
        <v>20</v>
      </c>
      <c r="I15" s="38">
        <f t="shared" si="1"/>
        <v>8</v>
      </c>
      <c r="J15" s="39">
        <f t="shared" si="2"/>
        <v>0.4</v>
      </c>
      <c r="K15" s="38">
        <f t="shared" si="3"/>
        <v>320</v>
      </c>
      <c r="L15" s="38">
        <f t="shared" si="4"/>
        <v>40</v>
      </c>
      <c r="M15" s="12"/>
      <c r="N15" s="15"/>
    </row>
    <row r="16" spans="1:14" ht="15.75" thickBot="1" x14ac:dyDescent="0.3">
      <c r="A16" s="13"/>
      <c r="B16" s="34">
        <v>43013</v>
      </c>
      <c r="C16" s="35" t="str">
        <f t="shared" si="0"/>
        <v>Thursday</v>
      </c>
      <c r="D16" s="36" t="s">
        <v>4</v>
      </c>
      <c r="E16" s="36">
        <v>50</v>
      </c>
      <c r="F16" s="37" t="s">
        <v>11</v>
      </c>
      <c r="G16" s="38">
        <f>IF(D16="","",VLOOKUP(D16,'[1]Product Sheet'!$B$3:$D$7,2,FALSE))</f>
        <v>20</v>
      </c>
      <c r="H16" s="38">
        <f>IF(D16="","",VLOOKUP(D16,'[1]Product Sheet'!$B$3:$D$7,3,FALSE))</f>
        <v>30</v>
      </c>
      <c r="I16" s="38">
        <f t="shared" si="1"/>
        <v>10</v>
      </c>
      <c r="J16" s="39">
        <f t="shared" si="2"/>
        <v>0.33333333333333331</v>
      </c>
      <c r="K16" s="38">
        <f t="shared" si="3"/>
        <v>500</v>
      </c>
      <c r="L16" s="38">
        <f t="shared" si="4"/>
        <v>50</v>
      </c>
      <c r="M16" s="12"/>
    </row>
    <row r="17" spans="1:13" ht="15.75" thickBot="1" x14ac:dyDescent="0.3">
      <c r="A17" s="13"/>
      <c r="B17" s="34">
        <v>43014</v>
      </c>
      <c r="C17" s="35" t="str">
        <f t="shared" si="0"/>
        <v>Friday</v>
      </c>
      <c r="D17" s="36" t="s">
        <v>5</v>
      </c>
      <c r="E17" s="36">
        <v>100</v>
      </c>
      <c r="F17" s="37" t="s">
        <v>11</v>
      </c>
      <c r="G17" s="38">
        <f>IF(D17="","",VLOOKUP(D17,'[1]Product Sheet'!$B$3:$D$7,2,FALSE))</f>
        <v>8</v>
      </c>
      <c r="H17" s="38">
        <f>IF(D17="","",VLOOKUP(D17,'[1]Product Sheet'!$B$3:$D$7,3,FALSE))</f>
        <v>10</v>
      </c>
      <c r="I17" s="38">
        <f t="shared" si="1"/>
        <v>2</v>
      </c>
      <c r="J17" s="39">
        <f t="shared" si="2"/>
        <v>0.2</v>
      </c>
      <c r="K17" s="38">
        <f t="shared" si="3"/>
        <v>200</v>
      </c>
      <c r="L17" s="38">
        <f t="shared" si="4"/>
        <v>100</v>
      </c>
      <c r="M17" s="12"/>
    </row>
    <row r="18" spans="1:13" ht="15.75" thickBot="1" x14ac:dyDescent="0.3">
      <c r="A18" s="13"/>
      <c r="B18" s="34">
        <v>43015</v>
      </c>
      <c r="C18" s="35" t="str">
        <f t="shared" si="0"/>
        <v>Saturday</v>
      </c>
      <c r="D18" s="36" t="s">
        <v>4</v>
      </c>
      <c r="E18" s="36">
        <v>25</v>
      </c>
      <c r="F18" s="37" t="s">
        <v>16</v>
      </c>
      <c r="G18" s="38">
        <f>IF(D18="","",VLOOKUP(D18,'[1]Product Sheet'!$B$3:$D$7,2,FALSE))</f>
        <v>20</v>
      </c>
      <c r="H18" s="38">
        <f>IF(D18="","",VLOOKUP(D18,'[1]Product Sheet'!$B$3:$D$7,3,FALSE))</f>
        <v>30</v>
      </c>
      <c r="I18" s="38">
        <f t="shared" si="1"/>
        <v>10</v>
      </c>
      <c r="J18" s="39">
        <f t="shared" si="2"/>
        <v>0.33333333333333331</v>
      </c>
      <c r="K18" s="38">
        <f t="shared" si="3"/>
        <v>250</v>
      </c>
      <c r="L18" s="38">
        <f t="shared" si="4"/>
        <v>25</v>
      </c>
      <c r="M18" s="12"/>
    </row>
    <row r="19" spans="1:13" ht="15.75" thickBot="1" x14ac:dyDescent="0.3">
      <c r="A19" s="13"/>
      <c r="B19" s="34">
        <v>43016</v>
      </c>
      <c r="C19" s="35" t="str">
        <f t="shared" si="0"/>
        <v>Sunday</v>
      </c>
      <c r="D19" s="36" t="s">
        <v>1</v>
      </c>
      <c r="E19" s="36">
        <v>40</v>
      </c>
      <c r="F19" s="37" t="s">
        <v>16</v>
      </c>
      <c r="G19" s="38">
        <f>IF(D19="","",VLOOKUP(D19,'[1]Product Sheet'!$B$3:$D$7,2,FALSE))</f>
        <v>10</v>
      </c>
      <c r="H19" s="38">
        <f>IF(D19="","",VLOOKUP(D19,'[1]Product Sheet'!$B$3:$D$7,3,FALSE))</f>
        <v>15</v>
      </c>
      <c r="I19" s="38">
        <f t="shared" si="1"/>
        <v>5</v>
      </c>
      <c r="J19" s="39">
        <f t="shared" si="2"/>
        <v>0.33333333333333331</v>
      </c>
      <c r="K19" s="38">
        <f t="shared" si="3"/>
        <v>200</v>
      </c>
      <c r="L19" s="38">
        <f t="shared" si="4"/>
        <v>40</v>
      </c>
      <c r="M19" s="12"/>
    </row>
    <row r="20" spans="1:13" ht="15.75" thickBot="1" x14ac:dyDescent="0.3">
      <c r="A20" s="13"/>
      <c r="B20" s="34">
        <v>43018</v>
      </c>
      <c r="C20" s="35" t="str">
        <f t="shared" si="0"/>
        <v>Tuesday</v>
      </c>
      <c r="D20" s="36" t="s">
        <v>2</v>
      </c>
      <c r="E20" s="36">
        <v>20</v>
      </c>
      <c r="F20" s="37" t="s">
        <v>9</v>
      </c>
      <c r="G20" s="38">
        <f>IF(D20="","",VLOOKUP(D20,'[1]Product Sheet'!$B$3:$D$7,2,FALSE))</f>
        <v>5</v>
      </c>
      <c r="H20" s="38">
        <f>IF(D20="","",VLOOKUP(D20,'[1]Product Sheet'!$B$3:$D$7,3,FALSE))</f>
        <v>10</v>
      </c>
      <c r="I20" s="38">
        <f t="shared" si="1"/>
        <v>5</v>
      </c>
      <c r="J20" s="39">
        <f t="shared" si="2"/>
        <v>0.5</v>
      </c>
      <c r="K20" s="38">
        <f t="shared" si="3"/>
        <v>100</v>
      </c>
      <c r="L20" s="38">
        <f t="shared" si="4"/>
        <v>20</v>
      </c>
      <c r="M20" s="12"/>
    </row>
    <row r="21" spans="1:13" ht="15.75" thickBot="1" x14ac:dyDescent="0.3">
      <c r="A21" s="13"/>
      <c r="B21" s="34">
        <v>43018</v>
      </c>
      <c r="C21" s="35" t="str">
        <f t="shared" si="0"/>
        <v>Tuesday</v>
      </c>
      <c r="D21" s="36" t="s">
        <v>3</v>
      </c>
      <c r="E21" s="36">
        <v>100</v>
      </c>
      <c r="F21" s="37" t="s">
        <v>12</v>
      </c>
      <c r="G21" s="38">
        <f>IF(D21="","",VLOOKUP(D21,'[1]Product Sheet'!$B$3:$D$7,2,FALSE))</f>
        <v>12</v>
      </c>
      <c r="H21" s="38">
        <f>IF(D21="","",VLOOKUP(D21,'[1]Product Sheet'!$B$3:$D$7,3,FALSE))</f>
        <v>20</v>
      </c>
      <c r="I21" s="38">
        <f t="shared" si="1"/>
        <v>8</v>
      </c>
      <c r="J21" s="39">
        <f t="shared" si="2"/>
        <v>0.4</v>
      </c>
      <c r="K21" s="38">
        <f t="shared" si="3"/>
        <v>800</v>
      </c>
      <c r="L21" s="38">
        <f t="shared" si="4"/>
        <v>100</v>
      </c>
      <c r="M21" s="12"/>
    </row>
    <row r="22" spans="1:13" ht="15.75" thickBot="1" x14ac:dyDescent="0.3">
      <c r="A22" s="13"/>
      <c r="B22" s="34">
        <v>43019</v>
      </c>
      <c r="C22" s="35" t="str">
        <f t="shared" si="0"/>
        <v>Wednesday</v>
      </c>
      <c r="D22" s="36" t="s">
        <v>3</v>
      </c>
      <c r="E22" s="36">
        <v>25</v>
      </c>
      <c r="F22" s="37" t="s">
        <v>9</v>
      </c>
      <c r="G22" s="38">
        <f>IF(D22="","",VLOOKUP(D22,'[1]Product Sheet'!$B$3:$D$7,2,FALSE))</f>
        <v>12</v>
      </c>
      <c r="H22" s="38">
        <f>IF(D22="","",VLOOKUP(D22,'[1]Product Sheet'!$B$3:$D$7,3,FALSE))</f>
        <v>20</v>
      </c>
      <c r="I22" s="38">
        <f t="shared" si="1"/>
        <v>8</v>
      </c>
      <c r="J22" s="39">
        <f t="shared" si="2"/>
        <v>0.4</v>
      </c>
      <c r="K22" s="38">
        <f t="shared" si="3"/>
        <v>200</v>
      </c>
      <c r="L22" s="38">
        <f t="shared" si="4"/>
        <v>25</v>
      </c>
      <c r="M22" s="12"/>
    </row>
    <row r="23" spans="1:13" ht="15.75" thickBot="1" x14ac:dyDescent="0.3">
      <c r="A23" s="13"/>
      <c r="B23" s="34">
        <v>43021</v>
      </c>
      <c r="C23" s="35" t="str">
        <f t="shared" si="0"/>
        <v>Friday</v>
      </c>
      <c r="D23" s="36" t="s">
        <v>2</v>
      </c>
      <c r="E23" s="36">
        <v>40</v>
      </c>
      <c r="F23" s="37" t="s">
        <v>16</v>
      </c>
      <c r="G23" s="38">
        <f>IF(D23="","",VLOOKUP(D23,'[1]Product Sheet'!$B$3:$D$7,2,FALSE))</f>
        <v>5</v>
      </c>
      <c r="H23" s="38">
        <f>IF(D23="","",VLOOKUP(D23,'[1]Product Sheet'!$B$3:$D$7,3,FALSE))</f>
        <v>10</v>
      </c>
      <c r="I23" s="38">
        <f t="shared" si="1"/>
        <v>5</v>
      </c>
      <c r="J23" s="39">
        <f t="shared" si="2"/>
        <v>0.5</v>
      </c>
      <c r="K23" s="38">
        <f t="shared" si="3"/>
        <v>200</v>
      </c>
      <c r="L23" s="38">
        <f t="shared" si="4"/>
        <v>40</v>
      </c>
      <c r="M23" s="12"/>
    </row>
    <row r="24" spans="1:13" ht="15.75" thickBot="1" x14ac:dyDescent="0.3">
      <c r="A24" s="13"/>
      <c r="B24" s="34">
        <v>43022</v>
      </c>
      <c r="C24" s="35" t="str">
        <f t="shared" si="0"/>
        <v>Saturday</v>
      </c>
      <c r="D24" s="36" t="s">
        <v>4</v>
      </c>
      <c r="E24" s="36">
        <v>25</v>
      </c>
      <c r="F24" s="37" t="s">
        <v>9</v>
      </c>
      <c r="G24" s="38">
        <f>IF(D24="","",VLOOKUP(D24,'[1]Product Sheet'!$B$3:$D$7,2,FALSE))</f>
        <v>20</v>
      </c>
      <c r="H24" s="38">
        <f>IF(D24="","",VLOOKUP(D24,'[1]Product Sheet'!$B$3:$D$7,3,FALSE))</f>
        <v>30</v>
      </c>
      <c r="I24" s="38">
        <f t="shared" si="1"/>
        <v>10</v>
      </c>
      <c r="J24" s="39">
        <f t="shared" si="2"/>
        <v>0.33333333333333331</v>
      </c>
      <c r="K24" s="38">
        <f t="shared" si="3"/>
        <v>250</v>
      </c>
      <c r="L24" s="38">
        <f t="shared" si="4"/>
        <v>25</v>
      </c>
      <c r="M24" s="12"/>
    </row>
    <row r="25" spans="1:13" ht="15.75" thickBot="1" x14ac:dyDescent="0.3">
      <c r="A25" s="13"/>
      <c r="B25" s="34">
        <v>43024</v>
      </c>
      <c r="C25" s="35" t="str">
        <f t="shared" si="0"/>
        <v>Monday</v>
      </c>
      <c r="D25" s="36" t="s">
        <v>2</v>
      </c>
      <c r="E25" s="36">
        <v>50</v>
      </c>
      <c r="F25" s="37" t="s">
        <v>11</v>
      </c>
      <c r="G25" s="38">
        <f>IF(D25="","",VLOOKUP(D25,'[1]Product Sheet'!$B$3:$D$7,2,FALSE))</f>
        <v>5</v>
      </c>
      <c r="H25" s="38">
        <f>IF(D25="","",VLOOKUP(D25,'[1]Product Sheet'!$B$3:$D$7,3,FALSE))</f>
        <v>10</v>
      </c>
      <c r="I25" s="38">
        <f t="shared" si="1"/>
        <v>5</v>
      </c>
      <c r="J25" s="39">
        <f t="shared" si="2"/>
        <v>0.5</v>
      </c>
      <c r="K25" s="38">
        <f t="shared" si="3"/>
        <v>250</v>
      </c>
      <c r="L25" s="38">
        <f t="shared" si="4"/>
        <v>50</v>
      </c>
      <c r="M25" s="12"/>
    </row>
    <row r="26" spans="1:13" ht="15.75" thickBot="1" x14ac:dyDescent="0.3">
      <c r="A26" s="13"/>
      <c r="B26" s="34">
        <v>43024</v>
      </c>
      <c r="C26" s="35" t="str">
        <f t="shared" si="0"/>
        <v>Monday</v>
      </c>
      <c r="D26" s="36" t="s">
        <v>3</v>
      </c>
      <c r="E26" s="36">
        <v>30</v>
      </c>
      <c r="F26" s="37" t="s">
        <v>9</v>
      </c>
      <c r="G26" s="38">
        <f>IF(D26="","",VLOOKUP(D26,'[1]Product Sheet'!$B$3:$D$7,2,FALSE))</f>
        <v>12</v>
      </c>
      <c r="H26" s="38">
        <f>IF(D26="","",VLOOKUP(D26,'[1]Product Sheet'!$B$3:$D$7,3,FALSE))</f>
        <v>20</v>
      </c>
      <c r="I26" s="38">
        <f t="shared" si="1"/>
        <v>8</v>
      </c>
      <c r="J26" s="39">
        <f t="shared" si="2"/>
        <v>0.4</v>
      </c>
      <c r="K26" s="38">
        <f t="shared" si="3"/>
        <v>240</v>
      </c>
      <c r="L26" s="38">
        <f t="shared" si="4"/>
        <v>30</v>
      </c>
      <c r="M26" s="12"/>
    </row>
    <row r="27" spans="1:13" ht="15.75" thickBot="1" x14ac:dyDescent="0.3">
      <c r="A27" s="13"/>
      <c r="B27" s="34">
        <v>43025</v>
      </c>
      <c r="C27" s="35" t="str">
        <f t="shared" si="0"/>
        <v>Tuesday</v>
      </c>
      <c r="D27" s="36" t="s">
        <v>4</v>
      </c>
      <c r="E27" s="36">
        <v>25</v>
      </c>
      <c r="F27" s="37" t="s">
        <v>12</v>
      </c>
      <c r="G27" s="38">
        <f>IF(D27="","",VLOOKUP(D27,'[1]Product Sheet'!$B$3:$D$7,2,FALSE))</f>
        <v>20</v>
      </c>
      <c r="H27" s="38">
        <f>IF(D27="","",VLOOKUP(D27,'[1]Product Sheet'!$B$3:$D$7,3,FALSE))</f>
        <v>30</v>
      </c>
      <c r="I27" s="38">
        <f t="shared" si="1"/>
        <v>10</v>
      </c>
      <c r="J27" s="39">
        <f t="shared" si="2"/>
        <v>0.33333333333333331</v>
      </c>
      <c r="K27" s="38">
        <f t="shared" si="3"/>
        <v>250</v>
      </c>
      <c r="L27" s="38">
        <f t="shared" si="4"/>
        <v>25</v>
      </c>
      <c r="M27" s="12"/>
    </row>
    <row r="28" spans="1:13" ht="15.75" thickBot="1" x14ac:dyDescent="0.3">
      <c r="A28" s="13"/>
      <c r="B28" s="34">
        <v>43029</v>
      </c>
      <c r="C28" s="35" t="str">
        <f t="shared" si="0"/>
        <v>Saturday</v>
      </c>
      <c r="D28" s="36" t="s">
        <v>2</v>
      </c>
      <c r="E28" s="36">
        <v>60</v>
      </c>
      <c r="F28" s="37" t="s">
        <v>10</v>
      </c>
      <c r="G28" s="38">
        <f>IF(D28="","",VLOOKUP(D28,'[1]Product Sheet'!$B$3:$D$7,2,FALSE))</f>
        <v>5</v>
      </c>
      <c r="H28" s="38">
        <f>IF(D28="","",VLOOKUP(D28,'[1]Product Sheet'!$B$3:$D$7,3,FALSE))</f>
        <v>10</v>
      </c>
      <c r="I28" s="38">
        <f t="shared" si="1"/>
        <v>5</v>
      </c>
      <c r="J28" s="39">
        <f t="shared" si="2"/>
        <v>0.5</v>
      </c>
      <c r="K28" s="38">
        <f t="shared" si="3"/>
        <v>300</v>
      </c>
      <c r="L28" s="38">
        <f t="shared" si="4"/>
        <v>60</v>
      </c>
      <c r="M28" s="12"/>
    </row>
    <row r="29" spans="1:13" ht="15.75" thickBot="1" x14ac:dyDescent="0.3">
      <c r="A29" s="13"/>
      <c r="B29" s="34">
        <v>43030</v>
      </c>
      <c r="C29" s="35" t="str">
        <f t="shared" si="0"/>
        <v>Sunday</v>
      </c>
      <c r="D29" s="36" t="s">
        <v>5</v>
      </c>
      <c r="E29" s="36">
        <v>100</v>
      </c>
      <c r="F29" s="37" t="s">
        <v>11</v>
      </c>
      <c r="G29" s="38">
        <f>IF(D29="","",VLOOKUP(D29,'[1]Product Sheet'!$B$3:$D$7,2,FALSE))</f>
        <v>8</v>
      </c>
      <c r="H29" s="38">
        <f>IF(D29="","",VLOOKUP(D29,'[1]Product Sheet'!$B$3:$D$7,3,FALSE))</f>
        <v>10</v>
      </c>
      <c r="I29" s="38">
        <f t="shared" si="1"/>
        <v>2</v>
      </c>
      <c r="J29" s="39">
        <f t="shared" si="2"/>
        <v>0.2</v>
      </c>
      <c r="K29" s="38">
        <f t="shared" si="3"/>
        <v>200</v>
      </c>
      <c r="L29" s="38">
        <f t="shared" si="4"/>
        <v>100</v>
      </c>
      <c r="M29" s="12"/>
    </row>
    <row r="30" spans="1:13" ht="15.75" thickBot="1" x14ac:dyDescent="0.3">
      <c r="A30" s="13"/>
      <c r="B30" s="34">
        <v>43032</v>
      </c>
      <c r="C30" s="35" t="str">
        <f t="shared" si="0"/>
        <v>Tuesday</v>
      </c>
      <c r="D30" s="36" t="s">
        <v>4</v>
      </c>
      <c r="E30" s="36">
        <v>20</v>
      </c>
      <c r="F30" s="37" t="s">
        <v>9</v>
      </c>
      <c r="G30" s="38">
        <f>IF(D30="","",VLOOKUP(D30,'[1]Product Sheet'!$B$3:$D$7,2,FALSE))</f>
        <v>20</v>
      </c>
      <c r="H30" s="38">
        <f>IF(D30="","",VLOOKUP(D30,'[1]Product Sheet'!$B$3:$D$7,3,FALSE))</f>
        <v>30</v>
      </c>
      <c r="I30" s="38">
        <f t="shared" si="1"/>
        <v>10</v>
      </c>
      <c r="J30" s="39">
        <f t="shared" si="2"/>
        <v>0.33333333333333331</v>
      </c>
      <c r="K30" s="38">
        <f t="shared" si="3"/>
        <v>200</v>
      </c>
      <c r="L30" s="38">
        <f t="shared" si="4"/>
        <v>20</v>
      </c>
      <c r="M30" s="12"/>
    </row>
    <row r="31" spans="1:13" ht="15.75" thickBot="1" x14ac:dyDescent="0.3">
      <c r="A31" s="13"/>
      <c r="B31" s="34">
        <v>43032</v>
      </c>
      <c r="C31" s="35" t="str">
        <f t="shared" si="0"/>
        <v>Tuesday</v>
      </c>
      <c r="D31" s="36" t="s">
        <v>3</v>
      </c>
      <c r="E31" s="36">
        <v>40</v>
      </c>
      <c r="F31" s="37" t="s">
        <v>11</v>
      </c>
      <c r="G31" s="38">
        <f>IF(D31="","",VLOOKUP(D31,'[1]Product Sheet'!$B$3:$D$7,2,FALSE))</f>
        <v>12</v>
      </c>
      <c r="H31" s="38">
        <f>IF(D31="","",VLOOKUP(D31,'[1]Product Sheet'!$B$3:$D$7,3,FALSE))</f>
        <v>20</v>
      </c>
      <c r="I31" s="38">
        <f t="shared" si="1"/>
        <v>8</v>
      </c>
      <c r="J31" s="39">
        <f t="shared" si="2"/>
        <v>0.4</v>
      </c>
      <c r="K31" s="38">
        <f t="shared" si="3"/>
        <v>320</v>
      </c>
      <c r="L31" s="38">
        <f t="shared" si="4"/>
        <v>40</v>
      </c>
      <c r="M31" s="12"/>
    </row>
    <row r="32" spans="1:13" ht="15.75" thickBot="1" x14ac:dyDescent="0.3">
      <c r="A32" s="13"/>
      <c r="B32" s="34">
        <v>43035</v>
      </c>
      <c r="C32" s="35" t="str">
        <f t="shared" si="0"/>
        <v>Friday</v>
      </c>
      <c r="D32" s="36" t="s">
        <v>2</v>
      </c>
      <c r="E32" s="36">
        <v>50</v>
      </c>
      <c r="F32" s="37" t="s">
        <v>12</v>
      </c>
      <c r="G32" s="38">
        <f>IF(D32="","",VLOOKUP(D32,'[1]Product Sheet'!$B$3:$D$7,2,FALSE))</f>
        <v>5</v>
      </c>
      <c r="H32" s="38">
        <f>IF(D32="","",VLOOKUP(D32,'[1]Product Sheet'!$B$3:$D$7,3,FALSE))</f>
        <v>10</v>
      </c>
      <c r="I32" s="38">
        <f t="shared" si="1"/>
        <v>5</v>
      </c>
      <c r="J32" s="39">
        <f t="shared" si="2"/>
        <v>0.5</v>
      </c>
      <c r="K32" s="38">
        <f t="shared" si="3"/>
        <v>250</v>
      </c>
      <c r="L32" s="38">
        <f t="shared" si="4"/>
        <v>50</v>
      </c>
      <c r="M32" s="12"/>
    </row>
    <row r="33" spans="1:13" ht="15.75" thickBot="1" x14ac:dyDescent="0.3">
      <c r="A33" s="13"/>
      <c r="B33" s="34">
        <v>43036</v>
      </c>
      <c r="C33" s="35" t="str">
        <f t="shared" si="0"/>
        <v>Saturday</v>
      </c>
      <c r="D33" s="36" t="s">
        <v>2</v>
      </c>
      <c r="E33" s="36">
        <v>50</v>
      </c>
      <c r="F33" s="37" t="s">
        <v>16</v>
      </c>
      <c r="G33" s="38">
        <f>IF(D33="","",VLOOKUP(D33,'[1]Product Sheet'!$B$3:$D$7,2,FALSE))</f>
        <v>5</v>
      </c>
      <c r="H33" s="38">
        <f>IF(D33="","",VLOOKUP(D33,'[1]Product Sheet'!$B$3:$D$7,3,FALSE))</f>
        <v>10</v>
      </c>
      <c r="I33" s="38">
        <f t="shared" si="1"/>
        <v>5</v>
      </c>
      <c r="J33" s="39">
        <f t="shared" si="2"/>
        <v>0.5</v>
      </c>
      <c r="K33" s="38">
        <f t="shared" si="3"/>
        <v>250</v>
      </c>
      <c r="L33" s="38">
        <f t="shared" si="4"/>
        <v>50</v>
      </c>
      <c r="M33" s="12"/>
    </row>
    <row r="34" spans="1:13" ht="15.75" thickBot="1" x14ac:dyDescent="0.3">
      <c r="A34" s="13"/>
      <c r="B34" s="34">
        <v>43038</v>
      </c>
      <c r="C34" s="35" t="str">
        <f t="shared" si="0"/>
        <v>Monday</v>
      </c>
      <c r="D34" s="36" t="s">
        <v>1</v>
      </c>
      <c r="E34" s="36">
        <v>50</v>
      </c>
      <c r="F34" s="37" t="s">
        <v>12</v>
      </c>
      <c r="G34" s="38">
        <f>IF(D34="","",VLOOKUP(D34,'[1]Product Sheet'!$B$3:$D$7,2,FALSE))</f>
        <v>10</v>
      </c>
      <c r="H34" s="38">
        <f>IF(D34="","",VLOOKUP(D34,'[1]Product Sheet'!$B$3:$D$7,3,FALSE))</f>
        <v>15</v>
      </c>
      <c r="I34" s="38">
        <f t="shared" si="1"/>
        <v>5</v>
      </c>
      <c r="J34" s="39">
        <f t="shared" si="2"/>
        <v>0.33333333333333331</v>
      </c>
      <c r="K34" s="38">
        <f t="shared" si="3"/>
        <v>250</v>
      </c>
      <c r="L34" s="38">
        <f t="shared" si="4"/>
        <v>50</v>
      </c>
      <c r="M34" s="12"/>
    </row>
    <row r="35" spans="1:13" ht="15.75" thickBot="1" x14ac:dyDescent="0.3">
      <c r="A35" s="13"/>
      <c r="B35" s="34">
        <v>43038</v>
      </c>
      <c r="C35" s="35" t="str">
        <f t="shared" si="0"/>
        <v>Monday</v>
      </c>
      <c r="D35" s="36" t="s">
        <v>4</v>
      </c>
      <c r="E35" s="36">
        <v>20</v>
      </c>
      <c r="F35" s="37" t="s">
        <v>10</v>
      </c>
      <c r="G35" s="38">
        <f>IF(D35="","",VLOOKUP(D35,'[1]Product Sheet'!$B$3:$D$7,2,FALSE))</f>
        <v>20</v>
      </c>
      <c r="H35" s="38">
        <f>IF(D35="","",VLOOKUP(D35,'[1]Product Sheet'!$B$3:$D$7,3,FALSE))</f>
        <v>30</v>
      </c>
      <c r="I35" s="38">
        <f t="shared" si="1"/>
        <v>10</v>
      </c>
      <c r="J35" s="39">
        <f t="shared" si="2"/>
        <v>0.33333333333333331</v>
      </c>
      <c r="K35" s="38">
        <f t="shared" si="3"/>
        <v>200</v>
      </c>
      <c r="L35" s="38">
        <f t="shared" si="4"/>
        <v>20</v>
      </c>
      <c r="M35" s="12"/>
    </row>
    <row r="36" spans="1:13" x14ac:dyDescent="0.25">
      <c r="A36" s="13"/>
      <c r="B36" s="12"/>
      <c r="C36" s="12"/>
      <c r="D36" s="12"/>
      <c r="E36" s="12"/>
      <c r="F36" s="12"/>
      <c r="G36" s="12"/>
      <c r="H36" s="12"/>
      <c r="I36" s="12"/>
      <c r="J36" s="12"/>
      <c r="K36" s="12"/>
      <c r="L36" s="12"/>
      <c r="M36" s="12"/>
    </row>
    <row r="37" spans="1:13" x14ac:dyDescent="0.25">
      <c r="I37" s="55">
        <f>SUM(I8:I35)</f>
        <v>181</v>
      </c>
      <c r="K37" s="55">
        <f>SUM(K8:K35)</f>
        <v>6550</v>
      </c>
      <c r="L37" s="55">
        <f>SUM(L8:L35)</f>
        <v>1125</v>
      </c>
    </row>
  </sheetData>
  <mergeCells count="1">
    <mergeCell ref="B6:L6"/>
  </mergeCells>
  <pageMargins left="0.7" right="0.7" top="0.75" bottom="0.75" header="0.3" footer="0.3"/>
  <pageSetup orientation="portrait" horizontalDpi="300" verticalDpi="30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1DBA0883-0755-43E1-8EA9-A4E011B9F98F}">
          <x14:formula1>
            <xm:f>Database!#REF!</xm:f>
          </x14:formula1>
          <xm:sqref>E7:E34</xm:sqref>
        </x14:dataValidation>
        <x14:dataValidation type="list" allowBlank="1" showInputMessage="1" showErrorMessage="1" xr:uid="{60BBBE13-C0BF-4511-B558-E5F10CFA2373}">
          <x14:formula1>
            <xm:f>Database!#REF!</xm:f>
          </x14:formula1>
          <xm:sqref>C7:C34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89"/>
  <sheetViews>
    <sheetView topLeftCell="B1" workbookViewId="0">
      <selection activeCell="L35" sqref="L35"/>
    </sheetView>
  </sheetViews>
  <sheetFormatPr defaultRowHeight="15" x14ac:dyDescent="0.25"/>
  <cols>
    <col min="1" max="1" width="3.140625" style="10" customWidth="1"/>
    <col min="2" max="8" width="15.7109375" style="10" customWidth="1"/>
    <col min="9" max="9" width="3.140625" style="10" customWidth="1"/>
    <col min="10" max="13" width="15.7109375" style="10" customWidth="1"/>
    <col min="14" max="16384" width="9.140625" style="10"/>
  </cols>
  <sheetData>
    <row r="1" spans="1:11" ht="15.75" thickBot="1" x14ac:dyDescent="0.3">
      <c r="A1" s="9"/>
      <c r="B1" s="9"/>
      <c r="C1" s="9"/>
      <c r="D1" s="9"/>
      <c r="E1" s="9"/>
      <c r="F1" s="9"/>
      <c r="G1" s="9"/>
      <c r="H1" s="9"/>
      <c r="I1" s="9"/>
    </row>
    <row r="2" spans="1:11" ht="50.25" customHeight="1" thickBot="1" x14ac:dyDescent="0.3">
      <c r="A2" s="9"/>
      <c r="B2" s="47"/>
      <c r="C2" s="47"/>
      <c r="D2" s="47"/>
      <c r="E2" s="47"/>
      <c r="F2" s="47"/>
      <c r="G2" s="47"/>
      <c r="H2" s="49"/>
      <c r="I2" s="9"/>
    </row>
    <row r="3" spans="1:11" ht="32.25" customHeight="1" thickBot="1" x14ac:dyDescent="0.3">
      <c r="A3" s="9"/>
      <c r="B3" s="48" t="s">
        <v>27</v>
      </c>
      <c r="C3" s="48"/>
      <c r="D3" s="48"/>
      <c r="E3" s="48"/>
      <c r="F3" s="48"/>
      <c r="G3" s="48"/>
      <c r="H3" s="49"/>
      <c r="I3" s="9"/>
      <c r="K3" s="40" t="s">
        <v>32</v>
      </c>
    </row>
    <row r="4" spans="1:11" ht="32.25" customHeight="1" thickBot="1" x14ac:dyDescent="0.3">
      <c r="A4" s="9"/>
      <c r="B4" s="50" t="s">
        <v>26</v>
      </c>
      <c r="C4" s="51"/>
      <c r="D4" s="51"/>
      <c r="E4" s="51"/>
      <c r="F4" s="51"/>
      <c r="G4" s="51"/>
      <c r="H4" s="52"/>
      <c r="I4" s="9"/>
    </row>
    <row r="5" spans="1:11" ht="26.25" thickBot="1" x14ac:dyDescent="0.3">
      <c r="A5" s="9"/>
      <c r="B5" s="43" t="s">
        <v>28</v>
      </c>
      <c r="C5" s="44"/>
      <c r="D5" s="44"/>
      <c r="E5" s="44"/>
      <c r="F5" s="44"/>
      <c r="G5" s="44"/>
      <c r="H5" s="45"/>
      <c r="I5" s="9"/>
    </row>
    <row r="6" spans="1:11" ht="20.25" thickBot="1" x14ac:dyDescent="0.3">
      <c r="A6" s="9"/>
      <c r="B6" s="32" t="s">
        <v>0</v>
      </c>
      <c r="C6" s="32" t="s">
        <v>9</v>
      </c>
      <c r="D6" s="32" t="s">
        <v>10</v>
      </c>
      <c r="E6" s="32" t="s">
        <v>16</v>
      </c>
      <c r="F6" s="32" t="s">
        <v>11</v>
      </c>
      <c r="G6" s="32" t="s">
        <v>12</v>
      </c>
      <c r="H6" s="33" t="s">
        <v>14</v>
      </c>
      <c r="I6" s="9"/>
    </row>
    <row r="7" spans="1:11" ht="15.75" thickBot="1" x14ac:dyDescent="0.3">
      <c r="A7" s="9"/>
      <c r="B7" s="16" t="str">
        <f>'Product Sheet'!B3</f>
        <v>A</v>
      </c>
      <c r="C7" s="16" t="e">
        <f>SUMIFS(#REF!,#REF!,B7,#REF!,C6)</f>
        <v>#REF!</v>
      </c>
      <c r="D7" s="16" t="e">
        <f>SUMIFS(#REF!,#REF!,B7,#REF!,D6)</f>
        <v>#REF!</v>
      </c>
      <c r="E7" s="16" t="e">
        <f>SUMIFS(#REF!,#REF!,B7,#REF!,E6)</f>
        <v>#REF!</v>
      </c>
      <c r="F7" s="16" t="e">
        <f>SUMIFS(#REF!,#REF!,B7,#REF!,F6)</f>
        <v>#REF!</v>
      </c>
      <c r="G7" s="16" t="e">
        <f>SUMIFS(#REF!,#REF!,B7,#REF!,G6)</f>
        <v>#REF!</v>
      </c>
      <c r="H7" s="17"/>
      <c r="I7" s="9"/>
    </row>
    <row r="8" spans="1:11" ht="15.75" thickBot="1" x14ac:dyDescent="0.3">
      <c r="A8" s="9"/>
      <c r="B8" s="16" t="str">
        <f>'Product Sheet'!B4</f>
        <v>B</v>
      </c>
      <c r="C8" s="16" t="e">
        <f>SUMIFS(#REF!,#REF!,B8,#REF!,C6)</f>
        <v>#REF!</v>
      </c>
      <c r="D8" s="16" t="e">
        <f>SUMIFS(#REF!,#REF!,B8,#REF!,D6)</f>
        <v>#REF!</v>
      </c>
      <c r="E8" s="16" t="e">
        <f>SUMIFS(#REF!,#REF!,B8,#REF!,E6)</f>
        <v>#REF!</v>
      </c>
      <c r="F8" s="16" t="e">
        <f>SUMIFS(#REF!,#REF!,B8,#REF!,F6)</f>
        <v>#REF!</v>
      </c>
      <c r="G8" s="16" t="e">
        <f>SUMIFS(#REF!,#REF!,B8,#REF!,G6)</f>
        <v>#REF!</v>
      </c>
      <c r="H8" s="17"/>
      <c r="I8" s="9"/>
    </row>
    <row r="9" spans="1:11" ht="15.75" thickBot="1" x14ac:dyDescent="0.3">
      <c r="A9" s="9"/>
      <c r="B9" s="16" t="str">
        <f>'Product Sheet'!B5</f>
        <v>C</v>
      </c>
      <c r="C9" s="16" t="e">
        <f>SUMIFS(#REF!,#REF!,B9,#REF!,C6)</f>
        <v>#REF!</v>
      </c>
      <c r="D9" s="16" t="e">
        <f>SUMIFS(#REF!,#REF!,B9,#REF!,D6)</f>
        <v>#REF!</v>
      </c>
      <c r="E9" s="16" t="e">
        <f>SUMIFS(#REF!,#REF!,B9,#REF!,E6)</f>
        <v>#REF!</v>
      </c>
      <c r="F9" s="16" t="e">
        <f>SUMIFS(#REF!,#REF!,B9,#REF!,F6)</f>
        <v>#REF!</v>
      </c>
      <c r="G9" s="16" t="e">
        <f>SUMIFS(#REF!,#REF!,B9,#REF!,G6)</f>
        <v>#REF!</v>
      </c>
      <c r="H9" s="17"/>
      <c r="I9" s="9"/>
    </row>
    <row r="10" spans="1:11" ht="15.75" thickBot="1" x14ac:dyDescent="0.3">
      <c r="A10" s="9"/>
      <c r="B10" s="16" t="str">
        <f>'Product Sheet'!B6</f>
        <v>D</v>
      </c>
      <c r="C10" s="16" t="e">
        <f>SUMIFS(#REF!,#REF!,B10,#REF!,C6)</f>
        <v>#REF!</v>
      </c>
      <c r="D10" s="16" t="e">
        <f>SUMIFS(#REF!,#REF!,B10,#REF!,D6)</f>
        <v>#REF!</v>
      </c>
      <c r="E10" s="16" t="e">
        <f>SUMIFS(#REF!,#REF!,B10,#REF!,E6)</f>
        <v>#REF!</v>
      </c>
      <c r="F10" s="16" t="e">
        <f>SUMIFS(#REF!,#REF!,B10,#REF!,F6)</f>
        <v>#REF!</v>
      </c>
      <c r="G10" s="16" t="e">
        <f>SUMIFS(#REF!,#REF!,B10,#REF!,G6)</f>
        <v>#REF!</v>
      </c>
      <c r="H10" s="17"/>
      <c r="I10" s="9"/>
    </row>
    <row r="11" spans="1:11" ht="15.75" thickBot="1" x14ac:dyDescent="0.3">
      <c r="A11" s="9"/>
      <c r="B11" s="16" t="str">
        <f>'Product Sheet'!B7</f>
        <v>E</v>
      </c>
      <c r="C11" s="16" t="e">
        <f>SUMIFS(#REF!,#REF!,B11,#REF!,C6)</f>
        <v>#REF!</v>
      </c>
      <c r="D11" s="16" t="e">
        <f>SUMIFS(#REF!,#REF!,B11,#REF!,D6)</f>
        <v>#REF!</v>
      </c>
      <c r="E11" s="16" t="e">
        <f>SUMIFS(#REF!,#REF!,B11,#REF!,E6)</f>
        <v>#REF!</v>
      </c>
      <c r="F11" s="16" t="e">
        <f>SUMIFS(#REF!,#REF!,B11,#REF!,F6)</f>
        <v>#REF!</v>
      </c>
      <c r="G11" s="16" t="e">
        <f>SUMIFS(#REF!,#REF!,B11,#REF!,G6)</f>
        <v>#REF!</v>
      </c>
      <c r="H11" s="17"/>
      <c r="I11" s="9"/>
    </row>
    <row r="12" spans="1:11" ht="19.5" thickBot="1" x14ac:dyDescent="0.3">
      <c r="A12" s="9"/>
      <c r="B12" s="30" t="s">
        <v>18</v>
      </c>
      <c r="C12" s="30" t="e">
        <f t="shared" ref="C12:G12" si="0">SUM(C7:C11)</f>
        <v>#REF!</v>
      </c>
      <c r="D12" s="30" t="e">
        <f t="shared" si="0"/>
        <v>#REF!</v>
      </c>
      <c r="E12" s="30" t="e">
        <f t="shared" si="0"/>
        <v>#REF!</v>
      </c>
      <c r="F12" s="30" t="e">
        <f t="shared" si="0"/>
        <v>#REF!</v>
      </c>
      <c r="G12" s="30" t="e">
        <f t="shared" si="0"/>
        <v>#REF!</v>
      </c>
      <c r="H12" s="31"/>
      <c r="I12" s="9"/>
    </row>
    <row r="13" spans="1:11" ht="26.25" thickBot="1" x14ac:dyDescent="0.3">
      <c r="A13" s="9"/>
      <c r="B13" s="46" t="s">
        <v>29</v>
      </c>
      <c r="C13" s="46"/>
      <c r="D13" s="46"/>
      <c r="E13" s="46"/>
      <c r="F13" s="46"/>
      <c r="G13" s="46"/>
      <c r="H13" s="46"/>
      <c r="I13" s="9"/>
    </row>
    <row r="14" spans="1:11" ht="20.25" thickBot="1" x14ac:dyDescent="0.3">
      <c r="A14" s="9"/>
      <c r="B14" s="32" t="s">
        <v>0</v>
      </c>
      <c r="C14" s="32" t="s">
        <v>9</v>
      </c>
      <c r="D14" s="32" t="s">
        <v>10</v>
      </c>
      <c r="E14" s="32" t="s">
        <v>19</v>
      </c>
      <c r="F14" s="32" t="s">
        <v>11</v>
      </c>
      <c r="G14" s="32" t="s">
        <v>12</v>
      </c>
      <c r="H14" s="33" t="s">
        <v>6</v>
      </c>
      <c r="I14" s="9"/>
    </row>
    <row r="15" spans="1:11" ht="15.75" thickBot="1" x14ac:dyDescent="0.3">
      <c r="A15" s="9"/>
      <c r="B15" s="16" t="s">
        <v>1</v>
      </c>
      <c r="C15" s="16" t="e">
        <f>SUMIFS(#REF!,#REF!,B15,#REF!,C14)</f>
        <v>#REF!</v>
      </c>
      <c r="D15" s="16" t="e">
        <f>SUMIFS(#REF!,#REF!,B15,#REF!,D6)</f>
        <v>#REF!</v>
      </c>
      <c r="E15" s="16" t="e">
        <f>SUMIFS(#REF!,#REF!,B15,#REF!,E6)</f>
        <v>#REF!</v>
      </c>
      <c r="F15" s="16" t="e">
        <f>SUMIFS(#REF!,#REF!,B15,#REF!,F6)</f>
        <v>#REF!</v>
      </c>
      <c r="G15" s="16" t="e">
        <f>SUMIFS(#REF!,#REF!,B15,#REF!,G6)</f>
        <v>#REF!</v>
      </c>
      <c r="H15" s="17"/>
      <c r="I15" s="9"/>
    </row>
    <row r="16" spans="1:11" ht="15.75" thickBot="1" x14ac:dyDescent="0.3">
      <c r="A16" s="9"/>
      <c r="B16" s="16" t="s">
        <v>2</v>
      </c>
      <c r="C16" s="16" t="e">
        <f>SUMIFS(#REF!,#REF!,B16,#REF!,C14)</f>
        <v>#REF!</v>
      </c>
      <c r="D16" s="16" t="e">
        <f>SUMIFS(#REF!,#REF!,B16,#REF!,D6)</f>
        <v>#REF!</v>
      </c>
      <c r="E16" s="16" t="e">
        <f>SUMIFS(#REF!,#REF!,B16,#REF!,E6)</f>
        <v>#REF!</v>
      </c>
      <c r="F16" s="16" t="e">
        <f>SUMIFS(#REF!,#REF!,B16,#REF!,F6)</f>
        <v>#REF!</v>
      </c>
      <c r="G16" s="16" t="e">
        <f>SUMIFS(#REF!,#REF!,B16,#REF!,G6)</f>
        <v>#REF!</v>
      </c>
      <c r="H16" s="17" t="e">
        <f>C16+D16+ E16+F16+G16</f>
        <v>#REF!</v>
      </c>
      <c r="I16" s="9"/>
    </row>
    <row r="17" spans="1:9" ht="15.75" thickBot="1" x14ac:dyDescent="0.3">
      <c r="A17" s="9"/>
      <c r="B17" s="16" t="s">
        <v>3</v>
      </c>
      <c r="C17" s="16" t="e">
        <f>SUMIFS(#REF!,#REF!,B17,#REF!,C14)</f>
        <v>#REF!</v>
      </c>
      <c r="D17" s="16" t="e">
        <f>SUMIFS(#REF!,#REF!,B17,#REF!,D6)</f>
        <v>#REF!</v>
      </c>
      <c r="E17" s="16" t="e">
        <f>SUMIFS(#REF!,#REF!,B17,#REF!,E6)</f>
        <v>#REF!</v>
      </c>
      <c r="F17" s="16" t="e">
        <f>SUMIFS(#REF!,#REF!,B17,#REF!,F6)</f>
        <v>#REF!</v>
      </c>
      <c r="G17" s="16" t="e">
        <f>SUMIFS(#REF!,#REF!,B17,#REF!,G6)</f>
        <v>#REF!</v>
      </c>
      <c r="H17" s="17" t="e">
        <f>C17+D17+ E17+F17+G17</f>
        <v>#REF!</v>
      </c>
      <c r="I17" s="9"/>
    </row>
    <row r="18" spans="1:9" ht="15.75" thickBot="1" x14ac:dyDescent="0.3">
      <c r="A18" s="9"/>
      <c r="B18" s="16" t="s">
        <v>4</v>
      </c>
      <c r="C18" s="16" t="e">
        <f>SUMIFS(#REF!,#REF!,B18,#REF!,C14)</f>
        <v>#REF!</v>
      </c>
      <c r="D18" s="16" t="e">
        <f>SUMIFS(#REF!,#REF!,B18,#REF!,D6)</f>
        <v>#REF!</v>
      </c>
      <c r="E18" s="16" t="e">
        <f>SUMIFS(#REF!,#REF!,B18,#REF!,E6)</f>
        <v>#REF!</v>
      </c>
      <c r="F18" s="16" t="e">
        <f>SUMIFS(#REF!,#REF!,B18,#REF!,F6)</f>
        <v>#REF!</v>
      </c>
      <c r="G18" s="16" t="e">
        <f>SUMIFS(#REF!,#REF!,B18,#REF!,G6)</f>
        <v>#REF!</v>
      </c>
      <c r="H18" s="17" t="e">
        <f>C18+D18+ E18+F18+G18</f>
        <v>#REF!</v>
      </c>
      <c r="I18" s="9"/>
    </row>
    <row r="19" spans="1:9" ht="15.75" thickBot="1" x14ac:dyDescent="0.3">
      <c r="A19" s="9"/>
      <c r="B19" s="16" t="s">
        <v>5</v>
      </c>
      <c r="C19" s="16" t="e">
        <f>SUMIFS(#REF!,#REF!,B19,#REF!,C14)</f>
        <v>#REF!</v>
      </c>
      <c r="D19" s="16" t="e">
        <f>SUMIFS(#REF!,#REF!,B19,#REF!,D6)</f>
        <v>#REF!</v>
      </c>
      <c r="E19" s="16" t="e">
        <f>SUMIFS(#REF!,#REF!,B19,#REF!,E6)</f>
        <v>#REF!</v>
      </c>
      <c r="F19" s="16" t="e">
        <f>SUMIFS(#REF!,#REF!,B19,#REF!,F6)</f>
        <v>#REF!</v>
      </c>
      <c r="G19" s="16" t="e">
        <f>SUMIFS(#REF!,#REF!,B19,#REF!,G6)</f>
        <v>#REF!</v>
      </c>
      <c r="H19" s="17" t="e">
        <f>C19+D19+ E19+F19+G19</f>
        <v>#REF!</v>
      </c>
      <c r="I19" s="9"/>
    </row>
    <row r="20" spans="1:9" ht="15.75" thickBot="1" x14ac:dyDescent="0.3">
      <c r="A20" s="18"/>
      <c r="B20" s="19"/>
      <c r="C20" s="20"/>
      <c r="D20" s="20"/>
      <c r="E20" s="20"/>
      <c r="F20" s="20"/>
      <c r="G20" s="20"/>
      <c r="H20" s="21"/>
      <c r="I20" s="9"/>
    </row>
    <row r="21" spans="1:9" x14ac:dyDescent="0.25">
      <c r="A21" s="18"/>
      <c r="B21" s="22"/>
      <c r="C21" s="23"/>
      <c r="D21" s="23"/>
      <c r="E21" s="23"/>
      <c r="F21" s="23"/>
      <c r="G21" s="23"/>
      <c r="H21" s="24"/>
      <c r="I21" s="9"/>
    </row>
    <row r="22" spans="1:9" x14ac:dyDescent="0.25">
      <c r="A22" s="18"/>
      <c r="B22" s="25"/>
      <c r="C22" s="13"/>
      <c r="D22" s="13"/>
      <c r="E22" s="13"/>
      <c r="F22" s="13"/>
      <c r="G22" s="13"/>
      <c r="H22" s="26"/>
      <c r="I22" s="9"/>
    </row>
    <row r="23" spans="1:9" x14ac:dyDescent="0.25">
      <c r="A23" s="18"/>
      <c r="B23" s="25"/>
      <c r="C23" s="13"/>
      <c r="D23" s="13"/>
      <c r="E23" s="13"/>
      <c r="F23" s="13"/>
      <c r="G23" s="13"/>
      <c r="H23" s="26"/>
      <c r="I23" s="9"/>
    </row>
    <row r="24" spans="1:9" x14ac:dyDescent="0.25">
      <c r="A24" s="18"/>
      <c r="B24" s="25"/>
      <c r="C24" s="13"/>
      <c r="D24" s="13"/>
      <c r="E24" s="13"/>
      <c r="F24" s="13"/>
      <c r="G24" s="13"/>
      <c r="H24" s="26"/>
      <c r="I24" s="9"/>
    </row>
    <row r="25" spans="1:9" x14ac:dyDescent="0.25">
      <c r="A25" s="18"/>
      <c r="B25" s="25"/>
      <c r="C25" s="13"/>
      <c r="D25" s="13"/>
      <c r="E25" s="13"/>
      <c r="F25" s="13"/>
      <c r="G25" s="13"/>
      <c r="H25" s="26"/>
      <c r="I25" s="9"/>
    </row>
    <row r="26" spans="1:9" x14ac:dyDescent="0.25">
      <c r="A26" s="18"/>
      <c r="B26" s="25"/>
      <c r="C26" s="13"/>
      <c r="D26" s="13"/>
      <c r="E26" s="13"/>
      <c r="F26" s="13"/>
      <c r="G26" s="13"/>
      <c r="H26" s="26"/>
      <c r="I26" s="9"/>
    </row>
    <row r="27" spans="1:9" x14ac:dyDescent="0.25">
      <c r="A27" s="18"/>
      <c r="B27" s="25"/>
      <c r="C27" s="13"/>
      <c r="D27" s="13"/>
      <c r="E27" s="13"/>
      <c r="F27" s="13"/>
      <c r="G27" s="13"/>
      <c r="H27" s="26"/>
      <c r="I27" s="9"/>
    </row>
    <row r="28" spans="1:9" x14ac:dyDescent="0.25">
      <c r="A28" s="18"/>
      <c r="B28" s="25"/>
      <c r="C28" s="13"/>
      <c r="D28" s="13"/>
      <c r="E28" s="13"/>
      <c r="F28" s="13"/>
      <c r="G28" s="13"/>
      <c r="H28" s="26"/>
      <c r="I28" s="9"/>
    </row>
    <row r="29" spans="1:9" x14ac:dyDescent="0.25">
      <c r="A29" s="18"/>
      <c r="B29" s="25"/>
      <c r="C29" s="13"/>
      <c r="D29" s="13"/>
      <c r="E29" s="13"/>
      <c r="F29" s="13"/>
      <c r="G29" s="13"/>
      <c r="H29" s="26"/>
      <c r="I29" s="9"/>
    </row>
    <row r="30" spans="1:9" x14ac:dyDescent="0.25">
      <c r="A30" s="18"/>
      <c r="B30" s="25"/>
      <c r="C30" s="13"/>
      <c r="D30" s="13"/>
      <c r="E30" s="13"/>
      <c r="F30" s="13"/>
      <c r="G30" s="13"/>
      <c r="H30" s="26"/>
      <c r="I30" s="9"/>
    </row>
    <row r="31" spans="1:9" x14ac:dyDescent="0.25">
      <c r="A31" s="18"/>
      <c r="B31" s="25"/>
      <c r="C31" s="13"/>
      <c r="D31" s="13"/>
      <c r="E31" s="13"/>
      <c r="F31" s="13"/>
      <c r="G31" s="13"/>
      <c r="H31" s="26"/>
      <c r="I31" s="9"/>
    </row>
    <row r="32" spans="1:9" x14ac:dyDescent="0.25">
      <c r="A32" s="18"/>
      <c r="B32" s="25"/>
      <c r="C32" s="13"/>
      <c r="D32" s="13"/>
      <c r="E32" s="13"/>
      <c r="F32" s="13"/>
      <c r="G32" s="13"/>
      <c r="H32" s="26"/>
      <c r="I32" s="9"/>
    </row>
    <row r="33" spans="1:30" x14ac:dyDescent="0.25">
      <c r="A33" s="18"/>
      <c r="B33" s="25"/>
      <c r="C33" s="13"/>
      <c r="D33" s="13"/>
      <c r="E33" s="13"/>
      <c r="F33" s="13"/>
      <c r="G33" s="13"/>
      <c r="H33" s="26"/>
      <c r="I33" s="9"/>
    </row>
    <row r="34" spans="1:30" ht="15.75" thickBot="1" x14ac:dyDescent="0.3">
      <c r="A34" s="18"/>
      <c r="B34" s="27"/>
      <c r="C34" s="28"/>
      <c r="D34" s="28"/>
      <c r="E34" s="28"/>
      <c r="F34" s="28"/>
      <c r="G34" s="28"/>
      <c r="H34" s="29"/>
      <c r="I34" s="9"/>
    </row>
    <row r="35" spans="1:30" x14ac:dyDescent="0.25">
      <c r="A35" s="18"/>
      <c r="B35" s="13"/>
      <c r="C35" s="13"/>
      <c r="D35" s="13"/>
      <c r="E35" s="13"/>
      <c r="F35" s="13"/>
      <c r="G35" s="13"/>
      <c r="H35" s="13"/>
      <c r="I35" s="9"/>
    </row>
    <row r="36" spans="1:30" x14ac:dyDescent="0.25">
      <c r="A36" s="18"/>
      <c r="B36" s="13"/>
      <c r="C36" s="13"/>
      <c r="D36" s="13"/>
      <c r="E36" s="13"/>
      <c r="F36" s="13"/>
      <c r="G36" s="13"/>
      <c r="H36" s="13"/>
      <c r="I36" s="9"/>
    </row>
    <row r="37" spans="1:30" x14ac:dyDescent="0.25">
      <c r="A37" s="18"/>
      <c r="B37" s="13"/>
      <c r="C37" s="13"/>
      <c r="D37" s="13"/>
      <c r="E37" s="13"/>
      <c r="F37" s="13"/>
      <c r="G37" s="13"/>
      <c r="H37" s="13"/>
      <c r="I37" s="9"/>
    </row>
    <row r="38" spans="1:30" x14ac:dyDescent="0.25">
      <c r="A38" s="18"/>
      <c r="B38" s="13"/>
      <c r="C38" s="13"/>
      <c r="D38" s="13"/>
      <c r="E38" s="13"/>
      <c r="F38" s="13"/>
      <c r="G38" s="13"/>
      <c r="H38" s="13"/>
      <c r="I38" s="9"/>
    </row>
    <row r="39" spans="1:30" x14ac:dyDescent="0.25">
      <c r="A39" s="18"/>
      <c r="B39" s="13"/>
      <c r="C39" s="13"/>
      <c r="D39" s="13"/>
      <c r="E39" s="13"/>
      <c r="F39" s="13"/>
      <c r="G39" s="13"/>
      <c r="H39" s="13"/>
      <c r="I39" s="9"/>
    </row>
    <row r="40" spans="1:30" x14ac:dyDescent="0.25">
      <c r="A40" s="18"/>
      <c r="B40" s="13"/>
      <c r="C40" s="13"/>
      <c r="D40" s="13"/>
      <c r="E40" s="13"/>
      <c r="F40" s="13"/>
      <c r="G40" s="13"/>
      <c r="H40" s="13"/>
      <c r="I40" s="9"/>
    </row>
    <row r="41" spans="1:30" x14ac:dyDescent="0.25">
      <c r="A41" s="18"/>
      <c r="B41" s="13"/>
      <c r="C41" s="13"/>
      <c r="D41" s="13"/>
      <c r="E41" s="13"/>
      <c r="F41" s="13"/>
      <c r="G41" s="13"/>
      <c r="H41" s="13"/>
      <c r="I41" s="9"/>
    </row>
    <row r="42" spans="1:30" x14ac:dyDescent="0.25">
      <c r="A42" s="18"/>
      <c r="B42" s="13"/>
      <c r="C42" s="13"/>
      <c r="D42" s="13"/>
      <c r="E42" s="13"/>
      <c r="F42" s="13"/>
      <c r="G42" s="13"/>
      <c r="H42" s="13"/>
      <c r="I42" s="9"/>
    </row>
    <row r="43" spans="1:30" x14ac:dyDescent="0.25">
      <c r="A43" s="18"/>
      <c r="B43" s="13"/>
      <c r="C43" s="13"/>
      <c r="D43" s="13"/>
      <c r="E43" s="13"/>
      <c r="F43" s="13"/>
      <c r="G43" s="13"/>
      <c r="H43" s="13"/>
      <c r="I43" s="9"/>
    </row>
    <row r="44" spans="1:30" s="9" customFormat="1" x14ac:dyDescent="0.25">
      <c r="A44" s="18"/>
      <c r="B44" s="13"/>
      <c r="C44" s="13"/>
      <c r="D44" s="13"/>
      <c r="E44" s="13"/>
      <c r="F44" s="13"/>
      <c r="G44" s="13"/>
      <c r="H44" s="13"/>
      <c r="J44" s="10"/>
      <c r="K44" s="10"/>
      <c r="L44" s="10"/>
      <c r="M44" s="10"/>
      <c r="N44" s="10"/>
      <c r="O44" s="10"/>
      <c r="P44" s="10"/>
      <c r="Q44" s="10"/>
      <c r="R44" s="10"/>
      <c r="S44" s="10"/>
      <c r="T44" s="10"/>
      <c r="U44" s="10"/>
      <c r="V44" s="10"/>
      <c r="W44" s="10"/>
      <c r="X44" s="10"/>
      <c r="Y44" s="10"/>
      <c r="Z44" s="10"/>
      <c r="AA44" s="10"/>
      <c r="AB44" s="10"/>
      <c r="AC44" s="10"/>
      <c r="AD44" s="10"/>
    </row>
    <row r="45" spans="1:30" x14ac:dyDescent="0.25">
      <c r="A45" s="18"/>
      <c r="B45" s="13"/>
      <c r="C45" s="13"/>
      <c r="D45" s="13"/>
      <c r="E45" s="13"/>
      <c r="F45" s="13"/>
      <c r="G45" s="13"/>
      <c r="H45" s="13"/>
      <c r="I45" s="9"/>
    </row>
    <row r="46" spans="1:30" x14ac:dyDescent="0.25">
      <c r="A46" s="18"/>
      <c r="B46" s="13"/>
      <c r="C46" s="13"/>
      <c r="D46" s="13"/>
      <c r="E46" s="13"/>
      <c r="F46" s="13"/>
      <c r="G46" s="13"/>
      <c r="H46" s="13"/>
      <c r="I46" s="9"/>
    </row>
    <row r="47" spans="1:30" x14ac:dyDescent="0.25">
      <c r="A47" s="18"/>
      <c r="B47" s="13"/>
      <c r="C47" s="13"/>
      <c r="D47" s="13"/>
      <c r="E47" s="13"/>
      <c r="F47" s="13"/>
      <c r="G47" s="13"/>
      <c r="H47" s="13"/>
      <c r="I47" s="9"/>
    </row>
    <row r="48" spans="1:30" x14ac:dyDescent="0.25">
      <c r="A48" s="18"/>
      <c r="B48" s="13"/>
      <c r="C48" s="13"/>
      <c r="D48" s="13"/>
      <c r="E48" s="13"/>
      <c r="F48" s="13"/>
      <c r="G48" s="13"/>
      <c r="H48" s="13"/>
      <c r="I48" s="9"/>
    </row>
    <row r="49" spans="1:9" x14ac:dyDescent="0.25">
      <c r="A49" s="18"/>
      <c r="B49" s="13"/>
      <c r="C49" s="13"/>
      <c r="D49" s="13"/>
      <c r="E49" s="13"/>
      <c r="F49" s="13"/>
      <c r="G49" s="13"/>
      <c r="H49" s="13"/>
      <c r="I49" s="9"/>
    </row>
    <row r="50" spans="1:9" x14ac:dyDescent="0.25">
      <c r="A50" s="18"/>
      <c r="B50" s="13"/>
      <c r="C50" s="13"/>
      <c r="D50" s="13"/>
      <c r="E50" s="13"/>
      <c r="F50" s="13"/>
      <c r="G50" s="13"/>
      <c r="H50" s="13"/>
      <c r="I50" s="9"/>
    </row>
    <row r="51" spans="1:9" x14ac:dyDescent="0.25">
      <c r="A51" s="18"/>
      <c r="B51" s="13"/>
      <c r="C51" s="13"/>
      <c r="D51" s="13"/>
      <c r="E51" s="13"/>
      <c r="F51" s="13"/>
      <c r="G51" s="13"/>
      <c r="H51" s="13"/>
      <c r="I51" s="9"/>
    </row>
    <row r="52" spans="1:9" x14ac:dyDescent="0.25">
      <c r="A52" s="18"/>
      <c r="B52" s="13"/>
      <c r="C52" s="13"/>
      <c r="D52" s="13"/>
      <c r="E52" s="13"/>
      <c r="F52" s="13"/>
      <c r="G52" s="13"/>
      <c r="H52" s="13"/>
      <c r="I52" s="9"/>
    </row>
    <row r="53" spans="1:9" ht="9.75" customHeight="1" x14ac:dyDescent="0.25">
      <c r="A53" s="18"/>
      <c r="B53" s="13"/>
      <c r="C53" s="13"/>
      <c r="D53" s="13"/>
      <c r="E53" s="13"/>
      <c r="F53" s="13"/>
      <c r="G53" s="13"/>
      <c r="H53" s="13"/>
      <c r="I53" s="9"/>
    </row>
    <row r="54" spans="1:9" x14ac:dyDescent="0.25">
      <c r="A54" s="18"/>
      <c r="B54" s="13"/>
      <c r="C54" s="13"/>
      <c r="D54" s="13"/>
      <c r="E54" s="13"/>
      <c r="F54" s="13"/>
      <c r="G54" s="13"/>
      <c r="H54" s="13"/>
      <c r="I54" s="9"/>
    </row>
    <row r="55" spans="1:9" x14ac:dyDescent="0.25">
      <c r="A55" s="18"/>
      <c r="B55" s="13"/>
      <c r="C55" s="13"/>
      <c r="D55" s="13"/>
      <c r="E55" s="13"/>
      <c r="F55" s="13"/>
      <c r="G55" s="13"/>
      <c r="H55" s="13"/>
      <c r="I55" s="9"/>
    </row>
    <row r="56" spans="1:9" x14ac:dyDescent="0.25">
      <c r="A56" s="18"/>
      <c r="B56" s="13"/>
      <c r="C56" s="13"/>
      <c r="D56" s="13"/>
      <c r="E56" s="13"/>
      <c r="F56" s="13"/>
      <c r="G56" s="13"/>
      <c r="H56" s="13"/>
      <c r="I56" s="9"/>
    </row>
    <row r="57" spans="1:9" x14ac:dyDescent="0.25">
      <c r="A57" s="18"/>
      <c r="B57" s="13"/>
      <c r="C57" s="13"/>
      <c r="D57" s="13"/>
      <c r="E57" s="13"/>
      <c r="F57" s="13"/>
      <c r="G57" s="13"/>
      <c r="H57" s="13"/>
      <c r="I57" s="9"/>
    </row>
    <row r="58" spans="1:9" x14ac:dyDescent="0.25">
      <c r="A58" s="18"/>
      <c r="B58" s="13"/>
      <c r="C58" s="13"/>
      <c r="D58" s="13"/>
      <c r="E58" s="13"/>
      <c r="F58" s="13"/>
      <c r="G58" s="13"/>
      <c r="H58" s="13"/>
      <c r="I58" s="9"/>
    </row>
    <row r="59" spans="1:9" x14ac:dyDescent="0.25">
      <c r="A59" s="18"/>
      <c r="B59" s="13"/>
      <c r="C59" s="13"/>
      <c r="D59" s="13"/>
      <c r="E59" s="13"/>
      <c r="F59" s="13"/>
      <c r="G59" s="13"/>
      <c r="H59" s="13"/>
      <c r="I59" s="9"/>
    </row>
    <row r="60" spans="1:9" x14ac:dyDescent="0.25">
      <c r="A60" s="18"/>
      <c r="B60" s="13"/>
      <c r="C60" s="13"/>
      <c r="D60" s="13"/>
      <c r="E60" s="13"/>
      <c r="F60" s="13"/>
      <c r="G60" s="13"/>
      <c r="H60" s="13"/>
      <c r="I60" s="9"/>
    </row>
    <row r="61" spans="1:9" x14ac:dyDescent="0.25">
      <c r="A61" s="18"/>
      <c r="B61" s="13"/>
      <c r="C61" s="13"/>
      <c r="D61" s="13"/>
      <c r="E61" s="13"/>
      <c r="F61" s="13"/>
      <c r="G61" s="13"/>
      <c r="H61" s="13"/>
      <c r="I61" s="9"/>
    </row>
    <row r="62" spans="1:9" x14ac:dyDescent="0.25">
      <c r="A62" s="18"/>
      <c r="B62" s="13"/>
      <c r="C62" s="13"/>
      <c r="D62" s="13"/>
      <c r="E62" s="13"/>
      <c r="F62" s="13"/>
      <c r="G62" s="13"/>
      <c r="H62" s="13"/>
      <c r="I62" s="9"/>
    </row>
    <row r="63" spans="1:9" x14ac:dyDescent="0.25">
      <c r="A63" s="18"/>
      <c r="B63" s="13"/>
      <c r="C63" s="13"/>
      <c r="D63" s="13"/>
      <c r="E63" s="13"/>
      <c r="F63" s="13"/>
      <c r="G63" s="13"/>
      <c r="H63" s="13"/>
      <c r="I63" s="9"/>
    </row>
    <row r="64" spans="1:9" x14ac:dyDescent="0.25">
      <c r="A64" s="18"/>
      <c r="B64" s="13"/>
      <c r="C64" s="13"/>
      <c r="D64" s="13"/>
      <c r="E64" s="13"/>
      <c r="F64" s="13"/>
      <c r="G64" s="13"/>
      <c r="H64" s="13"/>
      <c r="I64" s="9"/>
    </row>
    <row r="65" spans="1:45" x14ac:dyDescent="0.25">
      <c r="A65" s="18"/>
      <c r="B65" s="13"/>
      <c r="C65" s="13"/>
      <c r="D65" s="13"/>
      <c r="E65" s="13"/>
      <c r="F65" s="13"/>
      <c r="G65" s="13"/>
      <c r="H65" s="13"/>
      <c r="I65" s="9"/>
    </row>
    <row r="66" spans="1:45" ht="15.75" customHeight="1" x14ac:dyDescent="0.25">
      <c r="A66" s="18"/>
      <c r="B66" s="13"/>
      <c r="C66" s="13"/>
      <c r="D66" s="13"/>
      <c r="E66" s="13"/>
      <c r="F66" s="13"/>
      <c r="G66" s="13"/>
      <c r="H66" s="13"/>
      <c r="I66" s="9"/>
    </row>
    <row r="67" spans="1:45" ht="5.25" customHeight="1" x14ac:dyDescent="0.25">
      <c r="A67" s="18"/>
      <c r="B67" s="13"/>
      <c r="C67" s="13"/>
      <c r="D67" s="13"/>
      <c r="E67" s="13"/>
      <c r="F67" s="13"/>
      <c r="G67" s="13"/>
      <c r="H67" s="13"/>
      <c r="I67" s="9"/>
    </row>
    <row r="68" spans="1:45" s="9" customFormat="1" x14ac:dyDescent="0.25">
      <c r="A68" s="18"/>
      <c r="B68" s="13"/>
      <c r="C68" s="13"/>
      <c r="D68" s="13"/>
      <c r="E68" s="13"/>
      <c r="F68" s="13"/>
      <c r="G68" s="13"/>
      <c r="H68" s="13"/>
      <c r="I68" s="18"/>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row>
    <row r="69" spans="1:45" x14ac:dyDescent="0.25">
      <c r="A69" s="18"/>
      <c r="B69" s="13"/>
      <c r="C69" s="13"/>
      <c r="D69" s="13"/>
      <c r="E69" s="13"/>
      <c r="F69" s="13"/>
      <c r="G69" s="13"/>
      <c r="H69" s="13"/>
      <c r="I69" s="18"/>
    </row>
    <row r="70" spans="1:45" x14ac:dyDescent="0.25">
      <c r="A70" s="18"/>
      <c r="B70" s="13"/>
      <c r="C70" s="13"/>
      <c r="D70" s="13"/>
      <c r="E70" s="13"/>
      <c r="F70" s="13"/>
      <c r="G70" s="13"/>
      <c r="H70" s="13"/>
      <c r="I70" s="18"/>
    </row>
    <row r="71" spans="1:45" x14ac:dyDescent="0.25">
      <c r="A71" s="18"/>
      <c r="B71" s="13"/>
      <c r="C71" s="13"/>
      <c r="D71" s="13"/>
      <c r="E71" s="13"/>
      <c r="F71" s="13"/>
      <c r="G71" s="13"/>
      <c r="H71" s="13"/>
      <c r="I71" s="18"/>
    </row>
    <row r="72" spans="1:45" x14ac:dyDescent="0.25">
      <c r="A72" s="18"/>
      <c r="B72" s="13"/>
      <c r="C72" s="13"/>
      <c r="D72" s="13"/>
      <c r="E72" s="13"/>
      <c r="F72" s="13"/>
      <c r="G72" s="13"/>
      <c r="H72" s="13"/>
      <c r="I72" s="18"/>
    </row>
    <row r="73" spans="1:45" x14ac:dyDescent="0.25">
      <c r="A73" s="18"/>
      <c r="B73" s="13"/>
      <c r="C73" s="13"/>
      <c r="D73" s="13"/>
      <c r="E73" s="13"/>
      <c r="F73" s="13"/>
      <c r="G73" s="13"/>
      <c r="H73" s="13"/>
      <c r="I73" s="18"/>
    </row>
    <row r="74" spans="1:45" x14ac:dyDescent="0.25">
      <c r="A74" s="18"/>
      <c r="B74" s="13"/>
      <c r="C74" s="13"/>
      <c r="D74" s="13"/>
      <c r="E74" s="13"/>
      <c r="F74" s="13"/>
      <c r="G74" s="13"/>
      <c r="H74" s="13"/>
      <c r="I74" s="18"/>
    </row>
    <row r="75" spans="1:45" x14ac:dyDescent="0.25">
      <c r="A75" s="18"/>
      <c r="B75" s="13"/>
      <c r="C75" s="13"/>
      <c r="D75" s="13"/>
      <c r="E75" s="13"/>
      <c r="F75" s="13"/>
      <c r="G75" s="13"/>
      <c r="H75" s="13"/>
      <c r="I75" s="18"/>
    </row>
    <row r="76" spans="1:45" x14ac:dyDescent="0.25">
      <c r="A76" s="18"/>
      <c r="B76" s="13"/>
      <c r="C76" s="13"/>
      <c r="D76" s="13"/>
      <c r="E76" s="13"/>
      <c r="F76" s="13"/>
      <c r="G76" s="13"/>
      <c r="H76" s="13"/>
      <c r="I76" s="18"/>
    </row>
    <row r="77" spans="1:45" ht="6" customHeight="1" x14ac:dyDescent="0.25">
      <c r="A77" s="18"/>
      <c r="B77" s="13"/>
      <c r="C77" s="13"/>
      <c r="D77" s="13"/>
      <c r="E77" s="13"/>
      <c r="F77" s="13"/>
      <c r="G77" s="13"/>
      <c r="H77" s="13"/>
      <c r="I77" s="18"/>
    </row>
    <row r="78" spans="1:45" s="9" customFormat="1" x14ac:dyDescent="0.25">
      <c r="A78" s="18"/>
      <c r="B78" s="13"/>
      <c r="C78" s="13"/>
      <c r="D78" s="13"/>
      <c r="E78" s="13"/>
      <c r="F78" s="13"/>
      <c r="G78" s="13"/>
      <c r="H78" s="13"/>
      <c r="I78" s="18"/>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row>
    <row r="79" spans="1:45" x14ac:dyDescent="0.25">
      <c r="A79" s="18"/>
      <c r="B79" s="13"/>
      <c r="C79" s="13"/>
      <c r="D79" s="13"/>
      <c r="E79" s="13"/>
      <c r="F79" s="13"/>
      <c r="G79" s="13"/>
      <c r="H79" s="13"/>
      <c r="I79" s="18"/>
    </row>
    <row r="80" spans="1:45" x14ac:dyDescent="0.25">
      <c r="A80" s="18"/>
      <c r="B80" s="13"/>
      <c r="C80" s="13"/>
      <c r="D80" s="13"/>
      <c r="E80" s="13"/>
      <c r="F80" s="13"/>
      <c r="G80" s="13"/>
      <c r="H80" s="13"/>
      <c r="I80" s="9"/>
    </row>
    <row r="81" spans="1:9" x14ac:dyDescent="0.25">
      <c r="A81" s="18"/>
      <c r="B81" s="13"/>
      <c r="C81" s="13"/>
      <c r="D81" s="13"/>
      <c r="E81" s="13"/>
      <c r="F81" s="13"/>
      <c r="G81" s="13"/>
      <c r="H81" s="13"/>
      <c r="I81" s="9"/>
    </row>
    <row r="82" spans="1:9" x14ac:dyDescent="0.25">
      <c r="A82" s="18"/>
      <c r="B82" s="13"/>
      <c r="C82" s="13"/>
      <c r="D82" s="13"/>
      <c r="E82" s="13"/>
      <c r="F82" s="13"/>
      <c r="G82" s="13"/>
      <c r="H82" s="13"/>
      <c r="I82" s="9"/>
    </row>
    <row r="83" spans="1:9" x14ac:dyDescent="0.25">
      <c r="A83" s="18"/>
      <c r="B83" s="13"/>
      <c r="C83" s="13"/>
      <c r="D83" s="13"/>
      <c r="E83" s="13"/>
      <c r="F83" s="13"/>
      <c r="G83" s="13"/>
      <c r="H83" s="13"/>
      <c r="I83" s="9"/>
    </row>
    <row r="84" spans="1:9" x14ac:dyDescent="0.25">
      <c r="A84" s="18"/>
      <c r="B84" s="13"/>
      <c r="C84" s="13"/>
      <c r="D84" s="13"/>
      <c r="E84" s="13"/>
      <c r="F84" s="13"/>
      <c r="G84" s="13"/>
      <c r="H84" s="13"/>
      <c r="I84" s="9"/>
    </row>
    <row r="85" spans="1:9" x14ac:dyDescent="0.25">
      <c r="A85" s="18"/>
      <c r="B85" s="13"/>
      <c r="C85" s="13"/>
      <c r="D85" s="13"/>
      <c r="E85" s="13"/>
      <c r="F85" s="13"/>
      <c r="G85" s="13"/>
      <c r="H85" s="13"/>
      <c r="I85" s="9"/>
    </row>
    <row r="86" spans="1:9" x14ac:dyDescent="0.25">
      <c r="A86" s="18"/>
      <c r="B86" s="13"/>
      <c r="C86" s="13"/>
      <c r="D86" s="13"/>
      <c r="E86" s="13"/>
      <c r="F86" s="13"/>
      <c r="G86" s="13"/>
      <c r="H86" s="13"/>
      <c r="I86" s="9"/>
    </row>
    <row r="87" spans="1:9" x14ac:dyDescent="0.25">
      <c r="A87" s="18"/>
      <c r="B87" s="13"/>
      <c r="C87" s="13"/>
      <c r="D87" s="13"/>
      <c r="E87" s="13"/>
      <c r="F87" s="13"/>
      <c r="G87" s="13"/>
      <c r="H87" s="13"/>
      <c r="I87" s="9"/>
    </row>
    <row r="88" spans="1:9" ht="10.5" customHeight="1" x14ac:dyDescent="0.25">
      <c r="A88" s="18"/>
      <c r="B88" s="13"/>
      <c r="C88" s="13"/>
      <c r="D88" s="13"/>
      <c r="E88" s="13"/>
      <c r="F88" s="13"/>
      <c r="G88" s="13"/>
      <c r="H88" s="13"/>
      <c r="I88" s="9"/>
    </row>
    <row r="89" spans="1:9" x14ac:dyDescent="0.25">
      <c r="A89" s="18"/>
      <c r="B89" s="18"/>
      <c r="C89" s="18"/>
      <c r="D89" s="18"/>
      <c r="E89" s="18"/>
      <c r="F89" s="18"/>
      <c r="G89" s="18"/>
      <c r="H89" s="18"/>
      <c r="I89" s="18"/>
    </row>
  </sheetData>
  <mergeCells count="6">
    <mergeCell ref="B5:H5"/>
    <mergeCell ref="B13:H13"/>
    <mergeCell ref="B2:G2"/>
    <mergeCell ref="B3:G3"/>
    <mergeCell ref="H2:H3"/>
    <mergeCell ref="B4:H4"/>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0CF16-A8AC-4AC8-B891-49B7FE34763A}">
  <dimension ref="A1:S4"/>
  <sheetViews>
    <sheetView showGridLines="0" tabSelected="1" topLeftCell="A16" workbookViewId="0">
      <selection activeCell="O29" sqref="O29"/>
    </sheetView>
  </sheetViews>
  <sheetFormatPr defaultRowHeight="15" x14ac:dyDescent="0.25"/>
  <sheetData>
    <row r="1" spans="1:19" ht="15" customHeight="1" x14ac:dyDescent="0.25">
      <c r="A1" s="57" t="s">
        <v>41</v>
      </c>
      <c r="B1" s="57"/>
      <c r="C1" s="57"/>
      <c r="D1" s="57"/>
      <c r="E1" s="57"/>
      <c r="F1" s="57"/>
      <c r="G1" s="57"/>
      <c r="H1" s="57"/>
      <c r="I1" s="57"/>
      <c r="J1" s="57"/>
      <c r="K1" s="57"/>
      <c r="L1" s="57"/>
      <c r="M1" s="57"/>
      <c r="N1" s="57"/>
      <c r="O1" s="57"/>
      <c r="P1" s="57"/>
      <c r="Q1" s="57"/>
      <c r="R1" s="57"/>
      <c r="S1" s="57"/>
    </row>
    <row r="2" spans="1:19" x14ac:dyDescent="0.25">
      <c r="A2" s="57"/>
      <c r="B2" s="57"/>
      <c r="C2" s="57"/>
      <c r="D2" s="57"/>
      <c r="E2" s="57"/>
      <c r="F2" s="57"/>
      <c r="G2" s="57"/>
      <c r="H2" s="57"/>
      <c r="I2" s="57"/>
      <c r="J2" s="57"/>
      <c r="K2" s="57"/>
      <c r="L2" s="57"/>
      <c r="M2" s="57"/>
      <c r="N2" s="57"/>
      <c r="O2" s="57"/>
      <c r="P2" s="57"/>
      <c r="Q2" s="57"/>
      <c r="R2" s="57"/>
      <c r="S2" s="57"/>
    </row>
    <row r="3" spans="1:19" x14ac:dyDescent="0.25">
      <c r="A3" s="57"/>
      <c r="B3" s="57"/>
      <c r="C3" s="57"/>
      <c r="D3" s="57"/>
      <c r="E3" s="57"/>
      <c r="F3" s="57"/>
      <c r="G3" s="57"/>
      <c r="H3" s="57"/>
      <c r="I3" s="57"/>
      <c r="J3" s="57"/>
      <c r="K3" s="57"/>
      <c r="L3" s="57"/>
      <c r="M3" s="57"/>
      <c r="N3" s="57"/>
      <c r="O3" s="57"/>
      <c r="P3" s="57"/>
      <c r="Q3" s="57"/>
      <c r="R3" s="57"/>
      <c r="S3" s="57"/>
    </row>
    <row r="4" spans="1:19" x14ac:dyDescent="0.25">
      <c r="A4" s="57"/>
      <c r="B4" s="57"/>
      <c r="C4" s="57"/>
      <c r="D4" s="57"/>
      <c r="E4" s="57"/>
      <c r="F4" s="57"/>
      <c r="G4" s="57"/>
      <c r="H4" s="57"/>
      <c r="I4" s="57"/>
      <c r="J4" s="57"/>
      <c r="K4" s="57"/>
      <c r="L4" s="57"/>
      <c r="M4" s="57"/>
      <c r="N4" s="57"/>
      <c r="O4" s="57"/>
      <c r="P4" s="57"/>
      <c r="Q4" s="57"/>
      <c r="R4" s="57"/>
      <c r="S4" s="57"/>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CC0CC-B300-4A80-A651-AEFBD95ACBB5}">
  <dimension ref="A3:B9"/>
  <sheetViews>
    <sheetView workbookViewId="0">
      <selection activeCell="I14" sqref="I14"/>
    </sheetView>
  </sheetViews>
  <sheetFormatPr defaultRowHeight="15" x14ac:dyDescent="0.25"/>
  <cols>
    <col min="1" max="1" width="13.140625" bestFit="1" customWidth="1"/>
    <col min="2" max="2" width="15.42578125" bestFit="1" customWidth="1"/>
  </cols>
  <sheetData>
    <row r="3" spans="1:2" x14ac:dyDescent="0.25">
      <c r="A3" s="41" t="s">
        <v>33</v>
      </c>
      <c r="B3" t="s">
        <v>35</v>
      </c>
    </row>
    <row r="4" spans="1:2" x14ac:dyDescent="0.25">
      <c r="A4" s="42" t="s">
        <v>1</v>
      </c>
      <c r="B4" s="54">
        <v>125</v>
      </c>
    </row>
    <row r="5" spans="1:2" x14ac:dyDescent="0.25">
      <c r="A5" s="42" t="s">
        <v>2</v>
      </c>
      <c r="B5" s="54">
        <v>295</v>
      </c>
    </row>
    <row r="6" spans="1:2" x14ac:dyDescent="0.25">
      <c r="A6" s="42" t="s">
        <v>3</v>
      </c>
      <c r="B6" s="54">
        <v>260</v>
      </c>
    </row>
    <row r="7" spans="1:2" x14ac:dyDescent="0.25">
      <c r="A7" s="42" t="s">
        <v>4</v>
      </c>
      <c r="B7" s="54">
        <v>185</v>
      </c>
    </row>
    <row r="8" spans="1:2" x14ac:dyDescent="0.25">
      <c r="A8" s="42" t="s">
        <v>5</v>
      </c>
      <c r="B8" s="54">
        <v>260</v>
      </c>
    </row>
    <row r="9" spans="1:2" x14ac:dyDescent="0.25">
      <c r="A9" s="42" t="s">
        <v>34</v>
      </c>
      <c r="B9" s="54">
        <v>1125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CF847-28D7-4BEB-BCEB-7891D846AF74}">
  <dimension ref="A3:B9"/>
  <sheetViews>
    <sheetView workbookViewId="0">
      <selection activeCell="F21" sqref="F21"/>
    </sheetView>
  </sheetViews>
  <sheetFormatPr defaultRowHeight="15" x14ac:dyDescent="0.25"/>
  <cols>
    <col min="1" max="1" width="13.140625" bestFit="1" customWidth="1"/>
    <col min="2" max="2" width="21.42578125" bestFit="1" customWidth="1"/>
    <col min="3" max="3" width="22.42578125" bestFit="1" customWidth="1"/>
  </cols>
  <sheetData>
    <row r="3" spans="1:2" x14ac:dyDescent="0.25">
      <c r="A3" s="41" t="s">
        <v>33</v>
      </c>
      <c r="B3" t="s">
        <v>36</v>
      </c>
    </row>
    <row r="4" spans="1:2" x14ac:dyDescent="0.25">
      <c r="A4" s="42" t="s">
        <v>1</v>
      </c>
      <c r="B4" s="54">
        <v>4</v>
      </c>
    </row>
    <row r="5" spans="1:2" x14ac:dyDescent="0.25">
      <c r="A5" s="42" t="s">
        <v>2</v>
      </c>
      <c r="B5" s="54">
        <v>7</v>
      </c>
    </row>
    <row r="6" spans="1:2" x14ac:dyDescent="0.25">
      <c r="A6" s="42" t="s">
        <v>3</v>
      </c>
      <c r="B6" s="54">
        <v>6</v>
      </c>
    </row>
    <row r="7" spans="1:2" x14ac:dyDescent="0.25">
      <c r="A7" s="42" t="s">
        <v>4</v>
      </c>
      <c r="B7" s="54">
        <v>7</v>
      </c>
    </row>
    <row r="8" spans="1:2" x14ac:dyDescent="0.25">
      <c r="A8" s="42" t="s">
        <v>5</v>
      </c>
      <c r="B8" s="54">
        <v>4</v>
      </c>
    </row>
    <row r="9" spans="1:2" x14ac:dyDescent="0.25">
      <c r="A9" s="42" t="s">
        <v>34</v>
      </c>
      <c r="B9" s="54">
        <v>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0C840-A1CD-4B5E-8013-850BE0334BFA}">
  <dimension ref="A3:B9"/>
  <sheetViews>
    <sheetView workbookViewId="0">
      <selection activeCell="C13" sqref="C13"/>
    </sheetView>
  </sheetViews>
  <sheetFormatPr defaultRowHeight="15" x14ac:dyDescent="0.25"/>
  <cols>
    <col min="1" max="1" width="13.140625" bestFit="1" customWidth="1"/>
    <col min="2" max="2" width="12.5703125" bestFit="1" customWidth="1"/>
  </cols>
  <sheetData>
    <row r="3" spans="1:2" x14ac:dyDescent="0.25">
      <c r="A3" s="41" t="s">
        <v>33</v>
      </c>
      <c r="B3" t="s">
        <v>37</v>
      </c>
    </row>
    <row r="4" spans="1:2" x14ac:dyDescent="0.25">
      <c r="A4" s="42" t="s">
        <v>1</v>
      </c>
      <c r="B4" s="54">
        <v>20</v>
      </c>
    </row>
    <row r="5" spans="1:2" x14ac:dyDescent="0.25">
      <c r="A5" s="42" t="s">
        <v>2</v>
      </c>
      <c r="B5" s="54">
        <v>35</v>
      </c>
    </row>
    <row r="6" spans="1:2" x14ac:dyDescent="0.25">
      <c r="A6" s="42" t="s">
        <v>3</v>
      </c>
      <c r="B6" s="54">
        <v>48</v>
      </c>
    </row>
    <row r="7" spans="1:2" x14ac:dyDescent="0.25">
      <c r="A7" s="42" t="s">
        <v>4</v>
      </c>
      <c r="B7" s="54">
        <v>70</v>
      </c>
    </row>
    <row r="8" spans="1:2" x14ac:dyDescent="0.25">
      <c r="A8" s="42" t="s">
        <v>5</v>
      </c>
      <c r="B8" s="54">
        <v>8</v>
      </c>
    </row>
    <row r="9" spans="1:2" x14ac:dyDescent="0.25">
      <c r="A9" s="42" t="s">
        <v>34</v>
      </c>
      <c r="B9" s="54">
        <v>181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2D6AA-CC37-4011-AC19-D0EE92E3EDF9}">
  <dimension ref="A3:D9"/>
  <sheetViews>
    <sheetView workbookViewId="0">
      <selection activeCell="D16" sqref="D16"/>
    </sheetView>
  </sheetViews>
  <sheetFormatPr defaultRowHeight="15" x14ac:dyDescent="0.25"/>
  <cols>
    <col min="1" max="1" width="13.140625" bestFit="1" customWidth="1"/>
    <col min="2" max="2" width="15.5703125" bestFit="1" customWidth="1"/>
    <col min="3" max="3" width="18.140625" bestFit="1" customWidth="1"/>
    <col min="4" max="4" width="14" bestFit="1" customWidth="1"/>
  </cols>
  <sheetData>
    <row r="3" spans="1:4" x14ac:dyDescent="0.25">
      <c r="A3" s="41" t="s">
        <v>33</v>
      </c>
      <c r="B3" t="s">
        <v>38</v>
      </c>
      <c r="C3" t="s">
        <v>39</v>
      </c>
      <c r="D3" t="s">
        <v>40</v>
      </c>
    </row>
    <row r="4" spans="1:4" x14ac:dyDescent="0.25">
      <c r="A4" s="42" t="s">
        <v>1</v>
      </c>
      <c r="B4" s="54">
        <v>125</v>
      </c>
      <c r="C4" s="54">
        <v>625</v>
      </c>
      <c r="D4" s="56">
        <v>0.12861736334405144</v>
      </c>
    </row>
    <row r="5" spans="1:4" x14ac:dyDescent="0.25">
      <c r="A5" s="42" t="s">
        <v>2</v>
      </c>
      <c r="B5" s="54">
        <v>295</v>
      </c>
      <c r="C5" s="54">
        <v>1475</v>
      </c>
      <c r="D5" s="56">
        <v>0.33762057877813501</v>
      </c>
    </row>
    <row r="6" spans="1:4" x14ac:dyDescent="0.25">
      <c r="A6" s="42" t="s">
        <v>3</v>
      </c>
      <c r="B6" s="54">
        <v>260</v>
      </c>
      <c r="C6" s="54">
        <v>2080</v>
      </c>
      <c r="D6" s="56">
        <v>0.23151125401929259</v>
      </c>
    </row>
    <row r="7" spans="1:4" x14ac:dyDescent="0.25">
      <c r="A7" s="42" t="s">
        <v>4</v>
      </c>
      <c r="B7" s="54">
        <v>185</v>
      </c>
      <c r="C7" s="54">
        <v>1850</v>
      </c>
      <c r="D7" s="56">
        <v>0.22508038585209</v>
      </c>
    </row>
    <row r="8" spans="1:4" x14ac:dyDescent="0.25">
      <c r="A8" s="42" t="s">
        <v>5</v>
      </c>
      <c r="B8" s="54">
        <v>260</v>
      </c>
      <c r="C8" s="54">
        <v>520</v>
      </c>
      <c r="D8" s="56">
        <v>7.7170418006430874E-2</v>
      </c>
    </row>
    <row r="9" spans="1:4" x14ac:dyDescent="0.25">
      <c r="A9" s="42" t="s">
        <v>34</v>
      </c>
      <c r="B9" s="54">
        <v>1125</v>
      </c>
      <c r="C9" s="54">
        <v>6550</v>
      </c>
      <c r="D9" s="56">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0C6E2-D412-4E03-959E-CE56A862AA5F}">
  <dimension ref="A3:B9"/>
  <sheetViews>
    <sheetView workbookViewId="0">
      <selection activeCell="E20" sqref="E20"/>
    </sheetView>
  </sheetViews>
  <sheetFormatPr defaultRowHeight="15" x14ac:dyDescent="0.25"/>
  <cols>
    <col min="1" max="1" width="13.140625" bestFit="1" customWidth="1"/>
    <col min="2" max="2" width="12.5703125" bestFit="1" customWidth="1"/>
  </cols>
  <sheetData>
    <row r="3" spans="1:2" x14ac:dyDescent="0.25">
      <c r="A3" s="41" t="s">
        <v>33</v>
      </c>
      <c r="B3" t="s">
        <v>37</v>
      </c>
    </row>
    <row r="4" spans="1:2" x14ac:dyDescent="0.25">
      <c r="A4" s="42" t="s">
        <v>10</v>
      </c>
      <c r="B4" s="54">
        <v>32</v>
      </c>
    </row>
    <row r="5" spans="1:2" x14ac:dyDescent="0.25">
      <c r="A5" s="42" t="s">
        <v>16</v>
      </c>
      <c r="B5" s="54">
        <v>30</v>
      </c>
    </row>
    <row r="6" spans="1:2" x14ac:dyDescent="0.25">
      <c r="A6" s="42" t="s">
        <v>11</v>
      </c>
      <c r="B6" s="54">
        <v>37</v>
      </c>
    </row>
    <row r="7" spans="1:2" x14ac:dyDescent="0.25">
      <c r="A7" s="42" t="s">
        <v>12</v>
      </c>
      <c r="B7" s="54">
        <v>28</v>
      </c>
    </row>
    <row r="8" spans="1:2" x14ac:dyDescent="0.25">
      <c r="A8" s="42" t="s">
        <v>9</v>
      </c>
      <c r="B8" s="54">
        <v>54</v>
      </c>
    </row>
    <row r="9" spans="1:2" x14ac:dyDescent="0.25">
      <c r="A9" s="42" t="s">
        <v>34</v>
      </c>
      <c r="B9" s="54">
        <v>181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F574-3427-4BD2-9A1C-544BBC906B4A}">
  <dimension ref="A3:B9"/>
  <sheetViews>
    <sheetView workbookViewId="0">
      <selection activeCell="B5" sqref="B5"/>
    </sheetView>
  </sheetViews>
  <sheetFormatPr defaultRowHeight="15" x14ac:dyDescent="0.25"/>
  <cols>
    <col min="1" max="1" width="13.140625" bestFit="1" customWidth="1"/>
    <col min="2" max="2" width="18.140625" bestFit="1" customWidth="1"/>
  </cols>
  <sheetData>
    <row r="3" spans="1:2" x14ac:dyDescent="0.25">
      <c r="A3" s="41" t="s">
        <v>33</v>
      </c>
      <c r="B3" t="s">
        <v>39</v>
      </c>
    </row>
    <row r="4" spans="1:2" x14ac:dyDescent="0.25">
      <c r="A4" s="42" t="s">
        <v>10</v>
      </c>
      <c r="B4" s="54">
        <v>1065</v>
      </c>
    </row>
    <row r="5" spans="1:2" x14ac:dyDescent="0.25">
      <c r="A5" s="42" t="s">
        <v>16</v>
      </c>
      <c r="B5" s="54">
        <v>1025</v>
      </c>
    </row>
    <row r="6" spans="1:2" x14ac:dyDescent="0.25">
      <c r="A6" s="42" t="s">
        <v>11</v>
      </c>
      <c r="B6" s="54">
        <v>1670</v>
      </c>
    </row>
    <row r="7" spans="1:2" x14ac:dyDescent="0.25">
      <c r="A7" s="42" t="s">
        <v>12</v>
      </c>
      <c r="B7" s="54">
        <v>1550</v>
      </c>
    </row>
    <row r="8" spans="1:2" x14ac:dyDescent="0.25">
      <c r="A8" s="42" t="s">
        <v>9</v>
      </c>
      <c r="B8" s="54">
        <v>1240</v>
      </c>
    </row>
    <row r="9" spans="1:2" x14ac:dyDescent="0.25">
      <c r="A9" s="42" t="s">
        <v>34</v>
      </c>
      <c r="B9" s="54">
        <v>6550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Product Sheet</vt:lpstr>
      <vt:lpstr>Online Sales Tracker</vt:lpstr>
      <vt:lpstr>Sheet7</vt:lpstr>
      <vt:lpstr>Volume Breakup</vt:lpstr>
      <vt:lpstr>Sheet1</vt:lpstr>
      <vt:lpstr>Sheet2</vt:lpstr>
      <vt:lpstr>Sheet3</vt:lpstr>
      <vt:lpstr>Sheet4</vt:lpstr>
      <vt:lpstr>Sheet5</vt:lpstr>
      <vt:lpstr>Sheet6</vt:lpstr>
      <vt:lpstr>Sales report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 ExcelDataPro</dc:creator>
  <cp:keywords>Online Sales Tracker Excel Template;www.exceldatapro.com</cp:keywords>
  <cp:lastModifiedBy>HP</cp:lastModifiedBy>
  <dcterms:created xsi:type="dcterms:W3CDTF">2015-06-05T18:17:20Z</dcterms:created>
  <dcterms:modified xsi:type="dcterms:W3CDTF">2023-09-05T16:18:38Z</dcterms:modified>
</cp:coreProperties>
</file>