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Sessions\2024\JUL\"/>
    </mc:Choice>
  </mc:AlternateContent>
  <xr:revisionPtr revIDLastSave="0" documentId="13_ncr:1_{C40BDABF-B0F2-48A2-B366-6175A16955C5}" xr6:coauthVersionLast="47" xr6:coauthVersionMax="47" xr10:uidLastSave="{00000000-0000-0000-0000-000000000000}"/>
  <bookViews>
    <workbookView xWindow="-110" yWindow="-110" windowWidth="19420" windowHeight="10420" xr2:uid="{6128D8F8-045F-449A-A1E4-37F2B1C380AB}"/>
  </bookViews>
  <sheets>
    <sheet name="Example1" sheetId="1" r:id="rId1"/>
    <sheet name="Steps - Example1" sheetId="10" r:id="rId2"/>
    <sheet name="Example2" sheetId="2" r:id="rId3"/>
    <sheet name="Steps - Example2" sheetId="11" r:id="rId4"/>
    <sheet name="Example3" sheetId="3" r:id="rId5"/>
    <sheet name="Steps - Example3" sheetId="12" r:id="rId6"/>
    <sheet name="Example4" sheetId="9" r:id="rId7"/>
    <sheet name="Steps - Example4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I2" i="3"/>
  <c r="G3" i="3"/>
  <c r="H3" i="3" s="1"/>
  <c r="G4" i="3"/>
  <c r="I4" i="3" s="1"/>
  <c r="H4" i="3"/>
  <c r="G5" i="3"/>
  <c r="H5" i="3"/>
  <c r="I5" i="3"/>
  <c r="G6" i="3"/>
  <c r="H6" i="3"/>
  <c r="I6" i="3"/>
  <c r="G7" i="3"/>
  <c r="H7" i="3" s="1"/>
  <c r="G8" i="3"/>
  <c r="I8" i="3" s="1"/>
  <c r="H8" i="3"/>
  <c r="AL5" i="9"/>
  <c r="AL6" i="9"/>
  <c r="AL7" i="9"/>
  <c r="AL8" i="9"/>
  <c r="AP8" i="9" s="1"/>
  <c r="AL9" i="9"/>
  <c r="AL10" i="9"/>
  <c r="AL4" i="9"/>
  <c r="AP4" i="9" s="1"/>
  <c r="AK5" i="9"/>
  <c r="AK6" i="9"/>
  <c r="AK7" i="9"/>
  <c r="AK8" i="9"/>
  <c r="AK9" i="9"/>
  <c r="AK10" i="9"/>
  <c r="AK4" i="9"/>
  <c r="AO10" i="9"/>
  <c r="AN10" i="9"/>
  <c r="AM10" i="9"/>
  <c r="AP10" i="9"/>
  <c r="AO9" i="9"/>
  <c r="AN9" i="9"/>
  <c r="AM9" i="9"/>
  <c r="AP9" i="9"/>
  <c r="AO8" i="9"/>
  <c r="AN8" i="9"/>
  <c r="AM8" i="9"/>
  <c r="AO7" i="9"/>
  <c r="AN7" i="9"/>
  <c r="AM7" i="9"/>
  <c r="AP7" i="9"/>
  <c r="AO6" i="9"/>
  <c r="AN6" i="9"/>
  <c r="AM6" i="9"/>
  <c r="AP6" i="9"/>
  <c r="AO5" i="9"/>
  <c r="AN5" i="9"/>
  <c r="AM5" i="9"/>
  <c r="AP5" i="9"/>
  <c r="AO4" i="9"/>
  <c r="AN4" i="9"/>
  <c r="AM4" i="9"/>
  <c r="J2" i="9"/>
  <c r="F2" i="9"/>
  <c r="G2" i="9"/>
  <c r="H2" i="9"/>
  <c r="I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E2" i="9"/>
  <c r="H5" i="2"/>
  <c r="H6" i="2"/>
  <c r="H2" i="2"/>
  <c r="G3" i="2"/>
  <c r="G5" i="2"/>
  <c r="G6" i="2"/>
  <c r="G7" i="2"/>
  <c r="G2" i="2"/>
  <c r="F3" i="2"/>
  <c r="H3" i="2" s="1"/>
  <c r="F4" i="2"/>
  <c r="G4" i="2" s="1"/>
  <c r="F5" i="2"/>
  <c r="F6" i="2"/>
  <c r="F7" i="2"/>
  <c r="H7" i="2" s="1"/>
  <c r="F8" i="2"/>
  <c r="G8" i="2" s="1"/>
  <c r="F2" i="2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2" i="1"/>
  <c r="J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2" i="1"/>
  <c r="I2" i="1" s="1"/>
  <c r="I3" i="3" l="1"/>
  <c r="I7" i="3"/>
  <c r="H8" i="2"/>
  <c r="H4" i="2"/>
</calcChain>
</file>

<file path=xl/sharedStrings.xml><?xml version="1.0" encoding="utf-8"?>
<sst xmlns="http://schemas.openxmlformats.org/spreadsheetml/2006/main" count="486" uniqueCount="98">
  <si>
    <t>Player Name</t>
  </si>
  <si>
    <t>Smriti Mandhana</t>
  </si>
  <si>
    <t>Harmanpreet Kaur</t>
  </si>
  <si>
    <t>Shafali Verma</t>
  </si>
  <si>
    <t>Jemimah Rodrigues</t>
  </si>
  <si>
    <t>Sabbhineni Meghana</t>
  </si>
  <si>
    <t>Priya Punia</t>
  </si>
  <si>
    <t>Deepti Sharma</t>
  </si>
  <si>
    <t>Pooja Vastrakar</t>
  </si>
  <si>
    <t>Harleen Deol</t>
  </si>
  <si>
    <t>Devika Vaidya</t>
  </si>
  <si>
    <t>Amanjot Kaur</t>
  </si>
  <si>
    <t>Minnu Mani</t>
  </si>
  <si>
    <t>Skill</t>
  </si>
  <si>
    <t>Batsman</t>
  </si>
  <si>
    <t>Bowler</t>
  </si>
  <si>
    <t>BCCI bonus rule : Only bowlers who all have played atleast 7 matches will get 50% bonus amount</t>
  </si>
  <si>
    <t>Matches Played</t>
  </si>
  <si>
    <t>OR</t>
  </si>
  <si>
    <t>7 or more matches</t>
  </si>
  <si>
    <t>N</t>
  </si>
  <si>
    <t>Y</t>
  </si>
  <si>
    <t>AND</t>
  </si>
  <si>
    <t>OR - Formula</t>
  </si>
  <si>
    <t>AND - Formula</t>
  </si>
  <si>
    <t>Validation - OR</t>
  </si>
  <si>
    <t>Validation - AND</t>
  </si>
  <si>
    <t>SL No</t>
  </si>
  <si>
    <t>Customer Name</t>
  </si>
  <si>
    <t>Product</t>
  </si>
  <si>
    <t>Pen</t>
  </si>
  <si>
    <t>Pencil</t>
  </si>
  <si>
    <t>Eraser</t>
  </si>
  <si>
    <t>Quantity</t>
  </si>
  <si>
    <t>Price</t>
  </si>
  <si>
    <t>Total Amount</t>
  </si>
  <si>
    <t>Discount Amount</t>
  </si>
  <si>
    <t>Net Amount</t>
  </si>
  <si>
    <t>Qty&gt;=50</t>
  </si>
  <si>
    <t>Qty&gt;=30</t>
  </si>
  <si>
    <t>Qty&gt;=15</t>
  </si>
  <si>
    <t>Relative reference</t>
  </si>
  <si>
    <t>Absolute reference</t>
  </si>
  <si>
    <t>Customer Type</t>
  </si>
  <si>
    <t>Wholesaler</t>
  </si>
  <si>
    <t>Retailer</t>
  </si>
  <si>
    <t>Consumer</t>
  </si>
  <si>
    <t>Data validation</t>
  </si>
  <si>
    <t>conditional formatting</t>
  </si>
  <si>
    <t>Countif</t>
  </si>
  <si>
    <t>Sl No</t>
  </si>
  <si>
    <t>Employee Name</t>
  </si>
  <si>
    <t>P</t>
  </si>
  <si>
    <t>AB</t>
  </si>
  <si>
    <t>SL</t>
  </si>
  <si>
    <t>PL</t>
  </si>
  <si>
    <t>WO</t>
  </si>
  <si>
    <t>Absent</t>
  </si>
  <si>
    <t>Present</t>
  </si>
  <si>
    <t>Sick Leave</t>
  </si>
  <si>
    <t>Paid Leave</t>
  </si>
  <si>
    <t>Week Off</t>
  </si>
  <si>
    <t>Total Pay Days</t>
  </si>
  <si>
    <t>Merge cell</t>
  </si>
  <si>
    <t>changing Orientation</t>
  </si>
  <si>
    <t>JULY  2024</t>
  </si>
  <si>
    <t>Attendance Tracker</t>
  </si>
  <si>
    <t>Attendance Summary</t>
  </si>
  <si>
    <t>Manually fill Bonus status for OR</t>
  </si>
  <si>
    <t>Manually fill Bonus status for AND</t>
  </si>
  <si>
    <t>Fill Bonus status for OR using formula -  IF &amp; OR</t>
  </si>
  <si>
    <t>Fill Bonus status for AND using formula -  IF &amp; AND</t>
  </si>
  <si>
    <t>Fill Validation OR column using formula - = cell = cell</t>
  </si>
  <si>
    <t>This is to validate the manual result and result generated using formula.</t>
  </si>
  <si>
    <t>Fill Validation AND column using formula - = cell = cell</t>
  </si>
  <si>
    <t xml:space="preserve">Conditional Formatting - </t>
  </si>
  <si>
    <t>Highlight eligible status Y as Green</t>
  </si>
  <si>
    <t>Discount Criteria</t>
  </si>
  <si>
    <r>
      <t xml:space="preserve">Calculate </t>
    </r>
    <r>
      <rPr>
        <b/>
        <sz val="11"/>
        <color theme="1"/>
        <rFont val="Aptos Narrow"/>
        <family val="2"/>
        <scheme val="minor"/>
      </rPr>
      <t>Total Amount</t>
    </r>
    <r>
      <rPr>
        <sz val="11"/>
        <color theme="1"/>
        <rFont val="Aptos Narrow"/>
        <family val="2"/>
        <scheme val="minor"/>
      </rPr>
      <t xml:space="preserve"> using formula</t>
    </r>
  </si>
  <si>
    <r>
      <t xml:space="preserve">Calculate </t>
    </r>
    <r>
      <rPr>
        <b/>
        <sz val="11"/>
        <color theme="1"/>
        <rFont val="Aptos Narrow"/>
        <family val="2"/>
        <scheme val="minor"/>
      </rPr>
      <t>Discount Amount</t>
    </r>
    <r>
      <rPr>
        <sz val="11"/>
        <color theme="1"/>
        <rFont val="Aptos Narrow"/>
        <family val="2"/>
        <scheme val="minor"/>
      </rPr>
      <t xml:space="preserve"> using mentioned Discount Criteria</t>
    </r>
  </si>
  <si>
    <r>
      <t xml:space="preserve">Calculate </t>
    </r>
    <r>
      <rPr>
        <b/>
        <sz val="11"/>
        <color theme="1"/>
        <rFont val="Aptos Narrow"/>
        <family val="2"/>
        <scheme val="minor"/>
      </rPr>
      <t>Net Amount</t>
    </r>
    <r>
      <rPr>
        <sz val="11"/>
        <color theme="1"/>
        <rFont val="Aptos Narrow"/>
        <family val="2"/>
        <scheme val="minor"/>
      </rPr>
      <t xml:space="preserve"> (Total Amount - Discount Amount)</t>
    </r>
  </si>
  <si>
    <t>Create columns  - Start with ColumnB</t>
  </si>
  <si>
    <t>Populate values for Columns (Sl No and Name)</t>
  </si>
  <si>
    <t xml:space="preserve">Create columns </t>
  </si>
  <si>
    <t>Leave next column as blank</t>
  </si>
  <si>
    <t>To convert Date to Day number  - Go to Number Format option in Home Tab (inside Number Group) &gt; Click Custom &gt; Select or type DD</t>
  </si>
  <si>
    <t>Use Text function to populate the Day Names. Change the orientation of Day Names to Rotate Text Up</t>
  </si>
  <si>
    <t xml:space="preserve">Select all the rows under Days for all the names &gt; Go to Data Validation option inside Data Tab (Data Tools group) &gt; Select Lists and specify: P, AB, SL, PL, WO </t>
  </si>
  <si>
    <t>Now select  - WO for Saturdays &amp; Sundays &gt; Select  P, AB, SL, PL from the validation dropdown for all other weekdays.</t>
  </si>
  <si>
    <t>Apply color code RED for AB, GREEN for P, LIGHT BLUE for SL and PL using Conditional Formatting</t>
  </si>
  <si>
    <t>Apply color code LIGHT GREY to highlight entire Sarurday and Sunday column using Conditional Formatting (make sure to edit the fixed reference to imlement it correctly)</t>
  </si>
  <si>
    <t>Specify the Headings and apply the format to the entire table referring Example4 sheet</t>
  </si>
  <si>
    <t>Create a seprate columns with following Names</t>
  </si>
  <si>
    <t>Use CountIF formula to calculate values for Absent, Present, Sick Leave, Paid Leave and Week Off</t>
  </si>
  <si>
    <t>Sum Up Present, Sick Leave, Paid Leave and Week Off to calculate Total Pay Days</t>
  </si>
  <si>
    <t>Create the Table heading as Attendance Summary and apply the format to the entire table referring Example4 sheet</t>
  </si>
  <si>
    <t>After blank column, insert date value(01/07/2024) manually in MMDDYYY format</t>
  </si>
  <si>
    <t>Populate the day value for entire month horzontally (1 to 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</si>
</sst>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dd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masis MT Pro Black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0" xfId="0" applyNumberFormat="1"/>
    <xf numFmtId="0" fontId="1" fillId="2" borderId="2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textRotation="90"/>
    </xf>
    <xf numFmtId="0" fontId="4" fillId="0" borderId="1" xfId="0" applyFont="1" applyBorder="1" applyAlignment="1">
      <alignment textRotation="90"/>
    </xf>
    <xf numFmtId="170" fontId="4" fillId="0" borderId="1" xfId="0" applyNumberFormat="1" applyFont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textRotation="90"/>
    </xf>
    <xf numFmtId="49" fontId="4" fillId="0" borderId="7" xfId="0" applyNumberFormat="1" applyFont="1" applyBorder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4F7D-624A-48E4-8BFB-6689EA37828B}">
  <dimension ref="A1:N17"/>
  <sheetViews>
    <sheetView showGridLines="0" tabSelected="1" zoomScale="90" zoomScaleNormal="90" workbookViewId="0"/>
  </sheetViews>
  <sheetFormatPr defaultRowHeight="14.5" x14ac:dyDescent="0.35"/>
  <cols>
    <col min="1" max="1" width="21.6328125" customWidth="1"/>
    <col min="2" max="2" width="8.1796875" bestFit="1" customWidth="1"/>
    <col min="3" max="3" width="13.81640625" style="1" bestFit="1" customWidth="1"/>
    <col min="4" max="4" width="4.81640625" style="1" customWidth="1"/>
    <col min="5" max="5" width="5.36328125" customWidth="1"/>
    <col min="6" max="6" width="11.54296875" bestFit="1" customWidth="1"/>
    <col min="7" max="7" width="12.81640625" bestFit="1" customWidth="1"/>
    <col min="9" max="9" width="12.81640625" bestFit="1" customWidth="1"/>
    <col min="10" max="10" width="14.26953125" bestFit="1" customWidth="1"/>
    <col min="14" max="14" width="16.26953125" bestFit="1" customWidth="1"/>
  </cols>
  <sheetData>
    <row r="1" spans="1:14" x14ac:dyDescent="0.35">
      <c r="A1" s="5" t="s">
        <v>0</v>
      </c>
      <c r="B1" s="5" t="s">
        <v>13</v>
      </c>
      <c r="C1" s="6" t="s">
        <v>17</v>
      </c>
      <c r="D1" s="6" t="s">
        <v>18</v>
      </c>
      <c r="E1" s="5" t="s">
        <v>22</v>
      </c>
      <c r="F1" s="5" t="s">
        <v>23</v>
      </c>
      <c r="G1" s="5" t="s">
        <v>24</v>
      </c>
      <c r="H1" s="5"/>
      <c r="I1" s="5" t="s">
        <v>25</v>
      </c>
      <c r="J1" s="5" t="s">
        <v>26</v>
      </c>
    </row>
    <row r="2" spans="1:14" x14ac:dyDescent="0.35">
      <c r="A2" s="2" t="s">
        <v>1</v>
      </c>
      <c r="B2" s="2" t="s">
        <v>14</v>
      </c>
      <c r="C2" s="4">
        <v>6</v>
      </c>
      <c r="D2" s="4" t="s">
        <v>20</v>
      </c>
      <c r="E2" s="4" t="s">
        <v>20</v>
      </c>
      <c r="F2" s="4" t="str">
        <f>IF(OR(B2 = "Bowler", C2&gt;=7),"Y","N")</f>
        <v>N</v>
      </c>
      <c r="G2" s="4" t="str">
        <f>IF(AND(B2 = "Bowler",C2&gt;=7),"Y","N")</f>
        <v>N</v>
      </c>
      <c r="H2" s="4"/>
      <c r="I2" s="4" t="b">
        <f>D2=F2</f>
        <v>1</v>
      </c>
      <c r="J2" s="4" t="b">
        <f>E2=G2</f>
        <v>1</v>
      </c>
      <c r="N2" t="s">
        <v>19</v>
      </c>
    </row>
    <row r="3" spans="1:14" x14ac:dyDescent="0.35">
      <c r="A3" s="2" t="s">
        <v>2</v>
      </c>
      <c r="B3" s="2" t="s">
        <v>15</v>
      </c>
      <c r="C3" s="4">
        <v>5</v>
      </c>
      <c r="D3" s="4" t="s">
        <v>21</v>
      </c>
      <c r="E3" s="4" t="s">
        <v>20</v>
      </c>
      <c r="F3" s="4" t="str">
        <f t="shared" ref="F3:F13" si="0">IF(OR(B3 = "Bowler", C3&gt;=7),"Y","N")</f>
        <v>Y</v>
      </c>
      <c r="G3" s="4" t="str">
        <f t="shared" ref="G3:G13" si="1">IF(AND(B3 = "Bowler",C3&gt;=7),"Y","N")</f>
        <v>N</v>
      </c>
      <c r="H3" s="4"/>
      <c r="I3" s="4" t="b">
        <f t="shared" ref="I3:I13" si="2">D3=F3</f>
        <v>1</v>
      </c>
      <c r="J3" s="4" t="b">
        <f t="shared" ref="J3:J13" si="3">E3=G3</f>
        <v>1</v>
      </c>
      <c r="N3" t="s">
        <v>15</v>
      </c>
    </row>
    <row r="4" spans="1:14" x14ac:dyDescent="0.35">
      <c r="A4" s="2" t="s">
        <v>3</v>
      </c>
      <c r="B4" s="2" t="s">
        <v>14</v>
      </c>
      <c r="C4" s="4">
        <v>7</v>
      </c>
      <c r="D4" s="4" t="s">
        <v>21</v>
      </c>
      <c r="E4" s="4" t="s">
        <v>20</v>
      </c>
      <c r="F4" s="4" t="str">
        <f t="shared" si="0"/>
        <v>Y</v>
      </c>
      <c r="G4" s="4" t="str">
        <f t="shared" si="1"/>
        <v>N</v>
      </c>
      <c r="H4" s="4"/>
      <c r="I4" s="4" t="b">
        <f t="shared" si="2"/>
        <v>1</v>
      </c>
      <c r="J4" s="4" t="b">
        <f t="shared" si="3"/>
        <v>1</v>
      </c>
    </row>
    <row r="5" spans="1:14" x14ac:dyDescent="0.35">
      <c r="A5" s="2" t="s">
        <v>4</v>
      </c>
      <c r="B5" s="2" t="s">
        <v>14</v>
      </c>
      <c r="C5" s="4">
        <v>8</v>
      </c>
      <c r="D5" s="4" t="s">
        <v>21</v>
      </c>
      <c r="E5" s="4" t="s">
        <v>20</v>
      </c>
      <c r="F5" s="4" t="str">
        <f t="shared" si="0"/>
        <v>Y</v>
      </c>
      <c r="G5" s="4" t="str">
        <f t="shared" si="1"/>
        <v>N</v>
      </c>
      <c r="H5" s="4"/>
      <c r="I5" s="4" t="b">
        <f t="shared" si="2"/>
        <v>1</v>
      </c>
      <c r="J5" s="4" t="b">
        <f t="shared" si="3"/>
        <v>1</v>
      </c>
    </row>
    <row r="6" spans="1:14" x14ac:dyDescent="0.35">
      <c r="A6" s="2" t="s">
        <v>5</v>
      </c>
      <c r="B6" s="2" t="s">
        <v>14</v>
      </c>
      <c r="C6" s="4">
        <v>4</v>
      </c>
      <c r="D6" s="4" t="s">
        <v>20</v>
      </c>
      <c r="E6" s="4" t="s">
        <v>20</v>
      </c>
      <c r="F6" s="4" t="str">
        <f t="shared" si="0"/>
        <v>N</v>
      </c>
      <c r="G6" s="4" t="str">
        <f t="shared" si="1"/>
        <v>N</v>
      </c>
      <c r="H6" s="4"/>
      <c r="I6" s="4" t="b">
        <f t="shared" si="2"/>
        <v>1</v>
      </c>
      <c r="J6" s="4" t="b">
        <f t="shared" si="3"/>
        <v>1</v>
      </c>
    </row>
    <row r="7" spans="1:14" x14ac:dyDescent="0.35">
      <c r="A7" s="2" t="s">
        <v>6</v>
      </c>
      <c r="B7" s="2" t="s">
        <v>15</v>
      </c>
      <c r="C7" s="4">
        <v>4</v>
      </c>
      <c r="D7" s="4" t="s">
        <v>21</v>
      </c>
      <c r="E7" s="4" t="s">
        <v>20</v>
      </c>
      <c r="F7" s="4" t="str">
        <f t="shared" si="0"/>
        <v>Y</v>
      </c>
      <c r="G7" s="4" t="str">
        <f t="shared" si="1"/>
        <v>N</v>
      </c>
      <c r="H7" s="4"/>
      <c r="I7" s="4" t="b">
        <f t="shared" si="2"/>
        <v>1</v>
      </c>
      <c r="J7" s="4" t="b">
        <f t="shared" si="3"/>
        <v>1</v>
      </c>
    </row>
    <row r="8" spans="1:14" x14ac:dyDescent="0.35">
      <c r="A8" s="2" t="s">
        <v>7</v>
      </c>
      <c r="B8" s="2" t="s">
        <v>15</v>
      </c>
      <c r="C8" s="4">
        <v>9</v>
      </c>
      <c r="D8" s="4" t="s">
        <v>21</v>
      </c>
      <c r="E8" s="4" t="s">
        <v>21</v>
      </c>
      <c r="F8" s="4" t="str">
        <f t="shared" si="0"/>
        <v>Y</v>
      </c>
      <c r="G8" s="4" t="str">
        <f t="shared" si="1"/>
        <v>Y</v>
      </c>
      <c r="H8" s="4"/>
      <c r="I8" s="4" t="b">
        <f t="shared" si="2"/>
        <v>1</v>
      </c>
      <c r="J8" s="4" t="b">
        <f t="shared" si="3"/>
        <v>1</v>
      </c>
    </row>
    <row r="9" spans="1:14" x14ac:dyDescent="0.35">
      <c r="A9" s="2" t="s">
        <v>8</v>
      </c>
      <c r="B9" s="2" t="s">
        <v>15</v>
      </c>
      <c r="C9" s="4">
        <v>9</v>
      </c>
      <c r="D9" s="4" t="s">
        <v>21</v>
      </c>
      <c r="E9" s="4" t="s">
        <v>21</v>
      </c>
      <c r="F9" s="4" t="str">
        <f t="shared" si="0"/>
        <v>Y</v>
      </c>
      <c r="G9" s="4" t="str">
        <f t="shared" si="1"/>
        <v>Y</v>
      </c>
      <c r="H9" s="4"/>
      <c r="I9" s="4" t="b">
        <f t="shared" si="2"/>
        <v>1</v>
      </c>
      <c r="J9" s="4" t="b">
        <f t="shared" si="3"/>
        <v>1</v>
      </c>
    </row>
    <row r="10" spans="1:14" x14ac:dyDescent="0.35">
      <c r="A10" s="2" t="s">
        <v>9</v>
      </c>
      <c r="B10" s="2" t="s">
        <v>15</v>
      </c>
      <c r="C10" s="4">
        <v>7</v>
      </c>
      <c r="D10" s="4" t="s">
        <v>21</v>
      </c>
      <c r="E10" s="4" t="s">
        <v>21</v>
      </c>
      <c r="F10" s="4" t="str">
        <f t="shared" si="0"/>
        <v>Y</v>
      </c>
      <c r="G10" s="4" t="str">
        <f t="shared" si="1"/>
        <v>Y</v>
      </c>
      <c r="H10" s="4"/>
      <c r="I10" s="4" t="b">
        <f t="shared" si="2"/>
        <v>1</v>
      </c>
      <c r="J10" s="4" t="b">
        <f t="shared" si="3"/>
        <v>1</v>
      </c>
    </row>
    <row r="11" spans="1:14" x14ac:dyDescent="0.35">
      <c r="A11" s="2" t="s">
        <v>10</v>
      </c>
      <c r="B11" s="2" t="s">
        <v>15</v>
      </c>
      <c r="C11" s="4">
        <v>6</v>
      </c>
      <c r="D11" s="4" t="s">
        <v>21</v>
      </c>
      <c r="E11" s="4" t="s">
        <v>20</v>
      </c>
      <c r="F11" s="4" t="str">
        <f t="shared" si="0"/>
        <v>Y</v>
      </c>
      <c r="G11" s="4" t="str">
        <f t="shared" si="1"/>
        <v>N</v>
      </c>
      <c r="H11" s="4"/>
      <c r="I11" s="4" t="b">
        <f t="shared" si="2"/>
        <v>1</v>
      </c>
      <c r="J11" s="4" t="b">
        <f t="shared" si="3"/>
        <v>1</v>
      </c>
    </row>
    <row r="12" spans="1:14" x14ac:dyDescent="0.35">
      <c r="A12" s="2" t="s">
        <v>11</v>
      </c>
      <c r="B12" s="2" t="s">
        <v>14</v>
      </c>
      <c r="C12" s="4">
        <v>8</v>
      </c>
      <c r="D12" s="4" t="s">
        <v>21</v>
      </c>
      <c r="E12" s="4" t="s">
        <v>20</v>
      </c>
      <c r="F12" s="4" t="str">
        <f t="shared" si="0"/>
        <v>Y</v>
      </c>
      <c r="G12" s="4" t="str">
        <f t="shared" si="1"/>
        <v>N</v>
      </c>
      <c r="H12" s="4"/>
      <c r="I12" s="4" t="b">
        <f t="shared" si="2"/>
        <v>1</v>
      </c>
      <c r="J12" s="4" t="b">
        <f t="shared" si="3"/>
        <v>1</v>
      </c>
    </row>
    <row r="13" spans="1:14" x14ac:dyDescent="0.35">
      <c r="A13" s="2" t="s">
        <v>12</v>
      </c>
      <c r="B13" s="2" t="s">
        <v>15</v>
      </c>
      <c r="C13" s="4">
        <v>9</v>
      </c>
      <c r="D13" s="4" t="s">
        <v>21</v>
      </c>
      <c r="E13" s="4" t="s">
        <v>21</v>
      </c>
      <c r="F13" s="4" t="str">
        <f t="shared" si="0"/>
        <v>Y</v>
      </c>
      <c r="G13" s="4" t="str">
        <f t="shared" si="1"/>
        <v>Y</v>
      </c>
      <c r="H13" s="4"/>
      <c r="I13" s="4" t="b">
        <f t="shared" si="2"/>
        <v>1</v>
      </c>
      <c r="J13" s="4" t="b">
        <f t="shared" si="3"/>
        <v>1</v>
      </c>
    </row>
    <row r="17" spans="1:1" x14ac:dyDescent="0.35">
      <c r="A17" t="s">
        <v>16</v>
      </c>
    </row>
  </sheetData>
  <conditionalFormatting sqref="G2:G13">
    <cfRule type="cellIs" dxfId="9" priority="2" operator="equal">
      <formula>"Y"</formula>
    </cfRule>
  </conditionalFormatting>
  <conditionalFormatting sqref="E2:E13">
    <cfRule type="cellIs" dxfId="8" priority="1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552-6142-4E5F-9ED2-D32CAC15DBB2}">
  <dimension ref="A2:J23"/>
  <sheetViews>
    <sheetView showGridLines="0" zoomScale="80" zoomScaleNormal="80" workbookViewId="0">
      <selection activeCell="A11" sqref="A11"/>
    </sheetView>
  </sheetViews>
  <sheetFormatPr defaultRowHeight="14.5" x14ac:dyDescent="0.35"/>
  <cols>
    <col min="1" max="1" width="16.7265625" customWidth="1"/>
    <col min="2" max="2" width="44.1796875" customWidth="1"/>
    <col min="3" max="3" width="15.26953125" customWidth="1"/>
    <col min="6" max="6" width="13.453125" customWidth="1"/>
    <col min="7" max="7" width="14.08984375" customWidth="1"/>
    <col min="9" max="9" width="14.1796875" customWidth="1"/>
    <col min="10" max="10" width="14.7265625" customWidth="1"/>
  </cols>
  <sheetData>
    <row r="2" spans="1:10" x14ac:dyDescent="0.35">
      <c r="A2" s="24">
        <v>1</v>
      </c>
      <c r="B2" s="14" t="s">
        <v>68</v>
      </c>
    </row>
    <row r="3" spans="1:10" x14ac:dyDescent="0.35">
      <c r="A3" s="25">
        <v>2</v>
      </c>
      <c r="B3" s="26" t="s">
        <v>69</v>
      </c>
    </row>
    <row r="4" spans="1:10" x14ac:dyDescent="0.35">
      <c r="A4" s="24">
        <v>3</v>
      </c>
      <c r="B4" s="14" t="s">
        <v>70</v>
      </c>
    </row>
    <row r="5" spans="1:10" x14ac:dyDescent="0.35">
      <c r="A5" s="25">
        <v>4</v>
      </c>
      <c r="B5" s="26" t="s">
        <v>71</v>
      </c>
    </row>
    <row r="6" spans="1:10" x14ac:dyDescent="0.35">
      <c r="A6" s="24">
        <v>5</v>
      </c>
      <c r="B6" s="14" t="s">
        <v>72</v>
      </c>
      <c r="C6" t="s">
        <v>73</v>
      </c>
    </row>
    <row r="7" spans="1:10" x14ac:dyDescent="0.35">
      <c r="A7" s="25">
        <v>6</v>
      </c>
      <c r="B7" s="26" t="s">
        <v>74</v>
      </c>
    </row>
    <row r="8" spans="1:10" x14ac:dyDescent="0.35">
      <c r="A8" s="24">
        <v>7</v>
      </c>
      <c r="B8" s="14" t="s">
        <v>75</v>
      </c>
      <c r="C8" t="s">
        <v>76</v>
      </c>
    </row>
    <row r="11" spans="1:10" x14ac:dyDescent="0.35">
      <c r="A11" s="5" t="s">
        <v>0</v>
      </c>
      <c r="B11" s="5" t="s">
        <v>13</v>
      </c>
      <c r="C11" s="6" t="s">
        <v>17</v>
      </c>
      <c r="D11" s="6" t="s">
        <v>18</v>
      </c>
      <c r="E11" s="5" t="s">
        <v>22</v>
      </c>
      <c r="F11" s="5" t="s">
        <v>23</v>
      </c>
      <c r="G11" s="5" t="s">
        <v>24</v>
      </c>
      <c r="H11" s="5"/>
      <c r="I11" s="5" t="s">
        <v>25</v>
      </c>
      <c r="J11" s="5" t="s">
        <v>26</v>
      </c>
    </row>
    <row r="12" spans="1:10" x14ac:dyDescent="0.35">
      <c r="A12" s="2" t="s">
        <v>1</v>
      </c>
      <c r="B12" s="2" t="s">
        <v>14</v>
      </c>
      <c r="C12" s="4">
        <v>6</v>
      </c>
      <c r="D12" s="4"/>
      <c r="E12" s="4"/>
      <c r="F12" s="4"/>
      <c r="G12" s="4"/>
      <c r="H12" s="4"/>
      <c r="I12" s="4"/>
      <c r="J12" s="4"/>
    </row>
    <row r="13" spans="1:10" x14ac:dyDescent="0.35">
      <c r="A13" s="2" t="s">
        <v>2</v>
      </c>
      <c r="B13" s="2" t="s">
        <v>15</v>
      </c>
      <c r="C13" s="4">
        <v>5</v>
      </c>
      <c r="D13" s="4"/>
      <c r="E13" s="4"/>
      <c r="F13" s="4"/>
      <c r="G13" s="4"/>
      <c r="H13" s="4"/>
      <c r="I13" s="4"/>
      <c r="J13" s="4"/>
    </row>
    <row r="14" spans="1:10" x14ac:dyDescent="0.35">
      <c r="A14" s="2" t="s">
        <v>3</v>
      </c>
      <c r="B14" s="2" t="s">
        <v>14</v>
      </c>
      <c r="C14" s="4">
        <v>7</v>
      </c>
      <c r="D14" s="4"/>
      <c r="E14" s="4"/>
      <c r="F14" s="4"/>
      <c r="G14" s="4"/>
      <c r="H14" s="4"/>
      <c r="I14" s="4"/>
      <c r="J14" s="4"/>
    </row>
    <row r="15" spans="1:10" x14ac:dyDescent="0.35">
      <c r="A15" s="2" t="s">
        <v>4</v>
      </c>
      <c r="B15" s="2" t="s">
        <v>14</v>
      </c>
      <c r="C15" s="4">
        <v>8</v>
      </c>
      <c r="D15" s="4"/>
      <c r="E15" s="4"/>
      <c r="F15" s="4"/>
      <c r="G15" s="4"/>
      <c r="H15" s="4"/>
      <c r="I15" s="4"/>
      <c r="J15" s="4"/>
    </row>
    <row r="16" spans="1:10" x14ac:dyDescent="0.35">
      <c r="A16" s="2" t="s">
        <v>5</v>
      </c>
      <c r="B16" s="2" t="s">
        <v>14</v>
      </c>
      <c r="C16" s="4">
        <v>4</v>
      </c>
      <c r="D16" s="4"/>
      <c r="E16" s="4"/>
      <c r="F16" s="4"/>
      <c r="G16" s="4"/>
      <c r="H16" s="4"/>
      <c r="I16" s="4"/>
      <c r="J16" s="4"/>
    </row>
    <row r="17" spans="1:10" x14ac:dyDescent="0.35">
      <c r="A17" s="2" t="s">
        <v>6</v>
      </c>
      <c r="B17" s="2" t="s">
        <v>15</v>
      </c>
      <c r="C17" s="4">
        <v>4</v>
      </c>
      <c r="D17" s="4"/>
      <c r="E17" s="4"/>
      <c r="F17" s="4"/>
      <c r="G17" s="4"/>
      <c r="H17" s="4"/>
      <c r="I17" s="4"/>
      <c r="J17" s="4"/>
    </row>
    <row r="18" spans="1:10" x14ac:dyDescent="0.35">
      <c r="A18" s="2" t="s">
        <v>7</v>
      </c>
      <c r="B18" s="2" t="s">
        <v>15</v>
      </c>
      <c r="C18" s="4">
        <v>9</v>
      </c>
      <c r="D18" s="4"/>
      <c r="E18" s="4"/>
      <c r="F18" s="4"/>
      <c r="G18" s="4"/>
      <c r="H18" s="4"/>
      <c r="I18" s="4"/>
      <c r="J18" s="4"/>
    </row>
    <row r="19" spans="1:10" x14ac:dyDescent="0.35">
      <c r="A19" s="2" t="s">
        <v>8</v>
      </c>
      <c r="B19" s="2" t="s">
        <v>15</v>
      </c>
      <c r="C19" s="4">
        <v>9</v>
      </c>
      <c r="D19" s="4"/>
      <c r="E19" s="4"/>
      <c r="F19" s="4"/>
      <c r="G19" s="4"/>
      <c r="H19" s="4"/>
      <c r="I19" s="4"/>
      <c r="J19" s="4"/>
    </row>
    <row r="20" spans="1:10" x14ac:dyDescent="0.35">
      <c r="A20" s="2" t="s">
        <v>9</v>
      </c>
      <c r="B20" s="2" t="s">
        <v>15</v>
      </c>
      <c r="C20" s="4">
        <v>7</v>
      </c>
      <c r="D20" s="4"/>
      <c r="E20" s="4"/>
      <c r="F20" s="4"/>
      <c r="G20" s="4"/>
      <c r="H20" s="4"/>
      <c r="I20" s="4"/>
      <c r="J20" s="4"/>
    </row>
    <row r="21" spans="1:10" x14ac:dyDescent="0.35">
      <c r="A21" s="2" t="s">
        <v>10</v>
      </c>
      <c r="B21" s="2" t="s">
        <v>15</v>
      </c>
      <c r="C21" s="4">
        <v>6</v>
      </c>
      <c r="D21" s="4"/>
      <c r="E21" s="4"/>
      <c r="F21" s="4"/>
      <c r="G21" s="4"/>
      <c r="H21" s="4"/>
      <c r="I21" s="4"/>
      <c r="J21" s="4"/>
    </row>
    <row r="22" spans="1:10" x14ac:dyDescent="0.35">
      <c r="A22" s="2" t="s">
        <v>11</v>
      </c>
      <c r="B22" s="2" t="s">
        <v>14</v>
      </c>
      <c r="C22" s="4">
        <v>8</v>
      </c>
      <c r="D22" s="4"/>
      <c r="E22" s="4"/>
      <c r="F22" s="4"/>
      <c r="G22" s="4"/>
      <c r="H22" s="4"/>
      <c r="I22" s="4"/>
      <c r="J22" s="4"/>
    </row>
    <row r="23" spans="1:10" x14ac:dyDescent="0.35">
      <c r="A23" s="2" t="s">
        <v>12</v>
      </c>
      <c r="B23" s="2" t="s">
        <v>15</v>
      </c>
      <c r="C23" s="4">
        <v>9</v>
      </c>
      <c r="D23" s="4"/>
      <c r="E23" s="4"/>
      <c r="F23" s="4"/>
      <c r="G23" s="4"/>
      <c r="H23" s="4"/>
      <c r="I23" s="4"/>
      <c r="J23" s="4"/>
    </row>
  </sheetData>
  <conditionalFormatting sqref="G12:G23">
    <cfRule type="cellIs" dxfId="7" priority="2" operator="equal">
      <formula>"Y"</formula>
    </cfRule>
  </conditionalFormatting>
  <conditionalFormatting sqref="E12:E23">
    <cfRule type="cellIs" dxfId="6" priority="1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EBB5-4B7C-42DB-B36C-6AF258996A32}">
  <dimension ref="A1:O16"/>
  <sheetViews>
    <sheetView showGridLines="0" workbookViewId="0">
      <selection activeCell="N2" sqref="N2:O5"/>
    </sheetView>
  </sheetViews>
  <sheetFormatPr defaultRowHeight="14.5" x14ac:dyDescent="0.35"/>
  <cols>
    <col min="1" max="1" width="8.7265625" style="1"/>
    <col min="2" max="2" width="17.6328125" bestFit="1" customWidth="1"/>
    <col min="4" max="5" width="8.7265625" style="1"/>
    <col min="6" max="6" width="11.81640625" bestFit="1" customWidth="1"/>
    <col min="7" max="7" width="15.36328125" bestFit="1" customWidth="1"/>
    <col min="8" max="8" width="10.6328125" bestFit="1" customWidth="1"/>
  </cols>
  <sheetData>
    <row r="1" spans="1:15" x14ac:dyDescent="0.35">
      <c r="A1" s="6" t="s">
        <v>27</v>
      </c>
      <c r="B1" s="5" t="s">
        <v>28</v>
      </c>
      <c r="C1" s="5" t="s">
        <v>29</v>
      </c>
      <c r="D1" s="6" t="s">
        <v>33</v>
      </c>
      <c r="E1" s="6" t="s">
        <v>34</v>
      </c>
      <c r="F1" s="8" t="s">
        <v>35</v>
      </c>
      <c r="G1" s="8" t="s">
        <v>36</v>
      </c>
      <c r="H1" s="8" t="s">
        <v>37</v>
      </c>
    </row>
    <row r="2" spans="1:15" x14ac:dyDescent="0.35">
      <c r="A2" s="3">
        <v>1</v>
      </c>
      <c r="B2" s="2" t="s">
        <v>1</v>
      </c>
      <c r="C2" s="2" t="s">
        <v>30</v>
      </c>
      <c r="D2" s="3">
        <v>50</v>
      </c>
      <c r="E2" s="3">
        <v>30</v>
      </c>
      <c r="F2" s="4">
        <f>D2*E2</f>
        <v>1500</v>
      </c>
      <c r="G2" s="4">
        <f>IF(D2&gt;=50,F2*$O$3,IF(D2&gt;=30,F2*$O$4,IF(D2&gt;=15,F2*$O$5,0)))</f>
        <v>300</v>
      </c>
      <c r="H2" s="4">
        <f>F2-G2</f>
        <v>1200</v>
      </c>
      <c r="N2" s="27" t="s">
        <v>77</v>
      </c>
      <c r="O2" s="27"/>
    </row>
    <row r="3" spans="1:15" x14ac:dyDescent="0.35">
      <c r="A3" s="3">
        <v>2</v>
      </c>
      <c r="B3" s="2" t="s">
        <v>2</v>
      </c>
      <c r="C3" s="2" t="s">
        <v>31</v>
      </c>
      <c r="D3" s="3">
        <v>80</v>
      </c>
      <c r="E3" s="3">
        <v>20</v>
      </c>
      <c r="F3" s="4">
        <f t="shared" ref="F3:F8" si="0">D3*E3</f>
        <v>1600</v>
      </c>
      <c r="G3" s="4">
        <f t="shared" ref="G3:G8" si="1">IF(D3&gt;=50,F3*$O$3,IF(D3&gt;=30,F3*$O$4,IF(D3&gt;=15,F3*$O$5,0)))</f>
        <v>320</v>
      </c>
      <c r="H3" s="4">
        <f t="shared" ref="H3:H8" si="2">F3-G3</f>
        <v>1280</v>
      </c>
      <c r="N3" t="s">
        <v>38</v>
      </c>
      <c r="O3" s="9">
        <v>0.2</v>
      </c>
    </row>
    <row r="4" spans="1:15" x14ac:dyDescent="0.35">
      <c r="A4" s="3">
        <v>3</v>
      </c>
      <c r="B4" s="2" t="s">
        <v>3</v>
      </c>
      <c r="C4" s="2" t="s">
        <v>32</v>
      </c>
      <c r="D4" s="3">
        <v>30</v>
      </c>
      <c r="E4" s="3">
        <v>10</v>
      </c>
      <c r="F4" s="4">
        <f t="shared" si="0"/>
        <v>300</v>
      </c>
      <c r="G4" s="4">
        <f t="shared" si="1"/>
        <v>30</v>
      </c>
      <c r="H4" s="4">
        <f t="shared" si="2"/>
        <v>270</v>
      </c>
      <c r="N4" t="s">
        <v>39</v>
      </c>
      <c r="O4" s="9">
        <v>0.1</v>
      </c>
    </row>
    <row r="5" spans="1:15" x14ac:dyDescent="0.35">
      <c r="A5" s="3">
        <v>4</v>
      </c>
      <c r="B5" s="2" t="s">
        <v>4</v>
      </c>
      <c r="C5" s="2" t="s">
        <v>30</v>
      </c>
      <c r="D5" s="3">
        <v>10</v>
      </c>
      <c r="E5" s="3">
        <v>30</v>
      </c>
      <c r="F5" s="4">
        <f t="shared" si="0"/>
        <v>300</v>
      </c>
      <c r="G5" s="4">
        <f t="shared" si="1"/>
        <v>0</v>
      </c>
      <c r="H5" s="4">
        <f t="shared" si="2"/>
        <v>300</v>
      </c>
      <c r="N5" t="s">
        <v>40</v>
      </c>
      <c r="O5" s="9">
        <v>0.05</v>
      </c>
    </row>
    <row r="6" spans="1:15" x14ac:dyDescent="0.35">
      <c r="A6" s="3">
        <v>5</v>
      </c>
      <c r="B6" s="2" t="s">
        <v>5</v>
      </c>
      <c r="C6" s="2" t="s">
        <v>31</v>
      </c>
      <c r="D6" s="3">
        <v>15</v>
      </c>
      <c r="E6" s="3">
        <v>20</v>
      </c>
      <c r="F6" s="4">
        <f t="shared" si="0"/>
        <v>300</v>
      </c>
      <c r="G6" s="4">
        <f t="shared" si="1"/>
        <v>15</v>
      </c>
      <c r="H6" s="4">
        <f t="shared" si="2"/>
        <v>285</v>
      </c>
    </row>
    <row r="7" spans="1:15" x14ac:dyDescent="0.35">
      <c r="A7" s="3">
        <v>6</v>
      </c>
      <c r="B7" s="2" t="s">
        <v>6</v>
      </c>
      <c r="C7" s="2" t="s">
        <v>32</v>
      </c>
      <c r="D7" s="3">
        <v>80</v>
      </c>
      <c r="E7" s="3">
        <v>10</v>
      </c>
      <c r="F7" s="4">
        <f t="shared" si="0"/>
        <v>800</v>
      </c>
      <c r="G7" s="4">
        <f t="shared" si="1"/>
        <v>160</v>
      </c>
      <c r="H7" s="4">
        <f t="shared" si="2"/>
        <v>640</v>
      </c>
    </row>
    <row r="8" spans="1:15" x14ac:dyDescent="0.35">
      <c r="A8" s="3">
        <v>7</v>
      </c>
      <c r="B8" s="2" t="s">
        <v>7</v>
      </c>
      <c r="C8" s="2" t="s">
        <v>30</v>
      </c>
      <c r="D8" s="3">
        <v>20</v>
      </c>
      <c r="E8" s="3">
        <v>30</v>
      </c>
      <c r="F8" s="4">
        <f t="shared" si="0"/>
        <v>600</v>
      </c>
      <c r="G8" s="4">
        <f t="shared" si="1"/>
        <v>30</v>
      </c>
      <c r="H8" s="4">
        <f t="shared" si="2"/>
        <v>570</v>
      </c>
    </row>
    <row r="15" spans="1:15" x14ac:dyDescent="0.35">
      <c r="B15" t="s">
        <v>41</v>
      </c>
    </row>
    <row r="16" spans="1:15" x14ac:dyDescent="0.35">
      <c r="B16" t="s">
        <v>42</v>
      </c>
    </row>
  </sheetData>
  <mergeCells count="1"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43C7-FA30-4FB2-AFC1-143397B9EE91}">
  <dimension ref="A1:P15"/>
  <sheetViews>
    <sheetView showGridLines="0" workbookViewId="0">
      <selection activeCell="F2" sqref="F2"/>
    </sheetView>
  </sheetViews>
  <sheetFormatPr defaultRowHeight="14.5" x14ac:dyDescent="0.35"/>
  <cols>
    <col min="6" max="6" width="11.81640625" bestFit="1" customWidth="1"/>
    <col min="7" max="7" width="15.36328125" bestFit="1" customWidth="1"/>
    <col min="8" max="8" width="10.6328125" bestFit="1" customWidth="1"/>
  </cols>
  <sheetData>
    <row r="1" spans="1:16" x14ac:dyDescent="0.35">
      <c r="A1" s="6" t="s">
        <v>27</v>
      </c>
      <c r="B1" s="5" t="s">
        <v>28</v>
      </c>
      <c r="C1" s="5" t="s">
        <v>29</v>
      </c>
      <c r="D1" s="6" t="s">
        <v>33</v>
      </c>
      <c r="E1" s="6" t="s">
        <v>34</v>
      </c>
      <c r="F1" s="8" t="s">
        <v>35</v>
      </c>
      <c r="G1" s="8" t="s">
        <v>36</v>
      </c>
      <c r="H1" s="8" t="s">
        <v>37</v>
      </c>
    </row>
    <row r="2" spans="1:16" x14ac:dyDescent="0.35">
      <c r="A2" s="3">
        <v>1</v>
      </c>
      <c r="B2" s="2" t="s">
        <v>1</v>
      </c>
      <c r="C2" s="2" t="s">
        <v>30</v>
      </c>
      <c r="D2" s="3">
        <v>50</v>
      </c>
      <c r="E2" s="3">
        <v>30</v>
      </c>
      <c r="F2" s="4"/>
      <c r="G2" s="4"/>
      <c r="H2" s="4"/>
      <c r="O2" s="27" t="s">
        <v>77</v>
      </c>
      <c r="P2" s="27"/>
    </row>
    <row r="3" spans="1:16" x14ac:dyDescent="0.35">
      <c r="A3" s="3">
        <v>2</v>
      </c>
      <c r="B3" s="2" t="s">
        <v>2</v>
      </c>
      <c r="C3" s="2" t="s">
        <v>31</v>
      </c>
      <c r="D3" s="3">
        <v>80</v>
      </c>
      <c r="E3" s="3">
        <v>20</v>
      </c>
      <c r="F3" s="4"/>
      <c r="G3" s="4"/>
      <c r="H3" s="4"/>
      <c r="O3" t="s">
        <v>38</v>
      </c>
      <c r="P3" s="9">
        <v>0.2</v>
      </c>
    </row>
    <row r="4" spans="1:16" x14ac:dyDescent="0.35">
      <c r="A4" s="3">
        <v>3</v>
      </c>
      <c r="B4" s="2" t="s">
        <v>3</v>
      </c>
      <c r="C4" s="2" t="s">
        <v>32</v>
      </c>
      <c r="D4" s="3">
        <v>30</v>
      </c>
      <c r="E4" s="3">
        <v>10</v>
      </c>
      <c r="F4" s="4"/>
      <c r="G4" s="4"/>
      <c r="H4" s="4"/>
      <c r="O4" t="s">
        <v>39</v>
      </c>
      <c r="P4" s="9">
        <v>0.1</v>
      </c>
    </row>
    <row r="5" spans="1:16" x14ac:dyDescent="0.35">
      <c r="A5" s="3">
        <v>4</v>
      </c>
      <c r="B5" s="2" t="s">
        <v>4</v>
      </c>
      <c r="C5" s="2" t="s">
        <v>30</v>
      </c>
      <c r="D5" s="3">
        <v>10</v>
      </c>
      <c r="E5" s="3">
        <v>30</v>
      </c>
      <c r="F5" s="4"/>
      <c r="G5" s="4"/>
      <c r="H5" s="4"/>
      <c r="O5" t="s">
        <v>40</v>
      </c>
      <c r="P5" s="9">
        <v>0.05</v>
      </c>
    </row>
    <row r="6" spans="1:16" x14ac:dyDescent="0.35">
      <c r="A6" s="3">
        <v>5</v>
      </c>
      <c r="B6" s="2" t="s">
        <v>5</v>
      </c>
      <c r="C6" s="2" t="s">
        <v>31</v>
      </c>
      <c r="D6" s="3">
        <v>15</v>
      </c>
      <c r="E6" s="3">
        <v>20</v>
      </c>
      <c r="F6" s="4"/>
      <c r="G6" s="4"/>
      <c r="H6" s="4"/>
    </row>
    <row r="7" spans="1:16" x14ac:dyDescent="0.35">
      <c r="A7" s="3">
        <v>6</v>
      </c>
      <c r="B7" s="2" t="s">
        <v>6</v>
      </c>
      <c r="C7" s="2" t="s">
        <v>32</v>
      </c>
      <c r="D7" s="3">
        <v>80</v>
      </c>
      <c r="E7" s="3">
        <v>10</v>
      </c>
      <c r="F7" s="4"/>
      <c r="G7" s="4"/>
      <c r="H7" s="4"/>
    </row>
    <row r="8" spans="1:16" x14ac:dyDescent="0.35">
      <c r="A8" s="3">
        <v>7</v>
      </c>
      <c r="B8" s="2" t="s">
        <v>7</v>
      </c>
      <c r="C8" s="2" t="s">
        <v>30</v>
      </c>
      <c r="D8" s="3">
        <v>20</v>
      </c>
      <c r="E8" s="3">
        <v>30</v>
      </c>
      <c r="F8" s="4"/>
      <c r="G8" s="4"/>
      <c r="H8" s="4"/>
    </row>
    <row r="13" spans="1:16" x14ac:dyDescent="0.35">
      <c r="A13" s="24">
        <v>1</v>
      </c>
      <c r="B13" s="14" t="s">
        <v>78</v>
      </c>
    </row>
    <row r="14" spans="1:16" x14ac:dyDescent="0.35">
      <c r="A14" s="7">
        <v>2</v>
      </c>
      <c r="B14" t="s">
        <v>79</v>
      </c>
    </row>
    <row r="15" spans="1:16" x14ac:dyDescent="0.35">
      <c r="A15" s="24">
        <v>3</v>
      </c>
      <c r="B15" s="14" t="s">
        <v>80</v>
      </c>
    </row>
  </sheetData>
  <mergeCells count="1">
    <mergeCell ref="O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7E67-0D27-496A-A3CA-9D4387CF1E8A}">
  <dimension ref="A1:O8"/>
  <sheetViews>
    <sheetView showGridLines="0" workbookViewId="0">
      <selection activeCell="N3" sqref="N3:O5"/>
    </sheetView>
  </sheetViews>
  <sheetFormatPr defaultRowHeight="14.5" x14ac:dyDescent="0.35"/>
  <cols>
    <col min="1" max="1" width="5.453125" bestFit="1" customWidth="1"/>
    <col min="2" max="2" width="17.6328125" bestFit="1" customWidth="1"/>
    <col min="3" max="3" width="17.6328125" customWidth="1"/>
    <col min="4" max="4" width="7.36328125" bestFit="1" customWidth="1"/>
    <col min="5" max="5" width="8" bestFit="1" customWidth="1"/>
    <col min="6" max="6" width="5.08984375" bestFit="1" customWidth="1"/>
    <col min="7" max="7" width="11.81640625" bestFit="1" customWidth="1"/>
    <col min="8" max="8" width="15.36328125" bestFit="1" customWidth="1"/>
    <col min="9" max="9" width="10.6328125" bestFit="1" customWidth="1"/>
    <col min="14" max="14" width="9.90625" bestFit="1" customWidth="1"/>
  </cols>
  <sheetData>
    <row r="1" spans="1:15" x14ac:dyDescent="0.35">
      <c r="A1" s="6" t="s">
        <v>27</v>
      </c>
      <c r="B1" s="5" t="s">
        <v>28</v>
      </c>
      <c r="C1" s="5" t="s">
        <v>43</v>
      </c>
      <c r="D1" s="5" t="s">
        <v>29</v>
      </c>
      <c r="E1" s="6" t="s">
        <v>33</v>
      </c>
      <c r="F1" s="6" t="s">
        <v>34</v>
      </c>
      <c r="G1" s="10" t="s">
        <v>35</v>
      </c>
      <c r="H1" s="10" t="s">
        <v>36</v>
      </c>
      <c r="I1" s="10" t="s">
        <v>37</v>
      </c>
    </row>
    <row r="2" spans="1:15" x14ac:dyDescent="0.35">
      <c r="A2" s="3">
        <v>1</v>
      </c>
      <c r="B2" s="2" t="s">
        <v>1</v>
      </c>
      <c r="C2" s="2" t="s">
        <v>44</v>
      </c>
      <c r="D2" s="2" t="s">
        <v>30</v>
      </c>
      <c r="E2" s="3">
        <v>50</v>
      </c>
      <c r="F2" s="3">
        <v>30</v>
      </c>
      <c r="G2" s="3">
        <f>E2*F2</f>
        <v>1500</v>
      </c>
      <c r="H2" s="3">
        <f>IF(C2 = "Wholesaler",G2*$O$3,IF(C2= "Retailer",G2*$O$4,G2*$O$5))</f>
        <v>450</v>
      </c>
      <c r="I2" s="3">
        <f>G2-H2</f>
        <v>1050</v>
      </c>
      <c r="N2" s="27" t="s">
        <v>77</v>
      </c>
      <c r="O2" s="27"/>
    </row>
    <row r="3" spans="1:15" x14ac:dyDescent="0.35">
      <c r="A3" s="3">
        <v>2</v>
      </c>
      <c r="B3" s="2" t="s">
        <v>2</v>
      </c>
      <c r="C3" s="2" t="s">
        <v>44</v>
      </c>
      <c r="D3" s="2" t="s">
        <v>31</v>
      </c>
      <c r="E3" s="3">
        <v>80</v>
      </c>
      <c r="F3" s="3">
        <v>20</v>
      </c>
      <c r="G3" s="3">
        <f t="shared" ref="G3:G8" si="0">E3*F3</f>
        <v>1600</v>
      </c>
      <c r="H3" s="3">
        <f>IF(C3 = "Wholesaler",G3*$O$3,IF(C3= "Retailer",G3*$O$4,G3*$O$5))</f>
        <v>480</v>
      </c>
      <c r="I3" s="3">
        <f t="shared" ref="I3:I8" si="1">G3-H3</f>
        <v>1120</v>
      </c>
      <c r="N3" t="s">
        <v>44</v>
      </c>
      <c r="O3" s="9">
        <v>0.3</v>
      </c>
    </row>
    <row r="4" spans="1:15" x14ac:dyDescent="0.35">
      <c r="A4" s="3">
        <v>3</v>
      </c>
      <c r="B4" s="2" t="s">
        <v>3</v>
      </c>
      <c r="C4" s="2" t="s">
        <v>45</v>
      </c>
      <c r="D4" s="2" t="s">
        <v>32</v>
      </c>
      <c r="E4" s="3">
        <v>30</v>
      </c>
      <c r="F4" s="3">
        <v>10</v>
      </c>
      <c r="G4" s="3">
        <f t="shared" si="0"/>
        <v>300</v>
      </c>
      <c r="H4" s="3">
        <f t="shared" ref="H4:H8" si="2">IF(C4 = "Wholesaler",G4*$O$3,IF(C4= "Retailer",G4*$O$4,G4*$O$5))</f>
        <v>60</v>
      </c>
      <c r="I4" s="3">
        <f t="shared" si="1"/>
        <v>240</v>
      </c>
      <c r="N4" t="s">
        <v>45</v>
      </c>
      <c r="O4" s="9">
        <v>0.2</v>
      </c>
    </row>
    <row r="5" spans="1:15" x14ac:dyDescent="0.35">
      <c r="A5" s="3">
        <v>4</v>
      </c>
      <c r="B5" s="2" t="s">
        <v>4</v>
      </c>
      <c r="C5" s="2" t="s">
        <v>46</v>
      </c>
      <c r="D5" s="2" t="s">
        <v>30</v>
      </c>
      <c r="E5" s="3">
        <v>10</v>
      </c>
      <c r="F5" s="3">
        <v>30</v>
      </c>
      <c r="G5" s="3">
        <f t="shared" si="0"/>
        <v>300</v>
      </c>
      <c r="H5" s="3">
        <f t="shared" si="2"/>
        <v>30</v>
      </c>
      <c r="I5" s="3">
        <f t="shared" si="1"/>
        <v>270</v>
      </c>
      <c r="N5" t="s">
        <v>46</v>
      </c>
      <c r="O5" s="9">
        <v>0.1</v>
      </c>
    </row>
    <row r="6" spans="1:15" x14ac:dyDescent="0.35">
      <c r="A6" s="3">
        <v>5</v>
      </c>
      <c r="B6" s="2" t="s">
        <v>5</v>
      </c>
      <c r="C6" s="2" t="s">
        <v>46</v>
      </c>
      <c r="D6" s="2" t="s">
        <v>31</v>
      </c>
      <c r="E6" s="3">
        <v>15</v>
      </c>
      <c r="F6" s="3">
        <v>20</v>
      </c>
      <c r="G6" s="3">
        <f t="shared" si="0"/>
        <v>300</v>
      </c>
      <c r="H6" s="3">
        <f t="shared" si="2"/>
        <v>30</v>
      </c>
      <c r="I6" s="3">
        <f t="shared" si="1"/>
        <v>270</v>
      </c>
    </row>
    <row r="7" spans="1:15" x14ac:dyDescent="0.35">
      <c r="A7" s="3">
        <v>6</v>
      </c>
      <c r="B7" s="2" t="s">
        <v>6</v>
      </c>
      <c r="C7" s="2" t="s">
        <v>44</v>
      </c>
      <c r="D7" s="2" t="s">
        <v>32</v>
      </c>
      <c r="E7" s="3">
        <v>80</v>
      </c>
      <c r="F7" s="3">
        <v>10</v>
      </c>
      <c r="G7" s="3">
        <f t="shared" si="0"/>
        <v>800</v>
      </c>
      <c r="H7" s="3">
        <f t="shared" si="2"/>
        <v>240</v>
      </c>
      <c r="I7" s="3">
        <f t="shared" si="1"/>
        <v>560</v>
      </c>
    </row>
    <row r="8" spans="1:15" x14ac:dyDescent="0.35">
      <c r="A8" s="3">
        <v>7</v>
      </c>
      <c r="B8" s="2" t="s">
        <v>7</v>
      </c>
      <c r="C8" s="2" t="s">
        <v>46</v>
      </c>
      <c r="D8" s="2" t="s">
        <v>30</v>
      </c>
      <c r="E8" s="3">
        <v>20</v>
      </c>
      <c r="F8" s="3">
        <v>30</v>
      </c>
      <c r="G8" s="3">
        <f t="shared" si="0"/>
        <v>600</v>
      </c>
      <c r="H8" s="3">
        <f t="shared" si="2"/>
        <v>60</v>
      </c>
      <c r="I8" s="3">
        <f t="shared" si="1"/>
        <v>540</v>
      </c>
    </row>
  </sheetData>
  <mergeCells count="1">
    <mergeCell ref="N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8230-D4AE-4A51-AA56-97CF1752A78D}">
  <dimension ref="A1:O8"/>
  <sheetViews>
    <sheetView showGridLines="0" workbookViewId="0">
      <selection activeCell="G2" sqref="G2"/>
    </sheetView>
  </sheetViews>
  <sheetFormatPr defaultRowHeight="14.5" x14ac:dyDescent="0.35"/>
  <cols>
    <col min="2" max="2" width="17.6328125" bestFit="1" customWidth="1"/>
    <col min="3" max="3" width="13.36328125" bestFit="1" customWidth="1"/>
    <col min="7" max="7" width="11.81640625" bestFit="1" customWidth="1"/>
    <col min="8" max="8" width="15.36328125" bestFit="1" customWidth="1"/>
    <col min="9" max="9" width="10.6328125" bestFit="1" customWidth="1"/>
  </cols>
  <sheetData>
    <row r="1" spans="1:15" x14ac:dyDescent="0.35">
      <c r="A1" s="6" t="s">
        <v>27</v>
      </c>
      <c r="B1" s="5" t="s">
        <v>28</v>
      </c>
      <c r="C1" s="5" t="s">
        <v>43</v>
      </c>
      <c r="D1" s="5" t="s">
        <v>29</v>
      </c>
      <c r="E1" s="6" t="s">
        <v>33</v>
      </c>
      <c r="F1" s="6" t="s">
        <v>34</v>
      </c>
      <c r="G1" s="10" t="s">
        <v>35</v>
      </c>
      <c r="H1" s="10" t="s">
        <v>36</v>
      </c>
      <c r="I1" s="10" t="s">
        <v>37</v>
      </c>
    </row>
    <row r="2" spans="1:15" x14ac:dyDescent="0.35">
      <c r="A2" s="3">
        <v>1</v>
      </c>
      <c r="B2" s="2" t="s">
        <v>1</v>
      </c>
      <c r="C2" s="2" t="s">
        <v>44</v>
      </c>
      <c r="D2" s="2" t="s">
        <v>30</v>
      </c>
      <c r="E2" s="3">
        <v>50</v>
      </c>
      <c r="F2" s="3">
        <v>30</v>
      </c>
      <c r="G2" s="3"/>
      <c r="H2" s="3"/>
      <c r="I2" s="3"/>
      <c r="N2" s="27" t="s">
        <v>77</v>
      </c>
      <c r="O2" s="27"/>
    </row>
    <row r="3" spans="1:15" x14ac:dyDescent="0.35">
      <c r="A3" s="3">
        <v>2</v>
      </c>
      <c r="B3" s="2" t="s">
        <v>2</v>
      </c>
      <c r="C3" s="2" t="s">
        <v>44</v>
      </c>
      <c r="D3" s="2" t="s">
        <v>31</v>
      </c>
      <c r="E3" s="3">
        <v>80</v>
      </c>
      <c r="F3" s="3">
        <v>20</v>
      </c>
      <c r="G3" s="3"/>
      <c r="H3" s="3"/>
      <c r="I3" s="3"/>
      <c r="N3" t="s">
        <v>44</v>
      </c>
      <c r="O3" s="9">
        <v>0.3</v>
      </c>
    </row>
    <row r="4" spans="1:15" x14ac:dyDescent="0.35">
      <c r="A4" s="3">
        <v>3</v>
      </c>
      <c r="B4" s="2" t="s">
        <v>3</v>
      </c>
      <c r="C4" s="2" t="s">
        <v>45</v>
      </c>
      <c r="D4" s="2" t="s">
        <v>32</v>
      </c>
      <c r="E4" s="3">
        <v>30</v>
      </c>
      <c r="F4" s="3">
        <v>10</v>
      </c>
      <c r="G4" s="3"/>
      <c r="H4" s="3"/>
      <c r="I4" s="3"/>
      <c r="N4" t="s">
        <v>45</v>
      </c>
      <c r="O4" s="9">
        <v>0.2</v>
      </c>
    </row>
    <row r="5" spans="1:15" x14ac:dyDescent="0.35">
      <c r="A5" s="3">
        <v>4</v>
      </c>
      <c r="B5" s="2" t="s">
        <v>4</v>
      </c>
      <c r="C5" s="2" t="s">
        <v>46</v>
      </c>
      <c r="D5" s="2" t="s">
        <v>30</v>
      </c>
      <c r="E5" s="3">
        <v>10</v>
      </c>
      <c r="F5" s="3">
        <v>30</v>
      </c>
      <c r="G5" s="3"/>
      <c r="H5" s="3"/>
      <c r="I5" s="3"/>
      <c r="N5" t="s">
        <v>46</v>
      </c>
      <c r="O5" s="9">
        <v>0.1</v>
      </c>
    </row>
    <row r="6" spans="1:15" x14ac:dyDescent="0.35">
      <c r="A6" s="3">
        <v>5</v>
      </c>
      <c r="B6" s="2" t="s">
        <v>5</v>
      </c>
      <c r="C6" s="2" t="s">
        <v>46</v>
      </c>
      <c r="D6" s="2" t="s">
        <v>31</v>
      </c>
      <c r="E6" s="3">
        <v>15</v>
      </c>
      <c r="F6" s="3">
        <v>20</v>
      </c>
      <c r="G6" s="3"/>
      <c r="H6" s="3"/>
      <c r="I6" s="3"/>
    </row>
    <row r="7" spans="1:15" x14ac:dyDescent="0.35">
      <c r="A7" s="3">
        <v>6</v>
      </c>
      <c r="B7" s="2" t="s">
        <v>6</v>
      </c>
      <c r="C7" s="2" t="s">
        <v>44</v>
      </c>
      <c r="D7" s="2" t="s">
        <v>32</v>
      </c>
      <c r="E7" s="3">
        <v>80</v>
      </c>
      <c r="F7" s="3">
        <v>10</v>
      </c>
      <c r="G7" s="3"/>
      <c r="H7" s="3"/>
      <c r="I7" s="3"/>
    </row>
    <row r="8" spans="1:15" x14ac:dyDescent="0.35">
      <c r="A8" s="3">
        <v>7</v>
      </c>
      <c r="B8" s="2" t="s">
        <v>7</v>
      </c>
      <c r="C8" s="2" t="s">
        <v>46</v>
      </c>
      <c r="D8" s="2" t="s">
        <v>30</v>
      </c>
      <c r="E8" s="3">
        <v>20</v>
      </c>
      <c r="F8" s="3">
        <v>30</v>
      </c>
      <c r="G8" s="3"/>
      <c r="H8" s="3"/>
      <c r="I8" s="3"/>
    </row>
  </sheetData>
  <mergeCells count="1">
    <mergeCell ref="N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9ABC-21EF-428D-9F6F-7721167905C5}">
  <dimension ref="B2:AP18"/>
  <sheetViews>
    <sheetView showGridLines="0" zoomScale="90" zoomScaleNormal="90" workbookViewId="0">
      <selection activeCell="E2" sqref="E2"/>
    </sheetView>
  </sheetViews>
  <sheetFormatPr defaultRowHeight="14.5" x14ac:dyDescent="0.35"/>
  <cols>
    <col min="1" max="1" width="4.81640625" customWidth="1"/>
    <col min="2" max="2" width="5.08984375" customWidth="1"/>
    <col min="3" max="3" width="17.6328125" bestFit="1" customWidth="1"/>
    <col min="4" max="4" width="2.7265625" customWidth="1"/>
    <col min="5" max="35" width="2.81640625" bestFit="1" customWidth="1"/>
    <col min="36" max="36" width="3.453125" customWidth="1"/>
    <col min="37" max="37" width="5.90625" bestFit="1" customWidth="1"/>
    <col min="42" max="42" width="11.453125" bestFit="1" customWidth="1"/>
  </cols>
  <sheetData>
    <row r="2" spans="2:42" ht="22.5" x14ac:dyDescent="0.35">
      <c r="B2" s="19" t="s">
        <v>66</v>
      </c>
      <c r="C2" s="20"/>
      <c r="D2" s="22" t="s">
        <v>65</v>
      </c>
      <c r="E2" s="17" t="str">
        <f>TEXT(E3,"ddd")</f>
        <v>Mon</v>
      </c>
      <c r="F2" s="17" t="str">
        <f t="shared" ref="F2:AI10" si="0">TEXT(F3,"ddd")</f>
        <v>Tue</v>
      </c>
      <c r="G2" s="17" t="str">
        <f t="shared" si="0"/>
        <v>Wed</v>
      </c>
      <c r="H2" s="17" t="str">
        <f t="shared" si="0"/>
        <v>Thu</v>
      </c>
      <c r="I2" s="17" t="str">
        <f t="shared" si="0"/>
        <v>Fri</v>
      </c>
      <c r="J2" s="17" t="str">
        <f t="shared" si="0"/>
        <v>Sat</v>
      </c>
      <c r="K2" s="17" t="str">
        <f t="shared" si="0"/>
        <v>Sun</v>
      </c>
      <c r="L2" s="17" t="str">
        <f t="shared" si="0"/>
        <v>Mon</v>
      </c>
      <c r="M2" s="17" t="str">
        <f t="shared" si="0"/>
        <v>Tue</v>
      </c>
      <c r="N2" s="17" t="str">
        <f t="shared" si="0"/>
        <v>Wed</v>
      </c>
      <c r="O2" s="17" t="str">
        <f t="shared" si="0"/>
        <v>Thu</v>
      </c>
      <c r="P2" s="17" t="str">
        <f t="shared" si="0"/>
        <v>Fri</v>
      </c>
      <c r="Q2" s="17" t="str">
        <f t="shared" si="0"/>
        <v>Sat</v>
      </c>
      <c r="R2" s="17" t="str">
        <f t="shared" si="0"/>
        <v>Sun</v>
      </c>
      <c r="S2" s="17" t="str">
        <f t="shared" si="0"/>
        <v>Mon</v>
      </c>
      <c r="T2" s="17" t="str">
        <f t="shared" si="0"/>
        <v>Tue</v>
      </c>
      <c r="U2" s="17" t="str">
        <f t="shared" si="0"/>
        <v>Wed</v>
      </c>
      <c r="V2" s="17" t="str">
        <f t="shared" si="0"/>
        <v>Thu</v>
      </c>
      <c r="W2" s="17" t="str">
        <f t="shared" si="0"/>
        <v>Fri</v>
      </c>
      <c r="X2" s="17" t="str">
        <f t="shared" si="0"/>
        <v>Sat</v>
      </c>
      <c r="Y2" s="17" t="str">
        <f t="shared" si="0"/>
        <v>Sun</v>
      </c>
      <c r="Z2" s="17" t="str">
        <f t="shared" si="0"/>
        <v>Mon</v>
      </c>
      <c r="AA2" s="17" t="str">
        <f t="shared" si="0"/>
        <v>Tue</v>
      </c>
      <c r="AB2" s="17" t="str">
        <f t="shared" si="0"/>
        <v>Wed</v>
      </c>
      <c r="AC2" s="17" t="str">
        <f t="shared" si="0"/>
        <v>Thu</v>
      </c>
      <c r="AD2" s="17" t="str">
        <f t="shared" si="0"/>
        <v>Fri</v>
      </c>
      <c r="AE2" s="17" t="str">
        <f t="shared" si="0"/>
        <v>Sat</v>
      </c>
      <c r="AF2" s="17" t="str">
        <f t="shared" si="0"/>
        <v>Sun</v>
      </c>
      <c r="AG2" s="17" t="str">
        <f t="shared" si="0"/>
        <v>Mon</v>
      </c>
      <c r="AH2" s="17" t="str">
        <f t="shared" si="0"/>
        <v>Tue</v>
      </c>
      <c r="AI2" s="17" t="str">
        <f t="shared" si="0"/>
        <v>Wed</v>
      </c>
      <c r="AK2" s="21" t="s">
        <v>67</v>
      </c>
      <c r="AL2" s="21"/>
      <c r="AM2" s="21"/>
      <c r="AN2" s="21"/>
      <c r="AO2" s="21"/>
      <c r="AP2" s="21"/>
    </row>
    <row r="3" spans="2:42" x14ac:dyDescent="0.35">
      <c r="B3" s="12" t="s">
        <v>50</v>
      </c>
      <c r="C3" s="15" t="s">
        <v>51</v>
      </c>
      <c r="D3" s="16"/>
      <c r="E3" s="18">
        <v>45474</v>
      </c>
      <c r="F3" s="18">
        <v>45475</v>
      </c>
      <c r="G3" s="18">
        <v>45476</v>
      </c>
      <c r="H3" s="18">
        <v>45477</v>
      </c>
      <c r="I3" s="18">
        <v>45478</v>
      </c>
      <c r="J3" s="18">
        <v>45479</v>
      </c>
      <c r="K3" s="18">
        <v>45480</v>
      </c>
      <c r="L3" s="18">
        <v>45481</v>
      </c>
      <c r="M3" s="18">
        <v>45482</v>
      </c>
      <c r="N3" s="18">
        <v>45483</v>
      </c>
      <c r="O3" s="18">
        <v>45484</v>
      </c>
      <c r="P3" s="18">
        <v>45485</v>
      </c>
      <c r="Q3" s="18">
        <v>45486</v>
      </c>
      <c r="R3" s="18">
        <v>45487</v>
      </c>
      <c r="S3" s="18">
        <v>45488</v>
      </c>
      <c r="T3" s="18">
        <v>45489</v>
      </c>
      <c r="U3" s="18">
        <v>45490</v>
      </c>
      <c r="V3" s="18">
        <v>45491</v>
      </c>
      <c r="W3" s="18">
        <v>45492</v>
      </c>
      <c r="X3" s="18">
        <v>45493</v>
      </c>
      <c r="Y3" s="18">
        <v>45494</v>
      </c>
      <c r="Z3" s="18">
        <v>45495</v>
      </c>
      <c r="AA3" s="18">
        <v>45496</v>
      </c>
      <c r="AB3" s="18">
        <v>45497</v>
      </c>
      <c r="AC3" s="18">
        <v>45498</v>
      </c>
      <c r="AD3" s="18">
        <v>45499</v>
      </c>
      <c r="AE3" s="18">
        <v>45500</v>
      </c>
      <c r="AF3" s="18">
        <v>45501</v>
      </c>
      <c r="AG3" s="18">
        <v>45502</v>
      </c>
      <c r="AH3" s="18">
        <v>45503</v>
      </c>
      <c r="AI3" s="18">
        <v>45504</v>
      </c>
      <c r="AK3" s="15" t="s">
        <v>57</v>
      </c>
      <c r="AL3" s="15" t="s">
        <v>58</v>
      </c>
      <c r="AM3" s="15" t="s">
        <v>59</v>
      </c>
      <c r="AN3" s="15" t="s">
        <v>60</v>
      </c>
      <c r="AO3" s="15" t="s">
        <v>61</v>
      </c>
      <c r="AP3" s="15" t="s">
        <v>62</v>
      </c>
    </row>
    <row r="4" spans="2:42" ht="14.5" customHeight="1" x14ac:dyDescent="0.35">
      <c r="B4" s="13">
        <v>1</v>
      </c>
      <c r="C4" s="12" t="s">
        <v>1</v>
      </c>
      <c r="D4" s="16"/>
      <c r="E4" s="11" t="s">
        <v>52</v>
      </c>
      <c r="F4" s="11" t="s">
        <v>52</v>
      </c>
      <c r="G4" s="11" t="s">
        <v>52</v>
      </c>
      <c r="H4" s="11" t="s">
        <v>52</v>
      </c>
      <c r="I4" s="11" t="s">
        <v>52</v>
      </c>
      <c r="J4" s="11" t="s">
        <v>56</v>
      </c>
      <c r="K4" s="11" t="s">
        <v>56</v>
      </c>
      <c r="L4" s="11" t="s">
        <v>52</v>
      </c>
      <c r="M4" s="11" t="s">
        <v>52</v>
      </c>
      <c r="N4" s="11" t="s">
        <v>52</v>
      </c>
      <c r="O4" s="11" t="s">
        <v>52</v>
      </c>
      <c r="P4" s="11" t="s">
        <v>52</v>
      </c>
      <c r="Q4" s="11" t="s">
        <v>56</v>
      </c>
      <c r="R4" s="11" t="s">
        <v>56</v>
      </c>
      <c r="S4" s="11" t="s">
        <v>52</v>
      </c>
      <c r="T4" s="11" t="s">
        <v>52</v>
      </c>
      <c r="U4" s="11" t="s">
        <v>52</v>
      </c>
      <c r="V4" s="11" t="s">
        <v>52</v>
      </c>
      <c r="W4" s="11" t="s">
        <v>52</v>
      </c>
      <c r="X4" s="11" t="s">
        <v>56</v>
      </c>
      <c r="Y4" s="11" t="s">
        <v>56</v>
      </c>
      <c r="Z4" s="11" t="s">
        <v>52</v>
      </c>
      <c r="AA4" s="11" t="s">
        <v>52</v>
      </c>
      <c r="AB4" s="11" t="s">
        <v>52</v>
      </c>
      <c r="AC4" s="11" t="s">
        <v>52</v>
      </c>
      <c r="AD4" s="11" t="s">
        <v>52</v>
      </c>
      <c r="AE4" s="11" t="s">
        <v>56</v>
      </c>
      <c r="AF4" s="11" t="s">
        <v>56</v>
      </c>
      <c r="AG4" s="11" t="s">
        <v>52</v>
      </c>
      <c r="AH4" s="11" t="s">
        <v>52</v>
      </c>
      <c r="AI4" s="11" t="s">
        <v>52</v>
      </c>
      <c r="AK4" s="15">
        <f>COUNTIF(E4:AI4,"AB")</f>
        <v>0</v>
      </c>
      <c r="AL4" s="15">
        <f>COUNTIF(E4:AI4,"P")</f>
        <v>23</v>
      </c>
      <c r="AM4" s="15">
        <f>COUNTIF(E4:AI4,"SL")</f>
        <v>0</v>
      </c>
      <c r="AN4" s="15">
        <f>COUNTIF(E4:AI4,"PL")</f>
        <v>0</v>
      </c>
      <c r="AO4" s="15">
        <f>COUNTIF(E4:AI4,"WO")</f>
        <v>8</v>
      </c>
      <c r="AP4" s="15">
        <f>SUM(AL4:AO4)</f>
        <v>31</v>
      </c>
    </row>
    <row r="5" spans="2:42" x14ac:dyDescent="0.35">
      <c r="B5" s="13">
        <v>2</v>
      </c>
      <c r="C5" s="12" t="s">
        <v>2</v>
      </c>
      <c r="D5" s="16"/>
      <c r="E5" s="11" t="s">
        <v>52</v>
      </c>
      <c r="F5" s="11" t="s">
        <v>52</v>
      </c>
      <c r="G5" s="11" t="s">
        <v>52</v>
      </c>
      <c r="H5" s="11" t="s">
        <v>52</v>
      </c>
      <c r="I5" s="11" t="s">
        <v>52</v>
      </c>
      <c r="J5" s="11" t="s">
        <v>56</v>
      </c>
      <c r="K5" s="11" t="s">
        <v>56</v>
      </c>
      <c r="L5" s="11" t="s">
        <v>52</v>
      </c>
      <c r="M5" s="11" t="s">
        <v>52</v>
      </c>
      <c r="N5" s="11" t="s">
        <v>52</v>
      </c>
      <c r="O5" s="11" t="s">
        <v>53</v>
      </c>
      <c r="P5" s="11" t="s">
        <v>52</v>
      </c>
      <c r="Q5" s="11" t="s">
        <v>56</v>
      </c>
      <c r="R5" s="11" t="s">
        <v>56</v>
      </c>
      <c r="S5" s="11" t="s">
        <v>52</v>
      </c>
      <c r="T5" s="11" t="s">
        <v>52</v>
      </c>
      <c r="U5" s="11" t="s">
        <v>52</v>
      </c>
      <c r="V5" s="11" t="s">
        <v>55</v>
      </c>
      <c r="W5" s="11" t="s">
        <v>52</v>
      </c>
      <c r="X5" s="11" t="s">
        <v>56</v>
      </c>
      <c r="Y5" s="11" t="s">
        <v>56</v>
      </c>
      <c r="Z5" s="11" t="s">
        <v>52</v>
      </c>
      <c r="AA5" s="11" t="s">
        <v>52</v>
      </c>
      <c r="AB5" s="11" t="s">
        <v>52</v>
      </c>
      <c r="AC5" s="11" t="s">
        <v>52</v>
      </c>
      <c r="AD5" s="11" t="s">
        <v>52</v>
      </c>
      <c r="AE5" s="11" t="s">
        <v>56</v>
      </c>
      <c r="AF5" s="11" t="s">
        <v>56</v>
      </c>
      <c r="AG5" s="11" t="s">
        <v>52</v>
      </c>
      <c r="AH5" s="11" t="s">
        <v>52</v>
      </c>
      <c r="AI5" s="11" t="s">
        <v>52</v>
      </c>
      <c r="AK5" s="15">
        <f t="shared" ref="AK5:AK10" si="1">COUNTIF(E5:AI5,"AB")</f>
        <v>1</v>
      </c>
      <c r="AL5" s="15">
        <f t="shared" ref="AL5:AL10" si="2">COUNTIF(E5:AI5,"P")</f>
        <v>21</v>
      </c>
      <c r="AM5" s="15">
        <f t="shared" ref="AM5:AM10" si="3">COUNTIF(E5:AI5,"SL")</f>
        <v>0</v>
      </c>
      <c r="AN5" s="15">
        <f t="shared" ref="AN5:AN10" si="4">COUNTIF(E5:AI5,"PL")</f>
        <v>1</v>
      </c>
      <c r="AO5" s="15">
        <f t="shared" ref="AO5:AO10" si="5">COUNTIF(E5:AI5,"WO")</f>
        <v>8</v>
      </c>
      <c r="AP5" s="15">
        <f t="shared" ref="AP5:AP10" si="6">SUM(AL5:AO5)</f>
        <v>30</v>
      </c>
    </row>
    <row r="6" spans="2:42" x14ac:dyDescent="0.35">
      <c r="B6" s="13">
        <v>3</v>
      </c>
      <c r="C6" s="12" t="s">
        <v>3</v>
      </c>
      <c r="D6" s="16"/>
      <c r="E6" s="11" t="s">
        <v>53</v>
      </c>
      <c r="F6" s="11" t="s">
        <v>52</v>
      </c>
      <c r="G6" s="11" t="s">
        <v>52</v>
      </c>
      <c r="H6" s="11" t="s">
        <v>52</v>
      </c>
      <c r="I6" s="11" t="s">
        <v>52</v>
      </c>
      <c r="J6" s="11" t="s">
        <v>56</v>
      </c>
      <c r="K6" s="11" t="s">
        <v>56</v>
      </c>
      <c r="L6" s="11" t="s">
        <v>52</v>
      </c>
      <c r="M6" s="11" t="s">
        <v>52</v>
      </c>
      <c r="N6" s="11" t="s">
        <v>52</v>
      </c>
      <c r="O6" s="11" t="s">
        <v>52</v>
      </c>
      <c r="P6" s="11" t="s">
        <v>52</v>
      </c>
      <c r="Q6" s="11" t="s">
        <v>56</v>
      </c>
      <c r="R6" s="11" t="s">
        <v>56</v>
      </c>
      <c r="S6" s="11" t="s">
        <v>52</v>
      </c>
      <c r="T6" s="11" t="s">
        <v>52</v>
      </c>
      <c r="U6" s="11" t="s">
        <v>52</v>
      </c>
      <c r="V6" s="11" t="s">
        <v>52</v>
      </c>
      <c r="W6" s="11" t="s">
        <v>52</v>
      </c>
      <c r="X6" s="11" t="s">
        <v>56</v>
      </c>
      <c r="Y6" s="11" t="s">
        <v>56</v>
      </c>
      <c r="Z6" s="11" t="s">
        <v>52</v>
      </c>
      <c r="AA6" s="11" t="s">
        <v>52</v>
      </c>
      <c r="AB6" s="11" t="s">
        <v>53</v>
      </c>
      <c r="AC6" s="11" t="s">
        <v>52</v>
      </c>
      <c r="AD6" s="11" t="s">
        <v>52</v>
      </c>
      <c r="AE6" s="11" t="s">
        <v>56</v>
      </c>
      <c r="AF6" s="11" t="s">
        <v>56</v>
      </c>
      <c r="AG6" s="11" t="s">
        <v>52</v>
      </c>
      <c r="AH6" s="11" t="s">
        <v>52</v>
      </c>
      <c r="AI6" s="11" t="s">
        <v>52</v>
      </c>
      <c r="AK6" s="15">
        <f t="shared" si="1"/>
        <v>2</v>
      </c>
      <c r="AL6" s="15">
        <f t="shared" si="2"/>
        <v>21</v>
      </c>
      <c r="AM6" s="15">
        <f t="shared" si="3"/>
        <v>0</v>
      </c>
      <c r="AN6" s="15">
        <f t="shared" si="4"/>
        <v>0</v>
      </c>
      <c r="AO6" s="15">
        <f t="shared" si="5"/>
        <v>8</v>
      </c>
      <c r="AP6" s="15">
        <f t="shared" si="6"/>
        <v>29</v>
      </c>
    </row>
    <row r="7" spans="2:42" x14ac:dyDescent="0.35">
      <c r="B7" s="13">
        <v>4</v>
      </c>
      <c r="C7" s="12" t="s">
        <v>4</v>
      </c>
      <c r="D7" s="16"/>
      <c r="E7" s="11" t="s">
        <v>52</v>
      </c>
      <c r="F7" s="11" t="s">
        <v>52</v>
      </c>
      <c r="G7" s="11" t="s">
        <v>52</v>
      </c>
      <c r="H7" s="11" t="s">
        <v>52</v>
      </c>
      <c r="I7" s="11" t="s">
        <v>52</v>
      </c>
      <c r="J7" s="11" t="s">
        <v>56</v>
      </c>
      <c r="K7" s="11" t="s">
        <v>56</v>
      </c>
      <c r="L7" s="11" t="s">
        <v>52</v>
      </c>
      <c r="M7" s="11" t="s">
        <v>52</v>
      </c>
      <c r="N7" s="11" t="s">
        <v>52</v>
      </c>
      <c r="O7" s="11" t="s">
        <v>52</v>
      </c>
      <c r="P7" s="11" t="s">
        <v>52</v>
      </c>
      <c r="Q7" s="11" t="s">
        <v>56</v>
      </c>
      <c r="R7" s="11" t="s">
        <v>56</v>
      </c>
      <c r="S7" s="11" t="s">
        <v>52</v>
      </c>
      <c r="T7" s="11" t="s">
        <v>52</v>
      </c>
      <c r="U7" s="11" t="s">
        <v>53</v>
      </c>
      <c r="V7" s="11" t="s">
        <v>52</v>
      </c>
      <c r="W7" s="11" t="s">
        <v>52</v>
      </c>
      <c r="X7" s="11" t="s">
        <v>56</v>
      </c>
      <c r="Y7" s="11" t="s">
        <v>56</v>
      </c>
      <c r="Z7" s="11" t="s">
        <v>52</v>
      </c>
      <c r="AA7" s="11" t="s">
        <v>52</v>
      </c>
      <c r="AB7" s="11" t="s">
        <v>52</v>
      </c>
      <c r="AC7" s="11" t="s">
        <v>52</v>
      </c>
      <c r="AD7" s="11" t="s">
        <v>52</v>
      </c>
      <c r="AE7" s="11" t="s">
        <v>56</v>
      </c>
      <c r="AF7" s="11" t="s">
        <v>56</v>
      </c>
      <c r="AG7" s="11" t="s">
        <v>52</v>
      </c>
      <c r="AH7" s="11" t="s">
        <v>52</v>
      </c>
      <c r="AI7" s="11" t="s">
        <v>52</v>
      </c>
      <c r="AK7" s="15">
        <f t="shared" si="1"/>
        <v>1</v>
      </c>
      <c r="AL7" s="15">
        <f t="shared" si="2"/>
        <v>22</v>
      </c>
      <c r="AM7" s="15">
        <f t="shared" si="3"/>
        <v>0</v>
      </c>
      <c r="AN7" s="15">
        <f t="shared" si="4"/>
        <v>0</v>
      </c>
      <c r="AO7" s="15">
        <f t="shared" si="5"/>
        <v>8</v>
      </c>
      <c r="AP7" s="15">
        <f t="shared" si="6"/>
        <v>30</v>
      </c>
    </row>
    <row r="8" spans="2:42" x14ac:dyDescent="0.35">
      <c r="B8" s="13">
        <v>5</v>
      </c>
      <c r="C8" s="12" t="s">
        <v>5</v>
      </c>
      <c r="D8" s="16"/>
      <c r="E8" s="11" t="s">
        <v>52</v>
      </c>
      <c r="F8" s="11" t="s">
        <v>52</v>
      </c>
      <c r="G8" s="11" t="s">
        <v>53</v>
      </c>
      <c r="H8" s="11" t="s">
        <v>52</v>
      </c>
      <c r="I8" s="11" t="s">
        <v>52</v>
      </c>
      <c r="J8" s="11" t="s">
        <v>56</v>
      </c>
      <c r="K8" s="11" t="s">
        <v>56</v>
      </c>
      <c r="L8" s="11" t="s">
        <v>52</v>
      </c>
      <c r="M8" s="11" t="s">
        <v>52</v>
      </c>
      <c r="N8" s="11" t="s">
        <v>52</v>
      </c>
      <c r="O8" s="11" t="s">
        <v>52</v>
      </c>
      <c r="P8" s="11" t="s">
        <v>52</v>
      </c>
      <c r="Q8" s="11" t="s">
        <v>56</v>
      </c>
      <c r="R8" s="11" t="s">
        <v>56</v>
      </c>
      <c r="S8" s="11" t="s">
        <v>52</v>
      </c>
      <c r="T8" s="11" t="s">
        <v>52</v>
      </c>
      <c r="U8" s="11" t="s">
        <v>52</v>
      </c>
      <c r="V8" s="11" t="s">
        <v>52</v>
      </c>
      <c r="W8" s="11" t="s">
        <v>52</v>
      </c>
      <c r="X8" s="11" t="s">
        <v>56</v>
      </c>
      <c r="Y8" s="11" t="s">
        <v>56</v>
      </c>
      <c r="Z8" s="11" t="s">
        <v>52</v>
      </c>
      <c r="AA8" s="11" t="s">
        <v>52</v>
      </c>
      <c r="AB8" s="11" t="s">
        <v>52</v>
      </c>
      <c r="AC8" s="11" t="s">
        <v>52</v>
      </c>
      <c r="AD8" s="11" t="s">
        <v>52</v>
      </c>
      <c r="AE8" s="11" t="s">
        <v>56</v>
      </c>
      <c r="AF8" s="11" t="s">
        <v>56</v>
      </c>
      <c r="AG8" s="11" t="s">
        <v>52</v>
      </c>
      <c r="AH8" s="11" t="s">
        <v>52</v>
      </c>
      <c r="AI8" s="11" t="s">
        <v>52</v>
      </c>
      <c r="AK8" s="15">
        <f t="shared" si="1"/>
        <v>1</v>
      </c>
      <c r="AL8" s="15">
        <f t="shared" si="2"/>
        <v>22</v>
      </c>
      <c r="AM8" s="15">
        <f t="shared" si="3"/>
        <v>0</v>
      </c>
      <c r="AN8" s="15">
        <f t="shared" si="4"/>
        <v>0</v>
      </c>
      <c r="AO8" s="15">
        <f t="shared" si="5"/>
        <v>8</v>
      </c>
      <c r="AP8" s="15">
        <f t="shared" si="6"/>
        <v>30</v>
      </c>
    </row>
    <row r="9" spans="2:42" x14ac:dyDescent="0.35">
      <c r="B9" s="13">
        <v>6</v>
      </c>
      <c r="C9" s="12" t="s">
        <v>6</v>
      </c>
      <c r="D9" s="16"/>
      <c r="E9" s="11" t="s">
        <v>52</v>
      </c>
      <c r="F9" s="11" t="s">
        <v>52</v>
      </c>
      <c r="G9" s="11" t="s">
        <v>52</v>
      </c>
      <c r="H9" s="11" t="s">
        <v>52</v>
      </c>
      <c r="I9" s="11" t="s">
        <v>52</v>
      </c>
      <c r="J9" s="11" t="s">
        <v>56</v>
      </c>
      <c r="K9" s="11" t="s">
        <v>56</v>
      </c>
      <c r="L9" s="11" t="s">
        <v>52</v>
      </c>
      <c r="M9" s="11" t="s">
        <v>54</v>
      </c>
      <c r="N9" s="11" t="s">
        <v>52</v>
      </c>
      <c r="O9" s="11" t="s">
        <v>52</v>
      </c>
      <c r="P9" s="11" t="s">
        <v>52</v>
      </c>
      <c r="Q9" s="11" t="s">
        <v>56</v>
      </c>
      <c r="R9" s="11" t="s">
        <v>56</v>
      </c>
      <c r="S9" s="11" t="s">
        <v>52</v>
      </c>
      <c r="T9" s="11" t="s">
        <v>52</v>
      </c>
      <c r="U9" s="11" t="s">
        <v>52</v>
      </c>
      <c r="V9" s="11" t="s">
        <v>52</v>
      </c>
      <c r="W9" s="11" t="s">
        <v>52</v>
      </c>
      <c r="X9" s="11" t="s">
        <v>56</v>
      </c>
      <c r="Y9" s="11" t="s">
        <v>56</v>
      </c>
      <c r="Z9" s="11" t="s">
        <v>52</v>
      </c>
      <c r="AA9" s="11" t="s">
        <v>52</v>
      </c>
      <c r="AB9" s="11" t="s">
        <v>54</v>
      </c>
      <c r="AC9" s="11" t="s">
        <v>52</v>
      </c>
      <c r="AD9" s="11" t="s">
        <v>52</v>
      </c>
      <c r="AE9" s="11" t="s">
        <v>56</v>
      </c>
      <c r="AF9" s="11" t="s">
        <v>56</v>
      </c>
      <c r="AG9" s="11" t="s">
        <v>52</v>
      </c>
      <c r="AH9" s="11" t="s">
        <v>53</v>
      </c>
      <c r="AI9" s="11" t="s">
        <v>52</v>
      </c>
      <c r="AK9" s="15">
        <f t="shared" si="1"/>
        <v>1</v>
      </c>
      <c r="AL9" s="15">
        <f t="shared" si="2"/>
        <v>20</v>
      </c>
      <c r="AM9" s="15">
        <f t="shared" si="3"/>
        <v>2</v>
      </c>
      <c r="AN9" s="15">
        <f t="shared" si="4"/>
        <v>0</v>
      </c>
      <c r="AO9" s="15">
        <f t="shared" si="5"/>
        <v>8</v>
      </c>
      <c r="AP9" s="15">
        <f t="shared" si="6"/>
        <v>30</v>
      </c>
    </row>
    <row r="10" spans="2:42" x14ac:dyDescent="0.35">
      <c r="B10" s="13">
        <v>7</v>
      </c>
      <c r="C10" s="12" t="s">
        <v>7</v>
      </c>
      <c r="D10" s="23"/>
      <c r="E10" s="11" t="s">
        <v>52</v>
      </c>
      <c r="F10" s="11" t="s">
        <v>52</v>
      </c>
      <c r="G10" s="11" t="s">
        <v>52</v>
      </c>
      <c r="H10" s="11" t="s">
        <v>52</v>
      </c>
      <c r="I10" s="11" t="s">
        <v>52</v>
      </c>
      <c r="J10" s="11" t="s">
        <v>56</v>
      </c>
      <c r="K10" s="11" t="s">
        <v>56</v>
      </c>
      <c r="L10" s="11" t="s">
        <v>52</v>
      </c>
      <c r="M10" s="11" t="s">
        <v>52</v>
      </c>
      <c r="N10" s="11" t="s">
        <v>52</v>
      </c>
      <c r="O10" s="11" t="s">
        <v>52</v>
      </c>
      <c r="P10" s="11" t="s">
        <v>52</v>
      </c>
      <c r="Q10" s="11" t="s">
        <v>56</v>
      </c>
      <c r="R10" s="11" t="s">
        <v>56</v>
      </c>
      <c r="S10" s="11" t="s">
        <v>52</v>
      </c>
      <c r="T10" s="11" t="s">
        <v>52</v>
      </c>
      <c r="U10" s="11" t="s">
        <v>52</v>
      </c>
      <c r="V10" s="11" t="s">
        <v>52</v>
      </c>
      <c r="W10" s="11" t="s">
        <v>52</v>
      </c>
      <c r="X10" s="11" t="s">
        <v>56</v>
      </c>
      <c r="Y10" s="11" t="s">
        <v>56</v>
      </c>
      <c r="Z10" s="11" t="s">
        <v>52</v>
      </c>
      <c r="AA10" s="11" t="s">
        <v>55</v>
      </c>
      <c r="AB10" s="11" t="s">
        <v>52</v>
      </c>
      <c r="AC10" s="11" t="s">
        <v>52</v>
      </c>
      <c r="AD10" s="11" t="s">
        <v>52</v>
      </c>
      <c r="AE10" s="11" t="s">
        <v>56</v>
      </c>
      <c r="AF10" s="11" t="s">
        <v>56</v>
      </c>
      <c r="AG10" s="11" t="s">
        <v>52</v>
      </c>
      <c r="AH10" s="11" t="s">
        <v>52</v>
      </c>
      <c r="AI10" s="11" t="s">
        <v>52</v>
      </c>
      <c r="AK10" s="15">
        <f t="shared" si="1"/>
        <v>0</v>
      </c>
      <c r="AL10" s="15">
        <f t="shared" si="2"/>
        <v>22</v>
      </c>
      <c r="AM10" s="15">
        <f t="shared" si="3"/>
        <v>0</v>
      </c>
      <c r="AN10" s="15">
        <f t="shared" si="4"/>
        <v>1</v>
      </c>
      <c r="AO10" s="15">
        <f t="shared" si="5"/>
        <v>8</v>
      </c>
      <c r="AP10" s="15">
        <f t="shared" si="6"/>
        <v>31</v>
      </c>
    </row>
    <row r="14" spans="2:42" x14ac:dyDescent="0.35">
      <c r="B14" t="s">
        <v>49</v>
      </c>
    </row>
    <row r="15" spans="2:42" x14ac:dyDescent="0.35">
      <c r="B15" t="s">
        <v>47</v>
      </c>
    </row>
    <row r="16" spans="2:42" x14ac:dyDescent="0.35">
      <c r="B16" t="s">
        <v>48</v>
      </c>
    </row>
    <row r="17" spans="2:2" x14ac:dyDescent="0.35">
      <c r="B17" t="s">
        <v>63</v>
      </c>
    </row>
    <row r="18" spans="2:2" x14ac:dyDescent="0.35">
      <c r="B18" t="s">
        <v>64</v>
      </c>
    </row>
  </sheetData>
  <mergeCells count="3">
    <mergeCell ref="AK2:AP2"/>
    <mergeCell ref="B2:C2"/>
    <mergeCell ref="D2:D10"/>
  </mergeCells>
  <conditionalFormatting sqref="E2:AI10">
    <cfRule type="expression" dxfId="5" priority="5">
      <formula>E$2 = "Sun"</formula>
    </cfRule>
    <cfRule type="expression" dxfId="4" priority="6">
      <formula>E$2 = "Sat"</formula>
    </cfRule>
  </conditionalFormatting>
  <conditionalFormatting sqref="E4:AI10">
    <cfRule type="cellIs" dxfId="3" priority="1" operator="equal">
      <formula>"PL"</formula>
    </cfRule>
    <cfRule type="cellIs" dxfId="2" priority="2" operator="equal">
      <formula>"SL"</formula>
    </cfRule>
    <cfRule type="cellIs" dxfId="1" priority="3" operator="equal">
      <formula>"AB"</formula>
    </cfRule>
    <cfRule type="cellIs" dxfId="0" priority="4" operator="equal">
      <formula>"P"</formula>
    </cfRule>
  </conditionalFormatting>
  <dataValidations count="1">
    <dataValidation type="list" allowBlank="1" showInputMessage="1" showErrorMessage="1" sqref="E4:AI10" xr:uid="{C0D48394-F763-45CC-A4FC-6AFC15EF53A8}">
      <formula1>"P, AB, SL, PL, WO"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556B-B149-4935-B14A-E34DAD78BB3C}">
  <dimension ref="A3:D19"/>
  <sheetViews>
    <sheetView showGridLines="0" zoomScale="90" zoomScaleNormal="90" workbookViewId="0">
      <selection activeCell="A3" sqref="A3"/>
    </sheetView>
  </sheetViews>
  <sheetFormatPr defaultRowHeight="14.5" x14ac:dyDescent="0.35"/>
  <cols>
    <col min="2" max="2" width="137.6328125" bestFit="1" customWidth="1"/>
  </cols>
  <sheetData>
    <row r="3" spans="1:4" x14ac:dyDescent="0.35">
      <c r="A3" s="24">
        <v>1</v>
      </c>
      <c r="B3" s="14" t="s">
        <v>81</v>
      </c>
    </row>
    <row r="4" spans="1:4" x14ac:dyDescent="0.35">
      <c r="A4" s="25">
        <v>2</v>
      </c>
      <c r="B4" s="26" t="s">
        <v>82</v>
      </c>
    </row>
    <row r="5" spans="1:4" x14ac:dyDescent="0.35">
      <c r="A5" s="24">
        <v>3</v>
      </c>
      <c r="B5" s="14" t="s">
        <v>83</v>
      </c>
      <c r="C5" t="s">
        <v>50</v>
      </c>
      <c r="D5" t="s">
        <v>51</v>
      </c>
    </row>
    <row r="6" spans="1:4" x14ac:dyDescent="0.35">
      <c r="A6" s="25">
        <v>4</v>
      </c>
      <c r="B6" s="26" t="s">
        <v>84</v>
      </c>
    </row>
    <row r="7" spans="1:4" x14ac:dyDescent="0.35">
      <c r="A7" s="24">
        <v>5</v>
      </c>
      <c r="B7" s="14" t="s">
        <v>96</v>
      </c>
    </row>
    <row r="8" spans="1:4" x14ac:dyDescent="0.35">
      <c r="A8" s="25">
        <v>6</v>
      </c>
      <c r="B8" s="26" t="s">
        <v>85</v>
      </c>
    </row>
    <row r="9" spans="1:4" x14ac:dyDescent="0.35">
      <c r="A9" s="24">
        <v>7</v>
      </c>
      <c r="B9" s="14" t="s">
        <v>97</v>
      </c>
    </row>
    <row r="10" spans="1:4" x14ac:dyDescent="0.35">
      <c r="A10" s="25">
        <v>8</v>
      </c>
      <c r="B10" s="26" t="s">
        <v>86</v>
      </c>
    </row>
    <row r="11" spans="1:4" x14ac:dyDescent="0.35">
      <c r="A11" s="24">
        <v>9</v>
      </c>
      <c r="B11" s="14" t="s">
        <v>87</v>
      </c>
    </row>
    <row r="12" spans="1:4" x14ac:dyDescent="0.35">
      <c r="A12" s="25">
        <v>10</v>
      </c>
      <c r="B12" s="26" t="s">
        <v>88</v>
      </c>
    </row>
    <row r="13" spans="1:4" x14ac:dyDescent="0.35">
      <c r="A13" s="24">
        <v>11</v>
      </c>
      <c r="B13" s="14" t="s">
        <v>89</v>
      </c>
    </row>
    <row r="14" spans="1:4" x14ac:dyDescent="0.35">
      <c r="A14" s="25">
        <v>12</v>
      </c>
      <c r="B14" s="26" t="s">
        <v>90</v>
      </c>
    </row>
    <row r="15" spans="1:4" x14ac:dyDescent="0.35">
      <c r="A15" s="24">
        <v>13</v>
      </c>
      <c r="B15" s="14" t="s">
        <v>91</v>
      </c>
    </row>
    <row r="16" spans="1:4" x14ac:dyDescent="0.35">
      <c r="A16" s="25">
        <v>14</v>
      </c>
      <c r="B16" s="26" t="s">
        <v>92</v>
      </c>
    </row>
    <row r="17" spans="1:2" x14ac:dyDescent="0.35">
      <c r="A17" s="24">
        <v>15</v>
      </c>
      <c r="B17" s="14" t="s">
        <v>93</v>
      </c>
    </row>
    <row r="18" spans="1:2" x14ac:dyDescent="0.35">
      <c r="A18" s="25">
        <v>16</v>
      </c>
      <c r="B18" s="26" t="s">
        <v>94</v>
      </c>
    </row>
    <row r="19" spans="1:2" x14ac:dyDescent="0.35">
      <c r="A19" s="24">
        <v>17</v>
      </c>
      <c r="B19" s="1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Example1</vt:lpstr>
      <vt:lpstr>Steps - Example1</vt:lpstr>
      <vt:lpstr>Example2</vt:lpstr>
      <vt:lpstr>Steps - Example2</vt:lpstr>
      <vt:lpstr>Example3</vt:lpstr>
      <vt:lpstr>Steps - Example3</vt:lpstr>
      <vt:lpstr>Example4</vt:lpstr>
      <vt:lpstr>Steps - Example4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kumar</dc:creator>
  <cp:lastModifiedBy>shekhar kumar</cp:lastModifiedBy>
  <dcterms:created xsi:type="dcterms:W3CDTF">2024-07-22T16:39:36Z</dcterms:created>
  <dcterms:modified xsi:type="dcterms:W3CDTF">2024-07-22T21:34:55Z</dcterms:modified>
</cp:coreProperties>
</file>