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ejaswini\Downloads\"/>
    </mc:Choice>
  </mc:AlternateContent>
  <xr:revisionPtr revIDLastSave="0" documentId="13_ncr:1_{948A33F1-A518-4E8F-B79D-E3C3C818E74E}" xr6:coauthVersionLast="47" xr6:coauthVersionMax="47" xr10:uidLastSave="{00000000-0000-0000-0000-000000000000}"/>
  <bookViews>
    <workbookView xWindow="-108" yWindow="-108" windowWidth="23256" windowHeight="12456" tabRatio="724" activeTab="3" xr2:uid="{8136B31D-7A3F-4920-AE42-32CA5D616737}"/>
  </bookViews>
  <sheets>
    <sheet name="CEO" sheetId="3" r:id="rId1"/>
    <sheet name="CEO_DASH" sheetId="28" r:id="rId2"/>
    <sheet name="COO" sheetId="14" r:id="rId3"/>
    <sheet name="COO_DASH " sheetId="29" r:id="rId4"/>
    <sheet name="CFO" sheetId="15" r:id="rId5"/>
    <sheet name="CMO" sheetId="16" r:id="rId6"/>
    <sheet name="CTO" sheetId="17" r:id="rId7"/>
    <sheet name="CSO" sheetId="18" r:id="rId8"/>
    <sheet name="CPO" sheetId="19" r:id="rId9"/>
    <sheet name="CCO" sheetId="20" r:id="rId10"/>
    <sheet name="CPO_HR" sheetId="21" r:id="rId11"/>
    <sheet name="CSO_Sustainability" sheetId="22" r:id="rId12"/>
    <sheet name="CDO" sheetId="23" r:id="rId13"/>
  </sheets>
  <definedNames>
    <definedName name="_2022_Q1">'CEO'!$A$3:$A$11</definedName>
    <definedName name="COGS__in_thousands">'COO'!$C$2:$C$11</definedName>
    <definedName name="COO_Quarter">'COO'!$A$2:$A$11</definedName>
    <definedName name="Cost">'CEO'!$G$2:$G$11</definedName>
    <definedName name="Customer_Satisfaction_Score">'CEO'!$E$2:$E$11</definedName>
    <definedName name="Employee_Engagement_Score">'CEO'!$D$2:$D$11</definedName>
    <definedName name="Inventory_Turnover_Rate">'COO'!$D$2:$D$11</definedName>
    <definedName name="Market_Share">'CEO'!$C$2:$C$11</definedName>
    <definedName name="On_time_Delivery_Rate">'COO'!$E$2:$E$11</definedName>
    <definedName name="Order_Fulfillment_Time__days">'COO'!$B$2:$B$11</definedName>
    <definedName name="Overall_Revenue_Growth">'CEO'!$B$2:$B$11</definedName>
    <definedName name="Profit">'CEO'!$H$2:$H$11</definedName>
    <definedName name="Quarter" localSheetId="2">'COO'!$A$2:$A$11</definedName>
    <definedName name="Quarter">'CEO'!$A$2:$A$11</definedName>
    <definedName name="Revenue">'CEO'!$F$2:$F$11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9" l="1"/>
  <c r="B7" i="28"/>
  <c r="B8" i="28"/>
  <c r="B9" i="28"/>
  <c r="B10" i="28"/>
  <c r="B11" i="28"/>
  <c r="B12" i="28"/>
  <c r="B6" i="28"/>
  <c r="D8" i="29"/>
  <c r="D9" i="29"/>
  <c r="D7" i="29"/>
  <c r="D6" i="29"/>
  <c r="E9" i="29"/>
  <c r="E6" i="29"/>
  <c r="E7" i="29"/>
  <c r="D8" i="28"/>
  <c r="D12" i="28"/>
  <c r="E8" i="28"/>
  <c r="E12" i="28"/>
  <c r="D9" i="28"/>
  <c r="E9" i="28"/>
  <c r="D10" i="28"/>
  <c r="D7" i="28"/>
  <c r="D11" i="28"/>
  <c r="E11" i="28"/>
  <c r="E10" i="28"/>
  <c r="E7" i="28"/>
  <c r="E6" i="28"/>
  <c r="D6" i="28"/>
  <c r="G9" i="29" l="1"/>
  <c r="G7" i="29"/>
  <c r="G11" i="28"/>
  <c r="G12" i="28"/>
  <c r="G10" i="28"/>
  <c r="F11" i="28"/>
  <c r="F7" i="28"/>
  <c r="F10" i="28"/>
  <c r="F9" i="28"/>
  <c r="F12" i="28"/>
  <c r="F8" i="28"/>
  <c r="F6" i="28"/>
  <c r="E8" i="29"/>
  <c r="G8" i="29" l="1"/>
  <c r="F8" i="29"/>
  <c r="F9" i="29"/>
  <c r="F7" i="29"/>
  <c r="F6" i="29"/>
</calcChain>
</file>

<file path=xl/sharedStrings.xml><?xml version="1.0" encoding="utf-8"?>
<sst xmlns="http://schemas.openxmlformats.org/spreadsheetml/2006/main" count="195" uniqueCount="63">
  <si>
    <t>Quarter</t>
  </si>
  <si>
    <t>Overall Revenue Growth</t>
  </si>
  <si>
    <t>Market Share</t>
  </si>
  <si>
    <t>Employee Engagement Score</t>
  </si>
  <si>
    <t>Customer Satisfaction Score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</si>
  <si>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</si>
  <si>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</si>
  <si>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</si>
  <si>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</si>
  <si>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</si>
  <si>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</si>
  <si>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</si>
  <si>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</si>
  <si>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</si>
  <si>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</si>
  <si>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Revenue</t>
  </si>
  <si>
    <t>Cost</t>
  </si>
  <si>
    <t>Profit</t>
  </si>
  <si>
    <t>Order Fulfillment Time (days)</t>
  </si>
  <si>
    <t>On-time Delivery Rate (%)</t>
  </si>
  <si>
    <t>COGS (in thousands)</t>
  </si>
  <si>
    <t>Inventory Turnover Rate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</si>
  <si>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</si>
  <si>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</si>
  <si>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</si>
  <si>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</si>
  <si>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</si>
  <si>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</si>
  <si>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</si>
  <si>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</si>
  <si>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</si>
  <si>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</si>
  <si>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</si>
  <si>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</si>
  <si>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</si>
  <si>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</si>
  <si>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</si>
  <si>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</si>
  <si>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</si>
  <si>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</si>
  <si>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</si>
  <si>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</si>
  <si>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</si>
  <si>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</si>
  <si>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</si>
  <si>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</si>
  <si>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</si>
  <si>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</si>
  <si>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</si>
  <si>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</si>
  <si>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</si>
  <si>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Names</t>
  </si>
  <si>
    <t>Metrics</t>
  </si>
  <si>
    <t>Diff</t>
  </si>
  <si>
    <t>Diff%</t>
  </si>
  <si>
    <t>CEO PERFORMANCE SCORECARD</t>
  </si>
  <si>
    <t>COO_Quarter</t>
  </si>
  <si>
    <t>CEO_Quarter</t>
  </si>
  <si>
    <t>COO PERFORMANCE SCORECARD</t>
  </si>
  <si>
    <t xml:space="preserve">On-time Delivery Rate </t>
  </si>
  <si>
    <t>Order_Fulfillment_Time__days</t>
  </si>
  <si>
    <t>COGS__in_thousands</t>
  </si>
  <si>
    <t>On_time_Delivery_Rate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</si>
</sst>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67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65" fontId="2" fillId="0" borderId="0" xfId="1" applyNumberFormat="1" applyFont="1" applyAlignment="1">
      <alignment vertical="center"/>
    </xf>
    <xf numFmtId="166" fontId="0" fillId="0" borderId="0" xfId="2" applyNumberFormat="1" applyFont="1" applyAlignment="1">
      <alignment vertical="center"/>
    </xf>
    <xf numFmtId="0" fontId="3" fillId="0" borderId="0" xfId="3"/>
    <xf numFmtId="0" fontId="1" fillId="3" borderId="0" xfId="5"/>
    <xf numFmtId="0" fontId="6" fillId="2" borderId="0" xfId="4" applyFont="1" applyAlignment="1">
      <alignment horizontal="center"/>
    </xf>
    <xf numFmtId="0" fontId="6" fillId="2" borderId="0" xfId="4" applyFont="1" applyAlignment="1">
      <alignment horizontal="center" vertical="center"/>
    </xf>
    <xf numFmtId="0" fontId="3" fillId="0" borderId="0" xfId="3" applyAlignment="1">
      <alignment horizontal="center"/>
    </xf>
    <xf numFmtId="0" fontId="5" fillId="4" borderId="0" xfId="6" applyFont="1" applyAlignment="1">
      <alignment horizontal="center" vertical="center"/>
    </xf>
    <xf numFmtId="9" fontId="1" fillId="5" borderId="0" xfId="7" applyNumberFormat="1"/>
    <xf numFmtId="9" fontId="1" fillId="6" borderId="0" xfId="8" applyNumberFormat="1"/>
    <xf numFmtId="0" fontId="1" fillId="6" borderId="0" xfId="8"/>
    <xf numFmtId="167" fontId="1" fillId="5" borderId="0" xfId="7" applyNumberFormat="1"/>
    <xf numFmtId="167" fontId="1" fillId="6" borderId="0" xfId="8" applyNumberFormat="1"/>
    <xf numFmtId="43" fontId="1" fillId="5" borderId="0" xfId="1" applyFill="1"/>
    <xf numFmtId="43" fontId="1" fillId="6" borderId="0" xfId="1" applyFill="1"/>
    <xf numFmtId="9" fontId="1" fillId="6" borderId="0" xfId="2" applyFill="1"/>
  </cellXfs>
  <cellStyles count="9">
    <cellStyle name="20% - Accent2" xfId="7" builtinId="34"/>
    <cellStyle name="20% - Accent4" xfId="8" builtinId="42"/>
    <cellStyle name="60% - Accent1" xfId="5" builtinId="32"/>
    <cellStyle name="Accent1" xfId="4" builtinId="29"/>
    <cellStyle name="Accent3" xfId="6" builtinId="37"/>
    <cellStyle name="Comma" xfId="1" builtinId="3"/>
    <cellStyle name="Explanatory Text" xfId="3" builtinId="53"/>
    <cellStyle name="Normal" xfId="0" builtinId="0"/>
    <cellStyle name="Percent" xfId="2" builtinId="5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BCF46-B88C-49C9-8A9A-2BDBA1B92663}" name="CEO" displayName="CEO" ref="A1:H11" totalsRowShown="0" headerRowDxfId="72" dataDxfId="71" dataCellStyle="Comma">
  <autoFilter ref="A1:H11" xr:uid="{583BCF46-B88C-49C9-8A9A-2BDBA1B92663}"/>
  <tableColumns count="8">
    <tableColumn id="1" xr3:uid="{49FC9FBE-D37D-4F9E-87C5-D9460394B221}" name="CEO_Quarter" dataDxfId="70"/>
    <tableColumn id="2" xr3:uid="{8EDF6DA4-3B43-400C-ADCC-DEA8598D79EF}" name="Overall Revenue Growth" dataDxfId="69" dataCellStyle="Percent"/>
    <tableColumn id="3" xr3:uid="{E7E539A3-B261-432B-A6BE-EA52894FC9DE}" name="Market Share" dataDxfId="68" dataCellStyle="Percent"/>
    <tableColumn id="4" xr3:uid="{34FFD8D4-D1A3-4FB8-B1AF-3B23E066DAC4}" name="Employee Engagement Score" dataDxfId="67" dataCellStyle="Percent"/>
    <tableColumn id="5" xr3:uid="{0CBE50C8-8C17-4876-B595-8378DEA2BE3A}" name="Customer Satisfaction Score" dataDxfId="66" dataCellStyle="Percent"/>
    <tableColumn id="6" xr3:uid="{C5A3EA2F-F1A7-4D34-9F83-42A45403BDB2}" name="Revenue" dataDxfId="65" dataCellStyle="Comma"/>
    <tableColumn id="7" xr3:uid="{1E5B0366-11E0-4389-A82E-130C9695C549}" name="Cost" dataDxfId="64" dataCellStyle="Comma"/>
    <tableColumn id="8" xr3:uid="{E8974942-CDDF-423D-81B1-E7759ED3CB06}" name="Profit" dataDxfId="63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BA2565-FFAF-4D05-B3CF-0BE8C3C896EC}" name="CSO_Sustainability" displayName="CSO_Sustainability" ref="A1:D11" totalsRowShown="0" headerRowDxfId="11" dataDxfId="10" dataCellStyle="Comma">
  <autoFilter ref="A1:D11" xr:uid="{583BCF46-B88C-49C9-8A9A-2BDBA1B92663}"/>
  <tableColumns count="4">
    <tableColumn id="1" xr3:uid="{8F67744D-5FC0-47B7-8737-54F9A7F30AF8}" name="Quarter" dataDxfId="9"/>
    <tableColumn id="2" xr3:uid="{D14AFD77-F727-4025-B500-D4D5121CE273}" name="Carbon Footprint Reduction (%)" dataDxfId="8" dataCellStyle="Percent"/>
    <tableColumn id="3" xr3:uid="{CFD05E39-EFD0-4FB6-88C0-E3C927291413}" name="Percentage of Sustainable Materials Used (%)" dataDxfId="7" dataCellStyle="Percent"/>
    <tableColumn id="4" xr3:uid="{586C4244-F093-4136-A88C-58106977B42B}" name="Sustainability Index Score" dataDxfId="6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904B1E-4C90-4997-B333-1AAA0953E474}" name="CDO" displayName="CDO" ref="A1:D11" totalsRowShown="0" headerRowDxfId="5" dataDxfId="4" dataCellStyle="Comma">
  <autoFilter ref="A1:D11" xr:uid="{583BCF46-B88C-49C9-8A9A-2BDBA1B92663}"/>
  <tableColumns count="4">
    <tableColumn id="1" xr3:uid="{E2EE2ABC-1351-4468-920C-0781588A2BD4}" name="Quarter" dataDxfId="3"/>
    <tableColumn id="2" xr3:uid="{4A8FC451-13B0-400C-B72F-0172C26BA295}" name="Accuracy of Sales Forecasts (%)" dataDxfId="2" dataCellStyle="Percent"/>
    <tableColumn id="3" xr3:uid="{7726F5C0-BB99-457D-B237-E14319334D33}" name="Data Quality Score" dataDxfId="1" dataCellStyle="Percent"/>
    <tableColumn id="4" xr3:uid="{451DC817-C989-4A9A-8897-23E7780F3007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69FBA-6433-48D0-9229-8E78862039B2}" name="COO" displayName="COO" ref="A1:E11" totalsRowShown="0" headerRowDxfId="62" dataDxfId="61" dataCellStyle="Comma">
  <autoFilter ref="A1:E11" xr:uid="{583BCF46-B88C-49C9-8A9A-2BDBA1B92663}"/>
  <tableColumns count="5">
    <tableColumn id="1" xr3:uid="{4F503721-2868-4565-AF0D-9CBAF32EC80E}" name="COO_Quarter" dataDxfId="60"/>
    <tableColumn id="2" xr3:uid="{F7ED1AB2-4753-49AA-94FF-696548536371}" name="Order Fulfillment Time (days)" dataDxfId="59" dataCellStyle="Comma"/>
    <tableColumn id="3" xr3:uid="{EB456C65-A0BF-476B-9403-699152EB6C41}" name="COGS (in thousands)" dataDxfId="58" dataCellStyle="Comma"/>
    <tableColumn id="4" xr3:uid="{09FAF87F-5242-4532-90EE-01A3EC162C32}" name="Inventory Turnover Rate" dataDxfId="57" dataCellStyle="Comma"/>
    <tableColumn id="5" xr3:uid="{C6347ECB-4807-4B4A-BEB6-71EB81B498DF}" name="On-time Delivery Rate (%)" dataDxfId="56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49F4B0-8253-4CB0-87CC-9E7D4DBB7FB7}" name="CFO" displayName="CFO" ref="A1:D11" totalsRowShown="0" headerRowDxfId="55" dataDxfId="54" dataCellStyle="Comma">
  <autoFilter ref="A1:D11" xr:uid="{583BCF46-B88C-49C9-8A9A-2BDBA1B92663}"/>
  <tableColumns count="4">
    <tableColumn id="1" xr3:uid="{9BE818CE-C17D-4087-AEB5-3B0E5424BCB7}" name="Quarter" dataDxfId="53"/>
    <tableColumn id="2" xr3:uid="{D93F7DF3-4F61-48FE-A38A-301B20EF6306}" name="Net Profit Margin (%)" dataDxfId="52" dataCellStyle="Percent"/>
    <tableColumn id="3" xr3:uid="{F0847E7F-ECC3-4F61-8BCE-3D803591B069}" name="ROI (%)" dataDxfId="51" dataCellStyle="Percent"/>
    <tableColumn id="4" xr3:uid="{129F77C0-4015-4DF2-B710-C0F227188EA1}" name="Cash Flow Index" dataDxfId="50" dataCellStyle="Com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ED4E5C-0E17-4881-BEB9-8815CB89AEB9}" name="CMO" displayName="CMO" ref="A1:D11" totalsRowShown="0" headerRowDxfId="49" dataDxfId="48" dataCellStyle="Comma">
  <autoFilter ref="A1:D11" xr:uid="{583BCF46-B88C-49C9-8A9A-2BDBA1B92663}"/>
  <tableColumns count="4">
    <tableColumn id="1" xr3:uid="{C7612F8E-AADE-41F3-9E59-52ACF8869776}" name="Quarter" dataDxfId="47"/>
    <tableColumn id="2" xr3:uid="{077E0221-CCA5-4316-8B09-F87AA28F91DC}" name="CAC (in units)" dataDxfId="46" dataCellStyle="Comma"/>
    <tableColumn id="3" xr3:uid="{6B97E8F6-0273-4429-8F6C-92767458F737}" name="ROAS (ratio)" dataDxfId="45" dataCellStyle="Comma"/>
    <tableColumn id="4" xr3:uid="{27151179-B08D-4D36-A8A5-27D1152FC2FE}" name="Social Media Engagement Rate (in units)" dataDxfId="44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2D873-A48B-4DD3-9598-70A9F6CC4A06}" name="CTO" displayName="CTO" ref="A1:F11" totalsRowShown="0" headerRowDxfId="43" dataDxfId="42" dataCellStyle="Comma">
  <autoFilter ref="A1:F11" xr:uid="{583BCF46-B88C-49C9-8A9A-2BDBA1B92663}"/>
  <tableColumns count="6">
    <tableColumn id="1" xr3:uid="{451A530F-9651-41CF-A577-65B90ADA08E5}" name="Quarter" dataDxfId="41"/>
    <tableColumn id="2" xr3:uid="{B62172BE-52D9-4500-9D55-05C2A1844013}" name="App Downloads" dataDxfId="40" dataCellStyle="Comma"/>
    <tableColumn id="3" xr3:uid="{0C57DAD5-80AB-4DBB-B3D6-06A5F9EA96F9}" name="Active Users" dataDxfId="39" dataCellStyle="Comma"/>
    <tableColumn id="4" xr3:uid="{507CC722-0E9F-449F-8B9A-B0BD47E4AE94}" name="Website Uptime (%)" dataDxfId="38" dataCellStyle="Percent"/>
    <tableColumn id="10" xr3:uid="{6680CF64-CEC9-4E31-BC21-F4246D989F6B}" name="Website Speed (sec)" dataDxfId="37" dataCellStyle="Comma"/>
    <tableColumn id="11" xr3:uid="{13D6BA88-8E7E-4611-B1D1-28DA85BF6AC1}" name="Tech Stack ROI" dataDxfId="36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F44148-76EC-49CB-B5C3-178079E84D1B}" name="CSO" displayName="CSO" ref="A1:D11" totalsRowShown="0" headerRowDxfId="35" dataDxfId="34" dataCellStyle="Comma">
  <autoFilter ref="A1:D11" xr:uid="{583BCF46-B88C-49C9-8A9A-2BDBA1B92663}"/>
  <tableColumns count="4">
    <tableColumn id="1" xr3:uid="{56E5ADFC-318B-486D-BADC-323895ED9B4C}" name="Quarter" dataDxfId="33"/>
    <tableColumn id="2" xr3:uid="{9FEC52A4-CDF8-4599-80B5-F0D1952D363B}" name="Sales Growth Rate (%)" dataDxfId="32" dataCellStyle="Percent"/>
    <tableColumn id="3" xr3:uid="{7C3C4290-4741-45C8-BFFB-DB78799E8146}" name="Market Penetration Rate (%)" dataDxfId="31" dataCellStyle="Percent"/>
    <tableColumn id="4" xr3:uid="{C6CD45A1-B377-4627-881C-A7EE319A2F39}" name="CLTV (in units)" dataDxfId="30" dataCellStyle="Comma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CA2ABE-79F3-47D3-A763-51B2D4954B2B}" name="CPO" displayName="CPO" ref="A1:D11" totalsRowShown="0" headerRowDxfId="29" dataDxfId="28" dataCellStyle="Comma">
  <autoFilter ref="A1:D11" xr:uid="{583BCF46-B88C-49C9-8A9A-2BDBA1B92663}"/>
  <tableColumns count="4">
    <tableColumn id="1" xr3:uid="{096A844C-BE6C-41AF-BCEC-53BF528803E1}" name="Quarter" dataDxfId="27"/>
    <tableColumn id="2" xr3:uid="{78BA2881-6721-4E57-8CF0-AD15D4608290}" name="Product Development Cycle Time (months)" dataDxfId="26" dataCellStyle="Percent"/>
    <tableColumn id="3" xr3:uid="{44FAE8BB-70E6-4407-BBE8-08A18E17C979}" name="Gross Margin per Product Line (%)" dataDxfId="25" dataCellStyle="Percent"/>
    <tableColumn id="4" xr3:uid="{0458049F-C1A7-406E-9772-F8E738718616}" name="Product Return Rate (%)" dataDxfId="24" dataCellStyle="Percent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D2B3D5-F7D7-4025-A47A-2C3AFB504A4E}" name="CCO" displayName="CCO" ref="A1:D11" totalsRowShown="0" headerRowDxfId="23" dataDxfId="22" dataCellStyle="Comma">
  <autoFilter ref="A1:D11" xr:uid="{583BCF46-B88C-49C9-8A9A-2BDBA1B92663}"/>
  <tableColumns count="4">
    <tableColumn id="1" xr3:uid="{97C9AB2F-F513-45D8-958D-812FB97E0C0B}" name="Quarter" dataDxfId="21"/>
    <tableColumn id="2" xr3:uid="{1D394DD5-32A4-4C48-9DDE-6F3430C4B202}" name="NPS" dataDxfId="20" dataCellStyle="Percent"/>
    <tableColumn id="3" xr3:uid="{46F27784-6033-4565-A0A2-6136669B34DD}" name="CSAT (%)" dataDxfId="19" dataCellStyle="Percent"/>
    <tableColumn id="4" xr3:uid="{D4E05732-8EA2-4C41-9053-51974D3AAC3A}" name="Customer Support Response Time (hours)" dataDxfId="18" dataCellStyle="Percen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C28E6A-7CE0-4F18-93EA-E1E8C5DD5FD2}" name="CPO_HR" displayName="CPO_HR" ref="A1:D11" totalsRowShown="0" headerRowDxfId="17" dataDxfId="16" dataCellStyle="Comma">
  <autoFilter ref="A1:D11" xr:uid="{583BCF46-B88C-49C9-8A9A-2BDBA1B92663}"/>
  <tableColumns count="4">
    <tableColumn id="1" xr3:uid="{46C7A00E-AF84-4310-B2EE-CE08713BD804}" name="Quarter" dataDxfId="15"/>
    <tableColumn id="2" xr3:uid="{CD69291B-7779-427F-BE8C-EBC004089AEB}" name="Employee Turnover Rate (%)" dataDxfId="14" dataCellStyle="Comma"/>
    <tableColumn id="3" xr3:uid="{2845B2A8-4AAF-4D36-AC77-E3EB09BC1899}" name="Time to Fill Positions (days)" dataDxfId="13" dataCellStyle="Comma"/>
    <tableColumn id="4" xr3:uid="{8ECF8E39-0DD9-4380-8CFC-5F9FF6A8033E}" name="Employee Satisfaction Index" dataDxfId="12" dataCellStyle="Comma"/>
  </tableColumns>
  <tableStyleInfo name="TableStyleLight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A899-A4E7-4C5A-B82E-9FB3B40BBA9A}">
  <dimension ref="A1:J13"/>
  <sheetViews>
    <sheetView showGridLines="0" zoomScale="175" zoomScaleNormal="175" workbookViewId="0">
      <selection activeCell="A2" sqref="A2"/>
    </sheetView>
  </sheetViews>
  <sheetFormatPr defaultRowHeight="14.4" x14ac:dyDescent="0.3"/>
  <cols>
    <col min="1" max="1" width="11.6640625" customWidth="1"/>
    <col min="2" max="2" width="13" customWidth="1"/>
    <col min="3" max="3" width="13.44140625" customWidth="1"/>
    <col min="4" max="5" width="15.44140625" customWidth="1"/>
    <col min="6" max="8" width="12" bestFit="1" customWidth="1"/>
  </cols>
  <sheetData>
    <row r="1" spans="1:10" s="1" customFormat="1" ht="43.2" x14ac:dyDescent="0.3">
      <c r="A1" s="6" t="s">
        <v>57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G1" s="6" t="s">
        <v>16</v>
      </c>
      <c r="H1" s="6" t="s">
        <v>17</v>
      </c>
    </row>
    <row r="2" spans="1:10" x14ac:dyDescent="0.3">
      <c r="A2" s="2" t="s">
        <v>5</v>
      </c>
      <c r="B2" s="3">
        <v>0.05</v>
      </c>
      <c r="C2" s="3">
        <v>0.15</v>
      </c>
      <c r="D2" s="3">
        <v>0.7</v>
      </c>
      <c r="E2" s="3">
        <v>0.85</v>
      </c>
      <c r="F2" s="5">
        <v>105000</v>
      </c>
      <c r="G2" s="5">
        <v>70000</v>
      </c>
      <c r="H2" s="5">
        <v>35000</v>
      </c>
      <c r="I2" s="1"/>
      <c r="J2" s="1"/>
    </row>
    <row r="3" spans="1:10" x14ac:dyDescent="0.3">
      <c r="A3" s="2" t="s">
        <v>6</v>
      </c>
      <c r="B3" s="3">
        <v>7.0000000000000007E-2</v>
      </c>
      <c r="C3" s="3">
        <v>0.16</v>
      </c>
      <c r="D3" s="3">
        <v>0.72</v>
      </c>
      <c r="E3" s="3">
        <v>0.87</v>
      </c>
      <c r="F3" s="5">
        <v>112350</v>
      </c>
      <c r="G3" s="5">
        <v>73500</v>
      </c>
      <c r="H3" s="5">
        <v>38850</v>
      </c>
      <c r="I3" s="1"/>
      <c r="J3" s="1"/>
    </row>
    <row r="4" spans="1:10" x14ac:dyDescent="0.3">
      <c r="A4" s="2" t="s">
        <v>7</v>
      </c>
      <c r="B4" s="3">
        <v>0.06</v>
      </c>
      <c r="C4" s="3">
        <v>0.17</v>
      </c>
      <c r="D4" s="3">
        <v>0.74</v>
      </c>
      <c r="E4" s="3">
        <v>0.89</v>
      </c>
      <c r="F4" s="5">
        <v>119091</v>
      </c>
      <c r="G4" s="5">
        <v>77000</v>
      </c>
      <c r="H4" s="5">
        <v>42091</v>
      </c>
      <c r="I4" s="1"/>
      <c r="J4" s="1"/>
    </row>
    <row r="5" spans="1:10" x14ac:dyDescent="0.3">
      <c r="A5" s="2" t="s">
        <v>8</v>
      </c>
      <c r="B5" s="3">
        <v>0.08</v>
      </c>
      <c r="C5" s="3">
        <v>0.18</v>
      </c>
      <c r="D5" s="3">
        <v>0.76</v>
      </c>
      <c r="E5" s="3">
        <v>0.9</v>
      </c>
      <c r="F5" s="5">
        <v>128618</v>
      </c>
      <c r="G5" s="5">
        <v>80500</v>
      </c>
      <c r="H5" s="5">
        <v>48118</v>
      </c>
      <c r="I5" s="1"/>
      <c r="J5" s="1"/>
    </row>
    <row r="6" spans="1:10" x14ac:dyDescent="0.3">
      <c r="A6" s="2" t="s">
        <v>9</v>
      </c>
      <c r="B6" s="3">
        <v>0.1</v>
      </c>
      <c r="C6" s="3">
        <v>0.19</v>
      </c>
      <c r="D6" s="3">
        <v>0.78</v>
      </c>
      <c r="E6" s="3">
        <v>0.91</v>
      </c>
      <c r="F6" s="5">
        <v>141480</v>
      </c>
      <c r="G6" s="5">
        <v>84000</v>
      </c>
      <c r="H6" s="5">
        <v>57480</v>
      </c>
      <c r="I6" s="1"/>
      <c r="J6" s="1"/>
    </row>
    <row r="7" spans="1:10" x14ac:dyDescent="0.3">
      <c r="A7" s="2" t="s">
        <v>10</v>
      </c>
      <c r="B7" s="3">
        <v>0.09</v>
      </c>
      <c r="C7" s="3">
        <v>0.2</v>
      </c>
      <c r="D7" s="3">
        <v>0.8</v>
      </c>
      <c r="E7" s="3">
        <v>0.92</v>
      </c>
      <c r="F7" s="5">
        <v>154213</v>
      </c>
      <c r="G7" s="5">
        <v>87500</v>
      </c>
      <c r="H7" s="5">
        <v>66713</v>
      </c>
      <c r="I7" s="1"/>
      <c r="J7" s="1"/>
    </row>
    <row r="8" spans="1:10" x14ac:dyDescent="0.3">
      <c r="A8" s="2" t="s">
        <v>11</v>
      </c>
      <c r="B8" s="3">
        <v>0.11</v>
      </c>
      <c r="C8" s="3">
        <v>0.21</v>
      </c>
      <c r="D8" s="3">
        <v>0.82</v>
      </c>
      <c r="E8" s="3">
        <v>0.93</v>
      </c>
      <c r="F8" s="5">
        <v>171177</v>
      </c>
      <c r="G8" s="5">
        <v>91000</v>
      </c>
      <c r="H8" s="5">
        <v>80177</v>
      </c>
      <c r="I8" s="1"/>
      <c r="J8" s="1"/>
    </row>
    <row r="9" spans="1:10" x14ac:dyDescent="0.3">
      <c r="A9" s="2" t="s">
        <v>12</v>
      </c>
      <c r="B9" s="3">
        <v>0.12</v>
      </c>
      <c r="C9" s="3">
        <v>0.22</v>
      </c>
      <c r="D9" s="3">
        <v>0.84</v>
      </c>
      <c r="E9" s="3">
        <v>0.94</v>
      </c>
      <c r="F9" s="5">
        <v>191718</v>
      </c>
      <c r="G9" s="5">
        <v>94500</v>
      </c>
      <c r="H9" s="5">
        <v>97218</v>
      </c>
      <c r="I9" s="1"/>
      <c r="J9" s="1"/>
    </row>
    <row r="10" spans="1:10" x14ac:dyDescent="0.3">
      <c r="A10" s="2" t="s">
        <v>13</v>
      </c>
      <c r="B10" s="3">
        <v>0.13</v>
      </c>
      <c r="C10" s="3">
        <v>0.23</v>
      </c>
      <c r="D10" s="3">
        <v>0.86</v>
      </c>
      <c r="E10" s="3">
        <v>0.95</v>
      </c>
      <c r="F10" s="5">
        <v>216641</v>
      </c>
      <c r="G10" s="5">
        <v>98000</v>
      </c>
      <c r="H10" s="5">
        <v>118641</v>
      </c>
      <c r="I10" s="1"/>
      <c r="J10" s="1"/>
    </row>
    <row r="11" spans="1:10" x14ac:dyDescent="0.3">
      <c r="A11" s="2" t="s">
        <v>14</v>
      </c>
      <c r="B11" s="3">
        <v>0.14000000000000001</v>
      </c>
      <c r="C11" s="3">
        <v>0.24</v>
      </c>
      <c r="D11" s="3">
        <v>0.88</v>
      </c>
      <c r="E11" s="3">
        <v>0.96</v>
      </c>
      <c r="F11" s="5">
        <v>246971</v>
      </c>
      <c r="G11" s="5">
        <v>101500</v>
      </c>
      <c r="H11" s="5">
        <v>145471</v>
      </c>
      <c r="I11" s="1"/>
      <c r="J11" s="1"/>
    </row>
    <row r="12" spans="1:10" x14ac:dyDescent="0.3">
      <c r="I12" s="1"/>
      <c r="J12" s="1"/>
    </row>
    <row r="13" spans="1:10" x14ac:dyDescent="0.3">
      <c r="I13" s="1"/>
      <c r="J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8F8E-4C1A-4B7D-801F-B2D626E85E7F}">
  <dimension ref="A1:I13"/>
  <sheetViews>
    <sheetView showGridLines="0" zoomScale="175" zoomScaleNormal="175" workbookViewId="0">
      <selection activeCell="B7" sqref="B7"/>
    </sheetView>
  </sheetViews>
  <sheetFormatPr defaultRowHeight="14.4" x14ac:dyDescent="0.3"/>
  <cols>
    <col min="2" max="2" width="18.44140625" customWidth="1"/>
    <col min="3" max="3" width="13.44140625" customWidth="1"/>
    <col min="4" max="4" width="29.6640625" customWidth="1"/>
  </cols>
  <sheetData>
    <row r="1" spans="1:9" s="1" customFormat="1" ht="28.8" x14ac:dyDescent="0.3">
      <c r="A1" s="6" t="s">
        <v>0</v>
      </c>
      <c r="B1" s="6" t="s">
        <v>39</v>
      </c>
      <c r="C1" s="6" t="s">
        <v>40</v>
      </c>
      <c r="D1" s="6" t="s">
        <v>41</v>
      </c>
    </row>
    <row r="2" spans="1:9" x14ac:dyDescent="0.3">
      <c r="A2" s="2" t="s">
        <v>5</v>
      </c>
      <c r="B2" s="8">
        <v>0.7</v>
      </c>
      <c r="C2" s="8">
        <v>0.8</v>
      </c>
      <c r="D2" s="8">
        <v>0.04</v>
      </c>
      <c r="E2" s="1"/>
      <c r="F2" s="1"/>
      <c r="G2" s="1"/>
      <c r="H2" s="1"/>
      <c r="I2" s="1"/>
    </row>
    <row r="3" spans="1:9" x14ac:dyDescent="0.3">
      <c r="A3" s="2" t="s">
        <v>6</v>
      </c>
      <c r="B3" s="8">
        <v>0.72</v>
      </c>
      <c r="C3" s="8">
        <v>0.81</v>
      </c>
      <c r="D3" s="8">
        <v>3.7499999999999999E-2</v>
      </c>
      <c r="E3" s="1"/>
      <c r="F3" s="1"/>
      <c r="G3" s="1"/>
      <c r="H3" s="1"/>
      <c r="I3" s="1"/>
    </row>
    <row r="4" spans="1:9" x14ac:dyDescent="0.3">
      <c r="A4" s="2" t="s">
        <v>7</v>
      </c>
      <c r="B4" s="8">
        <v>0.74</v>
      </c>
      <c r="C4" s="8">
        <v>0.82</v>
      </c>
      <c r="D4" s="8">
        <v>3.5000000000000003E-2</v>
      </c>
      <c r="E4" s="1"/>
      <c r="F4" s="1"/>
      <c r="G4" s="1"/>
      <c r="H4" s="1"/>
      <c r="I4" s="1"/>
    </row>
    <row r="5" spans="1:9" x14ac:dyDescent="0.3">
      <c r="A5" s="2" t="s">
        <v>8</v>
      </c>
      <c r="B5" s="8">
        <v>0.76</v>
      </c>
      <c r="C5" s="8">
        <v>0.83</v>
      </c>
      <c r="D5" s="8">
        <v>3.2500000000000001E-2</v>
      </c>
      <c r="E5" s="1"/>
      <c r="F5" s="1"/>
      <c r="G5" s="1"/>
      <c r="H5" s="1"/>
      <c r="I5" s="1"/>
    </row>
    <row r="6" spans="1:9" x14ac:dyDescent="0.3">
      <c r="A6" s="2" t="s">
        <v>9</v>
      </c>
      <c r="B6" s="8">
        <v>0.78</v>
      </c>
      <c r="C6" s="8">
        <v>0.84</v>
      </c>
      <c r="D6" s="8">
        <v>0.03</v>
      </c>
      <c r="E6" s="1"/>
      <c r="F6" s="1"/>
      <c r="G6" s="1"/>
      <c r="H6" s="1"/>
      <c r="I6" s="1"/>
    </row>
    <row r="7" spans="1:9" x14ac:dyDescent="0.3">
      <c r="A7" s="2" t="s">
        <v>10</v>
      </c>
      <c r="B7" s="8">
        <v>0.8</v>
      </c>
      <c r="C7" s="8">
        <v>0.85</v>
      </c>
      <c r="D7" s="8">
        <v>2.75E-2</v>
      </c>
      <c r="E7" s="1"/>
      <c r="F7" s="1"/>
      <c r="G7" s="1"/>
      <c r="H7" s="1"/>
      <c r="I7" s="1"/>
    </row>
    <row r="8" spans="1:9" x14ac:dyDescent="0.3">
      <c r="A8" s="2" t="s">
        <v>11</v>
      </c>
      <c r="B8" s="8">
        <v>0.82</v>
      </c>
      <c r="C8" s="8">
        <v>0.86</v>
      </c>
      <c r="D8" s="8">
        <v>2.5000000000000001E-2</v>
      </c>
      <c r="E8" s="1"/>
      <c r="F8" s="1"/>
      <c r="G8" s="1"/>
      <c r="H8" s="1"/>
      <c r="I8" s="1"/>
    </row>
    <row r="9" spans="1:9" x14ac:dyDescent="0.3">
      <c r="A9" s="2" t="s">
        <v>12</v>
      </c>
      <c r="B9" s="8">
        <v>0.84</v>
      </c>
      <c r="C9" s="8">
        <v>0.87</v>
      </c>
      <c r="D9" s="8">
        <v>2.2499999999999999E-2</v>
      </c>
      <c r="E9" s="1"/>
      <c r="F9" s="1"/>
      <c r="G9" s="1"/>
      <c r="H9" s="1"/>
      <c r="I9" s="1"/>
    </row>
    <row r="10" spans="1:9" x14ac:dyDescent="0.3">
      <c r="A10" s="2" t="s">
        <v>13</v>
      </c>
      <c r="B10" s="8">
        <v>0.86</v>
      </c>
      <c r="C10" s="8">
        <v>0.88</v>
      </c>
      <c r="D10" s="8">
        <v>0.02</v>
      </c>
      <c r="E10" s="1"/>
      <c r="F10" s="1"/>
      <c r="G10" s="1"/>
      <c r="H10" s="1"/>
      <c r="I10" s="1"/>
    </row>
    <row r="11" spans="1:9" x14ac:dyDescent="0.3">
      <c r="A11" s="2" t="s">
        <v>14</v>
      </c>
      <c r="B11" s="8">
        <v>0.88</v>
      </c>
      <c r="C11" s="8">
        <v>0.89</v>
      </c>
      <c r="D11" s="8">
        <v>1.7500000000000002E-2</v>
      </c>
      <c r="E11" s="1"/>
      <c r="F11" s="1"/>
      <c r="G11" s="1"/>
      <c r="H11" s="1"/>
      <c r="I11" s="1"/>
    </row>
    <row r="12" spans="1:9" x14ac:dyDescent="0.3">
      <c r="E12" s="1"/>
      <c r="F12" s="1"/>
      <c r="G12" s="1"/>
      <c r="H12" s="1"/>
      <c r="I12" s="1"/>
    </row>
    <row r="13" spans="1:9" x14ac:dyDescent="0.3">
      <c r="E1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AC8-0DD5-4A10-81DF-8DC608EE0B21}">
  <dimension ref="A1:I13"/>
  <sheetViews>
    <sheetView showGridLines="0" zoomScale="175" zoomScaleNormal="175" workbookViewId="0">
      <selection activeCell="B2" sqref="B2:B8"/>
    </sheetView>
  </sheetViews>
  <sheetFormatPr defaultRowHeight="14.4" x14ac:dyDescent="0.3"/>
  <cols>
    <col min="2" max="2" width="18.44140625" customWidth="1"/>
    <col min="3" max="3" width="13.44140625" customWidth="1"/>
    <col min="4" max="4" width="29.6640625" customWidth="1"/>
  </cols>
  <sheetData>
    <row r="1" spans="1:9" s="1" customFormat="1" ht="43.2" x14ac:dyDescent="0.3">
      <c r="A1" s="6" t="s">
        <v>0</v>
      </c>
      <c r="B1" s="6" t="s">
        <v>42</v>
      </c>
      <c r="C1" s="6" t="s">
        <v>43</v>
      </c>
      <c r="D1" s="6" t="s">
        <v>44</v>
      </c>
    </row>
    <row r="2" spans="1:9" x14ac:dyDescent="0.3">
      <c r="A2" s="2" t="s">
        <v>5</v>
      </c>
      <c r="B2" s="4">
        <v>10</v>
      </c>
      <c r="C2" s="4">
        <v>45</v>
      </c>
      <c r="D2" s="4">
        <v>70</v>
      </c>
      <c r="E2" s="1"/>
      <c r="F2" s="1"/>
      <c r="G2" s="1"/>
      <c r="H2" s="1"/>
      <c r="I2" s="1"/>
    </row>
    <row r="3" spans="1:9" x14ac:dyDescent="0.3">
      <c r="A3" s="2" t="s">
        <v>6</v>
      </c>
      <c r="B3" s="4">
        <v>9</v>
      </c>
      <c r="C3" s="4">
        <v>43</v>
      </c>
      <c r="D3" s="4">
        <v>72</v>
      </c>
      <c r="E3" s="1"/>
      <c r="F3" s="1"/>
      <c r="G3" s="1"/>
      <c r="H3" s="1"/>
      <c r="I3" s="1"/>
    </row>
    <row r="4" spans="1:9" x14ac:dyDescent="0.3">
      <c r="A4" s="2" t="s">
        <v>7</v>
      </c>
      <c r="B4" s="4">
        <v>8</v>
      </c>
      <c r="C4" s="4">
        <v>41</v>
      </c>
      <c r="D4" s="4">
        <v>74</v>
      </c>
      <c r="E4" s="1"/>
      <c r="F4" s="1"/>
      <c r="G4" s="1"/>
      <c r="H4" s="1"/>
      <c r="I4" s="1"/>
    </row>
    <row r="5" spans="1:9" x14ac:dyDescent="0.3">
      <c r="A5" s="2" t="s">
        <v>8</v>
      </c>
      <c r="B5" s="4">
        <v>7</v>
      </c>
      <c r="C5" s="4">
        <v>39</v>
      </c>
      <c r="D5" s="4">
        <v>76</v>
      </c>
      <c r="E5" s="1"/>
      <c r="F5" s="1"/>
      <c r="G5" s="1"/>
      <c r="H5" s="1"/>
      <c r="I5" s="1"/>
    </row>
    <row r="6" spans="1:9" x14ac:dyDescent="0.3">
      <c r="A6" s="2" t="s">
        <v>9</v>
      </c>
      <c r="B6" s="4">
        <v>6</v>
      </c>
      <c r="C6" s="4">
        <v>37</v>
      </c>
      <c r="D6" s="4">
        <v>78</v>
      </c>
      <c r="E6" s="1"/>
      <c r="F6" s="1"/>
      <c r="G6" s="1"/>
      <c r="H6" s="1"/>
      <c r="I6" s="1"/>
    </row>
    <row r="7" spans="1:9" x14ac:dyDescent="0.3">
      <c r="A7" s="2" t="s">
        <v>10</v>
      </c>
      <c r="B7" s="4">
        <v>5</v>
      </c>
      <c r="C7" s="4">
        <v>35</v>
      </c>
      <c r="D7" s="4">
        <v>80</v>
      </c>
      <c r="E7" s="1"/>
      <c r="F7" s="1"/>
      <c r="G7" s="1"/>
      <c r="H7" s="1"/>
      <c r="I7" s="1"/>
    </row>
    <row r="8" spans="1:9" x14ac:dyDescent="0.3">
      <c r="A8" s="2" t="s">
        <v>11</v>
      </c>
      <c r="B8" s="4">
        <v>5</v>
      </c>
      <c r="C8" s="4">
        <v>33</v>
      </c>
      <c r="D8" s="4">
        <v>82</v>
      </c>
      <c r="E8" s="1"/>
      <c r="F8" s="1"/>
      <c r="G8" s="1"/>
      <c r="H8" s="1"/>
      <c r="I8" s="1"/>
    </row>
    <row r="9" spans="1:9" x14ac:dyDescent="0.3">
      <c r="A9" s="2" t="s">
        <v>12</v>
      </c>
      <c r="B9" s="4">
        <v>5</v>
      </c>
      <c r="C9" s="4">
        <v>31</v>
      </c>
      <c r="D9" s="4">
        <v>84</v>
      </c>
      <c r="E9" s="1"/>
      <c r="F9" s="1"/>
      <c r="G9" s="1"/>
      <c r="H9" s="1"/>
      <c r="I9" s="1"/>
    </row>
    <row r="10" spans="1:9" x14ac:dyDescent="0.3">
      <c r="A10" s="2" t="s">
        <v>13</v>
      </c>
      <c r="B10" s="4">
        <v>5</v>
      </c>
      <c r="C10" s="4">
        <v>30</v>
      </c>
      <c r="D10" s="4">
        <v>86</v>
      </c>
      <c r="E10" s="1"/>
      <c r="F10" s="1"/>
      <c r="G10" s="1"/>
      <c r="H10" s="1"/>
      <c r="I10" s="1"/>
    </row>
    <row r="11" spans="1:9" x14ac:dyDescent="0.3">
      <c r="A11" s="2" t="s">
        <v>14</v>
      </c>
      <c r="B11" s="4">
        <v>5</v>
      </c>
      <c r="C11" s="4">
        <v>30</v>
      </c>
      <c r="D11" s="4">
        <v>88</v>
      </c>
      <c r="E11" s="1"/>
      <c r="F11" s="1"/>
      <c r="G11" s="1"/>
      <c r="H11" s="1"/>
      <c r="I11" s="1"/>
    </row>
    <row r="12" spans="1:9" x14ac:dyDescent="0.3">
      <c r="E12" s="1"/>
      <c r="F12" s="1"/>
      <c r="G12" s="1"/>
      <c r="H12" s="1"/>
      <c r="I12" s="1"/>
    </row>
    <row r="13" spans="1:9" x14ac:dyDescent="0.3">
      <c r="E13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6649-5D54-4816-8272-2C59A13EC75E}">
  <dimension ref="A1:I13"/>
  <sheetViews>
    <sheetView showGridLines="0" zoomScale="175" zoomScaleNormal="175"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34.88671875" customWidth="1"/>
    <col min="4" max="4" width="29.6640625" customWidth="1"/>
  </cols>
  <sheetData>
    <row r="1" spans="1:9" s="1" customFormat="1" ht="28.8" x14ac:dyDescent="0.3">
      <c r="A1" s="6" t="s">
        <v>0</v>
      </c>
      <c r="B1" s="6" t="s">
        <v>45</v>
      </c>
      <c r="C1" s="6" t="s">
        <v>46</v>
      </c>
      <c r="D1" s="6" t="s">
        <v>47</v>
      </c>
    </row>
    <row r="2" spans="1:9" x14ac:dyDescent="0.3">
      <c r="A2" s="2" t="s">
        <v>5</v>
      </c>
      <c r="B2" s="8">
        <v>0</v>
      </c>
      <c r="C2" s="3">
        <v>0.5</v>
      </c>
      <c r="D2" s="5">
        <v>50</v>
      </c>
      <c r="E2" s="1"/>
      <c r="F2" s="1"/>
      <c r="G2" s="1"/>
      <c r="H2" s="1"/>
      <c r="I2" s="1"/>
    </row>
    <row r="3" spans="1:9" x14ac:dyDescent="0.3">
      <c r="A3" s="2" t="s">
        <v>6</v>
      </c>
      <c r="B3" s="8">
        <v>0</v>
      </c>
      <c r="C3" s="3">
        <v>0.5</v>
      </c>
      <c r="D3" s="5">
        <v>55</v>
      </c>
      <c r="E3" s="1"/>
      <c r="F3" s="1"/>
      <c r="G3" s="1"/>
      <c r="H3" s="1"/>
      <c r="I3" s="1"/>
    </row>
    <row r="4" spans="1:9" x14ac:dyDescent="0.3">
      <c r="A4" s="2" t="s">
        <v>7</v>
      </c>
      <c r="B4" s="8">
        <v>0</v>
      </c>
      <c r="C4" s="3">
        <v>0.5</v>
      </c>
      <c r="D4" s="5">
        <v>60</v>
      </c>
      <c r="E4" s="1"/>
      <c r="F4" s="1"/>
      <c r="G4" s="1"/>
      <c r="H4" s="1"/>
      <c r="I4" s="1"/>
    </row>
    <row r="5" spans="1:9" x14ac:dyDescent="0.3">
      <c r="A5" s="2" t="s">
        <v>8</v>
      </c>
      <c r="B5" s="8">
        <v>0</v>
      </c>
      <c r="C5" s="3">
        <v>0.5</v>
      </c>
      <c r="D5" s="5">
        <v>65</v>
      </c>
      <c r="E5" s="1"/>
      <c r="F5" s="1"/>
      <c r="G5" s="1"/>
      <c r="H5" s="1"/>
      <c r="I5" s="1"/>
    </row>
    <row r="6" spans="1:9" x14ac:dyDescent="0.3">
      <c r="A6" s="2" t="s">
        <v>9</v>
      </c>
      <c r="B6" s="8">
        <v>2.5000000000000001E-2</v>
      </c>
      <c r="C6" s="3">
        <v>0.6</v>
      </c>
      <c r="D6" s="5">
        <v>70</v>
      </c>
      <c r="E6" s="1"/>
      <c r="F6" s="1"/>
      <c r="G6" s="1"/>
      <c r="H6" s="1"/>
      <c r="I6" s="1"/>
    </row>
    <row r="7" spans="1:9" x14ac:dyDescent="0.3">
      <c r="A7" s="2" t="s">
        <v>10</v>
      </c>
      <c r="B7" s="8">
        <v>2.5000000000000001E-2</v>
      </c>
      <c r="C7" s="3">
        <v>0.6</v>
      </c>
      <c r="D7" s="5">
        <v>75</v>
      </c>
      <c r="E7" s="1"/>
      <c r="F7" s="1"/>
      <c r="G7" s="1"/>
      <c r="H7" s="1"/>
      <c r="I7" s="1"/>
    </row>
    <row r="8" spans="1:9" x14ac:dyDescent="0.3">
      <c r="A8" s="2" t="s">
        <v>11</v>
      </c>
      <c r="B8" s="8">
        <v>2.5000000000000001E-2</v>
      </c>
      <c r="C8" s="3">
        <v>0.6</v>
      </c>
      <c r="D8" s="5">
        <v>80</v>
      </c>
      <c r="E8" s="1"/>
      <c r="F8" s="1"/>
      <c r="G8" s="1"/>
      <c r="H8" s="1"/>
      <c r="I8" s="1"/>
    </row>
    <row r="9" spans="1:9" x14ac:dyDescent="0.3">
      <c r="A9" s="2" t="s">
        <v>12</v>
      </c>
      <c r="B9" s="8">
        <v>2.5000000000000001E-2</v>
      </c>
      <c r="C9" s="3">
        <v>0.6</v>
      </c>
      <c r="D9" s="5">
        <v>85</v>
      </c>
      <c r="E9" s="1"/>
      <c r="F9" s="1"/>
      <c r="G9" s="1"/>
      <c r="H9" s="1"/>
      <c r="I9" s="1"/>
    </row>
    <row r="10" spans="1:9" x14ac:dyDescent="0.3">
      <c r="A10" s="2" t="s">
        <v>13</v>
      </c>
      <c r="B10" s="8">
        <v>0.05</v>
      </c>
      <c r="C10" s="3">
        <v>0.7</v>
      </c>
      <c r="D10" s="5">
        <v>90</v>
      </c>
      <c r="E10" s="1"/>
      <c r="F10" s="1"/>
      <c r="G10" s="1"/>
      <c r="H10" s="1"/>
      <c r="I10" s="1"/>
    </row>
    <row r="11" spans="1:9" x14ac:dyDescent="0.3">
      <c r="A11" s="2" t="s">
        <v>14</v>
      </c>
      <c r="B11" s="8">
        <v>0.05</v>
      </c>
      <c r="C11" s="3">
        <v>0.7</v>
      </c>
      <c r="D11" s="5">
        <v>95</v>
      </c>
      <c r="E11" s="1"/>
      <c r="F11" s="1"/>
      <c r="G11" s="1"/>
      <c r="H11" s="1"/>
      <c r="I11" s="1"/>
    </row>
    <row r="12" spans="1:9" x14ac:dyDescent="0.3">
      <c r="E12" s="1"/>
      <c r="F12" s="1"/>
      <c r="G12" s="1"/>
      <c r="H12" s="1"/>
      <c r="I12" s="1"/>
    </row>
    <row r="13" spans="1:9" x14ac:dyDescent="0.3">
      <c r="E13" s="1"/>
      <c r="F13" s="1"/>
      <c r="G13" s="1"/>
      <c r="H13" s="1"/>
      <c r="I13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4A53-062D-481D-B9EF-E97152918B5B}">
  <dimension ref="A1:I14"/>
  <sheetViews>
    <sheetView showGridLines="0" zoomScale="175" zoomScaleNormal="175" workbookViewId="0">
      <selection activeCell="B19" sqref="B19"/>
    </sheetView>
  </sheetViews>
  <sheetFormatPr defaultRowHeight="14.4" x14ac:dyDescent="0.3"/>
  <cols>
    <col min="2" max="2" width="18.44140625" customWidth="1"/>
    <col min="3" max="3" width="13.44140625" customWidth="1"/>
    <col min="4" max="4" width="29.6640625" customWidth="1"/>
  </cols>
  <sheetData>
    <row r="1" spans="1:9" s="1" customFormat="1" ht="28.8" x14ac:dyDescent="0.3">
      <c r="A1" s="6" t="s">
        <v>0</v>
      </c>
      <c r="B1" s="6" t="s">
        <v>48</v>
      </c>
      <c r="C1" s="6" t="s">
        <v>49</v>
      </c>
      <c r="D1" s="6" t="s">
        <v>50</v>
      </c>
    </row>
    <row r="2" spans="1:9" x14ac:dyDescent="0.3">
      <c r="A2" s="2" t="s">
        <v>5</v>
      </c>
      <c r="B2" s="3">
        <v>0.7</v>
      </c>
      <c r="C2" s="3">
        <v>0.75</v>
      </c>
      <c r="D2" s="3">
        <v>0.9</v>
      </c>
      <c r="E2" s="1"/>
      <c r="F2" s="1"/>
      <c r="G2" s="1"/>
      <c r="H2" s="1"/>
      <c r="I2" s="1"/>
    </row>
    <row r="3" spans="1:9" x14ac:dyDescent="0.3">
      <c r="A3" s="2" t="s">
        <v>6</v>
      </c>
      <c r="B3" s="3">
        <v>0.72</v>
      </c>
      <c r="C3" s="3">
        <v>0.77500000000000002</v>
      </c>
      <c r="D3" s="3">
        <v>0.91</v>
      </c>
      <c r="E3" s="1"/>
      <c r="F3" s="1"/>
      <c r="G3" s="1"/>
      <c r="H3" s="1"/>
      <c r="I3" s="1"/>
    </row>
    <row r="4" spans="1:9" x14ac:dyDescent="0.3">
      <c r="A4" s="2" t="s">
        <v>7</v>
      </c>
      <c r="B4" s="3">
        <v>0.74</v>
      </c>
      <c r="C4" s="3">
        <v>0.8</v>
      </c>
      <c r="D4" s="3">
        <v>0.92</v>
      </c>
      <c r="E4" s="1"/>
      <c r="F4" s="1"/>
      <c r="G4" s="1"/>
      <c r="H4" s="1"/>
      <c r="I4" s="1"/>
    </row>
    <row r="5" spans="1:9" x14ac:dyDescent="0.3">
      <c r="A5" s="2" t="s">
        <v>8</v>
      </c>
      <c r="B5" s="3">
        <v>0.76</v>
      </c>
      <c r="C5" s="3">
        <v>0.82499999999999996</v>
      </c>
      <c r="D5" s="3">
        <v>0.93</v>
      </c>
      <c r="E5" s="1"/>
      <c r="F5" s="1"/>
      <c r="G5" s="1"/>
      <c r="H5" s="1"/>
      <c r="I5" s="1"/>
    </row>
    <row r="6" spans="1:9" x14ac:dyDescent="0.3">
      <c r="A6" s="2" t="s">
        <v>9</v>
      </c>
      <c r="B6" s="3">
        <v>0.78</v>
      </c>
      <c r="C6" s="3">
        <v>0.85</v>
      </c>
      <c r="D6" s="3">
        <v>0.94</v>
      </c>
      <c r="E6" s="1"/>
      <c r="F6" s="1"/>
      <c r="G6" s="1"/>
      <c r="H6" s="1"/>
      <c r="I6" s="1"/>
    </row>
    <row r="7" spans="1:9" x14ac:dyDescent="0.3">
      <c r="A7" s="2" t="s">
        <v>10</v>
      </c>
      <c r="B7" s="3">
        <v>0.8</v>
      </c>
      <c r="C7" s="3">
        <v>0.875</v>
      </c>
      <c r="D7" s="3">
        <v>0.95</v>
      </c>
      <c r="E7" s="1"/>
      <c r="F7" s="1"/>
      <c r="G7" s="1"/>
      <c r="H7" s="1"/>
      <c r="I7" s="1"/>
    </row>
    <row r="8" spans="1:9" x14ac:dyDescent="0.3">
      <c r="A8" s="2" t="s">
        <v>11</v>
      </c>
      <c r="B8" s="3">
        <v>0.82</v>
      </c>
      <c r="C8" s="3">
        <v>0.9</v>
      </c>
      <c r="D8" s="3">
        <v>0.96</v>
      </c>
      <c r="E8" s="1"/>
      <c r="F8" s="1"/>
      <c r="G8" s="1"/>
      <c r="H8" s="1"/>
      <c r="I8" s="1"/>
    </row>
    <row r="9" spans="1:9" x14ac:dyDescent="0.3">
      <c r="A9" s="2" t="s">
        <v>12</v>
      </c>
      <c r="B9" s="3">
        <v>0.84</v>
      </c>
      <c r="C9" s="3">
        <v>0.92500000000000004</v>
      </c>
      <c r="D9" s="3">
        <v>0.97</v>
      </c>
      <c r="E9" s="1"/>
      <c r="F9" s="1"/>
      <c r="G9" s="1"/>
      <c r="H9" s="1"/>
      <c r="I9" s="1"/>
    </row>
    <row r="10" spans="1:9" x14ac:dyDescent="0.3">
      <c r="A10" s="2" t="s">
        <v>13</v>
      </c>
      <c r="B10" s="3">
        <v>0.86</v>
      </c>
      <c r="C10" s="3">
        <v>0.95</v>
      </c>
      <c r="D10" s="3">
        <v>0.98</v>
      </c>
      <c r="E10" s="1"/>
      <c r="F10" s="1"/>
      <c r="G10" s="1"/>
      <c r="H10" s="1"/>
      <c r="I10" s="1"/>
    </row>
    <row r="11" spans="1:9" x14ac:dyDescent="0.3">
      <c r="A11" s="2" t="s">
        <v>14</v>
      </c>
      <c r="B11" s="3">
        <v>0.88</v>
      </c>
      <c r="C11" s="3">
        <v>0.97499999999999998</v>
      </c>
      <c r="D11" s="3">
        <v>0.99</v>
      </c>
      <c r="E11" s="1"/>
      <c r="F11" s="1"/>
      <c r="G11" s="1"/>
      <c r="H11" s="1"/>
      <c r="I11" s="1"/>
    </row>
    <row r="12" spans="1:9" x14ac:dyDescent="0.3">
      <c r="E12" s="1"/>
      <c r="F12" s="1"/>
      <c r="G12" s="1"/>
      <c r="H12" s="1"/>
      <c r="I12" s="1"/>
    </row>
    <row r="13" spans="1:9" x14ac:dyDescent="0.3">
      <c r="E13" s="1"/>
      <c r="F13" s="1"/>
      <c r="G13" s="1"/>
      <c r="H13" s="1"/>
    </row>
    <row r="14" spans="1:9" x14ac:dyDescent="0.3">
      <c r="F14" s="1"/>
      <c r="G14" s="1"/>
      <c r="H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D291-1EA2-4FE1-86DE-0BC739EA7C98}">
  <dimension ref="B1:G12"/>
  <sheetViews>
    <sheetView showGridLines="0" workbookViewId="0">
      <selection activeCell="E19" sqref="E19"/>
    </sheetView>
  </sheetViews>
  <sheetFormatPr defaultRowHeight="14.4" outlineLevelRow="1" outlineLevelCol="1" x14ac:dyDescent="0.3"/>
  <cols>
    <col min="1" max="1" width="1.33203125" customWidth="1"/>
    <col min="2" max="2" width="31" hidden="1" customWidth="1" outlineLevel="1"/>
    <col min="3" max="3" width="25.33203125" customWidth="1" collapsed="1"/>
    <col min="4" max="5" width="10" bestFit="1" customWidth="1"/>
    <col min="6" max="6" width="8.5546875" bestFit="1" customWidth="1"/>
    <col min="7" max="7" width="5.77734375" bestFit="1" customWidth="1"/>
  </cols>
  <sheetData>
    <row r="1" spans="2:7" x14ac:dyDescent="0.3">
      <c r="C1" s="14" t="s">
        <v>55</v>
      </c>
      <c r="D1" s="14"/>
      <c r="E1" s="14"/>
      <c r="F1" s="14"/>
      <c r="G1" s="14"/>
    </row>
    <row r="2" spans="2:7" x14ac:dyDescent="0.3">
      <c r="C2" s="14"/>
      <c r="D2" s="14"/>
      <c r="E2" s="14"/>
      <c r="F2" s="14"/>
      <c r="G2" s="14"/>
    </row>
    <row r="3" spans="2:7" ht="5.4" customHeight="1" x14ac:dyDescent="0.3"/>
    <row r="4" spans="2:7" hidden="1" outlineLevel="1" x14ac:dyDescent="0.3">
      <c r="D4" s="9" t="s">
        <v>0</v>
      </c>
      <c r="E4" s="9" t="s">
        <v>0</v>
      </c>
      <c r="F4" s="13" t="s">
        <v>53</v>
      </c>
      <c r="G4" s="13"/>
    </row>
    <row r="5" spans="2:7" ht="15.6" collapsed="1" x14ac:dyDescent="0.3">
      <c r="B5" t="s">
        <v>51</v>
      </c>
      <c r="C5" s="12" t="s">
        <v>52</v>
      </c>
      <c r="D5" s="12" t="s">
        <v>14</v>
      </c>
      <c r="E5" s="11" t="s">
        <v>10</v>
      </c>
      <c r="F5" s="11" t="s">
        <v>53</v>
      </c>
      <c r="G5" s="11" t="s">
        <v>54</v>
      </c>
    </row>
    <row r="6" spans="2:7" x14ac:dyDescent="0.3">
      <c r="B6" t="str">
        <f>SUBSTITUTE(C6," ","_")</f>
        <v>Overall_Revenue_Growth</v>
      </c>
      <c r="C6" s="10" t="s">
        <v>1</v>
      </c>
      <c r="D6" s="15">
        <f ca="1">SUMIFS(INDIRECT($B6),Quarter,D$5)</f>
        <v>0.14000000000000001</v>
      </c>
      <c r="E6" s="15">
        <f ca="1">SUMIFS(INDIRECT($B6),Quarter,E$5)</f>
        <v>0.09</v>
      </c>
      <c r="F6" s="16">
        <f ca="1">D6-E6</f>
        <v>5.0000000000000017E-2</v>
      </c>
      <c r="G6" s="17"/>
    </row>
    <row r="7" spans="2:7" x14ac:dyDescent="0.3">
      <c r="B7" t="str">
        <f t="shared" ref="B7:B12" si="0">SUBSTITUTE(C7," ","_")</f>
        <v>Market_Share</v>
      </c>
      <c r="C7" s="10" t="s">
        <v>2</v>
      </c>
      <c r="D7" s="15">
        <f ca="1">SUMIFS(INDIRECT($B7),Quarter,D$5)</f>
        <v>0.24</v>
      </c>
      <c r="E7" s="15">
        <f ca="1">SUMIFS(INDIRECT($B7),Quarter,E$5)</f>
        <v>0.2</v>
      </c>
      <c r="F7" s="16">
        <f t="shared" ref="F7:F12" ca="1" si="1">D7-E7</f>
        <v>3.999999999999998E-2</v>
      </c>
      <c r="G7" s="17"/>
    </row>
    <row r="8" spans="2:7" x14ac:dyDescent="0.3">
      <c r="B8" t="str">
        <f t="shared" si="0"/>
        <v>Employee_Engagement_Score</v>
      </c>
      <c r="C8" s="10" t="s">
        <v>3</v>
      </c>
      <c r="D8" s="15">
        <f ca="1">SUMIFS(INDIRECT($B8),Quarter,D$5)</f>
        <v>0.88</v>
      </c>
      <c r="E8" s="15">
        <f ca="1">SUMIFS(INDIRECT($B8),Quarter,E$5)</f>
        <v>0.8</v>
      </c>
      <c r="F8" s="16">
        <f t="shared" ca="1" si="1"/>
        <v>7.999999999999996E-2</v>
      </c>
      <c r="G8" s="17"/>
    </row>
    <row r="9" spans="2:7" x14ac:dyDescent="0.3">
      <c r="B9" t="str">
        <f t="shared" si="0"/>
        <v>Customer_Satisfaction_Score</v>
      </c>
      <c r="C9" s="10" t="s">
        <v>4</v>
      </c>
      <c r="D9" s="15">
        <f ca="1">SUMIFS(INDIRECT($B9),Quarter,D$5)</f>
        <v>0.96</v>
      </c>
      <c r="E9" s="15">
        <f ca="1">SUMIFS(INDIRECT($B9),Quarter,E$5)</f>
        <v>0.92</v>
      </c>
      <c r="F9" s="16">
        <f t="shared" ca="1" si="1"/>
        <v>3.9999999999999925E-2</v>
      </c>
      <c r="G9" s="17"/>
    </row>
    <row r="10" spans="2:7" x14ac:dyDescent="0.3">
      <c r="B10" t="str">
        <f t="shared" si="0"/>
        <v>Revenue</v>
      </c>
      <c r="C10" s="10" t="s">
        <v>15</v>
      </c>
      <c r="D10" s="18">
        <f ca="1">SUMIFS(INDIRECT($B10),Quarter,D$5)</f>
        <v>246971</v>
      </c>
      <c r="E10" s="18">
        <f ca="1">SUMIFS(INDIRECT($B10),Quarter,E$5)</f>
        <v>154213</v>
      </c>
      <c r="F10" s="19">
        <f t="shared" ca="1" si="1"/>
        <v>92758</v>
      </c>
      <c r="G10" s="16">
        <f ca="1">D10/E10-1</f>
        <v>0.60149274056013446</v>
      </c>
    </row>
    <row r="11" spans="2:7" x14ac:dyDescent="0.3">
      <c r="B11" t="str">
        <f t="shared" si="0"/>
        <v>Cost</v>
      </c>
      <c r="C11" s="10" t="s">
        <v>16</v>
      </c>
      <c r="D11" s="18">
        <f ca="1">SUMIFS(INDIRECT($B11),Quarter,D$5)</f>
        <v>101500</v>
      </c>
      <c r="E11" s="18">
        <f ca="1">SUMIFS(INDIRECT($B11),Quarter,E$5)</f>
        <v>87500</v>
      </c>
      <c r="F11" s="19">
        <f t="shared" ca="1" si="1"/>
        <v>14000</v>
      </c>
      <c r="G11" s="16">
        <f t="shared" ref="G11:G12" ca="1" si="2">D11/E11-1</f>
        <v>0.15999999999999992</v>
      </c>
    </row>
    <row r="12" spans="2:7" x14ac:dyDescent="0.3">
      <c r="B12" t="str">
        <f t="shared" si="0"/>
        <v>Profit</v>
      </c>
      <c r="C12" s="10" t="s">
        <v>17</v>
      </c>
      <c r="D12" s="18">
        <f ca="1">SUMIFS(INDIRECT($B12),Quarter,D$5)</f>
        <v>145471</v>
      </c>
      <c r="E12" s="18">
        <f ca="1">SUMIFS(INDIRECT($B12),Quarter,E$5)</f>
        <v>66713</v>
      </c>
      <c r="F12" s="19">
        <f t="shared" ca="1" si="1"/>
        <v>78758</v>
      </c>
      <c r="G12" s="16">
        <f t="shared" ca="1" si="2"/>
        <v>1.180549518084931</v>
      </c>
    </row>
  </sheetData>
  <mergeCells count="2">
    <mergeCell ref="F4:G4"/>
    <mergeCell ref="C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C0AE-0713-4245-B970-69E6B12CA595}">
  <dimension ref="A1:F13"/>
  <sheetViews>
    <sheetView showGridLines="0" zoomScale="175" zoomScaleNormal="175" workbookViewId="0">
      <selection activeCell="B1" sqref="B1"/>
    </sheetView>
  </sheetViews>
  <sheetFormatPr defaultRowHeight="14.4" x14ac:dyDescent="0.3"/>
  <cols>
    <col min="1" max="1" width="13.21875" customWidth="1"/>
    <col min="2" max="2" width="18.44140625" customWidth="1"/>
    <col min="3" max="3" width="13.44140625" customWidth="1"/>
    <col min="4" max="4" width="15.44140625" customWidth="1"/>
    <col min="5" max="5" width="18.5546875" customWidth="1"/>
  </cols>
  <sheetData>
    <row r="1" spans="1:6" s="1" customFormat="1" ht="28.8" x14ac:dyDescent="0.3">
      <c r="A1" s="6" t="s">
        <v>56</v>
      </c>
      <c r="B1" s="6" t="s">
        <v>18</v>
      </c>
      <c r="C1" s="6" t="s">
        <v>20</v>
      </c>
      <c r="D1" s="6" t="s">
        <v>21</v>
      </c>
      <c r="E1" s="6" t="s">
        <v>19</v>
      </c>
    </row>
    <row r="2" spans="1:6" x14ac:dyDescent="0.3">
      <c r="A2" s="2" t="s">
        <v>5</v>
      </c>
      <c r="B2" s="5">
        <v>10</v>
      </c>
      <c r="C2" s="5">
        <v>70000</v>
      </c>
      <c r="D2" s="5">
        <v>4</v>
      </c>
      <c r="E2" s="3">
        <v>0.9</v>
      </c>
      <c r="F2" s="1"/>
    </row>
    <row r="3" spans="1:6" x14ac:dyDescent="0.3">
      <c r="A3" s="2" t="s">
        <v>6</v>
      </c>
      <c r="B3" s="5">
        <v>9.8000000000000007</v>
      </c>
      <c r="C3" s="5">
        <v>68600</v>
      </c>
      <c r="D3" s="5">
        <v>4.08</v>
      </c>
      <c r="E3" s="3">
        <v>0.9</v>
      </c>
      <c r="F3" s="1"/>
    </row>
    <row r="4" spans="1:6" x14ac:dyDescent="0.3">
      <c r="A4" s="2" t="s">
        <v>7</v>
      </c>
      <c r="B4" s="5">
        <v>9.6</v>
      </c>
      <c r="C4" s="5">
        <v>67200</v>
      </c>
      <c r="D4" s="5">
        <v>4.16</v>
      </c>
      <c r="E4" s="3">
        <v>0.9</v>
      </c>
      <c r="F4" s="1"/>
    </row>
    <row r="5" spans="1:6" x14ac:dyDescent="0.3">
      <c r="A5" s="2" t="s">
        <v>8</v>
      </c>
      <c r="B5" s="5">
        <v>9.4</v>
      </c>
      <c r="C5" s="5">
        <v>65800</v>
      </c>
      <c r="D5" s="5">
        <v>4.24</v>
      </c>
      <c r="E5" s="3">
        <v>0.9</v>
      </c>
      <c r="F5" s="1"/>
    </row>
    <row r="6" spans="1:6" x14ac:dyDescent="0.3">
      <c r="A6" s="2" t="s">
        <v>9</v>
      </c>
      <c r="B6" s="5">
        <v>9.1999999999999993</v>
      </c>
      <c r="C6" s="5">
        <v>64400.000000000007</v>
      </c>
      <c r="D6" s="5">
        <v>4.32</v>
      </c>
      <c r="E6" s="3">
        <v>0.9</v>
      </c>
      <c r="F6" s="1"/>
    </row>
    <row r="7" spans="1:6" x14ac:dyDescent="0.3">
      <c r="A7" s="2" t="s">
        <v>10</v>
      </c>
      <c r="B7" s="5">
        <v>9</v>
      </c>
      <c r="C7" s="5">
        <v>63000</v>
      </c>
      <c r="D7" s="5">
        <v>4.4000000000000004</v>
      </c>
      <c r="E7" s="3">
        <v>0.95</v>
      </c>
      <c r="F7" s="1"/>
    </row>
    <row r="8" spans="1:6" x14ac:dyDescent="0.3">
      <c r="A8" s="2" t="s">
        <v>11</v>
      </c>
      <c r="B8" s="5">
        <v>8.8000000000000007</v>
      </c>
      <c r="C8" s="5">
        <v>61600</v>
      </c>
      <c r="D8" s="5">
        <v>4.4800000000000004</v>
      </c>
      <c r="E8" s="3">
        <v>0.95</v>
      </c>
      <c r="F8" s="1"/>
    </row>
    <row r="9" spans="1:6" x14ac:dyDescent="0.3">
      <c r="A9" s="2" t="s">
        <v>12</v>
      </c>
      <c r="B9" s="5">
        <v>8.6</v>
      </c>
      <c r="C9" s="5">
        <v>60200</v>
      </c>
      <c r="D9" s="5">
        <v>4.5599999999999996</v>
      </c>
      <c r="E9" s="3">
        <v>0.95</v>
      </c>
      <c r="F9" s="1"/>
    </row>
    <row r="10" spans="1:6" x14ac:dyDescent="0.3">
      <c r="A10" s="2" t="s">
        <v>13</v>
      </c>
      <c r="B10" s="5">
        <v>8.4</v>
      </c>
      <c r="C10" s="5">
        <v>58800</v>
      </c>
      <c r="D10" s="5">
        <v>4.6399999999999997</v>
      </c>
      <c r="E10" s="3">
        <v>0.95</v>
      </c>
      <c r="F10" s="1"/>
    </row>
    <row r="11" spans="1:6" x14ac:dyDescent="0.3">
      <c r="A11" s="2" t="s">
        <v>14</v>
      </c>
      <c r="B11" s="5">
        <v>8.1999999999999993</v>
      </c>
      <c r="C11" s="5">
        <v>57400</v>
      </c>
      <c r="D11" s="5">
        <v>4.72</v>
      </c>
      <c r="E11" s="3">
        <v>0.95</v>
      </c>
      <c r="F11" s="1"/>
    </row>
    <row r="12" spans="1:6" x14ac:dyDescent="0.3">
      <c r="F12" s="1"/>
    </row>
    <row r="13" spans="1:6" x14ac:dyDescent="0.3">
      <c r="F1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2BEE-8ADE-423B-82CF-9F4B37CBFF58}">
  <dimension ref="B1:G9"/>
  <sheetViews>
    <sheetView showGridLines="0" tabSelected="1" workbookViewId="0">
      <selection activeCell="G21" sqref="G21"/>
    </sheetView>
  </sheetViews>
  <sheetFormatPr defaultRowHeight="14.4" outlineLevelRow="1" outlineLevelCol="1" x14ac:dyDescent="0.3"/>
  <cols>
    <col min="1" max="1" width="1.33203125" customWidth="1"/>
    <col min="2" max="2" width="31" hidden="1" customWidth="1" outlineLevel="1"/>
    <col min="3" max="3" width="25.33203125" customWidth="1" collapsed="1"/>
    <col min="4" max="5" width="8.6640625" bestFit="1" customWidth="1"/>
    <col min="6" max="6" width="8.21875" bestFit="1" customWidth="1"/>
    <col min="7" max="7" width="5.77734375" bestFit="1" customWidth="1"/>
  </cols>
  <sheetData>
    <row r="1" spans="2:7" x14ac:dyDescent="0.3">
      <c r="C1" s="14" t="s">
        <v>58</v>
      </c>
      <c r="D1" s="14"/>
      <c r="E1" s="14"/>
      <c r="F1" s="14"/>
      <c r="G1" s="14"/>
    </row>
    <row r="2" spans="2:7" x14ac:dyDescent="0.3">
      <c r="C2" s="14"/>
      <c r="D2" s="14"/>
      <c r="E2" s="14"/>
      <c r="F2" s="14"/>
      <c r="G2" s="14"/>
    </row>
    <row r="3" spans="2:7" ht="5.4" customHeight="1" x14ac:dyDescent="0.3"/>
    <row r="4" spans="2:7" hidden="1" outlineLevel="1" x14ac:dyDescent="0.3">
      <c r="D4" s="9" t="s">
        <v>0</v>
      </c>
      <c r="E4" s="9" t="s">
        <v>0</v>
      </c>
      <c r="F4" s="13" t="s">
        <v>53</v>
      </c>
      <c r="G4" s="13"/>
    </row>
    <row r="5" spans="2:7" ht="15.6" collapsed="1" x14ac:dyDescent="0.3">
      <c r="B5" t="s">
        <v>51</v>
      </c>
      <c r="C5" s="12" t="s">
        <v>52</v>
      </c>
      <c r="D5" s="12" t="s">
        <v>14</v>
      </c>
      <c r="E5" s="11" t="s">
        <v>10</v>
      </c>
      <c r="F5" s="11" t="s">
        <v>53</v>
      </c>
      <c r="G5" s="11" t="s">
        <v>54</v>
      </c>
    </row>
    <row r="6" spans="2:7" x14ac:dyDescent="0.3">
      <c r="B6" t="s">
        <v>60</v>
      </c>
      <c r="C6" s="10" t="s">
        <v>18</v>
      </c>
      <c r="D6" s="20">
        <f ca="1">SUMIFS(INDIRECT($B6),COO_Quarter,D$5)</f>
        <v>8.1999999999999993</v>
      </c>
      <c r="E6" s="20">
        <f ca="1">SUMIFS(INDIRECT($B6),Quarter,E$5)</f>
        <v>9</v>
      </c>
      <c r="F6" s="16">
        <f ca="1">D6-E6</f>
        <v>-0.80000000000000071</v>
      </c>
      <c r="G6" s="17"/>
    </row>
    <row r="7" spans="2:7" x14ac:dyDescent="0.3">
      <c r="B7" t="s">
        <v>61</v>
      </c>
      <c r="C7" s="10" t="s">
        <v>20</v>
      </c>
      <c r="D7" s="18">
        <f ca="1">SUMIFS(INDIRECT($B7),COO_Quarter,D$5)</f>
        <v>57400</v>
      </c>
      <c r="E7" s="18">
        <f ca="1">SUMIFS(INDIRECT($B7),Quarter,E$5)</f>
        <v>63000</v>
      </c>
      <c r="F7" s="19">
        <f t="shared" ref="F7:F9" ca="1" si="0">D7-E7</f>
        <v>-5600</v>
      </c>
      <c r="G7" s="22">
        <f ca="1">D7/E7-1</f>
        <v>-8.8888888888888906E-2</v>
      </c>
    </row>
    <row r="8" spans="2:7" x14ac:dyDescent="0.3">
      <c r="B8" t="str">
        <f t="shared" ref="B7:B9" si="1">SUBSTITUTE(C8," ","_")</f>
        <v>Inventory_Turnover_Rate</v>
      </c>
      <c r="C8" s="10" t="s">
        <v>21</v>
      </c>
      <c r="D8" s="20">
        <f ca="1">SUMIFS(INDIRECT($B8),COO_Quarter,D$5)</f>
        <v>4.72</v>
      </c>
      <c r="E8" s="20">
        <f ca="1">SUMIFS(INDIRECT($B8),Quarter,E$5)</f>
        <v>4.4000000000000004</v>
      </c>
      <c r="F8" s="21">
        <f t="shared" ca="1" si="0"/>
        <v>0.3199999999999994</v>
      </c>
      <c r="G8" s="22">
        <f t="shared" ref="G8:G9" ca="1" si="2">D8/E8-1</f>
        <v>7.2727272727272529E-2</v>
      </c>
    </row>
    <row r="9" spans="2:7" x14ac:dyDescent="0.3">
      <c r="B9" t="s">
        <v>62</v>
      </c>
      <c r="C9" s="10" t="s">
        <v>59</v>
      </c>
      <c r="D9" s="15">
        <f ca="1">SUMIFS(INDIRECT($B9),COO_Quarter,D$5)</f>
        <v>0.95</v>
      </c>
      <c r="E9" s="15">
        <f ca="1">SUMIFS(INDIRECT($B9),Quarter,E$5)</f>
        <v>0.95</v>
      </c>
      <c r="F9" s="16">
        <f t="shared" ca="1" si="0"/>
        <v>0</v>
      </c>
      <c r="G9" s="22">
        <f t="shared" ca="1" si="2"/>
        <v>0</v>
      </c>
    </row>
  </sheetData>
  <mergeCells count="2">
    <mergeCell ref="C1:G2"/>
    <mergeCell ref="F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6F83-A1C7-489F-B371-676B997B4750}">
  <dimension ref="A1:H15"/>
  <sheetViews>
    <sheetView showGridLines="0" zoomScale="175" zoomScaleNormal="175" workbookViewId="0">
      <selection activeCell="B7" sqref="B7"/>
    </sheetView>
  </sheetViews>
  <sheetFormatPr defaultRowHeight="14.4" x14ac:dyDescent="0.3"/>
  <cols>
    <col min="2" max="2" width="20.33203125" customWidth="1"/>
    <col min="3" max="3" width="13.44140625" customWidth="1"/>
    <col min="4" max="4" width="15.44140625" customWidth="1"/>
  </cols>
  <sheetData>
    <row r="1" spans="1:8" s="1" customFormat="1" x14ac:dyDescent="0.3">
      <c r="A1" s="6" t="s">
        <v>0</v>
      </c>
      <c r="B1" s="6" t="s">
        <v>22</v>
      </c>
      <c r="C1" s="6" t="s">
        <v>23</v>
      </c>
      <c r="D1" s="6" t="s">
        <v>24</v>
      </c>
    </row>
    <row r="2" spans="1:8" x14ac:dyDescent="0.3">
      <c r="A2" s="2" t="s">
        <v>5</v>
      </c>
      <c r="B2" s="3">
        <v>0.2</v>
      </c>
      <c r="C2" s="3">
        <v>0.15</v>
      </c>
      <c r="D2" s="5">
        <v>100</v>
      </c>
      <c r="E2" s="1"/>
      <c r="F2" s="1"/>
      <c r="G2" s="1"/>
      <c r="H2" s="1"/>
    </row>
    <row r="3" spans="1:8" x14ac:dyDescent="0.3">
      <c r="A3" s="2" t="s">
        <v>6</v>
      </c>
      <c r="B3" s="3">
        <v>0.21</v>
      </c>
      <c r="C3" s="3">
        <v>0.16</v>
      </c>
      <c r="D3" s="5">
        <v>105</v>
      </c>
      <c r="E3" s="1"/>
      <c r="F3" s="1"/>
      <c r="G3" s="1"/>
      <c r="H3" s="1"/>
    </row>
    <row r="4" spans="1:8" x14ac:dyDescent="0.3">
      <c r="A4" s="2" t="s">
        <v>7</v>
      </c>
      <c r="B4" s="3">
        <v>0.22</v>
      </c>
      <c r="C4" s="3">
        <v>0.17</v>
      </c>
      <c r="D4" s="5">
        <v>110</v>
      </c>
      <c r="E4" s="1"/>
      <c r="F4" s="1"/>
      <c r="G4" s="1"/>
      <c r="H4" s="1"/>
    </row>
    <row r="5" spans="1:8" x14ac:dyDescent="0.3">
      <c r="A5" s="2" t="s">
        <v>8</v>
      </c>
      <c r="B5" s="3">
        <v>0.23</v>
      </c>
      <c r="C5" s="3">
        <v>0.18</v>
      </c>
      <c r="D5" s="5">
        <v>115</v>
      </c>
      <c r="E5" s="1"/>
      <c r="F5" s="1"/>
      <c r="G5" s="1"/>
      <c r="H5" s="1"/>
    </row>
    <row r="6" spans="1:8" x14ac:dyDescent="0.3">
      <c r="A6" s="2" t="s">
        <v>9</v>
      </c>
      <c r="B6" s="3">
        <v>0.24</v>
      </c>
      <c r="C6" s="3">
        <v>0.19</v>
      </c>
      <c r="D6" s="5">
        <v>120</v>
      </c>
      <c r="E6" s="1"/>
      <c r="F6" s="1"/>
      <c r="G6" s="1"/>
      <c r="H6" s="1"/>
    </row>
    <row r="7" spans="1:8" x14ac:dyDescent="0.3">
      <c r="A7" s="2" t="s">
        <v>10</v>
      </c>
      <c r="B7" s="3">
        <v>0.25</v>
      </c>
      <c r="C7" s="3">
        <v>0.2</v>
      </c>
      <c r="D7" s="5">
        <v>125</v>
      </c>
      <c r="E7" s="1"/>
      <c r="F7" s="1"/>
      <c r="G7" s="1"/>
      <c r="H7" s="1"/>
    </row>
    <row r="8" spans="1:8" x14ac:dyDescent="0.3">
      <c r="A8" s="2" t="s">
        <v>11</v>
      </c>
      <c r="B8" s="3">
        <v>0.26</v>
      </c>
      <c r="C8" s="3">
        <v>0.21</v>
      </c>
      <c r="D8" s="5">
        <v>130</v>
      </c>
      <c r="E8" s="1"/>
      <c r="F8" s="1"/>
      <c r="G8" s="1"/>
      <c r="H8" s="1"/>
    </row>
    <row r="9" spans="1:8" x14ac:dyDescent="0.3">
      <c r="A9" s="2" t="s">
        <v>12</v>
      </c>
      <c r="B9" s="3">
        <v>0.27</v>
      </c>
      <c r="C9" s="3">
        <v>0.22</v>
      </c>
      <c r="D9" s="5">
        <v>135</v>
      </c>
      <c r="E9" s="1"/>
      <c r="F9" s="1"/>
      <c r="G9" s="1"/>
      <c r="H9" s="1"/>
    </row>
    <row r="10" spans="1:8" x14ac:dyDescent="0.3">
      <c r="A10" s="2" t="s">
        <v>13</v>
      </c>
      <c r="B10" s="3">
        <v>0.28000000000000003</v>
      </c>
      <c r="C10" s="3">
        <v>0.23</v>
      </c>
      <c r="D10" s="5">
        <v>140</v>
      </c>
      <c r="E10" s="1"/>
      <c r="F10" s="1"/>
      <c r="G10" s="1"/>
      <c r="H10" s="1"/>
    </row>
    <row r="11" spans="1:8" x14ac:dyDescent="0.3">
      <c r="A11" s="2" t="s">
        <v>14</v>
      </c>
      <c r="B11" s="3">
        <v>0.28999999999999998</v>
      </c>
      <c r="C11" s="3">
        <v>0.24</v>
      </c>
      <c r="D11" s="5">
        <v>145</v>
      </c>
      <c r="E11" s="1"/>
      <c r="F11" s="1"/>
      <c r="G11" s="1"/>
      <c r="H11" s="1"/>
    </row>
    <row r="12" spans="1:8" x14ac:dyDescent="0.3">
      <c r="E12" s="1"/>
      <c r="F12" s="1"/>
      <c r="G12" s="1"/>
      <c r="H12" s="1"/>
    </row>
    <row r="13" spans="1:8" x14ac:dyDescent="0.3">
      <c r="E13" s="1"/>
      <c r="F13" s="1"/>
      <c r="G13" s="1"/>
      <c r="H13" s="1"/>
    </row>
    <row r="14" spans="1:8" x14ac:dyDescent="0.3">
      <c r="E14" s="1"/>
      <c r="F14" s="1"/>
      <c r="G14" s="1"/>
      <c r="H14" s="1"/>
    </row>
    <row r="15" spans="1:8" x14ac:dyDescent="0.3">
      <c r="E15" s="1"/>
      <c r="F15" s="1"/>
      <c r="G15" s="1"/>
      <c r="H1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7429-27F2-488B-B377-5E15F979511B}">
  <dimension ref="A1:E13"/>
  <sheetViews>
    <sheetView showGridLines="0" zoomScale="175" zoomScaleNormal="175" workbookViewId="0">
      <selection activeCell="B3" sqref="B3"/>
    </sheetView>
  </sheetViews>
  <sheetFormatPr defaultRowHeight="14.4" x14ac:dyDescent="0.3"/>
  <cols>
    <col min="2" max="2" width="18.44140625" customWidth="1"/>
    <col min="3" max="3" width="13.44140625" customWidth="1"/>
    <col min="4" max="4" width="27.33203125" customWidth="1"/>
  </cols>
  <sheetData>
    <row r="1" spans="1:5" s="1" customFormat="1" ht="28.8" x14ac:dyDescent="0.3">
      <c r="A1" s="6" t="s">
        <v>0</v>
      </c>
      <c r="B1" s="6" t="s">
        <v>25</v>
      </c>
      <c r="C1" s="6" t="s">
        <v>26</v>
      </c>
      <c r="D1" s="6" t="s">
        <v>27</v>
      </c>
    </row>
    <row r="2" spans="1:5" x14ac:dyDescent="0.3">
      <c r="A2" s="2" t="s">
        <v>5</v>
      </c>
      <c r="B2" s="5">
        <v>50</v>
      </c>
      <c r="C2" s="5">
        <v>4</v>
      </c>
      <c r="D2" s="5">
        <v>10</v>
      </c>
      <c r="E2" s="1"/>
    </row>
    <row r="3" spans="1:5" x14ac:dyDescent="0.3">
      <c r="A3" s="2" t="s">
        <v>6</v>
      </c>
      <c r="B3" s="5">
        <v>49.25</v>
      </c>
      <c r="C3" s="5">
        <v>4.2</v>
      </c>
      <c r="D3" s="5">
        <v>11</v>
      </c>
      <c r="E3" s="1"/>
    </row>
    <row r="4" spans="1:5" x14ac:dyDescent="0.3">
      <c r="A4" s="2" t="s">
        <v>7</v>
      </c>
      <c r="B4" s="5">
        <v>48.51</v>
      </c>
      <c r="C4" s="5">
        <v>4.41</v>
      </c>
      <c r="D4" s="5">
        <v>12.1</v>
      </c>
      <c r="E4" s="1"/>
    </row>
    <row r="5" spans="1:5" x14ac:dyDescent="0.3">
      <c r="A5" s="2" t="s">
        <v>8</v>
      </c>
      <c r="B5" s="5">
        <v>47.78</v>
      </c>
      <c r="C5" s="5">
        <v>4.63</v>
      </c>
      <c r="D5" s="5">
        <v>13.31</v>
      </c>
      <c r="E5" s="1"/>
    </row>
    <row r="6" spans="1:5" x14ac:dyDescent="0.3">
      <c r="A6" s="2" t="s">
        <v>9</v>
      </c>
      <c r="B6" s="5">
        <v>47.07</v>
      </c>
      <c r="C6" s="5">
        <v>4.8600000000000003</v>
      </c>
      <c r="D6" s="5">
        <v>14.64</v>
      </c>
      <c r="E6" s="1"/>
    </row>
    <row r="7" spans="1:5" x14ac:dyDescent="0.3">
      <c r="A7" s="2" t="s">
        <v>10</v>
      </c>
      <c r="B7" s="5">
        <v>46.36</v>
      </c>
      <c r="C7" s="5">
        <v>5.1100000000000003</v>
      </c>
      <c r="D7" s="5">
        <v>16.11</v>
      </c>
      <c r="E7" s="1"/>
    </row>
    <row r="8" spans="1:5" x14ac:dyDescent="0.3">
      <c r="A8" s="2" t="s">
        <v>11</v>
      </c>
      <c r="B8" s="5">
        <v>45.67</v>
      </c>
      <c r="C8" s="5">
        <v>5.36</v>
      </c>
      <c r="D8" s="5">
        <v>17.72</v>
      </c>
      <c r="E8" s="1"/>
    </row>
    <row r="9" spans="1:5" x14ac:dyDescent="0.3">
      <c r="A9" s="2" t="s">
        <v>12</v>
      </c>
      <c r="B9" s="5">
        <v>44.98</v>
      </c>
      <c r="C9" s="5">
        <v>5.63</v>
      </c>
      <c r="D9" s="5">
        <v>19.489999999999998</v>
      </c>
      <c r="E9" s="1"/>
    </row>
    <row r="10" spans="1:5" x14ac:dyDescent="0.3">
      <c r="A10" s="2" t="s">
        <v>13</v>
      </c>
      <c r="B10" s="5">
        <v>44.31</v>
      </c>
      <c r="C10" s="5">
        <v>5.91</v>
      </c>
      <c r="D10" s="5">
        <v>21.44</v>
      </c>
      <c r="E10" s="1"/>
    </row>
    <row r="11" spans="1:5" x14ac:dyDescent="0.3">
      <c r="A11" s="2" t="s">
        <v>14</v>
      </c>
      <c r="B11" s="5">
        <v>43.64</v>
      </c>
      <c r="C11" s="5">
        <v>6.21</v>
      </c>
      <c r="D11" s="5">
        <v>23.58</v>
      </c>
      <c r="E11" s="1"/>
    </row>
    <row r="12" spans="1:5" x14ac:dyDescent="0.3">
      <c r="E12" s="1"/>
    </row>
    <row r="13" spans="1:5" x14ac:dyDescent="0.3">
      <c r="E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C4FD-C251-4051-8BD1-DD7FB79010AE}">
  <dimension ref="A1:J13"/>
  <sheetViews>
    <sheetView showGridLines="0" zoomScale="175" zoomScaleNormal="175" workbookViewId="0">
      <selection activeCell="D7" sqref="D7"/>
    </sheetView>
  </sheetViews>
  <sheetFormatPr defaultRowHeight="14.4" x14ac:dyDescent="0.3"/>
  <cols>
    <col min="2" max="2" width="18.44140625" customWidth="1"/>
    <col min="3" max="3" width="13.44140625" customWidth="1"/>
    <col min="4" max="4" width="16.109375" customWidth="1"/>
    <col min="5" max="5" width="17.44140625" customWidth="1"/>
    <col min="6" max="6" width="11.33203125" customWidth="1"/>
  </cols>
  <sheetData>
    <row r="1" spans="1:10" s="1" customFormat="1" ht="28.8" x14ac:dyDescent="0.3">
      <c r="A1" s="6" t="s">
        <v>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</row>
    <row r="2" spans="1:10" x14ac:dyDescent="0.3">
      <c r="A2" s="2" t="s">
        <v>5</v>
      </c>
      <c r="B2" s="5">
        <v>10000</v>
      </c>
      <c r="C2" s="5">
        <v>5000</v>
      </c>
      <c r="D2" s="3">
        <v>0.99</v>
      </c>
      <c r="E2" s="7">
        <v>2</v>
      </c>
      <c r="F2" s="7">
        <v>2</v>
      </c>
      <c r="I2" s="1"/>
      <c r="J2" s="1"/>
    </row>
    <row r="3" spans="1:10" x14ac:dyDescent="0.3">
      <c r="A3" s="2" t="s">
        <v>6</v>
      </c>
      <c r="B3" s="5">
        <v>12000</v>
      </c>
      <c r="C3" s="5">
        <v>6250</v>
      </c>
      <c r="D3" s="3">
        <v>0.99099999999999999</v>
      </c>
      <c r="E3" s="7">
        <v>1.9</v>
      </c>
      <c r="F3" s="7">
        <v>2.2999999999999998</v>
      </c>
      <c r="I3" s="1"/>
      <c r="J3" s="1"/>
    </row>
    <row r="4" spans="1:10" x14ac:dyDescent="0.3">
      <c r="A4" s="2" t="s">
        <v>7</v>
      </c>
      <c r="B4" s="5">
        <v>14000</v>
      </c>
      <c r="C4" s="5">
        <v>7500</v>
      </c>
      <c r="D4" s="3">
        <v>0.99199999999999999</v>
      </c>
      <c r="E4" s="7">
        <v>1.8</v>
      </c>
      <c r="F4" s="7">
        <v>2.6</v>
      </c>
      <c r="I4" s="1"/>
      <c r="J4" s="1"/>
    </row>
    <row r="5" spans="1:10" x14ac:dyDescent="0.3">
      <c r="A5" s="2" t="s">
        <v>8</v>
      </c>
      <c r="B5" s="5">
        <v>16000</v>
      </c>
      <c r="C5" s="5">
        <v>8750</v>
      </c>
      <c r="D5" s="3">
        <v>0.99299999999999999</v>
      </c>
      <c r="E5" s="7">
        <v>1.7</v>
      </c>
      <c r="F5" s="7">
        <v>2.9</v>
      </c>
      <c r="I5" s="1"/>
      <c r="J5" s="1"/>
    </row>
    <row r="6" spans="1:10" x14ac:dyDescent="0.3">
      <c r="A6" s="2" t="s">
        <v>9</v>
      </c>
      <c r="B6" s="5">
        <v>18000</v>
      </c>
      <c r="C6" s="5">
        <v>10000</v>
      </c>
      <c r="D6" s="3">
        <v>0.99400000000000011</v>
      </c>
      <c r="E6" s="7">
        <v>1.6</v>
      </c>
      <c r="F6" s="7">
        <v>3.2</v>
      </c>
      <c r="I6" s="1"/>
      <c r="J6" s="1"/>
    </row>
    <row r="7" spans="1:10" x14ac:dyDescent="0.3">
      <c r="A7" s="2" t="s">
        <v>10</v>
      </c>
      <c r="B7" s="5">
        <v>20000</v>
      </c>
      <c r="C7" s="5">
        <v>11250</v>
      </c>
      <c r="D7" s="3">
        <v>0.995</v>
      </c>
      <c r="E7" s="7">
        <v>1.5</v>
      </c>
      <c r="F7" s="7">
        <v>3.5</v>
      </c>
      <c r="I7" s="1"/>
      <c r="J7" s="1"/>
    </row>
    <row r="8" spans="1:10" x14ac:dyDescent="0.3">
      <c r="A8" s="2" t="s">
        <v>11</v>
      </c>
      <c r="B8" s="5">
        <v>22000</v>
      </c>
      <c r="C8" s="5">
        <v>12500</v>
      </c>
      <c r="D8" s="3">
        <v>0.996</v>
      </c>
      <c r="E8" s="7">
        <v>1.4</v>
      </c>
      <c r="F8" s="7">
        <v>3.8</v>
      </c>
      <c r="I8" s="1"/>
      <c r="J8" s="1"/>
    </row>
    <row r="9" spans="1:10" x14ac:dyDescent="0.3">
      <c r="A9" s="2" t="s">
        <v>12</v>
      </c>
      <c r="B9" s="5">
        <v>24000</v>
      </c>
      <c r="C9" s="5">
        <v>13750</v>
      </c>
      <c r="D9" s="3">
        <v>0.997</v>
      </c>
      <c r="E9" s="7">
        <v>1.3</v>
      </c>
      <c r="F9" s="7">
        <v>4.0999999999999996</v>
      </c>
      <c r="I9" s="1"/>
      <c r="J9" s="1"/>
    </row>
    <row r="10" spans="1:10" x14ac:dyDescent="0.3">
      <c r="A10" s="2" t="s">
        <v>13</v>
      </c>
      <c r="B10" s="5">
        <v>26000</v>
      </c>
      <c r="C10" s="5">
        <v>15000</v>
      </c>
      <c r="D10" s="3">
        <v>0.998</v>
      </c>
      <c r="E10" s="7">
        <v>1.2</v>
      </c>
      <c r="F10" s="7">
        <v>4.4000000000000004</v>
      </c>
      <c r="I10" s="1"/>
      <c r="J10" s="1"/>
    </row>
    <row r="11" spans="1:10" x14ac:dyDescent="0.3">
      <c r="A11" s="2" t="s">
        <v>14</v>
      </c>
      <c r="B11" s="5">
        <v>28000</v>
      </c>
      <c r="C11" s="5">
        <v>16250</v>
      </c>
      <c r="D11" s="3">
        <v>0.99900000000000011</v>
      </c>
      <c r="E11" s="7">
        <v>1.1000000000000001</v>
      </c>
      <c r="F11" s="7">
        <v>4.7</v>
      </c>
      <c r="I11" s="1"/>
      <c r="J11" s="1"/>
    </row>
    <row r="12" spans="1:10" x14ac:dyDescent="0.3">
      <c r="E12" s="1"/>
      <c r="I12" s="1"/>
      <c r="J12" s="1"/>
    </row>
    <row r="13" spans="1:10" x14ac:dyDescent="0.3">
      <c r="E1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49E6-6AC5-4DAC-B3AA-6AF7486B3182}">
  <dimension ref="A1:G13"/>
  <sheetViews>
    <sheetView showGridLines="0" zoomScale="175" zoomScaleNormal="175" workbookViewId="0">
      <selection activeCell="C8" sqref="C8"/>
    </sheetView>
  </sheetViews>
  <sheetFormatPr defaultRowHeight="14.4" x14ac:dyDescent="0.3"/>
  <cols>
    <col min="2" max="2" width="18.44140625" customWidth="1"/>
    <col min="3" max="3" width="19" customWidth="1"/>
    <col min="4" max="4" width="15.44140625" customWidth="1"/>
  </cols>
  <sheetData>
    <row r="1" spans="1:7" s="1" customFormat="1" ht="28.8" x14ac:dyDescent="0.3">
      <c r="A1" s="6" t="s">
        <v>0</v>
      </c>
      <c r="B1" s="6" t="s">
        <v>33</v>
      </c>
      <c r="C1" s="6" t="s">
        <v>34</v>
      </c>
      <c r="D1" s="6" t="s">
        <v>35</v>
      </c>
    </row>
    <row r="2" spans="1:7" x14ac:dyDescent="0.3">
      <c r="A2" s="2" t="s">
        <v>5</v>
      </c>
      <c r="B2" s="3">
        <v>0.2</v>
      </c>
      <c r="C2" s="3">
        <v>0.1</v>
      </c>
      <c r="D2" s="5">
        <v>500</v>
      </c>
      <c r="E2" s="1"/>
      <c r="F2" s="1"/>
      <c r="G2" s="1"/>
    </row>
    <row r="3" spans="1:7" x14ac:dyDescent="0.3">
      <c r="A3" s="2" t="s">
        <v>6</v>
      </c>
      <c r="B3" s="3">
        <v>0.2</v>
      </c>
      <c r="C3" s="3">
        <v>0.12</v>
      </c>
      <c r="D3" s="5">
        <v>515</v>
      </c>
      <c r="E3" s="1"/>
      <c r="F3" s="1"/>
      <c r="G3" s="1"/>
    </row>
    <row r="4" spans="1:7" x14ac:dyDescent="0.3">
      <c r="A4" s="2" t="s">
        <v>7</v>
      </c>
      <c r="B4" s="3">
        <v>0.2</v>
      </c>
      <c r="C4" s="3">
        <v>0.14000000000000001</v>
      </c>
      <c r="D4" s="5">
        <v>530</v>
      </c>
      <c r="E4" s="1"/>
      <c r="F4" s="1"/>
      <c r="G4" s="1"/>
    </row>
    <row r="5" spans="1:7" x14ac:dyDescent="0.3">
      <c r="A5" s="2" t="s">
        <v>8</v>
      </c>
      <c r="B5" s="3">
        <v>0.2</v>
      </c>
      <c r="C5" s="3">
        <v>0.16</v>
      </c>
      <c r="D5" s="5">
        <v>545</v>
      </c>
      <c r="E5" s="1"/>
      <c r="F5" s="1"/>
      <c r="G5" s="1"/>
    </row>
    <row r="6" spans="1:7" x14ac:dyDescent="0.3">
      <c r="A6" s="2" t="s">
        <v>9</v>
      </c>
      <c r="B6" s="3">
        <v>0.25</v>
      </c>
      <c r="C6" s="3">
        <v>0.18</v>
      </c>
      <c r="D6" s="5">
        <v>560</v>
      </c>
      <c r="E6" s="1"/>
      <c r="F6" s="1"/>
      <c r="G6" s="1"/>
    </row>
    <row r="7" spans="1:7" x14ac:dyDescent="0.3">
      <c r="A7" s="2" t="s">
        <v>10</v>
      </c>
      <c r="B7" s="3">
        <v>0.25</v>
      </c>
      <c r="C7" s="3">
        <v>0.2</v>
      </c>
      <c r="D7" s="5">
        <v>575</v>
      </c>
      <c r="E7" s="1"/>
      <c r="F7" s="1"/>
      <c r="G7" s="1"/>
    </row>
    <row r="8" spans="1:7" x14ac:dyDescent="0.3">
      <c r="A8" s="2" t="s">
        <v>11</v>
      </c>
      <c r="B8" s="3">
        <v>0.25</v>
      </c>
      <c r="C8" s="3">
        <v>0.22</v>
      </c>
      <c r="D8" s="5">
        <v>590</v>
      </c>
      <c r="E8" s="1"/>
      <c r="F8" s="1"/>
      <c r="G8" s="1"/>
    </row>
    <row r="9" spans="1:7" x14ac:dyDescent="0.3">
      <c r="A9" s="2" t="s">
        <v>12</v>
      </c>
      <c r="B9" s="3">
        <v>0.25</v>
      </c>
      <c r="C9" s="3">
        <v>0.24</v>
      </c>
      <c r="D9" s="5">
        <v>605</v>
      </c>
      <c r="E9" s="1"/>
      <c r="F9" s="1"/>
      <c r="G9" s="1"/>
    </row>
    <row r="10" spans="1:7" x14ac:dyDescent="0.3">
      <c r="A10" s="2" t="s">
        <v>13</v>
      </c>
      <c r="B10" s="3">
        <v>0.3</v>
      </c>
      <c r="C10" s="3">
        <v>0.26</v>
      </c>
      <c r="D10" s="5">
        <v>620</v>
      </c>
      <c r="E10" s="1"/>
      <c r="F10" s="1"/>
      <c r="G10" s="1"/>
    </row>
    <row r="11" spans="1:7" x14ac:dyDescent="0.3">
      <c r="A11" s="2" t="s">
        <v>14</v>
      </c>
      <c r="B11" s="3">
        <v>0.3</v>
      </c>
      <c r="C11" s="3">
        <v>0.28000000000000003</v>
      </c>
      <c r="D11" s="5">
        <v>635</v>
      </c>
      <c r="E11" s="1"/>
      <c r="F11" s="1"/>
      <c r="G11" s="1"/>
    </row>
    <row r="12" spans="1:7" x14ac:dyDescent="0.3">
      <c r="E12" s="1"/>
      <c r="F12" s="1"/>
      <c r="G12" s="1"/>
    </row>
    <row r="13" spans="1:7" x14ac:dyDescent="0.3">
      <c r="E1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8D22-0451-4271-B2BC-2AA7346BFD14}">
  <dimension ref="A1:I13"/>
  <sheetViews>
    <sheetView showGridLines="0" zoomScale="175" zoomScaleNormal="175" workbookViewId="0">
      <selection activeCell="B3" sqref="B3"/>
    </sheetView>
  </sheetViews>
  <sheetFormatPr defaultRowHeight="14.4" x14ac:dyDescent="0.3"/>
  <cols>
    <col min="2" max="2" width="18.44140625" customWidth="1"/>
    <col min="3" max="3" width="13.44140625" customWidth="1"/>
    <col min="4" max="4" width="15.44140625" customWidth="1"/>
  </cols>
  <sheetData>
    <row r="1" spans="1:9" s="1" customFormat="1" ht="43.2" x14ac:dyDescent="0.3">
      <c r="A1" s="6" t="s">
        <v>0</v>
      </c>
      <c r="B1" s="6" t="s">
        <v>36</v>
      </c>
      <c r="C1" s="6" t="s">
        <v>37</v>
      </c>
      <c r="D1" s="6" t="s">
        <v>38</v>
      </c>
    </row>
    <row r="2" spans="1:9" x14ac:dyDescent="0.3">
      <c r="A2" s="2" t="s">
        <v>5</v>
      </c>
      <c r="B2" s="3">
        <v>0.12</v>
      </c>
      <c r="C2" s="3">
        <v>0.3</v>
      </c>
      <c r="D2" s="3">
        <v>0.05</v>
      </c>
      <c r="E2" s="1"/>
      <c r="F2" s="1"/>
      <c r="G2" s="1"/>
      <c r="H2" s="1"/>
      <c r="I2" s="1"/>
    </row>
    <row r="3" spans="1:9" x14ac:dyDescent="0.3">
      <c r="A3" s="2" t="s">
        <v>6</v>
      </c>
      <c r="B3" s="3">
        <v>0.11</v>
      </c>
      <c r="C3" s="3">
        <v>0.3</v>
      </c>
      <c r="D3" s="3">
        <v>4.4999999999999998E-2</v>
      </c>
      <c r="E3" s="1"/>
      <c r="F3" s="1"/>
      <c r="G3" s="1"/>
      <c r="H3" s="1"/>
      <c r="I3" s="1"/>
    </row>
    <row r="4" spans="1:9" x14ac:dyDescent="0.3">
      <c r="A4" s="2" t="s">
        <v>7</v>
      </c>
      <c r="B4" s="3">
        <v>0.1</v>
      </c>
      <c r="C4" s="3">
        <v>0.3</v>
      </c>
      <c r="D4" s="3">
        <v>0.04</v>
      </c>
      <c r="E4" s="1"/>
      <c r="F4" s="1"/>
      <c r="G4" s="1"/>
      <c r="H4" s="1"/>
      <c r="I4" s="1"/>
    </row>
    <row r="5" spans="1:9" x14ac:dyDescent="0.3">
      <c r="A5" s="2" t="s">
        <v>8</v>
      </c>
      <c r="B5" s="3">
        <v>0.09</v>
      </c>
      <c r="C5" s="3">
        <v>0.3</v>
      </c>
      <c r="D5" s="3">
        <v>3.5000000000000003E-2</v>
      </c>
      <c r="E5" s="1"/>
      <c r="F5" s="1"/>
      <c r="G5" s="1"/>
      <c r="H5" s="1"/>
      <c r="I5" s="1"/>
    </row>
    <row r="6" spans="1:9" x14ac:dyDescent="0.3">
      <c r="A6" s="2" t="s">
        <v>9</v>
      </c>
      <c r="B6" s="3">
        <v>0.08</v>
      </c>
      <c r="C6" s="3">
        <v>0.3</v>
      </c>
      <c r="D6" s="3">
        <v>0.03</v>
      </c>
      <c r="E6" s="1"/>
      <c r="F6" s="1"/>
      <c r="G6" s="1"/>
      <c r="H6" s="1"/>
      <c r="I6" s="1"/>
    </row>
    <row r="7" spans="1:9" x14ac:dyDescent="0.3">
      <c r="A7" s="2" t="s">
        <v>10</v>
      </c>
      <c r="B7" s="3">
        <v>7.0000000000000007E-2</v>
      </c>
      <c r="C7" s="3">
        <v>0.3</v>
      </c>
      <c r="D7" s="3">
        <v>2.5000000000000001E-2</v>
      </c>
      <c r="E7" s="1"/>
      <c r="F7" s="1"/>
      <c r="G7" s="1"/>
      <c r="H7" s="1"/>
      <c r="I7" s="1"/>
    </row>
    <row r="8" spans="1:9" x14ac:dyDescent="0.3">
      <c r="A8" s="2" t="s">
        <v>11</v>
      </c>
      <c r="B8" s="3">
        <v>0.06</v>
      </c>
      <c r="C8" s="3">
        <v>0.3</v>
      </c>
      <c r="D8" s="3">
        <v>0.02</v>
      </c>
      <c r="E8" s="1"/>
      <c r="F8" s="1"/>
      <c r="G8" s="1"/>
      <c r="H8" s="1"/>
      <c r="I8" s="1"/>
    </row>
    <row r="9" spans="1:9" x14ac:dyDescent="0.3">
      <c r="A9" s="2" t="s">
        <v>12</v>
      </c>
      <c r="B9" s="3">
        <v>0.06</v>
      </c>
      <c r="C9" s="3">
        <v>0.3</v>
      </c>
      <c r="D9" s="3">
        <v>0.02</v>
      </c>
      <c r="E9" s="1"/>
      <c r="F9" s="1"/>
      <c r="G9" s="1"/>
      <c r="H9" s="1"/>
      <c r="I9" s="1"/>
    </row>
    <row r="10" spans="1:9" x14ac:dyDescent="0.3">
      <c r="A10" s="2" t="s">
        <v>13</v>
      </c>
      <c r="B10" s="3">
        <v>0.06</v>
      </c>
      <c r="C10" s="3">
        <v>0.3</v>
      </c>
      <c r="D10" s="3">
        <v>0.02</v>
      </c>
      <c r="E10" s="1"/>
      <c r="F10" s="1"/>
      <c r="G10" s="1"/>
      <c r="H10" s="1"/>
      <c r="I10" s="1"/>
    </row>
    <row r="11" spans="1:9" x14ac:dyDescent="0.3">
      <c r="A11" s="2" t="s">
        <v>14</v>
      </c>
      <c r="B11" s="3">
        <v>0.06</v>
      </c>
      <c r="C11" s="3">
        <v>0.3</v>
      </c>
      <c r="D11" s="3">
        <v>0.02</v>
      </c>
      <c r="E11" s="1"/>
      <c r="F11" s="1"/>
      <c r="G11" s="1"/>
      <c r="H11" s="1"/>
      <c r="I11" s="1"/>
    </row>
    <row r="12" spans="1:9" x14ac:dyDescent="0.3">
      <c r="E12" s="1"/>
      <c r="F12" s="1"/>
      <c r="G12" s="1"/>
      <c r="H12" s="1"/>
      <c r="I12" s="1"/>
    </row>
    <row r="13" spans="1:9" x14ac:dyDescent="0.3">
      <c r="E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CEO</vt:lpstr>
      <vt:lpstr>CEO_DASH</vt:lpstr>
      <vt:lpstr>COO</vt:lpstr>
      <vt:lpstr>COO_DASH </vt:lpstr>
      <vt:lpstr>CFO</vt:lpstr>
      <vt:lpstr>CMO</vt:lpstr>
      <vt:lpstr>CTO</vt:lpstr>
      <vt:lpstr>CSO</vt:lpstr>
      <vt:lpstr>CPO</vt:lpstr>
      <vt:lpstr>CCO</vt:lpstr>
      <vt:lpstr>CPO_HR</vt:lpstr>
      <vt:lpstr>CSO_Sustainability</vt:lpstr>
      <vt:lpstr>CDO</vt:lpstr>
      <vt:lpstr>_2022_Q1</vt:lpstr>
      <vt:lpstr>COGS__in_thousands</vt:lpstr>
      <vt:lpstr>COO_Quarter</vt:lpstr>
      <vt:lpstr>Cost</vt:lpstr>
      <vt:lpstr>Customer_Satisfaction_Score</vt:lpstr>
      <vt:lpstr>Employee_Engagement_Score</vt:lpstr>
      <vt:lpstr>Inventory_Turnover_Rate</vt:lpstr>
      <vt:lpstr>Market_Share</vt:lpstr>
      <vt:lpstr>On_time_Delivery_Rate</vt:lpstr>
      <vt:lpstr>Order_Fulfillment_Time__days</vt:lpstr>
      <vt:lpstr>Overall_Revenue_Growth</vt:lpstr>
      <vt:lpstr>Profit</vt:lpstr>
      <vt:lpstr>'COO'!Quarter</vt:lpstr>
      <vt:lpstr>Quarter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Tejaswini</cp:lastModifiedBy>
  <dcterms:created xsi:type="dcterms:W3CDTF">2024-02-08T06:33:27Z</dcterms:created>
  <dcterms:modified xsi:type="dcterms:W3CDTF">2025-04-03T17:33:43Z</dcterms:modified>
</cp:coreProperties>
</file>