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janha\Downloads\"/>
    </mc:Choice>
  </mc:AlternateContent>
  <xr:revisionPtr revIDLastSave="0" documentId="13_ncr:1_{0BB3EAFE-713B-4C31-BE23-F6207444A9E7}" xr6:coauthVersionLast="47" xr6:coauthVersionMax="47" xr10:uidLastSave="{00000000-0000-0000-0000-000000000000}"/>
  <bookViews>
    <workbookView xWindow="-108" yWindow="-108" windowWidth="23256" windowHeight="12456" activeTab="1" xr2:uid="{00000000-000D-0000-FFFF-FFFF00000000}"/>
  </bookViews>
  <sheets>
    <sheet name="Project Schedule " sheetId="1" r:id="rId1"/>
    <sheet name="Project actual" sheetId="3" r:id="rId2"/>
  </sheets>
  <definedNames>
    <definedName name="Display_Week" localSheetId="1">'Project actual'!$Q$2</definedName>
    <definedName name="Display_Week" localSheetId="0">'Project Schedule '!$Q$2</definedName>
    <definedName name="Display_Week">#REF!</definedName>
    <definedName name="_xlnm.Print_Titles" localSheetId="1">'Project actual'!$5:$7</definedName>
    <definedName name="Project_Start" localSheetId="1">'Project actual'!$Q$1</definedName>
    <definedName name="Project_Start" localSheetId="0">'Project Schedule '!$Q$1</definedName>
    <definedName name="Project_Start">#REF!</definedName>
    <definedName name="task_end" localSheetId="1">'Project actual'!$F1</definedName>
    <definedName name="task_end" localSheetId="0">'Project Schedule '!$F$1</definedName>
    <definedName name="task_progress" localSheetId="1">'Project actual'!$D1</definedName>
    <definedName name="task_progress" localSheetId="0">'Project Schedule '!#REF!</definedName>
    <definedName name="task_start" localSheetId="1">'Project actual'!$E1</definedName>
    <definedName name="task_start" localSheetId="0">'Project Schedule '!$E$1</definedName>
    <definedName name="today" localSheetId="1">TODAY()</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 i="1" l="1"/>
  <c r="H32" i="3"/>
  <c r="H31" i="3"/>
  <c r="H26" i="3"/>
  <c r="H21" i="3"/>
  <c r="H16" i="3"/>
  <c r="E15" i="3"/>
  <c r="H9" i="3"/>
  <c r="H8" i="3"/>
  <c r="Q1" i="3"/>
  <c r="E10" i="3" s="1"/>
  <c r="F10" i="3" s="1"/>
  <c r="E11" i="3" s="1"/>
  <c r="E14" i="1"/>
  <c r="F14" i="1" s="1"/>
  <c r="E16" i="1" s="1"/>
  <c r="E12" i="3" l="1"/>
  <c r="F11" i="3"/>
  <c r="H11" i="3" s="1"/>
  <c r="H10" i="3"/>
  <c r="I6" i="3"/>
  <c r="F15" i="3"/>
  <c r="E17" i="3" s="1"/>
  <c r="E19" i="1"/>
  <c r="F19" i="1" s="1"/>
  <c r="E18" i="1"/>
  <c r="F18" i="1" s="1"/>
  <c r="E17" i="1"/>
  <c r="F17" i="1" s="1"/>
  <c r="E21" i="1" s="1"/>
  <c r="F16" i="1"/>
  <c r="E19" i="3" l="1"/>
  <c r="F17" i="3"/>
  <c r="E20" i="3"/>
  <c r="E18" i="3"/>
  <c r="H17" i="3"/>
  <c r="I7" i="3"/>
  <c r="I5" i="3"/>
  <c r="J6" i="3"/>
  <c r="H15" i="3"/>
  <c r="E13" i="3"/>
  <c r="F12" i="3"/>
  <c r="H12" i="3" s="1"/>
  <c r="E22" i="1"/>
  <c r="F21" i="1"/>
  <c r="F13" i="3" l="1"/>
  <c r="H13" i="3" s="1"/>
  <c r="K6" i="3"/>
  <c r="J7" i="3"/>
  <c r="F18" i="3"/>
  <c r="E22" i="3" s="1"/>
  <c r="F20" i="3"/>
  <c r="H20" i="3"/>
  <c r="F19" i="3"/>
  <c r="H19" i="3"/>
  <c r="E23" i="1"/>
  <c r="E24" i="1" s="1"/>
  <c r="F24" i="1" s="1"/>
  <c r="E26" i="1" s="1"/>
  <c r="F26" i="1" s="1"/>
  <c r="E27" i="1" s="1"/>
  <c r="F27" i="1" s="1"/>
  <c r="E28" i="1" s="1"/>
  <c r="F28" i="1" s="1"/>
  <c r="E29" i="1" s="1"/>
  <c r="F29" i="1" s="1"/>
  <c r="F22" i="1"/>
  <c r="F23" i="1" s="1"/>
  <c r="E23" i="3" l="1"/>
  <c r="F22" i="3"/>
  <c r="H22" i="3"/>
  <c r="H18" i="3"/>
  <c r="L6" i="3"/>
  <c r="K7" i="3"/>
  <c r="L7" i="3" l="1"/>
  <c r="M6" i="3"/>
  <c r="F23" i="3"/>
  <c r="F24" i="3" s="1"/>
  <c r="E24" i="3"/>
  <c r="E25" i="3" l="1"/>
  <c r="H24" i="3"/>
  <c r="M7" i="3"/>
  <c r="N6" i="3"/>
  <c r="N7" i="3" l="1"/>
  <c r="O6" i="3"/>
  <c r="F25" i="3"/>
  <c r="E27" i="3" s="1"/>
  <c r="H25" i="3"/>
  <c r="F27" i="3" l="1"/>
  <c r="E28" i="3" s="1"/>
  <c r="P6" i="3"/>
  <c r="O7" i="3"/>
  <c r="Q6" i="3" l="1"/>
  <c r="P5" i="3"/>
  <c r="P7" i="3"/>
  <c r="F28" i="3"/>
  <c r="E29" i="3" s="1"/>
  <c r="H27" i="3"/>
  <c r="F29" i="3" l="1"/>
  <c r="E30" i="3" s="1"/>
  <c r="H28" i="3"/>
  <c r="R6" i="3"/>
  <c r="Q7" i="3"/>
  <c r="S6" i="3" l="1"/>
  <c r="R7" i="3"/>
  <c r="F30" i="3"/>
  <c r="H30" i="3" s="1"/>
  <c r="H29" i="3"/>
  <c r="S7" i="3" l="1"/>
  <c r="T6" i="3"/>
  <c r="T7" i="3" l="1"/>
  <c r="U6" i="3"/>
  <c r="V6" i="3" l="1"/>
  <c r="U7" i="3"/>
  <c r="W6" i="3" l="1"/>
  <c r="V7" i="3"/>
  <c r="X6" i="3" l="1"/>
  <c r="W5" i="3"/>
  <c r="W7" i="3"/>
  <c r="X7" i="3" l="1"/>
  <c r="Y6" i="3"/>
  <c r="Y7" i="3" l="1"/>
  <c r="Z6" i="3"/>
  <c r="AA6" i="3" l="1"/>
  <c r="Z7" i="3"/>
  <c r="AB6" i="3" l="1"/>
  <c r="AA7" i="3"/>
  <c r="AB7" i="3" l="1"/>
  <c r="AC6" i="3"/>
  <c r="AC7" i="3" l="1"/>
  <c r="AD6" i="3"/>
  <c r="AD5" i="3" l="1"/>
  <c r="AE6" i="3"/>
  <c r="AD7" i="3"/>
  <c r="AF6" i="3" l="1"/>
  <c r="AE7" i="3"/>
  <c r="AG6" i="3" l="1"/>
  <c r="AF7" i="3"/>
  <c r="AH6" i="3" l="1"/>
  <c r="AG7" i="3"/>
  <c r="AI6" i="3" l="1"/>
  <c r="AH7" i="3"/>
  <c r="AI7" i="3" l="1"/>
  <c r="AJ6" i="3"/>
  <c r="AJ7" i="3" l="1"/>
  <c r="AK6" i="3"/>
  <c r="AL6" i="3" l="1"/>
  <c r="AK5" i="3"/>
  <c r="AK7" i="3"/>
  <c r="AM6" i="3" l="1"/>
  <c r="AL7" i="3"/>
  <c r="AN6" i="3" l="1"/>
  <c r="AM7" i="3"/>
  <c r="AN7" i="3" l="1"/>
  <c r="AO6" i="3"/>
  <c r="AO7" i="3" l="1"/>
  <c r="AP6" i="3"/>
  <c r="AQ6" i="3" l="1"/>
  <c r="AP7" i="3"/>
  <c r="AR6" i="3" l="1"/>
  <c r="AQ7" i="3"/>
  <c r="AR5" i="3" l="1"/>
  <c r="AR7" i="3"/>
  <c r="AS6" i="3"/>
  <c r="AS7" i="3" l="1"/>
  <c r="AT6" i="3"/>
  <c r="AT7" i="3" l="1"/>
  <c r="AU6" i="3"/>
  <c r="H31" i="1"/>
  <c r="H30" i="1"/>
  <c r="H29" i="1"/>
  <c r="H28" i="1"/>
  <c r="H27" i="1"/>
  <c r="H26" i="1"/>
  <c r="H25" i="1"/>
  <c r="H24" i="1"/>
  <c r="H23" i="1"/>
  <c r="H22" i="1"/>
  <c r="H21" i="1"/>
  <c r="H20" i="1"/>
  <c r="H19" i="1"/>
  <c r="H18" i="1"/>
  <c r="H17" i="1"/>
  <c r="H16" i="1"/>
  <c r="H15" i="1"/>
  <c r="H14" i="1"/>
  <c r="H13" i="1"/>
  <c r="H12" i="1"/>
  <c r="H11" i="1"/>
  <c r="H10" i="1"/>
  <c r="H9" i="1"/>
  <c r="H8" i="1"/>
  <c r="H7" i="1"/>
  <c r="E9" i="1"/>
  <c r="F9" i="1" s="1"/>
  <c r="E10" i="1" s="1"/>
  <c r="AV6" i="3" l="1"/>
  <c r="AU7" i="3"/>
  <c r="I5" i="1"/>
  <c r="I4" i="1" s="1"/>
  <c r="E11" i="1"/>
  <c r="F10" i="1"/>
  <c r="AW6" i="3" l="1"/>
  <c r="AV7" i="3"/>
  <c r="I6" i="1"/>
  <c r="J5" i="1"/>
  <c r="K5" i="1" s="1"/>
  <c r="E12" i="1"/>
  <c r="F12" i="1" s="1"/>
  <c r="F11" i="1"/>
  <c r="AX6" i="3" l="1"/>
  <c r="AW7" i="3"/>
  <c r="J6" i="1"/>
  <c r="K6" i="1"/>
  <c r="L5" i="1"/>
  <c r="AY6" i="3" l="1"/>
  <c r="AX7" i="3"/>
  <c r="L6" i="1"/>
  <c r="M5" i="1"/>
  <c r="AY7" i="3" l="1"/>
  <c r="AY5" i="3"/>
  <c r="AZ6" i="3"/>
  <c r="M6" i="1"/>
  <c r="N5" i="1"/>
  <c r="AZ7" i="3" l="1"/>
  <c r="BA6" i="3"/>
  <c r="N6" i="1"/>
  <c r="O5" i="1"/>
  <c r="BB6" i="3" l="1"/>
  <c r="BA7" i="3"/>
  <c r="O6" i="1"/>
  <c r="P5" i="1"/>
  <c r="BC6" i="3" l="1"/>
  <c r="BB7" i="3"/>
  <c r="P6" i="1"/>
  <c r="P4" i="1"/>
  <c r="Q5" i="1"/>
  <c r="BD6" i="3" l="1"/>
  <c r="BC7" i="3"/>
  <c r="Q6" i="1"/>
  <c r="R5" i="1"/>
  <c r="BD7" i="3" l="1"/>
  <c r="BE6" i="3"/>
  <c r="S5" i="1"/>
  <c r="R6" i="1"/>
  <c r="BE7" i="3" l="1"/>
  <c r="BF6" i="3"/>
  <c r="T5" i="1"/>
  <c r="S6" i="1"/>
  <c r="BG6" i="3" l="1"/>
  <c r="BF5" i="3"/>
  <c r="BF7" i="3"/>
  <c r="U5" i="1"/>
  <c r="T6" i="1"/>
  <c r="BH6" i="3" l="1"/>
  <c r="BG7" i="3"/>
  <c r="V5" i="1"/>
  <c r="U6" i="1"/>
  <c r="BH7" i="3" l="1"/>
  <c r="BI6" i="3"/>
  <c r="W5" i="1"/>
  <c r="V6" i="1"/>
  <c r="BI7" i="3" l="1"/>
  <c r="BJ6" i="3"/>
  <c r="X5" i="1"/>
  <c r="W4" i="1"/>
  <c r="W6" i="1"/>
  <c r="BJ7" i="3" l="1"/>
  <c r="BK6" i="3"/>
  <c r="X6" i="1"/>
  <c r="Y5" i="1"/>
  <c r="BL6" i="3" l="1"/>
  <c r="BL7" i="3" s="1"/>
  <c r="BK7" i="3"/>
  <c r="Y6" i="1"/>
  <c r="Z5" i="1"/>
  <c r="AA5" i="1" l="1"/>
  <c r="Z6" i="1"/>
  <c r="AA6" i="1" l="1"/>
  <c r="AB5" i="1"/>
  <c r="AB6" i="1" l="1"/>
  <c r="AC5" i="1"/>
  <c r="AC6" i="1" l="1"/>
  <c r="AD5" i="1"/>
  <c r="AD6" i="1" l="1"/>
  <c r="AD4" i="1"/>
  <c r="AE5" i="1"/>
  <c r="AE6" i="1" l="1"/>
  <c r="AF5" i="1"/>
  <c r="AF6" i="1" l="1"/>
  <c r="AG5" i="1"/>
  <c r="AG6" i="1" l="1"/>
  <c r="AH5" i="1"/>
  <c r="AI5" i="1" l="1"/>
  <c r="AH6" i="1"/>
  <c r="AJ5" i="1" l="1"/>
  <c r="AI6" i="1"/>
  <c r="AK5" i="1" l="1"/>
  <c r="AJ6" i="1"/>
  <c r="AL5" i="1" l="1"/>
  <c r="AK4" i="1"/>
  <c r="AK6" i="1"/>
  <c r="AM5" i="1" l="1"/>
  <c r="AL6" i="1"/>
  <c r="AN5" i="1" l="1"/>
  <c r="AM6" i="1"/>
  <c r="AO5" i="1" l="1"/>
  <c r="AN6" i="1"/>
  <c r="AP5" i="1" l="1"/>
  <c r="AO6" i="1"/>
  <c r="AQ5" i="1" l="1"/>
  <c r="AP6" i="1"/>
  <c r="AQ6" i="1" l="1"/>
  <c r="AR5" i="1"/>
  <c r="AR4" i="1" l="1"/>
  <c r="AR6" i="1"/>
  <c r="AS5" i="1"/>
  <c r="AS6" i="1" l="1"/>
  <c r="AT5" i="1"/>
  <c r="AT6" i="1" l="1"/>
  <c r="AU5" i="1"/>
  <c r="AU6" i="1" l="1"/>
  <c r="AV5" i="1"/>
  <c r="AV6" i="1" l="1"/>
  <c r="AW5" i="1"/>
  <c r="AW6" i="1" l="1"/>
  <c r="AX5" i="1"/>
  <c r="AY5" i="1" l="1"/>
  <c r="AX6" i="1"/>
  <c r="AZ5" i="1" l="1"/>
  <c r="AY4" i="1"/>
  <c r="AY6" i="1"/>
  <c r="BA5" i="1" l="1"/>
  <c r="AZ6" i="1"/>
  <c r="BB5" i="1" l="1"/>
  <c r="BA6" i="1"/>
  <c r="BC5" i="1" l="1"/>
  <c r="BB6" i="1"/>
  <c r="BD5" i="1" l="1"/>
  <c r="BC6" i="1"/>
  <c r="BD6" i="1" l="1"/>
  <c r="BE5" i="1"/>
  <c r="BE6" i="1" l="1"/>
  <c r="BF5" i="1"/>
  <c r="BF4" i="1" l="1"/>
  <c r="BG5" i="1"/>
  <c r="BF6" i="1"/>
  <c r="BG6" i="1" l="1"/>
  <c r="BH5" i="1"/>
  <c r="BH6" i="1" l="1"/>
  <c r="BI5" i="1"/>
  <c r="BI6" i="1" l="1"/>
  <c r="BJ5" i="1"/>
  <c r="BJ6" i="1" l="1"/>
  <c r="BK5" i="1"/>
  <c r="BK6" i="1" l="1"/>
  <c r="BL5" i="1"/>
  <c r="BL6" i="1" s="1"/>
</calcChain>
</file>

<file path=xl/sharedStrings.xml><?xml version="1.0" encoding="utf-8"?>
<sst xmlns="http://schemas.openxmlformats.org/spreadsheetml/2006/main" count="97" uniqueCount="43">
  <si>
    <t>Project start:</t>
  </si>
  <si>
    <t>Display week:</t>
  </si>
  <si>
    <t>TASK</t>
  </si>
  <si>
    <t>ASSIGNED TO</t>
  </si>
  <si>
    <t>PROGRESS</t>
  </si>
  <si>
    <t>START</t>
  </si>
  <si>
    <t>END</t>
  </si>
  <si>
    <t xml:space="preserve">Do not delete this row. This row is hidden to preserve a formula that is used to highlight the current day within the project schedule. </t>
  </si>
  <si>
    <t>All Team</t>
  </si>
  <si>
    <t>Gantt Chart</t>
  </si>
  <si>
    <t>Design and Prototyping</t>
  </si>
  <si>
    <t>Testing, Deployment and Review</t>
  </si>
  <si>
    <t>Define Problem Statement</t>
  </si>
  <si>
    <t>UI Wireframing</t>
  </si>
  <si>
    <t>Janhavi Pawar and Tejaswini Kolapkar</t>
  </si>
  <si>
    <t>ERD chart and Mind Maps</t>
  </si>
  <si>
    <t>Shravani Pidurkar</t>
  </si>
  <si>
    <t>Janhavi Pawar</t>
  </si>
  <si>
    <t>RACI Chart</t>
  </si>
  <si>
    <t>Tejaswini Kolapkar</t>
  </si>
  <si>
    <t>Project Charter</t>
  </si>
  <si>
    <t>Tanvi Tonge</t>
  </si>
  <si>
    <t>Create detailed wireframe</t>
  </si>
  <si>
    <t>Finalize databara ERD</t>
  </si>
  <si>
    <t>Finalize UI/UX designer</t>
  </si>
  <si>
    <t>Create APl-endpoint plan</t>
  </si>
  <si>
    <t>Implementation</t>
  </si>
  <si>
    <t>Database Creation &amp; Management</t>
  </si>
  <si>
    <t>Frontend Development</t>
  </si>
  <si>
    <t>Janhavi Pawar and Shravani Pidurkar</t>
  </si>
  <si>
    <t>Backend API development</t>
  </si>
  <si>
    <t>Janhavi Pawar, Shravani Pidurkar and Tanvi Tonge</t>
  </si>
  <si>
    <t>Integration and Testing</t>
  </si>
  <si>
    <t xml:space="preserve">Tejaswini Kolapkar and Janhavi Pawar </t>
  </si>
  <si>
    <t>Testing &amp; Bug Fixing</t>
  </si>
  <si>
    <t xml:space="preserve">Final Deployment </t>
  </si>
  <si>
    <t>Final demo and Presentation</t>
  </si>
  <si>
    <t>Project Documentation</t>
  </si>
  <si>
    <t>Planning and Ideation</t>
  </si>
  <si>
    <t xml:space="preserve">   Planning and Ideation</t>
  </si>
  <si>
    <t>Project Start Date</t>
  </si>
  <si>
    <t>Current Week</t>
  </si>
  <si>
    <t>Insert new rows ABOVE this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</si>
</sst>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d\,\ m/d/yyyy"/>
    <numFmt numFmtId="165" formatCode="mmm\ d\,\ yyyy"/>
    <numFmt numFmtId="166" formatCode="d"/>
    <numFmt numFmtId="167" formatCode="m/d/yy"/>
    <numFmt numFmtId="168" formatCode="m/d/yy;@"/>
  </numFmts>
  <fonts count="43" x14ac:knownFonts="1">
    <font>
      <sz val="11"/>
      <name val="Arial"/>
      <scheme val="minor"/>
    </font>
    <font>
      <sz val="11"/>
      <color theme="1"/>
      <name val="Arial"/>
      <family val="2"/>
      <scheme val="minor"/>
    </font>
    <font>
      <sz val="11"/>
      <name val="Arial"/>
    </font>
    <font>
      <b/>
      <sz val="40"/>
      <name val="Arial Black"/>
    </font>
    <font>
      <b/>
      <sz val="20"/>
      <color rgb="FF4207CF"/>
      <name val="Arial"/>
    </font>
    <font>
      <sz val="10"/>
      <name val="Arial"/>
    </font>
    <font>
      <b/>
      <sz val="16"/>
      <name val="Arial"/>
    </font>
    <font>
      <sz val="16"/>
      <name val="Arial"/>
    </font>
    <font>
      <b/>
      <sz val="16"/>
      <name val="Arial Black"/>
    </font>
    <font>
      <sz val="10"/>
      <name val="Arial"/>
    </font>
    <font>
      <sz val="11"/>
      <name val="Arial"/>
    </font>
    <font>
      <b/>
      <sz val="10"/>
      <name val="Arial"/>
    </font>
    <font>
      <b/>
      <sz val="8"/>
      <name val="Arial"/>
    </font>
    <font>
      <b/>
      <sz val="8"/>
      <name val="Arial"/>
    </font>
    <font>
      <b/>
      <sz val="12"/>
      <name val="Arial"/>
    </font>
    <font>
      <sz val="11"/>
      <name val="Arial"/>
    </font>
    <font>
      <i/>
      <sz val="10"/>
      <name val="Arial"/>
    </font>
    <font>
      <sz val="10"/>
      <color rgb="FF7F7F7F"/>
      <name val="Arial"/>
    </font>
    <font>
      <b/>
      <sz val="11"/>
      <color rgb="FF7F7F7F"/>
      <name val="Arial"/>
    </font>
    <font>
      <sz val="11"/>
      <color theme="0"/>
      <name val="Arial"/>
      <family val="2"/>
      <scheme val="minor"/>
    </font>
    <font>
      <sz val="11"/>
      <color theme="1"/>
      <name val="Arial"/>
      <family val="2"/>
    </font>
    <font>
      <sz val="10"/>
      <color theme="1"/>
      <name val="Arial"/>
      <family val="2"/>
      <scheme val="minor"/>
    </font>
    <font>
      <sz val="10"/>
      <name val="Arial"/>
      <family val="2"/>
      <scheme val="minor"/>
    </font>
    <font>
      <b/>
      <sz val="12"/>
      <color theme="1"/>
      <name val="Arial"/>
      <family val="2"/>
      <scheme val="minor"/>
    </font>
    <font>
      <b/>
      <sz val="10"/>
      <name val="Arial"/>
      <family val="2"/>
    </font>
    <font>
      <b/>
      <sz val="22"/>
      <color theme="1" tint="0.34998626667073579"/>
      <name val="Arial Black"/>
      <family val="2"/>
      <scheme val="major"/>
    </font>
    <font>
      <b/>
      <sz val="28"/>
      <color theme="1"/>
      <name val="Arial"/>
      <family val="2"/>
      <scheme val="minor"/>
    </font>
    <font>
      <b/>
      <sz val="20"/>
      <color theme="4" tint="-0.249977111117893"/>
      <name val="Arial"/>
      <family val="2"/>
    </font>
    <font>
      <sz val="10"/>
      <name val="Arial"/>
      <family val="2"/>
    </font>
    <font>
      <sz val="12"/>
      <color theme="1"/>
      <name val="Arial"/>
      <family val="2"/>
      <scheme val="minor"/>
    </font>
    <font>
      <sz val="14"/>
      <color theme="1"/>
      <name val="Arial"/>
      <family val="2"/>
      <scheme val="minor"/>
    </font>
    <font>
      <b/>
      <sz val="12"/>
      <color theme="1"/>
      <name val="Arial Black"/>
      <family val="2"/>
      <scheme val="major"/>
    </font>
    <font>
      <sz val="12"/>
      <color theme="1"/>
      <name val="Arial Black"/>
      <family val="2"/>
      <scheme val="major"/>
    </font>
    <font>
      <b/>
      <sz val="11"/>
      <name val="Arial"/>
      <family val="2"/>
      <scheme val="minor"/>
    </font>
    <font>
      <u/>
      <sz val="11"/>
      <color indexed="12"/>
      <name val="Arial"/>
      <family val="2"/>
    </font>
    <font>
      <b/>
      <sz val="10"/>
      <color theme="1"/>
      <name val="Arial"/>
      <family val="2"/>
      <scheme val="minor"/>
    </font>
    <font>
      <b/>
      <sz val="8"/>
      <name val="Arial"/>
      <family val="2"/>
      <scheme val="minor"/>
    </font>
    <font>
      <b/>
      <sz val="8"/>
      <color theme="1"/>
      <name val="Arial"/>
      <family val="2"/>
      <scheme val="minor"/>
    </font>
    <font>
      <sz val="11"/>
      <name val="Arial"/>
      <family val="2"/>
      <scheme val="minor"/>
    </font>
    <font>
      <i/>
      <sz val="10"/>
      <color theme="1"/>
      <name val="Arial"/>
      <family val="2"/>
      <scheme val="minor"/>
    </font>
    <font>
      <sz val="10"/>
      <color theme="1" tint="0.499984740745262"/>
      <name val="Arial"/>
      <family val="2"/>
      <scheme val="minor"/>
    </font>
    <font>
      <b/>
      <sz val="11"/>
      <color theme="1" tint="0.499984740745262"/>
      <name val="Arial"/>
      <family val="2"/>
      <scheme val="minor"/>
    </font>
    <font>
      <sz val="10"/>
      <color theme="1" tint="0.499984740745262"/>
      <name val="Arial"/>
      <family val="2"/>
    </font>
  </fonts>
  <fills count="17">
    <fill>
      <patternFill patternType="none"/>
    </fill>
    <fill>
      <patternFill patternType="gray125"/>
    </fill>
    <fill>
      <patternFill patternType="solid">
        <fgColor rgb="FFF2F2F2"/>
        <bgColor rgb="FFF2F2F2"/>
      </patternFill>
    </fill>
    <fill>
      <patternFill patternType="solid">
        <fgColor rgb="FFD8D8D8"/>
        <bgColor rgb="FFD8D8D8"/>
      </patternFill>
    </fill>
    <fill>
      <patternFill patternType="solid">
        <fgColor rgb="FFC1A8FB"/>
        <bgColor rgb="FFC1A8FB"/>
      </patternFill>
    </fill>
    <fill>
      <patternFill patternType="solid">
        <fgColor theme="4" tint="0.79998168889431442"/>
        <bgColor indexed="64"/>
      </patternFill>
    </fill>
    <fill>
      <patternFill patternType="solid">
        <fgColor theme="5" tint="0.59996337778862885"/>
        <bgColor indexed="64"/>
      </patternFill>
    </fill>
    <fill>
      <patternFill patternType="solid">
        <fgColor theme="5" tint="0.79998168889431442"/>
        <bgColor indexed="64"/>
      </patternFill>
    </fill>
    <fill>
      <patternFill patternType="solid">
        <fgColor theme="0"/>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4" tint="0.59996337778862885"/>
        <bgColor indexed="64"/>
      </patternFill>
    </fill>
  </fills>
  <borders count="43">
    <border>
      <left/>
      <right/>
      <top/>
      <bottom/>
      <diagonal/>
    </border>
    <border>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top style="thin">
        <color rgb="FF7F7F7F"/>
      </top>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right/>
      <top/>
      <bottom style="thin">
        <color rgb="FF7F7F7F"/>
      </bottom>
      <diagonal/>
    </border>
    <border>
      <left/>
      <right style="thin">
        <color rgb="FF7F7F7F"/>
      </right>
      <top style="thin">
        <color rgb="FF7F7F7F"/>
      </top>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style="thin">
        <color rgb="FFD8D8D8"/>
      </left>
      <right style="thin">
        <color rgb="FFD8D8D8"/>
      </right>
      <top/>
      <bottom/>
      <diagonal/>
    </border>
    <border>
      <left/>
      <right/>
      <top/>
      <bottom/>
      <diagonal/>
    </border>
    <border>
      <left/>
      <right/>
      <top style="medium">
        <color rgb="FFD8D8D8"/>
      </top>
      <bottom style="medium">
        <color rgb="FFD8D8D8"/>
      </bottom>
      <diagonal/>
    </border>
    <border>
      <left/>
      <right/>
      <top style="thin">
        <color rgb="FFF2F2F2"/>
      </top>
      <bottom/>
      <diagonal/>
    </border>
    <border>
      <left style="thin">
        <color rgb="FFF2F2F2"/>
      </left>
      <right style="thin">
        <color rgb="FFF2F2F2"/>
      </right>
      <top style="thin">
        <color rgb="FFF2F2F2"/>
      </top>
      <bottom style="thin">
        <color rgb="FFF2F2F2"/>
      </bottom>
      <diagonal/>
    </border>
    <border>
      <left/>
      <right/>
      <top/>
      <bottom style="thin">
        <color rgb="FFF2F2F2"/>
      </bottom>
      <diagonal/>
    </border>
    <border>
      <left/>
      <right/>
      <top style="thin">
        <color rgb="FFF2F2F2"/>
      </top>
      <bottom style="thin">
        <color rgb="FFF2F2F2"/>
      </bottom>
      <diagonal/>
    </border>
    <border>
      <left/>
      <right/>
      <top style="medium">
        <color rgb="FFD8D8D8"/>
      </top>
      <bottom style="medium">
        <color rgb="FFD8D8D8"/>
      </bottom>
      <diagonal/>
    </border>
    <border>
      <left/>
      <right/>
      <top style="medium">
        <color theme="0" tint="-0.14996795556505021"/>
      </top>
      <bottom style="medium">
        <color theme="0" tint="-0.14996795556505021"/>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5" tint="0.59996337778862885"/>
      </top>
      <bottom style="thin">
        <color theme="5"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style="thin">
        <color theme="0" tint="-0.14993743705557422"/>
      </left>
      <right style="thin">
        <color theme="0" tint="-0.14993743705557422"/>
      </right>
      <top/>
      <bottom/>
      <diagonal/>
    </border>
    <border>
      <left/>
      <right/>
      <top style="thin">
        <color theme="0" tint="-4.9989318521683403E-2"/>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style="thin">
        <color theme="0" tint="-4.9989318521683403E-2"/>
      </bottom>
      <diagonal/>
    </border>
  </borders>
  <cellStyleXfs count="13">
    <xf numFmtId="0" fontId="0" fillId="0" borderId="0"/>
    <xf numFmtId="0" fontId="1" fillId="0" borderId="22" applyFill="0">
      <alignment horizontal="left" vertical="center" indent="2"/>
    </xf>
    <xf numFmtId="0" fontId="1" fillId="0" borderId="22" applyFill="0">
      <alignment horizontal="center" vertical="center"/>
    </xf>
    <xf numFmtId="168" fontId="1" fillId="0" borderId="22" applyFill="0">
      <alignment horizontal="center" vertical="center"/>
    </xf>
    <xf numFmtId="0" fontId="19" fillId="0" borderId="15"/>
    <xf numFmtId="0" fontId="25" fillId="0" borderId="15" applyNumberFormat="0" applyFill="0" applyBorder="0" applyAlignment="0" applyProtection="0"/>
    <xf numFmtId="0" fontId="1" fillId="0" borderId="15"/>
    <xf numFmtId="0" fontId="1" fillId="0" borderId="15" applyNumberFormat="0" applyFill="0" applyProtection="0">
      <alignment horizontal="right" indent="1"/>
    </xf>
    <xf numFmtId="164" fontId="1" fillId="0" borderId="28">
      <alignment horizontal="center" vertical="center"/>
    </xf>
    <xf numFmtId="0" fontId="30" fillId="0" borderId="15" applyNumberFormat="0" applyFill="0" applyAlignment="0" applyProtection="0"/>
    <xf numFmtId="0" fontId="30" fillId="0" borderId="15" applyNumberFormat="0" applyFill="0" applyProtection="0">
      <alignment vertical="top"/>
    </xf>
    <xf numFmtId="0" fontId="34" fillId="0" borderId="15" applyNumberFormat="0" applyFill="0" applyBorder="0" applyAlignment="0" applyProtection="0">
      <alignment vertical="top"/>
      <protection locked="0"/>
    </xf>
    <xf numFmtId="9" fontId="1" fillId="0" borderId="15" applyFont="0" applyFill="0" applyBorder="0" applyAlignment="0" applyProtection="0"/>
  </cellStyleXfs>
  <cellXfs count="186">
    <xf numFmtId="0" fontId="0" fillId="0" borderId="0" xfId="0"/>
    <xf numFmtId="0" fontId="2" fillId="0" borderId="0" xfId="0" applyFont="1" applyAlignment="1">
      <alignment wrapText="1"/>
    </xf>
    <xf numFmtId="0" fontId="3" fillId="0" borderId="0" xfId="0" applyFont="1" applyAlignment="1">
      <alignment horizontal="left"/>
    </xf>
    <xf numFmtId="0" fontId="4" fillId="0" borderId="0" xfId="0" applyFont="1"/>
    <xf numFmtId="0" fontId="5" fillId="0" borderId="0" xfId="0" applyFont="1"/>
    <xf numFmtId="0" fontId="5" fillId="0" borderId="0" xfId="0" applyFont="1" applyAlignment="1">
      <alignment horizontal="center"/>
    </xf>
    <xf numFmtId="0" fontId="5" fillId="0" borderId="0" xfId="0" applyFont="1" applyAlignment="1">
      <alignment horizontal="center" vertical="center"/>
    </xf>
    <xf numFmtId="0" fontId="7" fillId="0" borderId="0" xfId="0" applyFont="1"/>
    <xf numFmtId="0" fontId="2" fillId="0" borderId="0" xfId="0" applyFont="1"/>
    <xf numFmtId="0" fontId="6" fillId="0" borderId="0" xfId="0" applyFont="1" applyAlignment="1">
      <alignment horizontal="left" vertical="center"/>
    </xf>
    <xf numFmtId="0" fontId="2" fillId="0" borderId="0" xfId="0" applyFont="1" applyAlignment="1">
      <alignment horizontal="center"/>
    </xf>
    <xf numFmtId="0" fontId="5" fillId="0" borderId="0" xfId="0" applyFont="1" applyAlignment="1">
      <alignment horizontal="left" vertical="top"/>
    </xf>
    <xf numFmtId="0" fontId="2" fillId="0" borderId="0" xfId="0" applyFont="1" applyAlignment="1">
      <alignment horizontal="left"/>
    </xf>
    <xf numFmtId="166" fontId="12" fillId="3" borderId="7" xfId="0" applyNumberFormat="1" applyFont="1" applyFill="1" applyBorder="1" applyAlignment="1">
      <alignment horizontal="center" vertical="center"/>
    </xf>
    <xf numFmtId="166" fontId="12" fillId="3" borderId="8" xfId="0" applyNumberFormat="1" applyFont="1" applyFill="1" applyBorder="1" applyAlignment="1">
      <alignment horizontal="center" vertical="center"/>
    </xf>
    <xf numFmtId="166" fontId="12" fillId="3" borderId="9" xfId="0" applyNumberFormat="1" applyFont="1" applyFill="1" applyBorder="1" applyAlignment="1">
      <alignment horizontal="center" vertical="center"/>
    </xf>
    <xf numFmtId="0" fontId="13" fillId="2" borderId="11" xfId="0" applyFont="1" applyFill="1" applyBorder="1" applyAlignment="1">
      <alignment horizontal="center" vertical="center" shrinkToFit="1"/>
    </xf>
    <xf numFmtId="0" fontId="13" fillId="2" borderId="12" xfId="0" applyFont="1" applyFill="1" applyBorder="1" applyAlignment="1">
      <alignment horizontal="center" vertical="center" shrinkToFit="1"/>
    </xf>
    <xf numFmtId="0" fontId="13" fillId="2" borderId="13" xfId="0" applyFont="1" applyFill="1" applyBorder="1" applyAlignment="1">
      <alignment horizontal="center" vertical="center" shrinkToFit="1"/>
    </xf>
    <xf numFmtId="0" fontId="9" fillId="0" borderId="0" xfId="0" applyFont="1"/>
    <xf numFmtId="0" fontId="9" fillId="0" borderId="0" xfId="0" applyFont="1" applyAlignment="1">
      <alignment wrapText="1"/>
    </xf>
    <xf numFmtId="0" fontId="2" fillId="0" borderId="14" xfId="0" applyFont="1" applyBorder="1" applyAlignment="1">
      <alignment vertical="center"/>
    </xf>
    <xf numFmtId="0" fontId="14" fillId="4" borderId="15" xfId="0" applyFont="1" applyFill="1" applyBorder="1" applyAlignment="1">
      <alignment horizontal="left" vertical="center"/>
    </xf>
    <xf numFmtId="0" fontId="9" fillId="4" borderId="15" xfId="0" applyFont="1" applyFill="1" applyBorder="1" applyAlignment="1">
      <alignment vertical="center"/>
    </xf>
    <xf numFmtId="167" fontId="9" fillId="4" borderId="15" xfId="0" applyNumberFormat="1" applyFont="1" applyFill="1" applyBorder="1" applyAlignment="1">
      <alignment horizontal="center" vertical="center"/>
    </xf>
    <xf numFmtId="167" fontId="5" fillId="4" borderId="15" xfId="0" applyNumberFormat="1" applyFont="1" applyFill="1" applyBorder="1" applyAlignment="1">
      <alignment horizontal="center" vertical="center"/>
    </xf>
    <xf numFmtId="0" fontId="15" fillId="0" borderId="0" xfId="0" applyFont="1" applyAlignment="1">
      <alignment horizontal="center" vertical="center"/>
    </xf>
    <xf numFmtId="0" fontId="15" fillId="0" borderId="16" xfId="0" applyFont="1" applyBorder="1" applyAlignment="1">
      <alignment horizontal="center" vertical="center"/>
    </xf>
    <xf numFmtId="0" fontId="2" fillId="0" borderId="17" xfId="0" applyFont="1" applyBorder="1" applyAlignment="1">
      <alignment vertical="center"/>
    </xf>
    <xf numFmtId="0" fontId="2" fillId="0" borderId="18" xfId="0" applyFont="1" applyBorder="1" applyAlignment="1">
      <alignment vertical="center"/>
    </xf>
    <xf numFmtId="0" fontId="2" fillId="0" borderId="18" xfId="0" applyFont="1" applyBorder="1" applyAlignment="1">
      <alignment horizontal="right" vertical="center"/>
    </xf>
    <xf numFmtId="0" fontId="2" fillId="0" borderId="0" xfId="0" applyFont="1" applyAlignment="1">
      <alignment vertical="center"/>
    </xf>
    <xf numFmtId="0" fontId="2" fillId="0" borderId="19" xfId="0" applyFont="1" applyBorder="1" applyAlignment="1">
      <alignment vertical="center"/>
    </xf>
    <xf numFmtId="0" fontId="2" fillId="0" borderId="20" xfId="0" applyFont="1" applyBorder="1" applyAlignment="1">
      <alignment vertical="center"/>
    </xf>
    <xf numFmtId="0" fontId="9" fillId="0" borderId="0" xfId="0" applyFont="1" applyAlignment="1">
      <alignment horizontal="left" vertical="center"/>
    </xf>
    <xf numFmtId="0" fontId="9" fillId="0" borderId="0" xfId="0" applyFont="1" applyAlignment="1">
      <alignment vertical="center"/>
    </xf>
    <xf numFmtId="167" fontId="9" fillId="0" borderId="0" xfId="0" applyNumberFormat="1" applyFont="1" applyAlignment="1">
      <alignment horizontal="center" vertical="center"/>
    </xf>
    <xf numFmtId="0" fontId="16" fillId="2" borderId="15" xfId="0" applyFont="1" applyFill="1" applyBorder="1" applyAlignment="1">
      <alignment horizontal="left" vertical="center"/>
    </xf>
    <xf numFmtId="0" fontId="16" fillId="2" borderId="15" xfId="0" applyFont="1" applyFill="1" applyBorder="1" applyAlignment="1">
      <alignment vertical="center"/>
    </xf>
    <xf numFmtId="167" fontId="17" fillId="2" borderId="15" xfId="0" applyNumberFormat="1" applyFont="1" applyFill="1" applyBorder="1" applyAlignment="1">
      <alignment horizontal="left" vertical="center"/>
    </xf>
    <xf numFmtId="167" fontId="5" fillId="2" borderId="15" xfId="0" applyNumberFormat="1" applyFont="1" applyFill="1" applyBorder="1" applyAlignment="1">
      <alignment horizontal="center" vertical="center"/>
    </xf>
    <xf numFmtId="0" fontId="15" fillId="2" borderId="21" xfId="0" applyFont="1" applyFill="1" applyBorder="1" applyAlignment="1">
      <alignment horizontal="center" vertical="center"/>
    </xf>
    <xf numFmtId="0" fontId="2" fillId="2" borderId="15" xfId="0" applyFont="1" applyFill="1" applyBorder="1" applyAlignment="1">
      <alignment vertical="center"/>
    </xf>
    <xf numFmtId="0" fontId="2" fillId="0" borderId="0" xfId="0" applyFont="1" applyAlignment="1">
      <alignment horizontal="right" vertical="center"/>
    </xf>
    <xf numFmtId="0" fontId="18" fillId="0" borderId="0" xfId="0" applyFont="1"/>
    <xf numFmtId="0" fontId="17" fillId="0" borderId="0" xfId="0" applyFont="1"/>
    <xf numFmtId="0" fontId="11" fillId="2" borderId="6" xfId="0" applyFont="1" applyFill="1" applyBorder="1" applyAlignment="1">
      <alignment horizontal="left" vertical="center"/>
    </xf>
    <xf numFmtId="0" fontId="10" fillId="0" borderId="10" xfId="0" applyFont="1" applyBorder="1"/>
    <xf numFmtId="0" fontId="11" fillId="2" borderId="6" xfId="0" applyFont="1" applyFill="1" applyBorder="1" applyAlignment="1">
      <alignment vertical="center"/>
    </xf>
    <xf numFmtId="0" fontId="11" fillId="2" borderId="6" xfId="0" applyFont="1" applyFill="1" applyBorder="1" applyAlignment="1">
      <alignment horizontal="center" vertical="center"/>
    </xf>
    <xf numFmtId="0" fontId="6" fillId="0" borderId="0" xfId="0" applyFont="1" applyAlignment="1">
      <alignment horizontal="left"/>
    </xf>
    <xf numFmtId="0" fontId="0" fillId="0" borderId="0" xfId="0"/>
    <xf numFmtId="164" fontId="8" fillId="0" borderId="0" xfId="0" applyNumberFormat="1" applyFont="1" applyAlignment="1">
      <alignment horizontal="left"/>
    </xf>
    <xf numFmtId="0" fontId="8" fillId="0" borderId="0" xfId="0" applyFont="1" applyAlignment="1">
      <alignment horizontal="left"/>
    </xf>
    <xf numFmtId="165" fontId="9" fillId="2" borderId="1" xfId="0" applyNumberFormat="1" applyFont="1" applyFill="1" applyBorder="1" applyAlignment="1">
      <alignment horizontal="center" vertical="center" wrapText="1"/>
    </xf>
    <xf numFmtId="0" fontId="10" fillId="0" borderId="2" xfId="0" applyFont="1" applyBorder="1"/>
    <xf numFmtId="0" fontId="10" fillId="0" borderId="3" xfId="0" applyFont="1" applyBorder="1"/>
    <xf numFmtId="165" fontId="9" fillId="2" borderId="4" xfId="0" applyNumberFormat="1" applyFont="1" applyFill="1" applyBorder="1" applyAlignment="1">
      <alignment horizontal="center" vertical="center" wrapText="1"/>
    </xf>
    <xf numFmtId="0" fontId="10" fillId="0" borderId="5" xfId="0" applyFont="1" applyBorder="1"/>
    <xf numFmtId="0" fontId="2" fillId="0" borderId="0" xfId="0" applyFont="1" applyAlignment="1">
      <alignment wrapText="1"/>
    </xf>
    <xf numFmtId="0" fontId="21" fillId="5" borderId="23" xfId="1" applyFont="1" applyFill="1" applyBorder="1">
      <alignment horizontal="left" vertical="center" indent="2"/>
    </xf>
    <xf numFmtId="0" fontId="21" fillId="5" borderId="23" xfId="2" applyFont="1" applyFill="1" applyBorder="1" applyAlignment="1">
      <alignment vertical="center"/>
    </xf>
    <xf numFmtId="168" fontId="21" fillId="5" borderId="23" xfId="3" applyFont="1" applyFill="1" applyBorder="1">
      <alignment horizontal="center" vertical="center"/>
    </xf>
    <xf numFmtId="0" fontId="21" fillId="5" borderId="24" xfId="1" applyFont="1" applyFill="1" applyBorder="1">
      <alignment horizontal="left" vertical="center" indent="2"/>
    </xf>
    <xf numFmtId="0" fontId="21" fillId="5" borderId="24" xfId="2" applyFont="1" applyFill="1" applyBorder="1" applyAlignment="1">
      <alignment vertical="center" wrapText="1"/>
    </xf>
    <xf numFmtId="168" fontId="21" fillId="5" borderId="24" xfId="3" applyFont="1" applyFill="1" applyBorder="1">
      <alignment horizontal="center" vertical="center"/>
    </xf>
    <xf numFmtId="0" fontId="21" fillId="5" borderId="24" xfId="2" applyFont="1" applyFill="1" applyBorder="1" applyAlignment="1">
      <alignment vertical="center"/>
    </xf>
    <xf numFmtId="0" fontId="23" fillId="6" borderId="0" xfId="0" applyFont="1" applyFill="1" applyAlignment="1">
      <alignment horizontal="left" vertical="center" indent="1"/>
    </xf>
    <xf numFmtId="0" fontId="21" fillId="6" borderId="15" xfId="2" applyFont="1" applyFill="1" applyBorder="1" applyAlignment="1">
      <alignment vertical="center"/>
    </xf>
    <xf numFmtId="168" fontId="21" fillId="6" borderId="0" xfId="0" applyNumberFormat="1" applyFont="1" applyFill="1" applyAlignment="1">
      <alignment horizontal="center" vertical="center"/>
    </xf>
    <xf numFmtId="168" fontId="22" fillId="6" borderId="0" xfId="0" applyNumberFormat="1" applyFont="1" applyFill="1" applyAlignment="1">
      <alignment horizontal="center" vertical="center"/>
    </xf>
    <xf numFmtId="0" fontId="21" fillId="7" borderId="25" xfId="1" applyFont="1" applyFill="1" applyBorder="1">
      <alignment horizontal="left" vertical="center" indent="2"/>
    </xf>
    <xf numFmtId="0" fontId="21" fillId="7" borderId="25" xfId="2" applyFont="1" applyFill="1" applyBorder="1" applyAlignment="1">
      <alignment vertical="center"/>
    </xf>
    <xf numFmtId="168" fontId="21" fillId="7" borderId="25" xfId="3" applyFont="1" applyFill="1" applyBorder="1">
      <alignment horizontal="center" vertical="center"/>
    </xf>
    <xf numFmtId="0" fontId="23" fillId="9" borderId="0" xfId="0" applyFont="1" applyFill="1" applyAlignment="1">
      <alignment horizontal="left" vertical="center" indent="1"/>
    </xf>
    <xf numFmtId="0" fontId="21" fillId="9" borderId="15" xfId="2" applyFont="1" applyFill="1" applyBorder="1" applyAlignment="1">
      <alignment vertical="center"/>
    </xf>
    <xf numFmtId="168" fontId="21" fillId="9" borderId="0" xfId="0" applyNumberFormat="1" applyFont="1" applyFill="1" applyAlignment="1">
      <alignment horizontal="center" vertical="center"/>
    </xf>
    <xf numFmtId="168" fontId="22" fillId="9" borderId="0" xfId="0" applyNumberFormat="1" applyFont="1" applyFill="1" applyAlignment="1">
      <alignment horizontal="center" vertical="center"/>
    </xf>
    <xf numFmtId="0" fontId="21" fillId="10" borderId="26" xfId="1" applyFont="1" applyFill="1" applyBorder="1" applyAlignment="1">
      <alignment horizontal="left" vertical="center" wrapText="1" indent="2"/>
    </xf>
    <xf numFmtId="0" fontId="21" fillId="10" borderId="26" xfId="2" applyFont="1" applyFill="1" applyBorder="1" applyAlignment="1">
      <alignment vertical="center"/>
    </xf>
    <xf numFmtId="168" fontId="21" fillId="10" borderId="26" xfId="3" applyFont="1" applyFill="1" applyBorder="1">
      <alignment horizontal="center" vertical="center"/>
    </xf>
    <xf numFmtId="0" fontId="21" fillId="10" borderId="26" xfId="1" applyFont="1" applyFill="1" applyBorder="1">
      <alignment horizontal="left" vertical="center" indent="2"/>
    </xf>
    <xf numFmtId="0" fontId="21" fillId="10" borderId="26" xfId="2" applyFont="1" applyFill="1" applyBorder="1" applyAlignment="1">
      <alignment vertical="center" wrapText="1"/>
    </xf>
    <xf numFmtId="0" fontId="23" fillId="11" borderId="0" xfId="0" applyFont="1" applyFill="1" applyAlignment="1">
      <alignment horizontal="left" vertical="center" indent="1"/>
    </xf>
    <xf numFmtId="0" fontId="21" fillId="11" borderId="15" xfId="2" applyFont="1" applyFill="1" applyBorder="1" applyAlignment="1">
      <alignment vertical="center"/>
    </xf>
    <xf numFmtId="168" fontId="21" fillId="11" borderId="0" xfId="0" applyNumberFormat="1" applyFont="1" applyFill="1" applyAlignment="1">
      <alignment horizontal="center" vertical="center"/>
    </xf>
    <xf numFmtId="168" fontId="22" fillId="11" borderId="0" xfId="0" applyNumberFormat="1" applyFont="1" applyFill="1" applyAlignment="1">
      <alignment horizontal="center" vertical="center"/>
    </xf>
    <xf numFmtId="0" fontId="21" fillId="12" borderId="27" xfId="1" applyFont="1" applyFill="1" applyBorder="1">
      <alignment horizontal="left" vertical="center" indent="2"/>
    </xf>
    <xf numFmtId="0" fontId="21" fillId="12" borderId="27" xfId="2" applyFont="1" applyFill="1" applyBorder="1" applyAlignment="1">
      <alignment vertical="center"/>
    </xf>
    <xf numFmtId="168" fontId="21" fillId="12" borderId="27" xfId="3" applyFont="1" applyFill="1" applyBorder="1">
      <alignment horizontal="center" vertical="center"/>
    </xf>
    <xf numFmtId="0" fontId="24" fillId="0" borderId="15" xfId="0" applyFont="1" applyBorder="1" applyAlignment="1">
      <alignment horizontal="center" vertical="center"/>
    </xf>
    <xf numFmtId="0" fontId="24" fillId="0" borderId="10" xfId="0" applyFont="1" applyBorder="1" applyAlignment="1">
      <alignment horizontal="center" vertical="center"/>
    </xf>
    <xf numFmtId="0" fontId="19" fillId="10" borderId="15" xfId="4" applyFill="1" applyAlignment="1">
      <alignment wrapText="1"/>
    </xf>
    <xf numFmtId="0" fontId="26" fillId="10" borderId="15" xfId="5" applyFont="1" applyFill="1" applyAlignment="1">
      <alignment horizontal="left"/>
    </xf>
    <xf numFmtId="0" fontId="27" fillId="10" borderId="15" xfId="6" applyFont="1" applyFill="1"/>
    <xf numFmtId="0" fontId="28" fillId="10" borderId="15" xfId="6" applyFont="1" applyFill="1"/>
    <xf numFmtId="0" fontId="28" fillId="10" borderId="15" xfId="6" applyFont="1" applyFill="1" applyAlignment="1">
      <alignment horizontal="center"/>
    </xf>
    <xf numFmtId="0" fontId="28" fillId="10" borderId="15" xfId="6" applyFont="1" applyFill="1" applyAlignment="1">
      <alignment horizontal="center" vertical="center"/>
    </xf>
    <xf numFmtId="0" fontId="1" fillId="10" borderId="15" xfId="6" applyFill="1"/>
    <xf numFmtId="0" fontId="22" fillId="10" borderId="15" xfId="6" applyFont="1" applyFill="1"/>
    <xf numFmtId="0" fontId="23" fillId="10" borderId="15" xfId="7" applyFont="1" applyFill="1" applyAlignment="1">
      <alignment horizontal="left"/>
    </xf>
    <xf numFmtId="0" fontId="29" fillId="10" borderId="15" xfId="6" applyFont="1" applyFill="1"/>
    <xf numFmtId="0" fontId="29" fillId="10" borderId="15" xfId="6" applyFont="1" applyFill="1"/>
    <xf numFmtId="164" fontId="23" fillId="10" borderId="15" xfId="8" applyFont="1" applyFill="1" applyBorder="1" applyAlignment="1">
      <alignment horizontal="left"/>
    </xf>
    <xf numFmtId="0" fontId="1" fillId="0" borderId="15" xfId="6"/>
    <xf numFmtId="0" fontId="19" fillId="10" borderId="15" xfId="4" applyFill="1"/>
    <xf numFmtId="0" fontId="23" fillId="10" borderId="15" xfId="9" applyFont="1" applyFill="1" applyAlignment="1">
      <alignment horizontal="left" vertical="center" indent="1"/>
    </xf>
    <xf numFmtId="0" fontId="23" fillId="10" borderId="15" xfId="10" applyFont="1" applyFill="1" applyAlignment="1">
      <alignment horizontal="left" vertical="center" indent="1"/>
    </xf>
    <xf numFmtId="0" fontId="20" fillId="10" borderId="15" xfId="6" applyFont="1" applyFill="1"/>
    <xf numFmtId="0" fontId="20" fillId="10" borderId="15" xfId="6" applyFont="1" applyFill="1" applyAlignment="1">
      <alignment horizontal="center"/>
    </xf>
    <xf numFmtId="0" fontId="31" fillId="10" borderId="15" xfId="6" applyFont="1" applyFill="1" applyAlignment="1">
      <alignment horizontal="left"/>
    </xf>
    <xf numFmtId="0" fontId="32" fillId="10" borderId="15" xfId="6" applyFont="1" applyFill="1"/>
    <xf numFmtId="0" fontId="23" fillId="10" borderId="15" xfId="7" applyFont="1" applyFill="1" applyAlignment="1">
      <alignment horizontal="left"/>
    </xf>
    <xf numFmtId="0" fontId="31" fillId="10" borderId="15" xfId="6" applyFont="1" applyFill="1" applyAlignment="1">
      <alignment horizontal="left"/>
    </xf>
    <xf numFmtId="0" fontId="32" fillId="10" borderId="15" xfId="6" applyFont="1" applyFill="1"/>
    <xf numFmtId="0" fontId="19" fillId="0" borderId="15" xfId="4"/>
    <xf numFmtId="0" fontId="33" fillId="0" borderId="15" xfId="6" applyFont="1" applyAlignment="1">
      <alignment horizontal="left" indent="1"/>
    </xf>
    <xf numFmtId="0" fontId="1" fillId="0" borderId="15" xfId="7">
      <alignment horizontal="right" indent="1"/>
    </xf>
    <xf numFmtId="0" fontId="1" fillId="0" borderId="15" xfId="6" applyAlignment="1">
      <alignment horizontal="center"/>
    </xf>
    <xf numFmtId="0" fontId="19" fillId="0" borderId="15" xfId="4" applyAlignment="1">
      <alignment wrapText="1"/>
    </xf>
    <xf numFmtId="0" fontId="22" fillId="0" borderId="15" xfId="11" applyFont="1" applyAlignment="1" applyProtection="1">
      <alignment horizontal="left" vertical="top" indent="1"/>
    </xf>
    <xf numFmtId="0" fontId="1" fillId="0" borderId="15" xfId="6" applyAlignment="1">
      <alignment horizontal="left" indent="1"/>
    </xf>
    <xf numFmtId="165" fontId="21" fillId="13" borderId="29" xfId="6" applyNumberFormat="1" applyFont="1" applyFill="1" applyBorder="1" applyAlignment="1">
      <alignment horizontal="center" vertical="center" wrapText="1"/>
    </xf>
    <xf numFmtId="165" fontId="21" fillId="13" borderId="30" xfId="6" applyNumberFormat="1" applyFont="1" applyFill="1" applyBorder="1" applyAlignment="1">
      <alignment horizontal="center" vertical="center" wrapText="1"/>
    </xf>
    <xf numFmtId="165" fontId="21" fillId="13" borderId="31" xfId="6" applyNumberFormat="1" applyFont="1" applyFill="1" applyBorder="1" applyAlignment="1">
      <alignment horizontal="center" vertical="center" wrapText="1"/>
    </xf>
    <xf numFmtId="0" fontId="19" fillId="0" borderId="15" xfId="4" applyAlignment="1">
      <alignment wrapText="1"/>
    </xf>
    <xf numFmtId="0" fontId="35" fillId="14" borderId="32" xfId="6" applyFont="1" applyFill="1" applyBorder="1" applyAlignment="1">
      <alignment horizontal="left" vertical="center" indent="1"/>
    </xf>
    <xf numFmtId="0" fontId="35" fillId="14" borderId="32" xfId="6" applyFont="1" applyFill="1" applyBorder="1" applyAlignment="1">
      <alignment vertical="center"/>
    </xf>
    <xf numFmtId="0" fontId="35" fillId="14" borderId="32" xfId="6" applyFont="1" applyFill="1" applyBorder="1" applyAlignment="1">
      <alignment horizontal="center" vertical="center"/>
    </xf>
    <xf numFmtId="166" fontId="36" fillId="15" borderId="33" xfId="6" applyNumberFormat="1" applyFont="1" applyFill="1" applyBorder="1" applyAlignment="1">
      <alignment horizontal="center" vertical="center"/>
    </xf>
    <xf numFmtId="166" fontId="36" fillId="15" borderId="29" xfId="6" applyNumberFormat="1" applyFont="1" applyFill="1" applyBorder="1" applyAlignment="1">
      <alignment horizontal="center" vertical="center"/>
    </xf>
    <xf numFmtId="166" fontId="36" fillId="15" borderId="31" xfId="6" applyNumberFormat="1" applyFont="1" applyFill="1" applyBorder="1" applyAlignment="1">
      <alignment horizontal="center" vertical="center"/>
    </xf>
    <xf numFmtId="0" fontId="1" fillId="13" borderId="34" xfId="6" applyFill="1" applyBorder="1" applyAlignment="1">
      <alignment horizontal="left" indent="1"/>
    </xf>
    <xf numFmtId="0" fontId="1" fillId="13" borderId="34" xfId="6" applyFill="1" applyBorder="1"/>
    <xf numFmtId="0" fontId="37" fillId="13" borderId="35" xfId="6" applyFont="1" applyFill="1" applyBorder="1" applyAlignment="1">
      <alignment horizontal="center" vertical="center" shrinkToFit="1"/>
    </xf>
    <xf numFmtId="0" fontId="37" fillId="13" borderId="36" xfId="6" applyFont="1" applyFill="1" applyBorder="1" applyAlignment="1">
      <alignment horizontal="center" vertical="center" shrinkToFit="1"/>
    </xf>
    <xf numFmtId="0" fontId="37" fillId="13" borderId="37" xfId="6" applyFont="1" applyFill="1" applyBorder="1" applyAlignment="1">
      <alignment horizontal="center" vertical="center" shrinkToFit="1"/>
    </xf>
    <xf numFmtId="0" fontId="21" fillId="0" borderId="15" xfId="6" applyFont="1"/>
    <xf numFmtId="0" fontId="21" fillId="0" borderId="15" xfId="6" applyFont="1" applyAlignment="1">
      <alignment wrapText="1"/>
    </xf>
    <xf numFmtId="0" fontId="1" fillId="0" borderId="38" xfId="6" applyBorder="1" applyAlignment="1">
      <alignment vertical="center"/>
    </xf>
    <xf numFmtId="0" fontId="23" fillId="16" borderId="15" xfId="6" applyFont="1" applyFill="1" applyAlignment="1">
      <alignment horizontal="left" vertical="center" indent="1"/>
    </xf>
    <xf numFmtId="0" fontId="21" fillId="16" borderId="15" xfId="2" applyFont="1" applyFill="1" applyBorder="1" applyAlignment="1">
      <alignment vertical="center"/>
    </xf>
    <xf numFmtId="9" fontId="22" fillId="16" borderId="15" xfId="12" applyFont="1" applyFill="1" applyBorder="1" applyAlignment="1">
      <alignment horizontal="center" vertical="center"/>
    </xf>
    <xf numFmtId="168" fontId="21" fillId="16" borderId="15" xfId="6" applyNumberFormat="1" applyFont="1" applyFill="1" applyAlignment="1">
      <alignment horizontal="center" vertical="center"/>
    </xf>
    <xf numFmtId="168" fontId="22" fillId="16" borderId="15" xfId="6" applyNumberFormat="1" applyFont="1" applyFill="1" applyAlignment="1">
      <alignment horizontal="center" vertical="center"/>
    </xf>
    <xf numFmtId="0" fontId="38" fillId="0" borderId="15" xfId="6" applyFont="1" applyAlignment="1">
      <alignment horizontal="center" vertical="center"/>
    </xf>
    <xf numFmtId="0" fontId="38" fillId="0" borderId="22" xfId="6" applyFont="1" applyBorder="1" applyAlignment="1">
      <alignment horizontal="center" vertical="center"/>
    </xf>
    <xf numFmtId="0" fontId="1" fillId="0" borderId="39" xfId="6" applyBorder="1" applyAlignment="1">
      <alignment vertical="center"/>
    </xf>
    <xf numFmtId="0" fontId="1" fillId="0" borderId="15" xfId="6" applyAlignment="1">
      <alignment vertical="center"/>
    </xf>
    <xf numFmtId="9" fontId="22" fillId="5" borderId="23" xfId="12" applyFont="1" applyFill="1" applyBorder="1" applyAlignment="1">
      <alignment horizontal="center" vertical="center"/>
    </xf>
    <xf numFmtId="0" fontId="1" fillId="0" borderId="40" xfId="6" applyBorder="1" applyAlignment="1">
      <alignment vertical="center"/>
    </xf>
    <xf numFmtId="9" fontId="22" fillId="5" borderId="24" xfId="12" applyFont="1" applyFill="1" applyBorder="1" applyAlignment="1">
      <alignment horizontal="center" vertical="center"/>
    </xf>
    <xf numFmtId="0" fontId="1" fillId="0" borderId="40" xfId="6" applyBorder="1" applyAlignment="1">
      <alignment horizontal="right" vertical="center"/>
    </xf>
    <xf numFmtId="0" fontId="23" fillId="6" borderId="15" xfId="6" applyFont="1" applyFill="1" applyAlignment="1">
      <alignment horizontal="left" vertical="center" indent="1"/>
    </xf>
    <xf numFmtId="9" fontId="22" fillId="6" borderId="15" xfId="12" applyFont="1" applyFill="1" applyBorder="1" applyAlignment="1">
      <alignment horizontal="center" vertical="center"/>
    </xf>
    <xf numFmtId="168" fontId="21" fillId="6" borderId="15" xfId="6" applyNumberFormat="1" applyFont="1" applyFill="1" applyAlignment="1">
      <alignment horizontal="center" vertical="center"/>
    </xf>
    <xf numFmtId="168" fontId="22" fillId="6" borderId="15" xfId="6" applyNumberFormat="1" applyFont="1" applyFill="1" applyAlignment="1">
      <alignment horizontal="center" vertical="center"/>
    </xf>
    <xf numFmtId="9" fontId="22" fillId="8" borderId="25" xfId="12" applyFont="1" applyFill="1" applyBorder="1" applyAlignment="1">
      <alignment horizontal="center" vertical="center"/>
    </xf>
    <xf numFmtId="0" fontId="23" fillId="9" borderId="15" xfId="6" applyFont="1" applyFill="1" applyAlignment="1">
      <alignment horizontal="left" vertical="center" indent="1"/>
    </xf>
    <xf numFmtId="9" fontId="22" fillId="9" borderId="15" xfId="12" applyFont="1" applyFill="1" applyBorder="1" applyAlignment="1">
      <alignment horizontal="center" vertical="center"/>
    </xf>
    <xf numFmtId="168" fontId="21" fillId="9" borderId="15" xfId="6" applyNumberFormat="1" applyFont="1" applyFill="1" applyAlignment="1">
      <alignment horizontal="center" vertical="center"/>
    </xf>
    <xf numFmtId="168" fontId="22" fillId="9" borderId="15" xfId="6" applyNumberFormat="1" applyFont="1" applyFill="1" applyAlignment="1">
      <alignment horizontal="center" vertical="center"/>
    </xf>
    <xf numFmtId="0" fontId="1" fillId="0" borderId="41" xfId="6" applyBorder="1" applyAlignment="1">
      <alignment vertical="center"/>
    </xf>
    <xf numFmtId="9" fontId="22" fillId="10" borderId="26" xfId="12" applyFont="1" applyFill="1" applyBorder="1" applyAlignment="1">
      <alignment horizontal="center" vertical="center"/>
    </xf>
    <xf numFmtId="0" fontId="1" fillId="8" borderId="40" xfId="6" applyFill="1" applyBorder="1" applyAlignment="1">
      <alignment vertical="center"/>
    </xf>
    <xf numFmtId="0" fontId="23" fillId="11" borderId="15" xfId="6" applyFont="1" applyFill="1" applyAlignment="1">
      <alignment horizontal="left" vertical="center" indent="1"/>
    </xf>
    <xf numFmtId="9" fontId="22" fillId="11" borderId="15" xfId="12" applyFont="1" applyFill="1" applyBorder="1" applyAlignment="1">
      <alignment horizontal="center" vertical="center"/>
    </xf>
    <xf numFmtId="168" fontId="21" fillId="11" borderId="15" xfId="6" applyNumberFormat="1" applyFont="1" applyFill="1" applyAlignment="1">
      <alignment horizontal="center" vertical="center"/>
    </xf>
    <xf numFmtId="168" fontId="22" fillId="11" borderId="15" xfId="6" applyNumberFormat="1" applyFont="1" applyFill="1" applyAlignment="1">
      <alignment horizontal="center" vertical="center"/>
    </xf>
    <xf numFmtId="0" fontId="1" fillId="0" borderId="42" xfId="6" applyBorder="1" applyAlignment="1">
      <alignment vertical="center"/>
    </xf>
    <xf numFmtId="9" fontId="22" fillId="12" borderId="27" xfId="12" applyFont="1" applyFill="1" applyBorder="1" applyAlignment="1">
      <alignment horizontal="center" vertical="center"/>
    </xf>
    <xf numFmtId="0" fontId="21" fillId="0" borderId="15" xfId="1" applyFont="1" applyBorder="1">
      <alignment horizontal="left" vertical="center" indent="2"/>
    </xf>
    <xf numFmtId="0" fontId="21" fillId="0" borderId="15" xfId="2" applyFont="1" applyBorder="1" applyAlignment="1">
      <alignment vertical="center"/>
    </xf>
    <xf numFmtId="9" fontId="22" fillId="0" borderId="15" xfId="12" applyFont="1" applyBorder="1" applyAlignment="1">
      <alignment horizontal="center" vertical="center"/>
    </xf>
    <xf numFmtId="168" fontId="21" fillId="0" borderId="15" xfId="3" applyFont="1" applyBorder="1">
      <alignment horizontal="center" vertical="center"/>
    </xf>
    <xf numFmtId="0" fontId="39" fillId="13" borderId="15" xfId="6" applyFont="1" applyFill="1" applyAlignment="1">
      <alignment horizontal="left" vertical="center" indent="1"/>
    </xf>
    <xf numFmtId="0" fontId="39" fillId="13" borderId="15" xfId="6" applyFont="1" applyFill="1" applyAlignment="1">
      <alignment vertical="center"/>
    </xf>
    <xf numFmtId="9" fontId="22" fillId="13" borderId="15" xfId="12" applyFont="1" applyFill="1" applyBorder="1" applyAlignment="1">
      <alignment horizontal="center" vertical="center"/>
    </xf>
    <xf numFmtId="168" fontId="40" fillId="13" borderId="15" xfId="6" applyNumberFormat="1" applyFont="1" applyFill="1" applyAlignment="1">
      <alignment horizontal="left" vertical="center"/>
    </xf>
    <xf numFmtId="168" fontId="22" fillId="13" borderId="15" xfId="6" applyNumberFormat="1" applyFont="1" applyFill="1" applyAlignment="1">
      <alignment horizontal="center" vertical="center"/>
    </xf>
    <xf numFmtId="0" fontId="38" fillId="13" borderId="22" xfId="6" applyFont="1" applyFill="1" applyBorder="1" applyAlignment="1">
      <alignment horizontal="center" vertical="center"/>
    </xf>
    <xf numFmtId="0" fontId="1" fillId="13" borderId="15" xfId="6" applyFill="1" applyAlignment="1">
      <alignment vertical="center"/>
    </xf>
    <xf numFmtId="0" fontId="1" fillId="0" borderId="15" xfId="6" applyAlignment="1">
      <alignment horizontal="right" vertical="center"/>
    </xf>
    <xf numFmtId="0" fontId="41" fillId="0" borderId="15" xfId="6" applyFont="1"/>
    <xf numFmtId="0" fontId="19" fillId="0" borderId="15" xfId="6" applyFont="1" applyAlignment="1">
      <alignment horizontal="center"/>
    </xf>
    <xf numFmtId="0" fontId="42" fillId="0" borderId="15" xfId="11" applyFont="1" applyAlignment="1" applyProtection="1"/>
  </cellXfs>
  <cellStyles count="13">
    <cellStyle name="Date" xfId="3" xr:uid="{B1FD284C-90F2-43BE-8FB7-BB89A7FE3546}"/>
    <cellStyle name="Heading 1 2" xfId="9" xr:uid="{403A434E-983F-4B04-AF13-FBF95697B9EA}"/>
    <cellStyle name="Heading 2 2" xfId="10" xr:uid="{F5855EAD-FBF7-43BA-808E-93D16839572A}"/>
    <cellStyle name="Heading 3 2" xfId="7" xr:uid="{FB8BC7B8-91F0-4630-929B-534032589774}"/>
    <cellStyle name="Hyperlink" xfId="11" builtinId="8"/>
    <cellStyle name="Name" xfId="2" xr:uid="{D2CE5323-EE09-418C-8129-4DB46DE983E2}"/>
    <cellStyle name="Normal" xfId="0" builtinId="0"/>
    <cellStyle name="Normal 2" xfId="6" xr:uid="{73C8C6A4-64E2-4718-9EB3-C1B40B79F325}"/>
    <cellStyle name="Percent 2" xfId="12" xr:uid="{19FB282A-FC32-4EF3-B4D0-EFF6D3A1AC80}"/>
    <cellStyle name="Project Start" xfId="8" xr:uid="{5ACC9E4F-05ED-4E2F-934A-6E214715F399}"/>
    <cellStyle name="Task" xfId="1" xr:uid="{4095849A-087D-4D3D-A39D-A3F98148B52E}"/>
    <cellStyle name="Title 2" xfId="5" xr:uid="{34BDC329-D959-4B15-A81A-F549988688EC}"/>
    <cellStyle name="zHiddenText" xfId="4" xr:uid="{60466F13-9BD3-479D-B9E8-8CD7BBFD757D}"/>
  </cellStyles>
  <dxfs count="13">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patternType="none"/>
      </fill>
      <border>
        <left style="thin">
          <color auto="1"/>
        </left>
        <right style="thin">
          <color auto="1"/>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L98"/>
  <sheetViews>
    <sheetView showGridLines="0" zoomScale="76" zoomScaleNormal="76" workbookViewId="0">
      <selection activeCell="P2" sqref="P2"/>
    </sheetView>
  </sheetViews>
  <sheetFormatPr defaultColWidth="14.3984375" defaultRowHeight="15" customHeight="1" x14ac:dyDescent="0.25"/>
  <cols>
    <col min="1" max="1" width="2.69921875" customWidth="1"/>
    <col min="2" max="2" width="30.09765625" customWidth="1"/>
    <col min="3" max="4" width="22.8984375" customWidth="1"/>
    <col min="5" max="6" width="10.69921875" customWidth="1"/>
    <col min="7" max="7" width="2.69921875" customWidth="1"/>
    <col min="8" max="8" width="6" hidden="1" customWidth="1"/>
    <col min="9" max="64" width="2.69921875" customWidth="1"/>
  </cols>
  <sheetData>
    <row r="1" spans="1:64" ht="39.75" customHeight="1" x14ac:dyDescent="1.45">
      <c r="A1" s="1"/>
      <c r="B1" s="2"/>
      <c r="C1" s="3"/>
      <c r="D1" s="3"/>
      <c r="E1" s="5"/>
      <c r="F1" s="6"/>
      <c r="H1" s="4"/>
      <c r="I1" s="50" t="s">
        <v>0</v>
      </c>
      <c r="J1" s="50"/>
      <c r="K1" s="50"/>
      <c r="L1" s="50"/>
      <c r="M1" s="50"/>
      <c r="N1" s="50"/>
      <c r="O1" s="50"/>
      <c r="P1" s="7"/>
      <c r="Q1" s="52">
        <f>DATE(2025,5,28)</f>
        <v>45805</v>
      </c>
      <c r="R1" s="52"/>
      <c r="S1" s="52"/>
      <c r="T1" s="52"/>
      <c r="U1" s="52"/>
      <c r="V1" s="52"/>
      <c r="W1" s="52"/>
      <c r="X1" s="52"/>
      <c r="Y1" s="52"/>
      <c r="Z1" s="52"/>
    </row>
    <row r="2" spans="1:64" ht="59.25" customHeight="1" x14ac:dyDescent="1.45">
      <c r="A2" s="8"/>
      <c r="B2" s="2"/>
      <c r="C2" s="9"/>
      <c r="D2" s="9"/>
      <c r="E2" s="10"/>
      <c r="F2" s="8"/>
      <c r="I2" s="50" t="s">
        <v>1</v>
      </c>
      <c r="J2" s="50"/>
      <c r="K2" s="50"/>
      <c r="L2" s="50"/>
      <c r="M2" s="50"/>
      <c r="N2" s="50"/>
      <c r="O2" s="50"/>
      <c r="P2" s="7"/>
      <c r="Q2" s="53">
        <v>1</v>
      </c>
      <c r="R2" s="53"/>
      <c r="S2" s="53"/>
      <c r="T2" s="53"/>
      <c r="U2" s="53"/>
      <c r="V2" s="53"/>
      <c r="W2" s="53"/>
      <c r="X2" s="53"/>
      <c r="Y2" s="53"/>
      <c r="Z2" s="53"/>
    </row>
    <row r="3" spans="1:64" ht="36" customHeight="1" x14ac:dyDescent="1.45">
      <c r="A3" s="8"/>
      <c r="B3" s="2"/>
      <c r="C3" s="8"/>
      <c r="D3" s="8"/>
      <c r="E3" s="10"/>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row>
    <row r="4" spans="1:64" ht="30" customHeight="1" x14ac:dyDescent="0.25">
      <c r="A4" s="1"/>
      <c r="B4" s="11"/>
      <c r="C4" s="8"/>
      <c r="D4" s="8"/>
      <c r="E4" s="12"/>
      <c r="F4" s="8"/>
      <c r="G4" s="8"/>
      <c r="H4" s="8"/>
      <c r="I4" s="54">
        <f>I5</f>
        <v>45803</v>
      </c>
      <c r="J4" s="55"/>
      <c r="K4" s="55"/>
      <c r="L4" s="55"/>
      <c r="M4" s="55"/>
      <c r="N4" s="55"/>
      <c r="O4" s="56"/>
      <c r="P4" s="57">
        <f>P5</f>
        <v>45810</v>
      </c>
      <c r="Q4" s="55"/>
      <c r="R4" s="55"/>
      <c r="S4" s="55"/>
      <c r="T4" s="55"/>
      <c r="U4" s="55"/>
      <c r="V4" s="56"/>
      <c r="W4" s="57">
        <f>W5</f>
        <v>45817</v>
      </c>
      <c r="X4" s="55"/>
      <c r="Y4" s="55"/>
      <c r="Z4" s="55"/>
      <c r="AA4" s="55"/>
      <c r="AB4" s="55"/>
      <c r="AC4" s="56"/>
      <c r="AD4" s="57">
        <f>AD5</f>
        <v>45824</v>
      </c>
      <c r="AE4" s="55"/>
      <c r="AF4" s="55"/>
      <c r="AG4" s="55"/>
      <c r="AH4" s="55"/>
      <c r="AI4" s="55"/>
      <c r="AJ4" s="56"/>
      <c r="AK4" s="57">
        <f>AK5</f>
        <v>45831</v>
      </c>
      <c r="AL4" s="55"/>
      <c r="AM4" s="55"/>
      <c r="AN4" s="55"/>
      <c r="AO4" s="55"/>
      <c r="AP4" s="55"/>
      <c r="AQ4" s="56"/>
      <c r="AR4" s="57">
        <f>AR5</f>
        <v>45838</v>
      </c>
      <c r="AS4" s="55"/>
      <c r="AT4" s="55"/>
      <c r="AU4" s="55"/>
      <c r="AV4" s="55"/>
      <c r="AW4" s="55"/>
      <c r="AX4" s="56"/>
      <c r="AY4" s="57">
        <f>AY5</f>
        <v>45845</v>
      </c>
      <c r="AZ4" s="55"/>
      <c r="BA4" s="55"/>
      <c r="BB4" s="55"/>
      <c r="BC4" s="55"/>
      <c r="BD4" s="55"/>
      <c r="BE4" s="56"/>
      <c r="BF4" s="57">
        <f>BF5</f>
        <v>45852</v>
      </c>
      <c r="BG4" s="55"/>
      <c r="BH4" s="55"/>
      <c r="BI4" s="55"/>
      <c r="BJ4" s="55"/>
      <c r="BK4" s="55"/>
      <c r="BL4" s="58"/>
    </row>
    <row r="5" spans="1:64" ht="15" customHeight="1" x14ac:dyDescent="0.25">
      <c r="A5" s="59"/>
      <c r="B5" s="46" t="s">
        <v>2</v>
      </c>
      <c r="C5" s="48" t="s">
        <v>3</v>
      </c>
      <c r="D5" s="90" t="s">
        <v>4</v>
      </c>
      <c r="E5" s="49" t="s">
        <v>5</v>
      </c>
      <c r="F5" s="49" t="s">
        <v>6</v>
      </c>
      <c r="G5" s="8"/>
      <c r="H5" s="8"/>
      <c r="I5" s="13">
        <f>'Project Schedule '!Project_Start-WEEKDAY('Project Schedule '!Project_Start,1)+2+7*('Project Schedule '!Display_Week-1)</f>
        <v>45803</v>
      </c>
      <c r="J5" s="13">
        <f t="shared" ref="J5:BL5" si="0">I5+1</f>
        <v>45804</v>
      </c>
      <c r="K5" s="13">
        <f t="shared" si="0"/>
        <v>45805</v>
      </c>
      <c r="L5" s="13">
        <f t="shared" si="0"/>
        <v>45806</v>
      </c>
      <c r="M5" s="13">
        <f t="shared" si="0"/>
        <v>45807</v>
      </c>
      <c r="N5" s="13">
        <f t="shared" si="0"/>
        <v>45808</v>
      </c>
      <c r="O5" s="14">
        <f t="shared" si="0"/>
        <v>45809</v>
      </c>
      <c r="P5" s="15">
        <f t="shared" si="0"/>
        <v>45810</v>
      </c>
      <c r="Q5" s="13">
        <f t="shared" si="0"/>
        <v>45811</v>
      </c>
      <c r="R5" s="13">
        <f t="shared" si="0"/>
        <v>45812</v>
      </c>
      <c r="S5" s="13">
        <f t="shared" si="0"/>
        <v>45813</v>
      </c>
      <c r="T5" s="13">
        <f t="shared" si="0"/>
        <v>45814</v>
      </c>
      <c r="U5" s="13">
        <f t="shared" si="0"/>
        <v>45815</v>
      </c>
      <c r="V5" s="14">
        <f t="shared" si="0"/>
        <v>45816</v>
      </c>
      <c r="W5" s="15">
        <f t="shared" si="0"/>
        <v>45817</v>
      </c>
      <c r="X5" s="13">
        <f t="shared" si="0"/>
        <v>45818</v>
      </c>
      <c r="Y5" s="13">
        <f t="shared" si="0"/>
        <v>45819</v>
      </c>
      <c r="Z5" s="13">
        <f t="shared" si="0"/>
        <v>45820</v>
      </c>
      <c r="AA5" s="13">
        <f t="shared" si="0"/>
        <v>45821</v>
      </c>
      <c r="AB5" s="13">
        <f t="shared" si="0"/>
        <v>45822</v>
      </c>
      <c r="AC5" s="14">
        <f t="shared" si="0"/>
        <v>45823</v>
      </c>
      <c r="AD5" s="15">
        <f t="shared" si="0"/>
        <v>45824</v>
      </c>
      <c r="AE5" s="13">
        <f t="shared" si="0"/>
        <v>45825</v>
      </c>
      <c r="AF5" s="13">
        <f t="shared" si="0"/>
        <v>45826</v>
      </c>
      <c r="AG5" s="13">
        <f t="shared" si="0"/>
        <v>45827</v>
      </c>
      <c r="AH5" s="13">
        <f t="shared" si="0"/>
        <v>45828</v>
      </c>
      <c r="AI5" s="13">
        <f t="shared" si="0"/>
        <v>45829</v>
      </c>
      <c r="AJ5" s="14">
        <f t="shared" si="0"/>
        <v>45830</v>
      </c>
      <c r="AK5" s="15">
        <f t="shared" si="0"/>
        <v>45831</v>
      </c>
      <c r="AL5" s="13">
        <f t="shared" si="0"/>
        <v>45832</v>
      </c>
      <c r="AM5" s="13">
        <f t="shared" si="0"/>
        <v>45833</v>
      </c>
      <c r="AN5" s="13">
        <f t="shared" si="0"/>
        <v>45834</v>
      </c>
      <c r="AO5" s="13">
        <f t="shared" si="0"/>
        <v>45835</v>
      </c>
      <c r="AP5" s="13">
        <f t="shared" si="0"/>
        <v>45836</v>
      </c>
      <c r="AQ5" s="14">
        <f t="shared" si="0"/>
        <v>45837</v>
      </c>
      <c r="AR5" s="15">
        <f t="shared" si="0"/>
        <v>45838</v>
      </c>
      <c r="AS5" s="13">
        <f t="shared" si="0"/>
        <v>45839</v>
      </c>
      <c r="AT5" s="13">
        <f t="shared" si="0"/>
        <v>45840</v>
      </c>
      <c r="AU5" s="13">
        <f t="shared" si="0"/>
        <v>45841</v>
      </c>
      <c r="AV5" s="13">
        <f t="shared" si="0"/>
        <v>45842</v>
      </c>
      <c r="AW5" s="13">
        <f t="shared" si="0"/>
        <v>45843</v>
      </c>
      <c r="AX5" s="14">
        <f t="shared" si="0"/>
        <v>45844</v>
      </c>
      <c r="AY5" s="15">
        <f t="shared" si="0"/>
        <v>45845</v>
      </c>
      <c r="AZ5" s="13">
        <f t="shared" si="0"/>
        <v>45846</v>
      </c>
      <c r="BA5" s="13">
        <f t="shared" si="0"/>
        <v>45847</v>
      </c>
      <c r="BB5" s="13">
        <f t="shared" si="0"/>
        <v>45848</v>
      </c>
      <c r="BC5" s="13">
        <f t="shared" si="0"/>
        <v>45849</v>
      </c>
      <c r="BD5" s="13">
        <f t="shared" si="0"/>
        <v>45850</v>
      </c>
      <c r="BE5" s="14">
        <f t="shared" si="0"/>
        <v>45851</v>
      </c>
      <c r="BF5" s="15">
        <f t="shared" si="0"/>
        <v>45852</v>
      </c>
      <c r="BG5" s="13">
        <f t="shared" si="0"/>
        <v>45853</v>
      </c>
      <c r="BH5" s="13">
        <f t="shared" si="0"/>
        <v>45854</v>
      </c>
      <c r="BI5" s="13">
        <f t="shared" si="0"/>
        <v>45855</v>
      </c>
      <c r="BJ5" s="13">
        <f t="shared" si="0"/>
        <v>45856</v>
      </c>
      <c r="BK5" s="13">
        <f t="shared" si="0"/>
        <v>45857</v>
      </c>
      <c r="BL5" s="13">
        <f t="shared" si="0"/>
        <v>45858</v>
      </c>
    </row>
    <row r="6" spans="1:64" ht="15" customHeight="1" x14ac:dyDescent="0.25">
      <c r="A6" s="51"/>
      <c r="B6" s="47"/>
      <c r="C6" s="47"/>
      <c r="D6" s="91"/>
      <c r="E6" s="47"/>
      <c r="F6" s="47"/>
      <c r="G6" s="8"/>
      <c r="H6" s="8"/>
      <c r="I6" s="16" t="str">
        <f t="shared" ref="I6:BL6" si="1">LEFT(TEXT(I5,"ddd"),1)</f>
        <v>M</v>
      </c>
      <c r="J6" s="17" t="str">
        <f t="shared" si="1"/>
        <v>T</v>
      </c>
      <c r="K6" s="17" t="str">
        <f t="shared" si="1"/>
        <v>W</v>
      </c>
      <c r="L6" s="17" t="str">
        <f t="shared" si="1"/>
        <v>T</v>
      </c>
      <c r="M6" s="17" t="str">
        <f t="shared" si="1"/>
        <v>F</v>
      </c>
      <c r="N6" s="17" t="str">
        <f t="shared" si="1"/>
        <v>S</v>
      </c>
      <c r="O6" s="17" t="str">
        <f t="shared" si="1"/>
        <v>S</v>
      </c>
      <c r="P6" s="17" t="str">
        <f t="shared" si="1"/>
        <v>M</v>
      </c>
      <c r="Q6" s="17" t="str">
        <f t="shared" si="1"/>
        <v>T</v>
      </c>
      <c r="R6" s="17" t="str">
        <f t="shared" si="1"/>
        <v>W</v>
      </c>
      <c r="S6" s="17" t="str">
        <f t="shared" si="1"/>
        <v>T</v>
      </c>
      <c r="T6" s="17" t="str">
        <f t="shared" si="1"/>
        <v>F</v>
      </c>
      <c r="U6" s="17" t="str">
        <f t="shared" si="1"/>
        <v>S</v>
      </c>
      <c r="V6" s="17" t="str">
        <f t="shared" si="1"/>
        <v>S</v>
      </c>
      <c r="W6" s="17" t="str">
        <f t="shared" si="1"/>
        <v>M</v>
      </c>
      <c r="X6" s="17" t="str">
        <f t="shared" si="1"/>
        <v>T</v>
      </c>
      <c r="Y6" s="17" t="str">
        <f t="shared" si="1"/>
        <v>W</v>
      </c>
      <c r="Z6" s="17" t="str">
        <f t="shared" si="1"/>
        <v>T</v>
      </c>
      <c r="AA6" s="17" t="str">
        <f t="shared" si="1"/>
        <v>F</v>
      </c>
      <c r="AB6" s="17" t="str">
        <f t="shared" si="1"/>
        <v>S</v>
      </c>
      <c r="AC6" s="17" t="str">
        <f t="shared" si="1"/>
        <v>S</v>
      </c>
      <c r="AD6" s="17" t="str">
        <f t="shared" si="1"/>
        <v>M</v>
      </c>
      <c r="AE6" s="17" t="str">
        <f t="shared" si="1"/>
        <v>T</v>
      </c>
      <c r="AF6" s="17" t="str">
        <f t="shared" si="1"/>
        <v>W</v>
      </c>
      <c r="AG6" s="17" t="str">
        <f t="shared" si="1"/>
        <v>T</v>
      </c>
      <c r="AH6" s="17" t="str">
        <f t="shared" si="1"/>
        <v>F</v>
      </c>
      <c r="AI6" s="17" t="str">
        <f t="shared" si="1"/>
        <v>S</v>
      </c>
      <c r="AJ6" s="17" t="str">
        <f t="shared" si="1"/>
        <v>S</v>
      </c>
      <c r="AK6" s="17" t="str">
        <f t="shared" si="1"/>
        <v>M</v>
      </c>
      <c r="AL6" s="17" t="str">
        <f t="shared" si="1"/>
        <v>T</v>
      </c>
      <c r="AM6" s="17" t="str">
        <f t="shared" si="1"/>
        <v>W</v>
      </c>
      <c r="AN6" s="17" t="str">
        <f t="shared" si="1"/>
        <v>T</v>
      </c>
      <c r="AO6" s="17" t="str">
        <f t="shared" si="1"/>
        <v>F</v>
      </c>
      <c r="AP6" s="17" t="str">
        <f t="shared" si="1"/>
        <v>S</v>
      </c>
      <c r="AQ6" s="17" t="str">
        <f t="shared" si="1"/>
        <v>S</v>
      </c>
      <c r="AR6" s="17" t="str">
        <f t="shared" si="1"/>
        <v>M</v>
      </c>
      <c r="AS6" s="17" t="str">
        <f t="shared" si="1"/>
        <v>T</v>
      </c>
      <c r="AT6" s="17" t="str">
        <f t="shared" si="1"/>
        <v>W</v>
      </c>
      <c r="AU6" s="17" t="str">
        <f t="shared" si="1"/>
        <v>T</v>
      </c>
      <c r="AV6" s="17" t="str">
        <f t="shared" si="1"/>
        <v>F</v>
      </c>
      <c r="AW6" s="17" t="str">
        <f t="shared" si="1"/>
        <v>S</v>
      </c>
      <c r="AX6" s="17" t="str">
        <f t="shared" si="1"/>
        <v>S</v>
      </c>
      <c r="AY6" s="17" t="str">
        <f t="shared" si="1"/>
        <v>M</v>
      </c>
      <c r="AZ6" s="17" t="str">
        <f t="shared" si="1"/>
        <v>T</v>
      </c>
      <c r="BA6" s="17" t="str">
        <f t="shared" si="1"/>
        <v>W</v>
      </c>
      <c r="BB6" s="17" t="str">
        <f t="shared" si="1"/>
        <v>T</v>
      </c>
      <c r="BC6" s="17" t="str">
        <f t="shared" si="1"/>
        <v>F</v>
      </c>
      <c r="BD6" s="17" t="str">
        <f t="shared" si="1"/>
        <v>S</v>
      </c>
      <c r="BE6" s="17" t="str">
        <f t="shared" si="1"/>
        <v>S</v>
      </c>
      <c r="BF6" s="17" t="str">
        <f t="shared" si="1"/>
        <v>M</v>
      </c>
      <c r="BG6" s="17" t="str">
        <f t="shared" si="1"/>
        <v>T</v>
      </c>
      <c r="BH6" s="17" t="str">
        <f t="shared" si="1"/>
        <v>W</v>
      </c>
      <c r="BI6" s="17" t="str">
        <f t="shared" si="1"/>
        <v>T</v>
      </c>
      <c r="BJ6" s="17" t="str">
        <f t="shared" si="1"/>
        <v>F</v>
      </c>
      <c r="BK6" s="17" t="str">
        <f t="shared" si="1"/>
        <v>S</v>
      </c>
      <c r="BL6" s="18" t="str">
        <f t="shared" si="1"/>
        <v>S</v>
      </c>
    </row>
    <row r="7" spans="1:64" ht="30" hidden="1" customHeight="1" x14ac:dyDescent="0.25">
      <c r="A7" s="8" t="s">
        <v>7</v>
      </c>
      <c r="B7" s="19"/>
      <c r="C7" s="20"/>
      <c r="D7" s="20"/>
      <c r="E7" s="19"/>
      <c r="F7" s="19"/>
      <c r="G7" s="8"/>
      <c r="H7" s="8" t="str">
        <f>IF(OR(ISBLANK('Project Schedule '!task_start),ISBLANK('Project Schedule '!task_end)),"",'Project Schedule '!task_end-'Project Schedule '!task_start+1)</f>
        <v/>
      </c>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row>
    <row r="8" spans="1:64" ht="30" customHeight="1" x14ac:dyDescent="0.25">
      <c r="A8" s="1"/>
      <c r="B8" s="22" t="s">
        <v>39</v>
      </c>
      <c r="C8" s="23"/>
      <c r="D8" s="23"/>
      <c r="E8" s="24"/>
      <c r="F8" s="25"/>
      <c r="G8" s="26"/>
      <c r="H8" s="27" t="str">
        <f>IF(OR(ISBLANK('Project Schedule '!task_start),ISBLANK('Project Schedule '!task_end)),"",'Project Schedule '!task_end-'Project Schedule '!task_start+1)</f>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row>
    <row r="9" spans="1:64" ht="30" customHeight="1" x14ac:dyDescent="0.25">
      <c r="A9" s="8"/>
      <c r="B9" s="60" t="s">
        <v>12</v>
      </c>
      <c r="C9" s="61" t="s">
        <v>8</v>
      </c>
      <c r="D9" s="61"/>
      <c r="E9" s="62">
        <f>Project_Start</f>
        <v>45805</v>
      </c>
      <c r="F9" s="62">
        <f>E9+1</f>
        <v>45806</v>
      </c>
      <c r="G9" s="26"/>
      <c r="H9" s="27" t="str">
        <f>IF(OR(ISBLANK('Project Schedule '!task_start),ISBLANK('Project Schedule '!task_end)),"",'Project Schedule '!task_end-'Project Schedule '!task_start+1)</f>
        <v/>
      </c>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row>
    <row r="10" spans="1:64" ht="30" customHeight="1" x14ac:dyDescent="0.25">
      <c r="A10" s="8"/>
      <c r="B10" s="63" t="s">
        <v>13</v>
      </c>
      <c r="C10" s="64" t="s">
        <v>14</v>
      </c>
      <c r="D10" s="64"/>
      <c r="E10" s="65">
        <f>F9</f>
        <v>45806</v>
      </c>
      <c r="F10" s="65">
        <f>E10+4</f>
        <v>45810</v>
      </c>
      <c r="G10" s="26"/>
      <c r="H10" s="27" t="str">
        <f>IF(OR(ISBLANK('Project Schedule '!task_start),ISBLANK('Project Schedule '!task_end)),"",'Project Schedule '!task_end-'Project Schedule '!task_start+1)</f>
        <v/>
      </c>
      <c r="I10" s="29"/>
      <c r="J10" s="29"/>
      <c r="K10" s="29"/>
      <c r="L10" s="29"/>
      <c r="M10" s="29"/>
      <c r="N10" s="29"/>
      <c r="O10" s="29"/>
      <c r="P10" s="29"/>
      <c r="Q10" s="29"/>
      <c r="R10" s="29"/>
      <c r="S10" s="29"/>
      <c r="T10" s="29"/>
      <c r="U10" s="29"/>
      <c r="V10" s="29"/>
      <c r="W10" s="29"/>
      <c r="X10" s="29"/>
      <c r="Y10" s="30"/>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row>
    <row r="11" spans="1:64" ht="30" customHeight="1" x14ac:dyDescent="0.25">
      <c r="A11" s="8"/>
      <c r="B11" s="63" t="s">
        <v>15</v>
      </c>
      <c r="C11" s="66" t="s">
        <v>16</v>
      </c>
      <c r="D11" s="66"/>
      <c r="E11" s="65">
        <f>E10</f>
        <v>45806</v>
      </c>
      <c r="F11" s="65">
        <f>E11+4</f>
        <v>45810</v>
      </c>
      <c r="G11" s="26"/>
      <c r="H11" s="27" t="str">
        <f>IF(OR(ISBLANK('Project Schedule '!task_start),ISBLANK('Project Schedule '!task_end)),"",'Project Schedule '!task_end-'Project Schedule '!task_start+1)</f>
        <v/>
      </c>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row>
    <row r="12" spans="1:64" ht="30" customHeight="1" x14ac:dyDescent="0.25">
      <c r="A12" s="1"/>
      <c r="B12" s="63" t="s">
        <v>9</v>
      </c>
      <c r="C12" s="66" t="s">
        <v>17</v>
      </c>
      <c r="D12" s="66"/>
      <c r="E12" s="65">
        <f>E11</f>
        <v>45806</v>
      </c>
      <c r="F12" s="65">
        <f>E12+4</f>
        <v>45810</v>
      </c>
      <c r="G12" s="26"/>
      <c r="H12" s="27" t="str">
        <f>IF(OR(ISBLANK('Project Schedule '!task_start),ISBLANK('Project Schedule '!task_end)),"",'Project Schedule '!task_end-'Project Schedule '!task_start+1)</f>
        <v/>
      </c>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ht="30" customHeight="1" x14ac:dyDescent="0.25">
      <c r="A13" s="1"/>
      <c r="B13" s="63" t="s">
        <v>18</v>
      </c>
      <c r="C13" s="66" t="s">
        <v>19</v>
      </c>
      <c r="D13" s="66"/>
      <c r="E13" s="65">
        <v>45806</v>
      </c>
      <c r="F13" s="65">
        <v>45810</v>
      </c>
      <c r="G13" s="26"/>
      <c r="H13" s="27" t="str">
        <f>IF(OR(ISBLANK('Project Schedule '!task_start),ISBLANK('Project Schedule '!task_end)),"",'Project Schedule '!task_end-'Project Schedule '!task_start+1)</f>
        <v/>
      </c>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row>
    <row r="14" spans="1:64" ht="30" customHeight="1" x14ac:dyDescent="0.25">
      <c r="A14" s="8"/>
      <c r="B14" s="63" t="s">
        <v>20</v>
      </c>
      <c r="C14" s="66" t="s">
        <v>21</v>
      </c>
      <c r="D14" s="66"/>
      <c r="E14" s="65">
        <f>E13</f>
        <v>45806</v>
      </c>
      <c r="F14" s="65">
        <f>E14+4</f>
        <v>45810</v>
      </c>
      <c r="G14" s="26"/>
      <c r="H14" s="27" t="str">
        <f>IF(OR(ISBLANK('Project Schedule '!task_start),ISBLANK('Project Schedule '!task_end)),"",'Project Schedule '!task_end-'Project Schedule '!task_start+1)</f>
        <v/>
      </c>
      <c r="I14" s="29"/>
      <c r="J14" s="29"/>
      <c r="K14" s="29"/>
      <c r="L14" s="29"/>
      <c r="M14" s="29"/>
      <c r="N14" s="29"/>
      <c r="O14" s="29"/>
      <c r="P14" s="29"/>
      <c r="Q14" s="29"/>
      <c r="R14" s="29"/>
      <c r="S14" s="29"/>
      <c r="T14" s="29"/>
      <c r="U14" s="30"/>
      <c r="V14" s="30"/>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row>
    <row r="15" spans="1:64" ht="30" customHeight="1" x14ac:dyDescent="0.25">
      <c r="A15" s="8"/>
      <c r="B15" s="67" t="s">
        <v>10</v>
      </c>
      <c r="C15" s="68"/>
      <c r="D15" s="68"/>
      <c r="E15" s="69"/>
      <c r="F15" s="70"/>
      <c r="G15" s="26"/>
      <c r="H15" s="27" t="str">
        <f>IF(OR(ISBLANK('Project Schedule '!task_start),ISBLANK('Project Schedule '!task_end)),"",'Project Schedule '!task_end-'Project Schedule '!task_start+1)</f>
        <v/>
      </c>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row>
    <row r="16" spans="1:64" ht="30" customHeight="1" x14ac:dyDescent="0.25">
      <c r="A16" s="8"/>
      <c r="B16" s="71" t="s">
        <v>22</v>
      </c>
      <c r="C16" s="72" t="s">
        <v>17</v>
      </c>
      <c r="D16" s="72"/>
      <c r="E16" s="73">
        <f>F14</f>
        <v>45810</v>
      </c>
      <c r="F16" s="73">
        <f>E16+2</f>
        <v>45812</v>
      </c>
      <c r="G16" s="26"/>
      <c r="H16" s="27" t="str">
        <f>IF(OR(ISBLANK('Project Schedule '!task_start),ISBLANK('Project Schedule '!task_end)),"",'Project Schedule '!task_end-'Project Schedule '!task_start+1)</f>
        <v/>
      </c>
      <c r="I16" s="29"/>
      <c r="J16" s="29"/>
      <c r="K16" s="29"/>
      <c r="L16" s="29"/>
      <c r="M16" s="29"/>
      <c r="N16" s="29"/>
      <c r="O16" s="29"/>
      <c r="P16" s="29"/>
      <c r="Q16" s="29"/>
      <c r="R16" s="29"/>
      <c r="S16" s="29"/>
      <c r="T16" s="29"/>
      <c r="U16" s="29"/>
      <c r="V16" s="29"/>
      <c r="W16" s="29"/>
      <c r="X16" s="29"/>
      <c r="Y16" s="30"/>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row>
    <row r="17" spans="1:64" ht="30" customHeight="1" x14ac:dyDescent="0.25">
      <c r="A17" s="8"/>
      <c r="B17" s="71" t="s">
        <v>23</v>
      </c>
      <c r="C17" s="72" t="s">
        <v>16</v>
      </c>
      <c r="D17" s="72"/>
      <c r="E17" s="73">
        <f>E16</f>
        <v>45810</v>
      </c>
      <c r="F17" s="73">
        <f>E17+2</f>
        <v>45812</v>
      </c>
      <c r="G17" s="26"/>
      <c r="H17" s="27" t="str">
        <f>IF(OR(ISBLANK('Project Schedule '!task_start),ISBLANK('Project Schedule '!task_end)),"",'Project Schedule '!task_end-'Project Schedule '!task_start+1)</f>
        <v/>
      </c>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row>
    <row r="18" spans="1:64" ht="30" customHeight="1" x14ac:dyDescent="0.25">
      <c r="A18" s="8"/>
      <c r="B18" s="71" t="s">
        <v>24</v>
      </c>
      <c r="C18" s="72" t="s">
        <v>19</v>
      </c>
      <c r="D18" s="72"/>
      <c r="E18" s="73">
        <f>E16</f>
        <v>45810</v>
      </c>
      <c r="F18" s="73">
        <f>E18+2</f>
        <v>45812</v>
      </c>
      <c r="G18" s="26"/>
      <c r="H18" s="27" t="str">
        <f>IF(OR(ISBLANK('Project Schedule '!task_start),ISBLANK('Project Schedule '!task_end)),"",'Project Schedule '!task_end-'Project Schedule '!task_start+1)</f>
        <v/>
      </c>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row>
    <row r="19" spans="1:64" ht="30" customHeight="1" x14ac:dyDescent="0.25">
      <c r="A19" s="8"/>
      <c r="B19" s="71" t="s">
        <v>25</v>
      </c>
      <c r="C19" s="72" t="s">
        <v>21</v>
      </c>
      <c r="D19" s="72"/>
      <c r="E19" s="73">
        <f>E16</f>
        <v>45810</v>
      </c>
      <c r="F19" s="73">
        <f>E19+3</f>
        <v>45813</v>
      </c>
      <c r="G19" s="26"/>
      <c r="H19" s="27" t="str">
        <f>IF(OR(ISBLANK('Project Schedule '!task_start),ISBLANK('Project Schedule '!task_end)),"",'Project Schedule '!task_end-'Project Schedule '!task_start+1)</f>
        <v/>
      </c>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row>
    <row r="20" spans="1:64" ht="30" customHeight="1" x14ac:dyDescent="0.25">
      <c r="A20" s="8"/>
      <c r="B20" s="74" t="s">
        <v>26</v>
      </c>
      <c r="C20" s="75"/>
      <c r="D20" s="75"/>
      <c r="E20" s="76"/>
      <c r="F20" s="77"/>
      <c r="G20" s="26"/>
      <c r="H20" s="27" t="str">
        <f>IF(OR(ISBLANK('Project Schedule '!task_start),ISBLANK('Project Schedule '!task_end)),"",'Project Schedule '!task_end-'Project Schedule '!task_start+1)</f>
        <v/>
      </c>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row>
    <row r="21" spans="1:64" ht="30" customHeight="1" x14ac:dyDescent="0.25">
      <c r="A21" s="8"/>
      <c r="B21" s="78" t="s">
        <v>27</v>
      </c>
      <c r="C21" s="79" t="s">
        <v>21</v>
      </c>
      <c r="D21" s="79"/>
      <c r="E21" s="80">
        <f>F17+2</f>
        <v>45814</v>
      </c>
      <c r="F21" s="80">
        <f>E21+6</f>
        <v>45820</v>
      </c>
      <c r="G21" s="26"/>
      <c r="H21" s="27" t="str">
        <f>IF(OR(ISBLANK('Project Schedule '!task_start),ISBLANK('Project Schedule '!task_end)),"",'Project Schedule '!task_end-'Project Schedule '!task_start+1)</f>
        <v/>
      </c>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row>
    <row r="22" spans="1:64" ht="42" customHeight="1" x14ac:dyDescent="0.25">
      <c r="A22" s="8"/>
      <c r="B22" s="81" t="s">
        <v>28</v>
      </c>
      <c r="C22" s="82" t="s">
        <v>29</v>
      </c>
      <c r="D22" s="82"/>
      <c r="E22" s="80">
        <f>E21+2</f>
        <v>45816</v>
      </c>
      <c r="F22" s="80">
        <f>E22+6</f>
        <v>45822</v>
      </c>
      <c r="G22" s="26"/>
      <c r="H22" s="27" t="str">
        <f>IF(OR(ISBLANK('Project Schedule '!task_start),ISBLANK('Project Schedule '!task_end)),"",'Project Schedule '!task_end-'Project Schedule '!task_start+1)</f>
        <v/>
      </c>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row>
    <row r="23" spans="1:64" ht="52.2" customHeight="1" x14ac:dyDescent="0.25">
      <c r="A23" s="8"/>
      <c r="B23" s="81" t="s">
        <v>30</v>
      </c>
      <c r="C23" s="82" t="s">
        <v>31</v>
      </c>
      <c r="D23" s="82"/>
      <c r="E23" s="80">
        <f>E22</f>
        <v>45816</v>
      </c>
      <c r="F23" s="80">
        <f>F22</f>
        <v>45822</v>
      </c>
      <c r="G23" s="26"/>
      <c r="H23" s="27" t="str">
        <f>IF(OR(ISBLANK('Project Schedule '!task_start),ISBLANK('Project Schedule '!task_end)),"",'Project Schedule '!task_end-'Project Schedule '!task_start+1)</f>
        <v/>
      </c>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row>
    <row r="24" spans="1:64" ht="45.6" customHeight="1" x14ac:dyDescent="0.25">
      <c r="A24" s="8"/>
      <c r="B24" s="81" t="s">
        <v>32</v>
      </c>
      <c r="C24" s="82" t="s">
        <v>33</v>
      </c>
      <c r="D24" s="82"/>
      <c r="E24" s="80">
        <f>E23+5</f>
        <v>45821</v>
      </c>
      <c r="F24" s="80">
        <f>E24+2</f>
        <v>45823</v>
      </c>
      <c r="G24" s="26"/>
      <c r="H24" s="27" t="str">
        <f>IF(OR(ISBLANK('Project Schedule '!task_start),ISBLANK('Project Schedule '!task_end)),"",'Project Schedule '!task_end-'Project Schedule '!task_start+1)</f>
        <v/>
      </c>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row>
    <row r="25" spans="1:64" ht="30" customHeight="1" x14ac:dyDescent="0.25">
      <c r="A25" s="8"/>
      <c r="B25" s="83" t="s">
        <v>11</v>
      </c>
      <c r="C25" s="84"/>
      <c r="D25" s="84"/>
      <c r="E25" s="85"/>
      <c r="F25" s="86"/>
      <c r="G25" s="26"/>
      <c r="H25" s="27" t="str">
        <f>IF(OR(ISBLANK('Project Schedule '!task_start),ISBLANK('Project Schedule '!task_end)),"",'Project Schedule '!task_end-'Project Schedule '!task_start+1)</f>
        <v/>
      </c>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row>
    <row r="26" spans="1:64" ht="30" customHeight="1" x14ac:dyDescent="0.25">
      <c r="A26" s="8"/>
      <c r="B26" s="87" t="s">
        <v>34</v>
      </c>
      <c r="C26" s="88" t="s">
        <v>17</v>
      </c>
      <c r="D26" s="88"/>
      <c r="E26" s="89">
        <f>F24</f>
        <v>45823</v>
      </c>
      <c r="F26" s="89">
        <f>E26+2</f>
        <v>45825</v>
      </c>
      <c r="G26" s="26"/>
      <c r="H26" s="27" t="str">
        <f>IF(OR(ISBLANK('Project Schedule '!task_start),ISBLANK('Project Schedule '!task_end)),"",'Project Schedule '!task_end-'Project Schedule '!task_start+1)</f>
        <v/>
      </c>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row>
    <row r="27" spans="1:64" ht="30" customHeight="1" x14ac:dyDescent="0.25">
      <c r="A27" s="8"/>
      <c r="B27" s="87" t="s">
        <v>35</v>
      </c>
      <c r="C27" s="88" t="s">
        <v>21</v>
      </c>
      <c r="D27" s="88"/>
      <c r="E27" s="89">
        <f>F26</f>
        <v>45825</v>
      </c>
      <c r="F27" s="89">
        <f>E27+1</f>
        <v>45826</v>
      </c>
      <c r="G27" s="26"/>
      <c r="H27" s="27" t="str">
        <f>IF(OR(ISBLANK('Project Schedule '!task_start),ISBLANK('Project Schedule '!task_end)),"",'Project Schedule '!task_end-'Project Schedule '!task_start+1)</f>
        <v/>
      </c>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row>
    <row r="28" spans="1:64" ht="30" customHeight="1" x14ac:dyDescent="0.25">
      <c r="A28" s="8"/>
      <c r="B28" s="87" t="s">
        <v>36</v>
      </c>
      <c r="C28" s="88" t="s">
        <v>19</v>
      </c>
      <c r="D28" s="88"/>
      <c r="E28" s="89">
        <f>F27</f>
        <v>45826</v>
      </c>
      <c r="F28" s="89">
        <f>E28+1</f>
        <v>45827</v>
      </c>
      <c r="G28" s="26"/>
      <c r="H28" s="27" t="str">
        <f>IF(OR(ISBLANK('Project Schedule '!task_start),ISBLANK('Project Schedule '!task_end)),"",'Project Schedule '!task_end-'Project Schedule '!task_start+1)</f>
        <v/>
      </c>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row>
    <row r="29" spans="1:64" ht="30" customHeight="1" x14ac:dyDescent="0.25">
      <c r="A29" s="8"/>
      <c r="B29" s="87" t="s">
        <v>37</v>
      </c>
      <c r="C29" s="88" t="s">
        <v>16</v>
      </c>
      <c r="D29" s="88"/>
      <c r="E29" s="89">
        <f>F28</f>
        <v>45827</v>
      </c>
      <c r="F29" s="89">
        <f>E29+1</f>
        <v>45828</v>
      </c>
      <c r="G29" s="26"/>
      <c r="H29" s="27" t="str">
        <f>IF(OR(ISBLANK('Project Schedule '!task_start),ISBLANK('Project Schedule '!task_end)),"",'Project Schedule '!task_end-'Project Schedule '!task_start+1)</f>
        <v/>
      </c>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row>
    <row r="30" spans="1:64" ht="30" customHeight="1" x14ac:dyDescent="0.25">
      <c r="A30" s="8"/>
      <c r="B30" s="34"/>
      <c r="C30" s="35"/>
      <c r="D30" s="35"/>
      <c r="E30" s="36"/>
      <c r="F30" s="36"/>
      <c r="G30" s="26"/>
      <c r="H30" s="27" t="str">
        <f>IF(OR(ISBLANK('Project Schedule '!task_start),ISBLANK('Project Schedule '!task_end)),"",'Project Schedule '!task_end-'Project Schedule '!task_start+1)</f>
        <v/>
      </c>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row>
    <row r="31" spans="1:64" ht="30" customHeight="1" x14ac:dyDescent="0.25">
      <c r="A31" s="1"/>
      <c r="B31" s="37"/>
      <c r="C31" s="38"/>
      <c r="D31" s="38"/>
      <c r="E31" s="39"/>
      <c r="F31" s="40"/>
      <c r="G31" s="26"/>
      <c r="H31" s="41" t="str">
        <f>IF(OR(ISBLANK('Project Schedule '!task_start),ISBLANK('Project Schedule '!task_end)),"",'Project Schedule '!task_end-'Project Schedule '!task_start+1)</f>
        <v/>
      </c>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c r="BH31" s="42"/>
      <c r="BI31" s="42"/>
      <c r="BJ31" s="42"/>
      <c r="BK31" s="42"/>
      <c r="BL31" s="42"/>
    </row>
    <row r="32" spans="1:64" ht="30" customHeight="1" x14ac:dyDescent="0.25">
      <c r="A32" s="8"/>
      <c r="E32" s="10"/>
      <c r="G32" s="43"/>
    </row>
    <row r="33" spans="1:6" ht="30" customHeight="1" x14ac:dyDescent="0.25">
      <c r="A33" s="8"/>
      <c r="C33" s="44"/>
      <c r="D33" s="44"/>
      <c r="E33" s="10"/>
      <c r="F33" s="10"/>
    </row>
    <row r="34" spans="1:6" ht="30" customHeight="1" x14ac:dyDescent="0.25">
      <c r="A34" s="8"/>
      <c r="C34" s="45"/>
      <c r="D34" s="45"/>
      <c r="E34" s="10"/>
    </row>
    <row r="35" spans="1:6" ht="30" customHeight="1" x14ac:dyDescent="0.25">
      <c r="A35" s="8"/>
      <c r="E35" s="10"/>
    </row>
    <row r="36" spans="1:6" ht="30" customHeight="1" x14ac:dyDescent="0.25">
      <c r="A36" s="8"/>
      <c r="E36" s="10"/>
    </row>
    <row r="37" spans="1:6" ht="30" customHeight="1" x14ac:dyDescent="0.25">
      <c r="A37" s="8"/>
      <c r="E37" s="10"/>
    </row>
    <row r="38" spans="1:6" ht="30" customHeight="1" x14ac:dyDescent="0.25">
      <c r="A38" s="8"/>
      <c r="E38" s="10"/>
    </row>
    <row r="39" spans="1:6" ht="30" customHeight="1" x14ac:dyDescent="0.25">
      <c r="A39" s="8"/>
      <c r="E39" s="10"/>
    </row>
    <row r="40" spans="1:6" ht="30" customHeight="1" x14ac:dyDescent="0.25">
      <c r="A40" s="8"/>
      <c r="E40" s="10"/>
    </row>
    <row r="41" spans="1:6" ht="30" customHeight="1" x14ac:dyDescent="0.25">
      <c r="A41" s="8"/>
      <c r="E41" s="10"/>
    </row>
    <row r="42" spans="1:6" ht="30" customHeight="1" x14ac:dyDescent="0.25">
      <c r="A42" s="8"/>
      <c r="E42" s="10"/>
    </row>
    <row r="43" spans="1:6" ht="30" customHeight="1" x14ac:dyDescent="0.25">
      <c r="A43" s="8"/>
      <c r="E43" s="10"/>
    </row>
    <row r="44" spans="1:6" ht="30" customHeight="1" x14ac:dyDescent="0.25">
      <c r="A44" s="8"/>
      <c r="E44" s="10"/>
    </row>
    <row r="45" spans="1:6" ht="30" customHeight="1" x14ac:dyDescent="0.25">
      <c r="A45" s="8"/>
      <c r="E45" s="10"/>
    </row>
    <row r="46" spans="1:6" ht="30" customHeight="1" x14ac:dyDescent="0.25">
      <c r="A46" s="8"/>
      <c r="E46" s="10"/>
    </row>
    <row r="47" spans="1:6" ht="30" customHeight="1" x14ac:dyDescent="0.25">
      <c r="A47" s="8"/>
      <c r="E47" s="10"/>
    </row>
    <row r="48" spans="1:6" ht="30" customHeight="1" x14ac:dyDescent="0.25">
      <c r="A48" s="8"/>
      <c r="E48" s="10"/>
    </row>
    <row r="49" spans="1:5" ht="30" customHeight="1" x14ac:dyDescent="0.25">
      <c r="A49" s="8"/>
      <c r="E49" s="10"/>
    </row>
    <row r="50" spans="1:5" ht="30" customHeight="1" x14ac:dyDescent="0.25">
      <c r="A50" s="8"/>
      <c r="E50" s="10"/>
    </row>
    <row r="51" spans="1:5" ht="30" customHeight="1" x14ac:dyDescent="0.25">
      <c r="A51" s="8"/>
      <c r="E51" s="10"/>
    </row>
    <row r="52" spans="1:5" ht="30" customHeight="1" x14ac:dyDescent="0.25">
      <c r="A52" s="8"/>
      <c r="E52" s="10"/>
    </row>
    <row r="53" spans="1:5" ht="30" customHeight="1" x14ac:dyDescent="0.25">
      <c r="A53" s="8"/>
      <c r="E53" s="10"/>
    </row>
    <row r="54" spans="1:5" ht="30" customHeight="1" x14ac:dyDescent="0.25">
      <c r="A54" s="8"/>
      <c r="E54" s="10"/>
    </row>
    <row r="55" spans="1:5" ht="30" customHeight="1" x14ac:dyDescent="0.25">
      <c r="A55" s="8"/>
      <c r="E55" s="10"/>
    </row>
    <row r="56" spans="1:5" ht="30" customHeight="1" x14ac:dyDescent="0.25">
      <c r="A56" s="8"/>
      <c r="E56" s="10"/>
    </row>
    <row r="57" spans="1:5" ht="30" customHeight="1" x14ac:dyDescent="0.25">
      <c r="A57" s="8"/>
      <c r="E57" s="10"/>
    </row>
    <row r="58" spans="1:5" ht="30" customHeight="1" x14ac:dyDescent="0.25">
      <c r="A58" s="8"/>
      <c r="E58" s="10"/>
    </row>
    <row r="59" spans="1:5" ht="30" customHeight="1" x14ac:dyDescent="0.25">
      <c r="A59" s="8"/>
      <c r="E59" s="10"/>
    </row>
    <row r="60" spans="1:5" ht="30" customHeight="1" x14ac:dyDescent="0.25">
      <c r="A60" s="8"/>
      <c r="E60" s="10"/>
    </row>
    <row r="61" spans="1:5" ht="30" customHeight="1" x14ac:dyDescent="0.25">
      <c r="A61" s="8"/>
      <c r="E61" s="10"/>
    </row>
    <row r="62" spans="1:5" ht="30" customHeight="1" x14ac:dyDescent="0.25">
      <c r="A62" s="8"/>
      <c r="E62" s="10"/>
    </row>
    <row r="63" spans="1:5" ht="30" customHeight="1" x14ac:dyDescent="0.25">
      <c r="A63" s="8"/>
      <c r="E63" s="10"/>
    </row>
    <row r="64" spans="1:5" ht="30" customHeight="1" x14ac:dyDescent="0.25">
      <c r="A64" s="8"/>
      <c r="E64" s="10"/>
    </row>
    <row r="65" spans="1:5" ht="30" customHeight="1" x14ac:dyDescent="0.25">
      <c r="A65" s="8"/>
      <c r="E65" s="10"/>
    </row>
    <row r="66" spans="1:5" ht="30" customHeight="1" x14ac:dyDescent="0.25">
      <c r="A66" s="8"/>
      <c r="E66" s="10"/>
    </row>
    <row r="67" spans="1:5" ht="30" customHeight="1" x14ac:dyDescent="0.25">
      <c r="A67" s="8"/>
      <c r="E67" s="10"/>
    </row>
    <row r="68" spans="1:5" ht="30" customHeight="1" x14ac:dyDescent="0.25">
      <c r="A68" s="8"/>
      <c r="E68" s="10"/>
    </row>
    <row r="69" spans="1:5" ht="30" customHeight="1" x14ac:dyDescent="0.25">
      <c r="A69" s="8"/>
      <c r="E69" s="10"/>
    </row>
    <row r="70" spans="1:5" ht="30" customHeight="1" x14ac:dyDescent="0.25">
      <c r="A70" s="8"/>
      <c r="E70" s="10"/>
    </row>
    <row r="71" spans="1:5" ht="30" customHeight="1" x14ac:dyDescent="0.25">
      <c r="A71" s="8"/>
      <c r="E71" s="10"/>
    </row>
    <row r="72" spans="1:5" ht="30" customHeight="1" x14ac:dyDescent="0.25">
      <c r="A72" s="8"/>
      <c r="E72" s="10"/>
    </row>
    <row r="73" spans="1:5" ht="30" customHeight="1" x14ac:dyDescent="0.25">
      <c r="A73" s="8"/>
      <c r="E73" s="10"/>
    </row>
    <row r="74" spans="1:5" ht="30" customHeight="1" x14ac:dyDescent="0.25">
      <c r="A74" s="8"/>
      <c r="E74" s="10"/>
    </row>
    <row r="75" spans="1:5" ht="30" customHeight="1" x14ac:dyDescent="0.25">
      <c r="A75" s="8"/>
      <c r="E75" s="10"/>
    </row>
    <row r="76" spans="1:5" ht="30" customHeight="1" x14ac:dyDescent="0.25">
      <c r="A76" s="8"/>
      <c r="E76" s="10"/>
    </row>
    <row r="77" spans="1:5" ht="30" customHeight="1" x14ac:dyDescent="0.25">
      <c r="A77" s="8"/>
      <c r="E77" s="10"/>
    </row>
    <row r="78" spans="1:5" ht="30" customHeight="1" x14ac:dyDescent="0.25">
      <c r="A78" s="8"/>
      <c r="E78" s="10"/>
    </row>
    <row r="79" spans="1:5" ht="30" customHeight="1" x14ac:dyDescent="0.25">
      <c r="A79" s="8"/>
      <c r="E79" s="10"/>
    </row>
    <row r="80" spans="1:5" ht="30" customHeight="1" x14ac:dyDescent="0.25">
      <c r="A80" s="8"/>
      <c r="E80" s="10"/>
    </row>
    <row r="81" spans="1:5" ht="30" customHeight="1" x14ac:dyDescent="0.25">
      <c r="A81" s="8"/>
      <c r="E81" s="10"/>
    </row>
    <row r="82" spans="1:5" ht="30" customHeight="1" x14ac:dyDescent="0.25">
      <c r="A82" s="8"/>
      <c r="E82" s="10"/>
    </row>
    <row r="83" spans="1:5" ht="30" customHeight="1" x14ac:dyDescent="0.25">
      <c r="A83" s="8"/>
      <c r="E83" s="10"/>
    </row>
    <row r="84" spans="1:5" ht="30" customHeight="1" x14ac:dyDescent="0.25">
      <c r="A84" s="8"/>
      <c r="E84" s="10"/>
    </row>
    <row r="85" spans="1:5" ht="30" customHeight="1" x14ac:dyDescent="0.25">
      <c r="A85" s="8"/>
      <c r="E85" s="10"/>
    </row>
    <row r="86" spans="1:5" ht="30" customHeight="1" x14ac:dyDescent="0.25">
      <c r="A86" s="8"/>
      <c r="E86" s="10"/>
    </row>
    <row r="87" spans="1:5" ht="30" customHeight="1" x14ac:dyDescent="0.25">
      <c r="A87" s="8"/>
      <c r="E87" s="10"/>
    </row>
    <row r="88" spans="1:5" ht="30" customHeight="1" x14ac:dyDescent="0.25">
      <c r="A88" s="8"/>
      <c r="E88" s="10"/>
    </row>
    <row r="89" spans="1:5" ht="30" customHeight="1" x14ac:dyDescent="0.25">
      <c r="A89" s="8"/>
      <c r="E89" s="10"/>
    </row>
    <row r="90" spans="1:5" ht="30" customHeight="1" x14ac:dyDescent="0.25">
      <c r="A90" s="8"/>
      <c r="E90" s="10"/>
    </row>
    <row r="91" spans="1:5" ht="30" customHeight="1" x14ac:dyDescent="0.25">
      <c r="A91" s="8"/>
      <c r="E91" s="10"/>
    </row>
    <row r="92" spans="1:5" ht="30" customHeight="1" x14ac:dyDescent="0.25">
      <c r="A92" s="8"/>
      <c r="E92" s="10"/>
    </row>
    <row r="93" spans="1:5" ht="30" customHeight="1" x14ac:dyDescent="0.25">
      <c r="A93" s="8"/>
      <c r="E93" s="10"/>
    </row>
    <row r="94" spans="1:5" ht="30" customHeight="1" x14ac:dyDescent="0.25">
      <c r="A94" s="8"/>
      <c r="E94" s="10"/>
    </row>
    <row r="95" spans="1:5" ht="30" customHeight="1" x14ac:dyDescent="0.25">
      <c r="A95" s="8"/>
      <c r="E95" s="10"/>
    </row>
    <row r="96" spans="1:5" ht="30" customHeight="1" x14ac:dyDescent="0.25">
      <c r="A96" s="8"/>
      <c r="E96" s="10"/>
    </row>
    <row r="97" spans="1:5" ht="30" customHeight="1" x14ac:dyDescent="0.25">
      <c r="A97" s="8"/>
      <c r="E97" s="10"/>
    </row>
    <row r="98" spans="1:5" ht="30" customHeight="1" x14ac:dyDescent="0.25">
      <c r="A98" s="8"/>
      <c r="E98" s="10"/>
    </row>
  </sheetData>
  <mergeCells count="18">
    <mergeCell ref="A5:A6"/>
    <mergeCell ref="W4:AC4"/>
    <mergeCell ref="AD4:AJ4"/>
    <mergeCell ref="AK4:AQ4"/>
    <mergeCell ref="AR4:AX4"/>
    <mergeCell ref="AY4:BE4"/>
    <mergeCell ref="BF4:BL4"/>
    <mergeCell ref="Q1:Z1"/>
    <mergeCell ref="I2:O2"/>
    <mergeCell ref="Q2:Z2"/>
    <mergeCell ref="I4:O4"/>
    <mergeCell ref="P4:V4"/>
    <mergeCell ref="B5:B6"/>
    <mergeCell ref="C5:C6"/>
    <mergeCell ref="D5:D6"/>
    <mergeCell ref="E5:E6"/>
    <mergeCell ref="I1:O1"/>
    <mergeCell ref="F5:F6"/>
  </mergeCells>
  <conditionalFormatting sqref="I4:BL29">
    <cfRule type="expression" dxfId="12" priority="2">
      <formula>AND(TODAY()&gt;=I$5, TODAY()&lt;J$5)</formula>
    </cfRule>
  </conditionalFormatting>
  <dataValidations count="1">
    <dataValidation type="decimal" operator="greaterThanOrEqual" allowBlank="1" showInputMessage="1" prompt="Display Week - Changing this number will scroll the Gantt Chart view." sqref="Q2" xr:uid="{00000000-0002-0000-0000-000000000000}">
      <formula1>1</formula1>
    </dataValidation>
  </dataValidations>
  <printOptions horizontalCentered="1"/>
  <pageMargins left="0.35" right="0.35" top="0.35" bottom="0.5"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90CD3-4E13-47EE-BC78-BECC4C5FFAB6}">
  <sheetPr>
    <pageSetUpPr fitToPage="1"/>
  </sheetPr>
  <dimension ref="A1:BL35"/>
  <sheetViews>
    <sheetView showGridLines="0" tabSelected="1" showRuler="0" zoomScale="77" zoomScaleNormal="100" zoomScalePageLayoutView="70" workbookViewId="0">
      <selection activeCell="U15" sqref="U15"/>
    </sheetView>
  </sheetViews>
  <sheetFormatPr defaultColWidth="8.69921875" defaultRowHeight="30" customHeight="1" x14ac:dyDescent="0.25"/>
  <cols>
    <col min="1" max="1" width="2.69921875" style="115" customWidth="1"/>
    <col min="2" max="2" width="22.69921875" style="104" customWidth="1"/>
    <col min="3" max="3" width="24.5" style="104" customWidth="1"/>
    <col min="4" max="4" width="10.69921875" style="104" customWidth="1"/>
    <col min="5" max="5" width="10.69921875" style="118" customWidth="1"/>
    <col min="6" max="6" width="10.69921875" style="104" customWidth="1"/>
    <col min="7" max="7" width="2.69921875" style="104" customWidth="1"/>
    <col min="8" max="8" width="6" style="104" hidden="1" customWidth="1"/>
    <col min="9" max="65" width="2.69921875" style="104" customWidth="1"/>
    <col min="66" max="16384" width="8.69921875" style="104"/>
  </cols>
  <sheetData>
    <row r="1" spans="1:64" ht="42.75" customHeight="1" x14ac:dyDescent="0.6">
      <c r="A1" s="92"/>
      <c r="B1" s="93"/>
      <c r="C1" s="94"/>
      <c r="D1" s="95"/>
      <c r="E1" s="96"/>
      <c r="F1" s="97"/>
      <c r="G1" s="98"/>
      <c r="H1" s="99"/>
      <c r="I1" s="100" t="s">
        <v>40</v>
      </c>
      <c r="J1" s="101"/>
      <c r="K1" s="101"/>
      <c r="L1" s="101"/>
      <c r="M1" s="101"/>
      <c r="N1" s="101"/>
      <c r="O1" s="101"/>
      <c r="P1" s="102"/>
      <c r="Q1" s="103">
        <f>DATE(2025,5,28)</f>
        <v>45805</v>
      </c>
      <c r="R1" s="101"/>
      <c r="S1" s="101"/>
      <c r="T1" s="101"/>
      <c r="U1" s="101"/>
      <c r="V1" s="101"/>
      <c r="W1" s="101"/>
      <c r="X1" s="101"/>
      <c r="Y1" s="101"/>
      <c r="Z1" s="101"/>
    </row>
    <row r="2" spans="1:64" ht="36" customHeight="1" x14ac:dyDescent="0.45">
      <c r="A2" s="105"/>
      <c r="B2" s="106"/>
      <c r="C2" s="107"/>
      <c r="D2" s="108"/>
      <c r="E2" s="109"/>
      <c r="F2" s="108"/>
      <c r="G2" s="98"/>
      <c r="H2" s="98"/>
      <c r="I2" s="100" t="s">
        <v>41</v>
      </c>
      <c r="J2" s="101"/>
      <c r="K2" s="101"/>
      <c r="L2" s="101"/>
      <c r="M2" s="101"/>
      <c r="N2" s="101"/>
      <c r="O2" s="101"/>
      <c r="P2" s="102"/>
      <c r="Q2" s="110">
        <v>2</v>
      </c>
      <c r="R2" s="111"/>
      <c r="S2" s="111"/>
      <c r="T2" s="111"/>
      <c r="U2" s="111"/>
      <c r="V2" s="111"/>
      <c r="W2" s="111"/>
      <c r="X2" s="111"/>
      <c r="Y2" s="111"/>
      <c r="Z2" s="111"/>
    </row>
    <row r="3" spans="1:64" ht="12.75" customHeight="1" x14ac:dyDescent="0.45">
      <c r="A3" s="105"/>
      <c r="B3" s="106"/>
      <c r="C3" s="107"/>
      <c r="D3" s="108"/>
      <c r="E3" s="109"/>
      <c r="F3" s="108"/>
      <c r="G3" s="98"/>
      <c r="H3" s="98"/>
      <c r="I3" s="112"/>
      <c r="J3" s="102"/>
      <c r="K3" s="102"/>
      <c r="L3" s="102"/>
      <c r="M3" s="102"/>
      <c r="N3" s="102"/>
      <c r="O3" s="102"/>
      <c r="P3" s="102"/>
      <c r="Q3" s="113"/>
      <c r="R3" s="114"/>
      <c r="S3" s="114"/>
      <c r="T3" s="114"/>
      <c r="U3" s="114"/>
      <c r="V3" s="114"/>
      <c r="W3" s="114"/>
      <c r="X3" s="114"/>
      <c r="Y3" s="114"/>
      <c r="Z3" s="114"/>
    </row>
    <row r="4" spans="1:64" ht="30" customHeight="1" x14ac:dyDescent="0.25">
      <c r="B4" s="116"/>
      <c r="D4" s="117"/>
    </row>
    <row r="5" spans="1:64" ht="30" customHeight="1" x14ac:dyDescent="0.25">
      <c r="A5" s="119"/>
      <c r="B5" s="120"/>
      <c r="E5" s="121"/>
      <c r="I5" s="122">
        <f>I6</f>
        <v>45810</v>
      </c>
      <c r="J5" s="123"/>
      <c r="K5" s="123"/>
      <c r="L5" s="123"/>
      <c r="M5" s="123"/>
      <c r="N5" s="123"/>
      <c r="O5" s="123"/>
      <c r="P5" s="123">
        <f>P6</f>
        <v>45817</v>
      </c>
      <c r="Q5" s="123"/>
      <c r="R5" s="123"/>
      <c r="S5" s="123"/>
      <c r="T5" s="123"/>
      <c r="U5" s="123"/>
      <c r="V5" s="123"/>
      <c r="W5" s="123">
        <f>W6</f>
        <v>45824</v>
      </c>
      <c r="X5" s="123"/>
      <c r="Y5" s="123"/>
      <c r="Z5" s="123"/>
      <c r="AA5" s="123"/>
      <c r="AB5" s="123"/>
      <c r="AC5" s="123"/>
      <c r="AD5" s="123">
        <f>AD6</f>
        <v>45831</v>
      </c>
      <c r="AE5" s="123"/>
      <c r="AF5" s="123"/>
      <c r="AG5" s="123"/>
      <c r="AH5" s="123"/>
      <c r="AI5" s="123"/>
      <c r="AJ5" s="123"/>
      <c r="AK5" s="123">
        <f>AK6</f>
        <v>45838</v>
      </c>
      <c r="AL5" s="123"/>
      <c r="AM5" s="123"/>
      <c r="AN5" s="123"/>
      <c r="AO5" s="123"/>
      <c r="AP5" s="123"/>
      <c r="AQ5" s="123"/>
      <c r="AR5" s="123">
        <f>AR6</f>
        <v>45845</v>
      </c>
      <c r="AS5" s="123"/>
      <c r="AT5" s="123"/>
      <c r="AU5" s="123"/>
      <c r="AV5" s="123"/>
      <c r="AW5" s="123"/>
      <c r="AX5" s="123"/>
      <c r="AY5" s="123">
        <f>AY6</f>
        <v>45852</v>
      </c>
      <c r="AZ5" s="123"/>
      <c r="BA5" s="123"/>
      <c r="BB5" s="123"/>
      <c r="BC5" s="123"/>
      <c r="BD5" s="123"/>
      <c r="BE5" s="123"/>
      <c r="BF5" s="123">
        <f>BF6</f>
        <v>45859</v>
      </c>
      <c r="BG5" s="123"/>
      <c r="BH5" s="123"/>
      <c r="BI5" s="123"/>
      <c r="BJ5" s="123"/>
      <c r="BK5" s="123"/>
      <c r="BL5" s="124"/>
    </row>
    <row r="6" spans="1:64" ht="15" customHeight="1" x14ac:dyDescent="0.25">
      <c r="A6" s="125"/>
      <c r="B6" s="126" t="s">
        <v>2</v>
      </c>
      <c r="C6" s="127" t="s">
        <v>3</v>
      </c>
      <c r="D6" s="128" t="s">
        <v>4</v>
      </c>
      <c r="E6" s="128" t="s">
        <v>5</v>
      </c>
      <c r="F6" s="128" t="s">
        <v>6</v>
      </c>
      <c r="I6" s="129">
        <f>Project_Start-WEEKDAY(Project_Start,1)+2+7*(Display_Week-1)</f>
        <v>45810</v>
      </c>
      <c r="J6" s="129">
        <f>I6+1</f>
        <v>45811</v>
      </c>
      <c r="K6" s="129">
        <f t="shared" ref="K6:AX6" si="0">J6+1</f>
        <v>45812</v>
      </c>
      <c r="L6" s="129">
        <f t="shared" si="0"/>
        <v>45813</v>
      </c>
      <c r="M6" s="129">
        <f t="shared" si="0"/>
        <v>45814</v>
      </c>
      <c r="N6" s="129">
        <f t="shared" si="0"/>
        <v>45815</v>
      </c>
      <c r="O6" s="130">
        <f t="shared" si="0"/>
        <v>45816</v>
      </c>
      <c r="P6" s="131">
        <f>O6+1</f>
        <v>45817</v>
      </c>
      <c r="Q6" s="129">
        <f>P6+1</f>
        <v>45818</v>
      </c>
      <c r="R6" s="129">
        <f t="shared" si="0"/>
        <v>45819</v>
      </c>
      <c r="S6" s="129">
        <f t="shared" si="0"/>
        <v>45820</v>
      </c>
      <c r="T6" s="129">
        <f t="shared" si="0"/>
        <v>45821</v>
      </c>
      <c r="U6" s="129">
        <f t="shared" si="0"/>
        <v>45822</v>
      </c>
      <c r="V6" s="130">
        <f t="shared" si="0"/>
        <v>45823</v>
      </c>
      <c r="W6" s="131">
        <f>V6+1</f>
        <v>45824</v>
      </c>
      <c r="X6" s="129">
        <f>W6+1</f>
        <v>45825</v>
      </c>
      <c r="Y6" s="129">
        <f t="shared" si="0"/>
        <v>45826</v>
      </c>
      <c r="Z6" s="129">
        <f t="shared" si="0"/>
        <v>45827</v>
      </c>
      <c r="AA6" s="129">
        <f t="shared" si="0"/>
        <v>45828</v>
      </c>
      <c r="AB6" s="129">
        <f t="shared" si="0"/>
        <v>45829</v>
      </c>
      <c r="AC6" s="130">
        <f t="shared" si="0"/>
        <v>45830</v>
      </c>
      <c r="AD6" s="131">
        <f>AC6+1</f>
        <v>45831</v>
      </c>
      <c r="AE6" s="129">
        <f>AD6+1</f>
        <v>45832</v>
      </c>
      <c r="AF6" s="129">
        <f t="shared" si="0"/>
        <v>45833</v>
      </c>
      <c r="AG6" s="129">
        <f t="shared" si="0"/>
        <v>45834</v>
      </c>
      <c r="AH6" s="129">
        <f t="shared" si="0"/>
        <v>45835</v>
      </c>
      <c r="AI6" s="129">
        <f t="shared" si="0"/>
        <v>45836</v>
      </c>
      <c r="AJ6" s="130">
        <f t="shared" si="0"/>
        <v>45837</v>
      </c>
      <c r="AK6" s="131">
        <f>AJ6+1</f>
        <v>45838</v>
      </c>
      <c r="AL6" s="129">
        <f>AK6+1</f>
        <v>45839</v>
      </c>
      <c r="AM6" s="129">
        <f t="shared" si="0"/>
        <v>45840</v>
      </c>
      <c r="AN6" s="129">
        <f t="shared" si="0"/>
        <v>45841</v>
      </c>
      <c r="AO6" s="129">
        <f t="shared" si="0"/>
        <v>45842</v>
      </c>
      <c r="AP6" s="129">
        <f t="shared" si="0"/>
        <v>45843</v>
      </c>
      <c r="AQ6" s="130">
        <f t="shared" si="0"/>
        <v>45844</v>
      </c>
      <c r="AR6" s="131">
        <f>AQ6+1</f>
        <v>45845</v>
      </c>
      <c r="AS6" s="129">
        <f>AR6+1</f>
        <v>45846</v>
      </c>
      <c r="AT6" s="129">
        <f t="shared" si="0"/>
        <v>45847</v>
      </c>
      <c r="AU6" s="129">
        <f t="shared" si="0"/>
        <v>45848</v>
      </c>
      <c r="AV6" s="129">
        <f t="shared" si="0"/>
        <v>45849</v>
      </c>
      <c r="AW6" s="129">
        <f t="shared" si="0"/>
        <v>45850</v>
      </c>
      <c r="AX6" s="130">
        <f t="shared" si="0"/>
        <v>45851</v>
      </c>
      <c r="AY6" s="131">
        <f>AX6+1</f>
        <v>45852</v>
      </c>
      <c r="AZ6" s="129">
        <f>AY6+1</f>
        <v>45853</v>
      </c>
      <c r="BA6" s="129">
        <f t="shared" ref="BA6:BE6" si="1">AZ6+1</f>
        <v>45854</v>
      </c>
      <c r="BB6" s="129">
        <f t="shared" si="1"/>
        <v>45855</v>
      </c>
      <c r="BC6" s="129">
        <f t="shared" si="1"/>
        <v>45856</v>
      </c>
      <c r="BD6" s="129">
        <f t="shared" si="1"/>
        <v>45857</v>
      </c>
      <c r="BE6" s="130">
        <f t="shared" si="1"/>
        <v>45858</v>
      </c>
      <c r="BF6" s="131">
        <f>BE6+1</f>
        <v>45859</v>
      </c>
      <c r="BG6" s="129">
        <f>BF6+1</f>
        <v>45860</v>
      </c>
      <c r="BH6" s="129">
        <f t="shared" ref="BH6:BL6" si="2">BG6+1</f>
        <v>45861</v>
      </c>
      <c r="BI6" s="129">
        <f t="shared" si="2"/>
        <v>45862</v>
      </c>
      <c r="BJ6" s="129">
        <f t="shared" si="2"/>
        <v>45863</v>
      </c>
      <c r="BK6" s="129">
        <f t="shared" si="2"/>
        <v>45864</v>
      </c>
      <c r="BL6" s="129">
        <f t="shared" si="2"/>
        <v>45865</v>
      </c>
    </row>
    <row r="7" spans="1:64" ht="15" customHeight="1" thickBot="1" x14ac:dyDescent="0.3">
      <c r="A7" s="125"/>
      <c r="B7" s="132"/>
      <c r="C7" s="133"/>
      <c r="D7" s="133"/>
      <c r="E7" s="133"/>
      <c r="F7" s="133"/>
      <c r="I7" s="134" t="str">
        <f t="shared" ref="I7:BL7" si="3">LEFT(TEXT(I6,"ddd"),1)</f>
        <v>M</v>
      </c>
      <c r="J7" s="135" t="str">
        <f t="shared" si="3"/>
        <v>T</v>
      </c>
      <c r="K7" s="135" t="str">
        <f t="shared" si="3"/>
        <v>W</v>
      </c>
      <c r="L7" s="135" t="str">
        <f t="shared" si="3"/>
        <v>T</v>
      </c>
      <c r="M7" s="135" t="str">
        <f t="shared" si="3"/>
        <v>F</v>
      </c>
      <c r="N7" s="135" t="str">
        <f t="shared" si="3"/>
        <v>S</v>
      </c>
      <c r="O7" s="135" t="str">
        <f t="shared" si="3"/>
        <v>S</v>
      </c>
      <c r="P7" s="135" t="str">
        <f t="shared" si="3"/>
        <v>M</v>
      </c>
      <c r="Q7" s="135" t="str">
        <f t="shared" si="3"/>
        <v>T</v>
      </c>
      <c r="R7" s="135" t="str">
        <f t="shared" si="3"/>
        <v>W</v>
      </c>
      <c r="S7" s="135" t="str">
        <f t="shared" si="3"/>
        <v>T</v>
      </c>
      <c r="T7" s="135" t="str">
        <f t="shared" si="3"/>
        <v>F</v>
      </c>
      <c r="U7" s="135" t="str">
        <f t="shared" si="3"/>
        <v>S</v>
      </c>
      <c r="V7" s="135" t="str">
        <f t="shared" si="3"/>
        <v>S</v>
      </c>
      <c r="W7" s="135" t="str">
        <f t="shared" si="3"/>
        <v>M</v>
      </c>
      <c r="X7" s="135" t="str">
        <f t="shared" si="3"/>
        <v>T</v>
      </c>
      <c r="Y7" s="135" t="str">
        <f t="shared" si="3"/>
        <v>W</v>
      </c>
      <c r="Z7" s="135" t="str">
        <f t="shared" si="3"/>
        <v>T</v>
      </c>
      <c r="AA7" s="135" t="str">
        <f t="shared" si="3"/>
        <v>F</v>
      </c>
      <c r="AB7" s="135" t="str">
        <f t="shared" si="3"/>
        <v>S</v>
      </c>
      <c r="AC7" s="135" t="str">
        <f t="shared" si="3"/>
        <v>S</v>
      </c>
      <c r="AD7" s="135" t="str">
        <f t="shared" si="3"/>
        <v>M</v>
      </c>
      <c r="AE7" s="135" t="str">
        <f t="shared" si="3"/>
        <v>T</v>
      </c>
      <c r="AF7" s="135" t="str">
        <f t="shared" si="3"/>
        <v>W</v>
      </c>
      <c r="AG7" s="135" t="str">
        <f t="shared" si="3"/>
        <v>T</v>
      </c>
      <c r="AH7" s="135" t="str">
        <f t="shared" si="3"/>
        <v>F</v>
      </c>
      <c r="AI7" s="135" t="str">
        <f t="shared" si="3"/>
        <v>S</v>
      </c>
      <c r="AJ7" s="135" t="str">
        <f t="shared" si="3"/>
        <v>S</v>
      </c>
      <c r="AK7" s="135" t="str">
        <f t="shared" si="3"/>
        <v>M</v>
      </c>
      <c r="AL7" s="135" t="str">
        <f t="shared" si="3"/>
        <v>T</v>
      </c>
      <c r="AM7" s="135" t="str">
        <f t="shared" si="3"/>
        <v>W</v>
      </c>
      <c r="AN7" s="135" t="str">
        <f t="shared" si="3"/>
        <v>T</v>
      </c>
      <c r="AO7" s="135" t="str">
        <f t="shared" si="3"/>
        <v>F</v>
      </c>
      <c r="AP7" s="135" t="str">
        <f t="shared" si="3"/>
        <v>S</v>
      </c>
      <c r="AQ7" s="135" t="str">
        <f t="shared" si="3"/>
        <v>S</v>
      </c>
      <c r="AR7" s="135" t="str">
        <f t="shared" si="3"/>
        <v>M</v>
      </c>
      <c r="AS7" s="135" t="str">
        <f t="shared" si="3"/>
        <v>T</v>
      </c>
      <c r="AT7" s="135" t="str">
        <f t="shared" si="3"/>
        <v>W</v>
      </c>
      <c r="AU7" s="135" t="str">
        <f t="shared" si="3"/>
        <v>T</v>
      </c>
      <c r="AV7" s="135" t="str">
        <f t="shared" si="3"/>
        <v>F</v>
      </c>
      <c r="AW7" s="135" t="str">
        <f t="shared" si="3"/>
        <v>S</v>
      </c>
      <c r="AX7" s="135" t="str">
        <f t="shared" si="3"/>
        <v>S</v>
      </c>
      <c r="AY7" s="135" t="str">
        <f t="shared" si="3"/>
        <v>M</v>
      </c>
      <c r="AZ7" s="135" t="str">
        <f t="shared" si="3"/>
        <v>T</v>
      </c>
      <c r="BA7" s="135" t="str">
        <f t="shared" si="3"/>
        <v>W</v>
      </c>
      <c r="BB7" s="135" t="str">
        <f t="shared" si="3"/>
        <v>T</v>
      </c>
      <c r="BC7" s="135" t="str">
        <f t="shared" si="3"/>
        <v>F</v>
      </c>
      <c r="BD7" s="135" t="str">
        <f t="shared" si="3"/>
        <v>S</v>
      </c>
      <c r="BE7" s="135" t="str">
        <f t="shared" si="3"/>
        <v>S</v>
      </c>
      <c r="BF7" s="135" t="str">
        <f t="shared" si="3"/>
        <v>M</v>
      </c>
      <c r="BG7" s="135" t="str">
        <f t="shared" si="3"/>
        <v>T</v>
      </c>
      <c r="BH7" s="135" t="str">
        <f t="shared" si="3"/>
        <v>W</v>
      </c>
      <c r="BI7" s="135" t="str">
        <f t="shared" si="3"/>
        <v>T</v>
      </c>
      <c r="BJ7" s="135" t="str">
        <f t="shared" si="3"/>
        <v>F</v>
      </c>
      <c r="BK7" s="135" t="str">
        <f t="shared" si="3"/>
        <v>S</v>
      </c>
      <c r="BL7" s="136" t="str">
        <f t="shared" si="3"/>
        <v>S</v>
      </c>
    </row>
    <row r="8" spans="1:64" ht="30" hidden="1" customHeight="1" thickBot="1" x14ac:dyDescent="0.3">
      <c r="A8" s="115" t="s">
        <v>7</v>
      </c>
      <c r="B8" s="137"/>
      <c r="C8" s="138"/>
      <c r="D8" s="137"/>
      <c r="E8" s="137"/>
      <c r="F8" s="137"/>
      <c r="H8" s="104" t="str">
        <f>IF(OR(ISBLANK(task_start),ISBLANK(task_end)),"",task_end-task_start+1)</f>
        <v/>
      </c>
      <c r="I8" s="139"/>
      <c r="J8" s="139"/>
      <c r="K8" s="139"/>
      <c r="L8" s="139"/>
      <c r="M8" s="139"/>
      <c r="N8" s="139"/>
      <c r="O8" s="139"/>
      <c r="P8" s="139"/>
      <c r="Q8" s="139"/>
      <c r="R8" s="139"/>
      <c r="S8" s="139"/>
      <c r="T8" s="139"/>
      <c r="U8" s="139"/>
      <c r="V8" s="139"/>
      <c r="W8" s="139"/>
      <c r="X8" s="139"/>
      <c r="Y8" s="139"/>
      <c r="Z8" s="139"/>
      <c r="AA8" s="139"/>
      <c r="AB8" s="139"/>
      <c r="AC8" s="139"/>
      <c r="AD8" s="139"/>
      <c r="AE8" s="139"/>
      <c r="AF8" s="139"/>
      <c r="AG8" s="139"/>
      <c r="AH8" s="139"/>
      <c r="AI8" s="139"/>
      <c r="AJ8" s="139"/>
      <c r="AK8" s="139"/>
      <c r="AL8" s="139"/>
      <c r="AM8" s="139"/>
      <c r="AN8" s="139"/>
      <c r="AO8" s="139"/>
      <c r="AP8" s="139"/>
      <c r="AQ8" s="139"/>
      <c r="AR8" s="139"/>
      <c r="AS8" s="139"/>
      <c r="AT8" s="139"/>
      <c r="AU8" s="139"/>
      <c r="AV8" s="139"/>
      <c r="AW8" s="139"/>
      <c r="AX8" s="139"/>
      <c r="AY8" s="139"/>
      <c r="AZ8" s="139"/>
      <c r="BA8" s="139"/>
      <c r="BB8" s="139"/>
      <c r="BC8" s="139"/>
      <c r="BD8" s="139"/>
      <c r="BE8" s="139"/>
      <c r="BF8" s="139"/>
      <c r="BG8" s="139"/>
      <c r="BH8" s="139"/>
      <c r="BI8" s="139"/>
      <c r="BJ8" s="139"/>
      <c r="BK8" s="139"/>
      <c r="BL8" s="139"/>
    </row>
    <row r="9" spans="1:64" s="148" customFormat="1" ht="30" customHeight="1" thickBot="1" x14ac:dyDescent="0.3">
      <c r="A9" s="119"/>
      <c r="B9" s="140" t="s">
        <v>38</v>
      </c>
      <c r="C9" s="141"/>
      <c r="D9" s="142"/>
      <c r="E9" s="143"/>
      <c r="F9" s="144"/>
      <c r="G9" s="145"/>
      <c r="H9" s="146" t="str">
        <f t="shared" ref="H9:H32" si="4">IF(OR(ISBLANK(task_start),ISBLANK(task_end)),"",task_end-task_start+1)</f>
        <v/>
      </c>
      <c r="I9" s="147"/>
      <c r="J9" s="147"/>
      <c r="K9" s="147"/>
      <c r="L9" s="147"/>
      <c r="M9" s="147"/>
      <c r="N9" s="147"/>
      <c r="O9" s="147"/>
      <c r="P9" s="147"/>
      <c r="Q9" s="147"/>
      <c r="R9" s="147"/>
      <c r="S9" s="147"/>
      <c r="T9" s="147"/>
      <c r="U9" s="147"/>
      <c r="V9" s="147"/>
      <c r="W9" s="147"/>
      <c r="X9" s="147"/>
      <c r="Y9" s="147"/>
      <c r="Z9" s="147"/>
      <c r="AA9" s="147"/>
      <c r="AB9" s="147"/>
      <c r="AC9" s="147"/>
      <c r="AD9" s="147"/>
      <c r="AE9" s="147"/>
      <c r="AF9" s="147"/>
      <c r="AG9" s="147"/>
      <c r="AH9" s="147"/>
      <c r="AI9" s="147"/>
      <c r="AJ9" s="147"/>
      <c r="AK9" s="147"/>
      <c r="AL9" s="147"/>
      <c r="AM9" s="147"/>
      <c r="AN9" s="147"/>
      <c r="AO9" s="147"/>
      <c r="AP9" s="147"/>
      <c r="AQ9" s="147"/>
      <c r="AR9" s="147"/>
      <c r="AS9" s="147"/>
      <c r="AT9" s="147"/>
      <c r="AU9" s="147"/>
      <c r="AV9" s="147"/>
      <c r="AW9" s="147"/>
      <c r="AX9" s="147"/>
      <c r="AY9" s="147"/>
      <c r="AZ9" s="147"/>
      <c r="BA9" s="147"/>
      <c r="BB9" s="147"/>
      <c r="BC9" s="147"/>
      <c r="BD9" s="147"/>
      <c r="BE9" s="147"/>
      <c r="BF9" s="147"/>
      <c r="BG9" s="147"/>
      <c r="BH9" s="147"/>
      <c r="BI9" s="147"/>
      <c r="BJ9" s="147"/>
      <c r="BK9" s="147"/>
      <c r="BL9" s="147"/>
    </row>
    <row r="10" spans="1:64" s="148" customFormat="1" ht="30" customHeight="1" thickBot="1" x14ac:dyDescent="0.3">
      <c r="A10" s="119"/>
      <c r="B10" s="60" t="s">
        <v>12</v>
      </c>
      <c r="C10" s="61" t="s">
        <v>8</v>
      </c>
      <c r="D10" s="149">
        <v>1</v>
      </c>
      <c r="E10" s="62">
        <f>Project_Start</f>
        <v>45805</v>
      </c>
      <c r="F10" s="62">
        <f>E10+1</f>
        <v>45806</v>
      </c>
      <c r="G10" s="145"/>
      <c r="H10" s="146">
        <f t="shared" si="4"/>
        <v>2</v>
      </c>
      <c r="I10" s="150"/>
      <c r="J10" s="150"/>
      <c r="K10" s="150"/>
      <c r="L10" s="150"/>
      <c r="M10" s="150"/>
      <c r="N10" s="150"/>
      <c r="O10" s="150"/>
      <c r="P10" s="150"/>
      <c r="Q10" s="150"/>
      <c r="R10" s="150"/>
      <c r="S10" s="150"/>
      <c r="T10" s="150"/>
      <c r="U10" s="150"/>
      <c r="V10" s="150"/>
      <c r="W10" s="150"/>
      <c r="X10" s="150"/>
      <c r="Y10" s="150"/>
      <c r="Z10" s="150"/>
      <c r="AA10" s="150"/>
      <c r="AB10" s="150"/>
      <c r="AC10" s="150"/>
      <c r="AD10" s="150"/>
      <c r="AE10" s="150"/>
      <c r="AF10" s="150"/>
      <c r="AG10" s="150"/>
      <c r="AH10" s="150"/>
      <c r="AI10" s="150"/>
      <c r="AJ10" s="150"/>
      <c r="AK10" s="150"/>
      <c r="AL10" s="150"/>
      <c r="AM10" s="150"/>
      <c r="AN10" s="150"/>
      <c r="AO10" s="150"/>
      <c r="AP10" s="150"/>
      <c r="AQ10" s="150"/>
      <c r="AR10" s="150"/>
      <c r="AS10" s="150"/>
      <c r="AT10" s="150"/>
      <c r="AU10" s="150"/>
      <c r="AV10" s="150"/>
      <c r="AW10" s="150"/>
      <c r="AX10" s="150"/>
      <c r="AY10" s="150"/>
      <c r="AZ10" s="150"/>
      <c r="BA10" s="150"/>
      <c r="BB10" s="150"/>
      <c r="BC10" s="150"/>
      <c r="BD10" s="150"/>
      <c r="BE10" s="150"/>
      <c r="BF10" s="150"/>
      <c r="BG10" s="150"/>
      <c r="BH10" s="150"/>
      <c r="BI10" s="150"/>
      <c r="BJ10" s="150"/>
      <c r="BK10" s="150"/>
      <c r="BL10" s="150"/>
    </row>
    <row r="11" spans="1:64" s="148" customFormat="1" ht="30" customHeight="1" thickBot="1" x14ac:dyDescent="0.3">
      <c r="A11" s="119"/>
      <c r="B11" s="63" t="s">
        <v>13</v>
      </c>
      <c r="C11" s="64" t="s">
        <v>14</v>
      </c>
      <c r="D11" s="151">
        <v>1</v>
      </c>
      <c r="E11" s="65">
        <f>F10</f>
        <v>45806</v>
      </c>
      <c r="F11" s="65">
        <f>E11+4</f>
        <v>45810</v>
      </c>
      <c r="G11" s="145"/>
      <c r="H11" s="146">
        <f t="shared" si="4"/>
        <v>5</v>
      </c>
      <c r="I11" s="150"/>
      <c r="J11" s="150"/>
      <c r="K11" s="150"/>
      <c r="L11" s="150"/>
      <c r="M11" s="150"/>
      <c r="N11" s="150"/>
      <c r="O11" s="150"/>
      <c r="P11" s="150"/>
      <c r="Q11" s="150"/>
      <c r="R11" s="150"/>
      <c r="S11" s="150"/>
      <c r="T11" s="150"/>
      <c r="U11" s="152"/>
      <c r="V11" s="152"/>
      <c r="W11" s="150"/>
      <c r="X11" s="150"/>
      <c r="Y11" s="150"/>
      <c r="Z11" s="150"/>
      <c r="AA11" s="150"/>
      <c r="AB11" s="150"/>
      <c r="AC11" s="150"/>
      <c r="AD11" s="150"/>
      <c r="AE11" s="150"/>
      <c r="AF11" s="150"/>
      <c r="AG11" s="150"/>
      <c r="AH11" s="150"/>
      <c r="AI11" s="150"/>
      <c r="AJ11" s="150"/>
      <c r="AK11" s="150"/>
      <c r="AL11" s="150"/>
      <c r="AM11" s="150"/>
      <c r="AN11" s="150"/>
      <c r="AO11" s="150"/>
      <c r="AP11" s="150"/>
      <c r="AQ11" s="150"/>
      <c r="AR11" s="150"/>
      <c r="AS11" s="150"/>
      <c r="AT11" s="150"/>
      <c r="AU11" s="150"/>
      <c r="AV11" s="150"/>
      <c r="AW11" s="150"/>
      <c r="AX11" s="150"/>
      <c r="AY11" s="150"/>
      <c r="AZ11" s="150"/>
      <c r="BA11" s="150"/>
      <c r="BB11" s="150"/>
      <c r="BC11" s="150"/>
      <c r="BD11" s="150"/>
      <c r="BE11" s="150"/>
      <c r="BF11" s="150"/>
      <c r="BG11" s="150"/>
      <c r="BH11" s="150"/>
      <c r="BI11" s="150"/>
      <c r="BJ11" s="150"/>
      <c r="BK11" s="150"/>
      <c r="BL11" s="150"/>
    </row>
    <row r="12" spans="1:64" s="148" customFormat="1" ht="30" customHeight="1" thickBot="1" x14ac:dyDescent="0.3">
      <c r="A12" s="115"/>
      <c r="B12" s="63" t="s">
        <v>15</v>
      </c>
      <c r="C12" s="66" t="s">
        <v>16</v>
      </c>
      <c r="D12" s="151">
        <v>1</v>
      </c>
      <c r="E12" s="65">
        <f>E11</f>
        <v>45806</v>
      </c>
      <c r="F12" s="65">
        <f>E12+4</f>
        <v>45810</v>
      </c>
      <c r="G12" s="145"/>
      <c r="H12" s="146">
        <f t="shared" si="4"/>
        <v>5</v>
      </c>
      <c r="I12" s="150"/>
      <c r="J12" s="150"/>
      <c r="K12" s="150"/>
      <c r="L12" s="150"/>
      <c r="M12" s="150"/>
      <c r="N12" s="150"/>
      <c r="O12" s="150"/>
      <c r="P12" s="150"/>
      <c r="Q12" s="150"/>
      <c r="R12" s="150"/>
      <c r="S12" s="150"/>
      <c r="T12" s="150"/>
      <c r="U12" s="150"/>
      <c r="V12" s="150"/>
      <c r="W12" s="150"/>
      <c r="X12" s="150"/>
      <c r="Y12" s="150"/>
      <c r="Z12" s="150"/>
      <c r="AA12" s="150"/>
      <c r="AB12" s="150"/>
      <c r="AC12" s="150"/>
      <c r="AD12" s="150"/>
      <c r="AE12" s="150"/>
      <c r="AF12" s="150"/>
      <c r="AG12" s="150"/>
      <c r="AH12" s="150"/>
      <c r="AI12" s="150"/>
      <c r="AJ12" s="150"/>
      <c r="AK12" s="150"/>
      <c r="AL12" s="150"/>
      <c r="AM12" s="150"/>
      <c r="AN12" s="150"/>
      <c r="AO12" s="150"/>
      <c r="AP12" s="150"/>
      <c r="AQ12" s="150"/>
      <c r="AR12" s="150"/>
      <c r="AS12" s="150"/>
      <c r="AT12" s="150"/>
      <c r="AU12" s="150"/>
      <c r="AV12" s="150"/>
      <c r="AW12" s="150"/>
      <c r="AX12" s="150"/>
      <c r="AY12" s="150"/>
      <c r="AZ12" s="150"/>
      <c r="BA12" s="150"/>
      <c r="BB12" s="150"/>
      <c r="BC12" s="150"/>
      <c r="BD12" s="150"/>
      <c r="BE12" s="150"/>
      <c r="BF12" s="150"/>
      <c r="BG12" s="150"/>
      <c r="BH12" s="150"/>
      <c r="BI12" s="150"/>
      <c r="BJ12" s="150"/>
      <c r="BK12" s="150"/>
      <c r="BL12" s="150"/>
    </row>
    <row r="13" spans="1:64" s="148" customFormat="1" ht="30" customHeight="1" thickBot="1" x14ac:dyDescent="0.3">
      <c r="A13" s="115"/>
      <c r="B13" s="63" t="s">
        <v>9</v>
      </c>
      <c r="C13" s="66" t="s">
        <v>17</v>
      </c>
      <c r="D13" s="151">
        <v>1</v>
      </c>
      <c r="E13" s="65">
        <f>E12</f>
        <v>45806</v>
      </c>
      <c r="F13" s="65">
        <f>E13+4</f>
        <v>45810</v>
      </c>
      <c r="G13" s="145"/>
      <c r="H13" s="146">
        <f t="shared" si="4"/>
        <v>5</v>
      </c>
      <c r="I13" s="150"/>
      <c r="J13" s="150"/>
      <c r="K13" s="150"/>
      <c r="L13" s="150"/>
      <c r="M13" s="150"/>
      <c r="N13" s="150"/>
      <c r="O13" s="150"/>
      <c r="P13" s="150"/>
      <c r="Q13" s="150"/>
      <c r="R13" s="150"/>
      <c r="S13" s="150"/>
      <c r="T13" s="150"/>
      <c r="U13" s="150"/>
      <c r="V13" s="150"/>
      <c r="W13" s="150"/>
      <c r="X13" s="150"/>
      <c r="Y13" s="152"/>
      <c r="Z13" s="150"/>
      <c r="AA13" s="150"/>
      <c r="AB13" s="150"/>
      <c r="AC13" s="150"/>
      <c r="AD13" s="150"/>
      <c r="AE13" s="150"/>
      <c r="AF13" s="150"/>
      <c r="AG13" s="150"/>
      <c r="AH13" s="150"/>
      <c r="AI13" s="150"/>
      <c r="AJ13" s="150"/>
      <c r="AK13" s="150"/>
      <c r="AL13" s="150"/>
      <c r="AM13" s="150"/>
      <c r="AN13" s="150"/>
      <c r="AO13" s="150"/>
      <c r="AP13" s="150"/>
      <c r="AQ13" s="150"/>
      <c r="AR13" s="150"/>
      <c r="AS13" s="150"/>
      <c r="AT13" s="150"/>
      <c r="AU13" s="150"/>
      <c r="AV13" s="150"/>
      <c r="AW13" s="150"/>
      <c r="AX13" s="150"/>
      <c r="AY13" s="150"/>
      <c r="AZ13" s="150"/>
      <c r="BA13" s="150"/>
      <c r="BB13" s="150"/>
      <c r="BC13" s="150"/>
      <c r="BD13" s="150"/>
      <c r="BE13" s="150"/>
      <c r="BF13" s="150"/>
      <c r="BG13" s="150"/>
      <c r="BH13" s="150"/>
      <c r="BI13" s="150"/>
      <c r="BJ13" s="150"/>
      <c r="BK13" s="150"/>
      <c r="BL13" s="150"/>
    </row>
    <row r="14" spans="1:64" s="148" customFormat="1" ht="30" customHeight="1" thickBot="1" x14ac:dyDescent="0.3">
      <c r="A14" s="115"/>
      <c r="B14" s="63" t="s">
        <v>18</v>
      </c>
      <c r="C14" s="66" t="s">
        <v>19</v>
      </c>
      <c r="D14" s="151">
        <v>1</v>
      </c>
      <c r="E14" s="65">
        <v>45806</v>
      </c>
      <c r="F14" s="65">
        <v>45810</v>
      </c>
      <c r="G14" s="145"/>
      <c r="H14" s="146"/>
      <c r="I14" s="150"/>
      <c r="J14" s="150"/>
      <c r="K14" s="150"/>
      <c r="L14" s="150"/>
      <c r="M14" s="150"/>
      <c r="N14" s="150"/>
      <c r="O14" s="150"/>
      <c r="P14" s="150"/>
      <c r="Q14" s="150"/>
      <c r="R14" s="150"/>
      <c r="S14" s="150"/>
      <c r="T14" s="150"/>
      <c r="U14" s="150"/>
      <c r="V14" s="150"/>
      <c r="W14" s="150"/>
      <c r="X14" s="150"/>
      <c r="Y14" s="152"/>
      <c r="Z14" s="150"/>
      <c r="AA14" s="150"/>
      <c r="AB14" s="150"/>
      <c r="AC14" s="150"/>
      <c r="AD14" s="150"/>
      <c r="AE14" s="150"/>
      <c r="AF14" s="150"/>
      <c r="AG14" s="150"/>
      <c r="AH14" s="150"/>
      <c r="AI14" s="150"/>
      <c r="AJ14" s="150"/>
      <c r="AK14" s="150"/>
      <c r="AL14" s="150"/>
      <c r="AM14" s="150"/>
      <c r="AN14" s="150"/>
      <c r="AO14" s="150"/>
      <c r="AP14" s="150"/>
      <c r="AQ14" s="150"/>
      <c r="AR14" s="150"/>
      <c r="AS14" s="150"/>
      <c r="AT14" s="150"/>
      <c r="AU14" s="150"/>
      <c r="AV14" s="150"/>
      <c r="AW14" s="150"/>
      <c r="AX14" s="150"/>
      <c r="AY14" s="150"/>
      <c r="AZ14" s="150"/>
      <c r="BA14" s="150"/>
      <c r="BB14" s="150"/>
      <c r="BC14" s="150"/>
      <c r="BD14" s="150"/>
      <c r="BE14" s="150"/>
      <c r="BF14" s="150"/>
      <c r="BG14" s="150"/>
      <c r="BH14" s="150"/>
      <c r="BI14" s="150"/>
      <c r="BJ14" s="150"/>
      <c r="BK14" s="150"/>
      <c r="BL14" s="150"/>
    </row>
    <row r="15" spans="1:64" s="148" customFormat="1" ht="30" customHeight="1" thickBot="1" x14ac:dyDescent="0.3">
      <c r="A15" s="115"/>
      <c r="B15" s="63" t="s">
        <v>20</v>
      </c>
      <c r="C15" s="66" t="s">
        <v>21</v>
      </c>
      <c r="D15" s="151">
        <v>1</v>
      </c>
      <c r="E15" s="65">
        <f>E14</f>
        <v>45806</v>
      </c>
      <c r="F15" s="65">
        <f>E15+4</f>
        <v>45810</v>
      </c>
      <c r="G15" s="145"/>
      <c r="H15" s="146">
        <f t="shared" si="4"/>
        <v>5</v>
      </c>
      <c r="I15" s="150"/>
      <c r="J15" s="150"/>
      <c r="K15" s="150"/>
      <c r="L15" s="150"/>
      <c r="M15" s="150"/>
      <c r="N15" s="150"/>
      <c r="O15" s="150"/>
      <c r="P15" s="150"/>
      <c r="Q15" s="150"/>
      <c r="R15" s="150"/>
      <c r="S15" s="150"/>
      <c r="T15" s="150"/>
      <c r="U15" s="150"/>
      <c r="V15" s="150"/>
      <c r="W15" s="150"/>
      <c r="X15" s="150"/>
      <c r="Y15" s="150"/>
      <c r="Z15" s="150"/>
      <c r="AA15" s="150"/>
      <c r="AB15" s="150"/>
      <c r="AC15" s="150"/>
      <c r="AD15" s="150"/>
      <c r="AE15" s="150"/>
      <c r="AF15" s="150"/>
      <c r="AG15" s="150"/>
      <c r="AH15" s="150"/>
      <c r="AI15" s="150"/>
      <c r="AJ15" s="150"/>
      <c r="AK15" s="150"/>
      <c r="AL15" s="150"/>
      <c r="AM15" s="150"/>
      <c r="AN15" s="150"/>
      <c r="AO15" s="150"/>
      <c r="AP15" s="150"/>
      <c r="AQ15" s="150"/>
      <c r="AR15" s="150"/>
      <c r="AS15" s="150"/>
      <c r="AT15" s="150"/>
      <c r="AU15" s="150"/>
      <c r="AV15" s="150"/>
      <c r="AW15" s="150"/>
      <c r="AX15" s="150"/>
      <c r="AY15" s="150"/>
      <c r="AZ15" s="150"/>
      <c r="BA15" s="150"/>
      <c r="BB15" s="150"/>
      <c r="BC15" s="150"/>
      <c r="BD15" s="150"/>
      <c r="BE15" s="150"/>
      <c r="BF15" s="150"/>
      <c r="BG15" s="150"/>
      <c r="BH15" s="150"/>
      <c r="BI15" s="150"/>
      <c r="BJ15" s="150"/>
      <c r="BK15" s="150"/>
      <c r="BL15" s="150"/>
    </row>
    <row r="16" spans="1:64" s="148" customFormat="1" ht="30" customHeight="1" thickBot="1" x14ac:dyDescent="0.3">
      <c r="A16" s="119"/>
      <c r="B16" s="153" t="s">
        <v>10</v>
      </c>
      <c r="C16" s="68"/>
      <c r="D16" s="154"/>
      <c r="E16" s="155"/>
      <c r="F16" s="156"/>
      <c r="G16" s="145"/>
      <c r="H16" s="146" t="str">
        <f t="shared" si="4"/>
        <v/>
      </c>
    </row>
    <row r="17" spans="1:64" s="148" customFormat="1" ht="30" customHeight="1" thickBot="1" x14ac:dyDescent="0.3">
      <c r="A17" s="119"/>
      <c r="B17" s="71" t="s">
        <v>22</v>
      </c>
      <c r="C17" s="72" t="s">
        <v>17</v>
      </c>
      <c r="D17" s="157">
        <v>1</v>
      </c>
      <c r="E17" s="73">
        <f>F15</f>
        <v>45810</v>
      </c>
      <c r="F17" s="73">
        <f>E17+2</f>
        <v>45812</v>
      </c>
      <c r="G17" s="145"/>
      <c r="H17" s="146">
        <f t="shared" si="4"/>
        <v>3</v>
      </c>
      <c r="I17" s="150"/>
      <c r="J17" s="150"/>
      <c r="K17" s="150"/>
      <c r="L17" s="150"/>
      <c r="M17" s="150"/>
      <c r="N17" s="150"/>
      <c r="O17" s="150"/>
      <c r="P17" s="150"/>
      <c r="Q17" s="150"/>
      <c r="R17" s="150"/>
      <c r="S17" s="150"/>
      <c r="T17" s="150"/>
      <c r="U17" s="150"/>
      <c r="V17" s="150"/>
      <c r="W17" s="150"/>
      <c r="X17" s="150"/>
      <c r="Y17" s="150"/>
      <c r="Z17" s="150"/>
      <c r="AA17" s="150"/>
      <c r="AB17" s="150"/>
      <c r="AC17" s="150"/>
      <c r="AD17" s="150"/>
      <c r="AE17" s="150"/>
      <c r="AF17" s="150"/>
      <c r="AG17" s="150"/>
      <c r="AH17" s="150"/>
      <c r="AI17" s="150"/>
      <c r="AJ17" s="150"/>
      <c r="AK17" s="150"/>
      <c r="AL17" s="150"/>
      <c r="AM17" s="150"/>
      <c r="AN17" s="150"/>
      <c r="AO17" s="150"/>
      <c r="AP17" s="150"/>
      <c r="AQ17" s="150"/>
      <c r="AR17" s="150"/>
      <c r="AS17" s="150"/>
      <c r="AT17" s="150"/>
      <c r="AU17" s="150"/>
      <c r="AV17" s="150"/>
      <c r="AW17" s="150"/>
      <c r="AX17" s="150"/>
      <c r="AY17" s="150"/>
      <c r="AZ17" s="150"/>
      <c r="BA17" s="150"/>
      <c r="BB17" s="150"/>
      <c r="BC17" s="150"/>
      <c r="BD17" s="150"/>
      <c r="BE17" s="150"/>
      <c r="BF17" s="150"/>
      <c r="BG17" s="150"/>
      <c r="BH17" s="150"/>
      <c r="BI17" s="150"/>
      <c r="BJ17" s="150"/>
      <c r="BK17" s="150"/>
      <c r="BL17" s="150"/>
    </row>
    <row r="18" spans="1:64" s="148" customFormat="1" ht="30" customHeight="1" thickBot="1" x14ac:dyDescent="0.3">
      <c r="A18" s="115"/>
      <c r="B18" s="71" t="s">
        <v>23</v>
      </c>
      <c r="C18" s="72" t="s">
        <v>16</v>
      </c>
      <c r="D18" s="157">
        <v>1</v>
      </c>
      <c r="E18" s="73">
        <f>E17</f>
        <v>45810</v>
      </c>
      <c r="F18" s="73">
        <f>E18+2</f>
        <v>45812</v>
      </c>
      <c r="G18" s="145"/>
      <c r="H18" s="146">
        <f t="shared" si="4"/>
        <v>3</v>
      </c>
      <c r="I18" s="150"/>
      <c r="J18" s="150"/>
      <c r="K18" s="150"/>
      <c r="L18" s="150"/>
      <c r="M18" s="150"/>
      <c r="N18" s="150"/>
      <c r="O18" s="150"/>
      <c r="P18" s="150"/>
      <c r="Q18" s="150"/>
      <c r="R18" s="150"/>
      <c r="S18" s="150"/>
      <c r="T18" s="150"/>
      <c r="U18" s="152"/>
      <c r="V18" s="152"/>
      <c r="W18" s="150"/>
      <c r="X18" s="150"/>
      <c r="Y18" s="150"/>
      <c r="Z18" s="150"/>
      <c r="AA18" s="150"/>
      <c r="AB18" s="150"/>
      <c r="AC18" s="150"/>
      <c r="AD18" s="150"/>
      <c r="AE18" s="150"/>
      <c r="AF18" s="150"/>
      <c r="AG18" s="150"/>
      <c r="AH18" s="150"/>
      <c r="AI18" s="150"/>
      <c r="AJ18" s="150"/>
      <c r="AK18" s="150"/>
      <c r="AL18" s="150"/>
      <c r="AM18" s="150"/>
      <c r="AN18" s="150"/>
      <c r="AO18" s="150"/>
      <c r="AP18" s="150"/>
      <c r="AQ18" s="150"/>
      <c r="AR18" s="150"/>
      <c r="AS18" s="150"/>
      <c r="AT18" s="150"/>
      <c r="AU18" s="150"/>
      <c r="AV18" s="150"/>
      <c r="AW18" s="150"/>
      <c r="AX18" s="150"/>
      <c r="AY18" s="150"/>
      <c r="AZ18" s="150"/>
      <c r="BA18" s="150"/>
      <c r="BB18" s="150"/>
      <c r="BC18" s="150"/>
      <c r="BD18" s="150"/>
      <c r="BE18" s="150"/>
      <c r="BF18" s="150"/>
      <c r="BG18" s="150"/>
      <c r="BH18" s="150"/>
      <c r="BI18" s="150"/>
      <c r="BJ18" s="150"/>
      <c r="BK18" s="150"/>
      <c r="BL18" s="150"/>
    </row>
    <row r="19" spans="1:64" s="148" customFormat="1" ht="30" customHeight="1" thickBot="1" x14ac:dyDescent="0.3">
      <c r="A19" s="115"/>
      <c r="B19" s="71" t="s">
        <v>24</v>
      </c>
      <c r="C19" s="72" t="s">
        <v>19</v>
      </c>
      <c r="D19" s="157">
        <v>1</v>
      </c>
      <c r="E19" s="73">
        <f>E17</f>
        <v>45810</v>
      </c>
      <c r="F19" s="73">
        <f>E19+2</f>
        <v>45812</v>
      </c>
      <c r="G19" s="145"/>
      <c r="H19" s="146">
        <f t="shared" si="4"/>
        <v>3</v>
      </c>
      <c r="I19" s="150"/>
      <c r="J19" s="150"/>
      <c r="K19" s="150"/>
      <c r="L19" s="150"/>
      <c r="M19" s="150"/>
      <c r="N19" s="150"/>
      <c r="O19" s="150"/>
      <c r="P19" s="150"/>
      <c r="Q19" s="150"/>
      <c r="R19" s="150"/>
      <c r="S19" s="150"/>
      <c r="T19" s="150"/>
      <c r="U19" s="150"/>
      <c r="V19" s="150"/>
      <c r="W19" s="150"/>
      <c r="X19" s="150"/>
      <c r="Y19" s="150"/>
      <c r="Z19" s="150"/>
      <c r="AA19" s="150"/>
      <c r="AB19" s="150"/>
      <c r="AC19" s="150"/>
      <c r="AD19" s="150"/>
      <c r="AE19" s="150"/>
      <c r="AF19" s="150"/>
      <c r="AG19" s="150"/>
      <c r="AH19" s="150"/>
      <c r="AI19" s="150"/>
      <c r="AJ19" s="150"/>
      <c r="AK19" s="150"/>
      <c r="AL19" s="150"/>
      <c r="AM19" s="150"/>
      <c r="AN19" s="150"/>
      <c r="AO19" s="150"/>
      <c r="AP19" s="150"/>
      <c r="AQ19" s="150"/>
      <c r="AR19" s="150"/>
      <c r="AS19" s="150"/>
      <c r="AT19" s="150"/>
      <c r="AU19" s="150"/>
      <c r="AV19" s="150"/>
      <c r="AW19" s="150"/>
      <c r="AX19" s="150"/>
      <c r="AY19" s="150"/>
      <c r="AZ19" s="150"/>
      <c r="BA19" s="150"/>
      <c r="BB19" s="150"/>
      <c r="BC19" s="150"/>
      <c r="BD19" s="150"/>
      <c r="BE19" s="150"/>
      <c r="BF19" s="150"/>
      <c r="BG19" s="150"/>
      <c r="BH19" s="150"/>
      <c r="BI19" s="150"/>
      <c r="BJ19" s="150"/>
      <c r="BK19" s="150"/>
      <c r="BL19" s="150"/>
    </row>
    <row r="20" spans="1:64" s="148" customFormat="1" ht="30" customHeight="1" thickBot="1" x14ac:dyDescent="0.3">
      <c r="A20" s="115"/>
      <c r="B20" s="71" t="s">
        <v>25</v>
      </c>
      <c r="C20" s="72" t="s">
        <v>21</v>
      </c>
      <c r="D20" s="157">
        <v>1</v>
      </c>
      <c r="E20" s="73">
        <f>E17</f>
        <v>45810</v>
      </c>
      <c r="F20" s="73">
        <f>E20+3</f>
        <v>45813</v>
      </c>
      <c r="G20" s="145"/>
      <c r="H20" s="146">
        <f t="shared" si="4"/>
        <v>4</v>
      </c>
      <c r="I20" s="150"/>
      <c r="J20" s="150"/>
      <c r="K20" s="150"/>
      <c r="L20" s="150"/>
      <c r="M20" s="150"/>
      <c r="N20" s="150"/>
      <c r="O20" s="150"/>
      <c r="P20" s="150"/>
      <c r="Q20" s="150"/>
      <c r="R20" s="150"/>
      <c r="S20" s="150"/>
      <c r="T20" s="150"/>
      <c r="U20" s="150"/>
      <c r="V20" s="150"/>
      <c r="W20" s="150"/>
      <c r="X20" s="150"/>
      <c r="Y20" s="152"/>
      <c r="Z20" s="150"/>
      <c r="AA20" s="150"/>
      <c r="AB20" s="150"/>
      <c r="AC20" s="150"/>
      <c r="AD20" s="150"/>
      <c r="AE20" s="150"/>
      <c r="AF20" s="150"/>
      <c r="AG20" s="150"/>
      <c r="AH20" s="150"/>
      <c r="AI20" s="150"/>
      <c r="AJ20" s="150"/>
      <c r="AK20" s="150"/>
      <c r="AL20" s="150"/>
      <c r="AM20" s="150"/>
      <c r="AN20" s="150"/>
      <c r="AO20" s="150"/>
      <c r="AP20" s="150"/>
      <c r="AQ20" s="150"/>
      <c r="AR20" s="150"/>
      <c r="AS20" s="150"/>
      <c r="AT20" s="150"/>
      <c r="AU20" s="150"/>
      <c r="AV20" s="150"/>
      <c r="AW20" s="150"/>
      <c r="AX20" s="150"/>
      <c r="AY20" s="150"/>
      <c r="AZ20" s="150"/>
      <c r="BA20" s="150"/>
      <c r="BB20" s="150"/>
      <c r="BC20" s="150"/>
      <c r="BD20" s="150"/>
      <c r="BE20" s="150"/>
      <c r="BF20" s="150"/>
      <c r="BG20" s="150"/>
      <c r="BH20" s="150"/>
      <c r="BI20" s="150"/>
      <c r="BJ20" s="150"/>
      <c r="BK20" s="150"/>
      <c r="BL20" s="150"/>
    </row>
    <row r="21" spans="1:64" s="148" customFormat="1" ht="30" customHeight="1" thickBot="1" x14ac:dyDescent="0.3">
      <c r="A21" s="115"/>
      <c r="B21" s="158" t="s">
        <v>26</v>
      </c>
      <c r="C21" s="75"/>
      <c r="D21" s="159"/>
      <c r="E21" s="160"/>
      <c r="F21" s="161"/>
      <c r="G21" s="145"/>
      <c r="H21" s="146" t="str">
        <f t="shared" si="4"/>
        <v/>
      </c>
      <c r="I21" s="162"/>
      <c r="J21" s="162"/>
      <c r="K21" s="162"/>
      <c r="L21" s="162"/>
      <c r="M21" s="162"/>
      <c r="N21" s="162"/>
      <c r="O21" s="162"/>
      <c r="P21" s="162"/>
      <c r="Q21" s="162"/>
      <c r="R21" s="162"/>
      <c r="S21" s="162"/>
      <c r="T21" s="162"/>
      <c r="U21" s="162"/>
      <c r="V21" s="162"/>
      <c r="W21" s="162"/>
      <c r="X21" s="162"/>
      <c r="Y21" s="162"/>
      <c r="Z21" s="162"/>
      <c r="AA21" s="162"/>
      <c r="AB21" s="162"/>
      <c r="AC21" s="162"/>
      <c r="AD21" s="162"/>
      <c r="AE21" s="162"/>
      <c r="AF21" s="162"/>
      <c r="AG21" s="162"/>
      <c r="AH21" s="162"/>
      <c r="AI21" s="162"/>
      <c r="AJ21" s="162"/>
      <c r="AK21" s="162"/>
      <c r="AL21" s="162"/>
      <c r="AM21" s="162"/>
      <c r="AN21" s="162"/>
      <c r="AO21" s="162"/>
      <c r="AP21" s="162"/>
      <c r="AQ21" s="162"/>
      <c r="AR21" s="162"/>
      <c r="AS21" s="162"/>
      <c r="AT21" s="162"/>
      <c r="AU21" s="162"/>
      <c r="AV21" s="162"/>
      <c r="AW21" s="162"/>
      <c r="AX21" s="162"/>
      <c r="AY21" s="162"/>
      <c r="AZ21" s="162"/>
      <c r="BA21" s="162"/>
      <c r="BB21" s="162"/>
      <c r="BC21" s="162"/>
      <c r="BD21" s="162"/>
      <c r="BE21" s="162"/>
      <c r="BF21" s="162"/>
      <c r="BG21" s="162"/>
      <c r="BH21" s="162"/>
      <c r="BI21" s="162"/>
      <c r="BJ21" s="162"/>
      <c r="BK21" s="162"/>
      <c r="BL21" s="162"/>
    </row>
    <row r="22" spans="1:64" s="148" customFormat="1" ht="30" customHeight="1" thickBot="1" x14ac:dyDescent="0.3">
      <c r="A22" s="115"/>
      <c r="B22" s="78" t="s">
        <v>27</v>
      </c>
      <c r="C22" s="79" t="s">
        <v>21</v>
      </c>
      <c r="D22" s="163">
        <v>0.8</v>
      </c>
      <c r="E22" s="80">
        <f>F18+2</f>
        <v>45814</v>
      </c>
      <c r="F22" s="80">
        <f>E22+6</f>
        <v>45820</v>
      </c>
      <c r="G22" s="145"/>
      <c r="H22" s="146">
        <f t="shared" si="4"/>
        <v>7</v>
      </c>
      <c r="I22" s="150"/>
      <c r="J22" s="150"/>
      <c r="K22" s="150"/>
      <c r="L22" s="150"/>
      <c r="M22" s="150"/>
      <c r="N22" s="150"/>
      <c r="O22" s="150"/>
      <c r="P22" s="150"/>
      <c r="Q22" s="150"/>
      <c r="R22" s="150"/>
      <c r="S22" s="150"/>
      <c r="T22" s="150"/>
      <c r="U22" s="150"/>
      <c r="V22" s="150"/>
      <c r="W22" s="150"/>
      <c r="X22" s="150"/>
      <c r="Y22" s="150"/>
      <c r="Z22" s="150"/>
      <c r="AA22" s="150"/>
      <c r="AB22" s="150"/>
      <c r="AC22" s="150"/>
      <c r="AD22" s="150"/>
      <c r="AE22" s="150"/>
      <c r="AF22" s="150"/>
      <c r="AG22" s="150"/>
      <c r="AH22" s="150"/>
      <c r="AI22" s="150"/>
      <c r="AJ22" s="150"/>
      <c r="AK22" s="150"/>
      <c r="AL22" s="150"/>
      <c r="AM22" s="150"/>
      <c r="AN22" s="150"/>
      <c r="AO22" s="150"/>
      <c r="AP22" s="150"/>
      <c r="AQ22" s="150"/>
      <c r="AR22" s="150"/>
      <c r="AS22" s="150"/>
      <c r="AT22" s="150"/>
      <c r="AU22" s="150"/>
      <c r="AV22" s="150"/>
      <c r="AW22" s="150"/>
      <c r="AX22" s="150"/>
      <c r="AY22" s="150"/>
      <c r="AZ22" s="150"/>
      <c r="BA22" s="150"/>
      <c r="BB22" s="150"/>
      <c r="BC22" s="150"/>
      <c r="BD22" s="150"/>
      <c r="BE22" s="150"/>
      <c r="BF22" s="150"/>
      <c r="BG22" s="150"/>
      <c r="BH22" s="150"/>
      <c r="BI22" s="150"/>
      <c r="BJ22" s="150"/>
      <c r="BK22" s="150"/>
      <c r="BL22" s="150"/>
    </row>
    <row r="23" spans="1:64" s="148" customFormat="1" ht="30" customHeight="1" thickBot="1" x14ac:dyDescent="0.3">
      <c r="A23" s="115"/>
      <c r="B23" s="81" t="s">
        <v>28</v>
      </c>
      <c r="C23" s="82" t="s">
        <v>29</v>
      </c>
      <c r="D23" s="163">
        <v>0.35</v>
      </c>
      <c r="E23" s="80">
        <f>E22+2</f>
        <v>45816</v>
      </c>
      <c r="F23" s="80">
        <f>E23+6</f>
        <v>45822</v>
      </c>
      <c r="G23" s="145"/>
      <c r="H23" s="146"/>
      <c r="I23" s="150"/>
      <c r="J23" s="150"/>
      <c r="K23" s="150"/>
      <c r="L23" s="150"/>
      <c r="M23" s="150"/>
      <c r="N23" s="150"/>
      <c r="O23" s="150"/>
      <c r="P23" s="150"/>
      <c r="Q23" s="150"/>
      <c r="R23" s="150"/>
      <c r="S23" s="150"/>
      <c r="T23" s="150"/>
      <c r="U23" s="150"/>
      <c r="V23" s="150"/>
      <c r="W23" s="150"/>
      <c r="X23" s="150"/>
      <c r="Y23" s="150"/>
      <c r="Z23" s="150"/>
      <c r="AA23" s="150"/>
      <c r="AD23" s="150"/>
      <c r="AE23" s="150"/>
      <c r="AF23" s="150"/>
      <c r="AG23" s="150"/>
      <c r="AH23" s="150"/>
      <c r="AI23" s="150"/>
      <c r="AJ23" s="150"/>
      <c r="AK23" s="150"/>
      <c r="AL23" s="150"/>
      <c r="AM23" s="150"/>
      <c r="AN23" s="150"/>
      <c r="AO23" s="150"/>
      <c r="AP23" s="150"/>
      <c r="AQ23" s="150"/>
      <c r="AR23" s="150"/>
      <c r="AS23" s="150"/>
      <c r="AT23" s="150"/>
      <c r="AU23" s="150"/>
      <c r="AV23" s="150"/>
      <c r="AW23" s="150"/>
      <c r="AX23" s="150"/>
      <c r="AY23" s="150"/>
      <c r="AZ23" s="150"/>
      <c r="BA23" s="150"/>
      <c r="BB23" s="150"/>
      <c r="BC23" s="150"/>
      <c r="BD23" s="150"/>
      <c r="BE23" s="150"/>
      <c r="BF23" s="150"/>
      <c r="BG23" s="150"/>
      <c r="BH23" s="150"/>
      <c r="BI23" s="150"/>
      <c r="BJ23" s="150"/>
      <c r="BK23" s="150"/>
      <c r="BL23" s="150"/>
    </row>
    <row r="24" spans="1:64" s="148" customFormat="1" ht="30" customHeight="1" thickBot="1" x14ac:dyDescent="0.3">
      <c r="A24" s="115"/>
      <c r="B24" s="81" t="s">
        <v>30</v>
      </c>
      <c r="C24" s="82" t="s">
        <v>31</v>
      </c>
      <c r="D24" s="163">
        <v>0.35</v>
      </c>
      <c r="E24" s="80">
        <f>E23</f>
        <v>45816</v>
      </c>
      <c r="F24" s="80">
        <f>F23</f>
        <v>45822</v>
      </c>
      <c r="G24" s="145"/>
      <c r="H24" s="146">
        <f t="shared" si="4"/>
        <v>7</v>
      </c>
      <c r="I24" s="150"/>
      <c r="J24" s="150"/>
      <c r="K24" s="150"/>
      <c r="L24" s="150"/>
      <c r="M24" s="150"/>
      <c r="N24" s="150"/>
      <c r="O24" s="150"/>
      <c r="P24" s="150"/>
      <c r="Q24" s="150"/>
      <c r="R24" s="150"/>
      <c r="S24" s="150"/>
      <c r="T24" s="150"/>
      <c r="U24" s="150"/>
      <c r="V24" s="150"/>
      <c r="W24" s="150"/>
      <c r="X24" s="150"/>
      <c r="Y24" s="150"/>
      <c r="Z24" s="150"/>
      <c r="AA24" s="150"/>
      <c r="AC24" s="164"/>
      <c r="AD24" s="164"/>
      <c r="AE24" s="150"/>
      <c r="AF24" s="150"/>
      <c r="AG24" s="150"/>
      <c r="AH24" s="150"/>
      <c r="AI24" s="150"/>
      <c r="AJ24" s="150"/>
      <c r="AK24" s="150"/>
      <c r="AL24" s="150"/>
      <c r="AM24" s="150"/>
      <c r="AN24" s="150"/>
      <c r="AO24" s="150"/>
      <c r="AP24" s="150"/>
      <c r="AQ24" s="150"/>
      <c r="AR24" s="150"/>
      <c r="AS24" s="150"/>
      <c r="AT24" s="150"/>
      <c r="AU24" s="150"/>
      <c r="AV24" s="150"/>
      <c r="AW24" s="150"/>
      <c r="AX24" s="150"/>
      <c r="AY24" s="150"/>
      <c r="AZ24" s="150"/>
      <c r="BA24" s="150"/>
      <c r="BB24" s="150"/>
      <c r="BC24" s="150"/>
      <c r="BD24" s="150"/>
      <c r="BE24" s="150"/>
      <c r="BF24" s="150"/>
      <c r="BG24" s="150"/>
      <c r="BH24" s="150"/>
      <c r="BI24" s="150"/>
      <c r="BJ24" s="150"/>
      <c r="BK24" s="150"/>
      <c r="BL24" s="150"/>
    </row>
    <row r="25" spans="1:64" s="148" customFormat="1" ht="30" customHeight="1" thickBot="1" x14ac:dyDescent="0.3">
      <c r="A25" s="115"/>
      <c r="B25" s="81" t="s">
        <v>32</v>
      </c>
      <c r="C25" s="82" t="s">
        <v>33</v>
      </c>
      <c r="D25" s="163">
        <v>0.35</v>
      </c>
      <c r="E25" s="80">
        <f>E24+5</f>
        <v>45821</v>
      </c>
      <c r="F25" s="80">
        <f>E25+2</f>
        <v>45823</v>
      </c>
      <c r="G25" s="145"/>
      <c r="H25" s="146">
        <f t="shared" si="4"/>
        <v>3</v>
      </c>
      <c r="I25" s="150"/>
      <c r="J25" s="150"/>
      <c r="K25" s="150"/>
      <c r="L25" s="150"/>
      <c r="M25" s="150"/>
      <c r="N25" s="150"/>
      <c r="O25" s="150"/>
      <c r="P25" s="150"/>
      <c r="Q25" s="150"/>
      <c r="R25" s="150"/>
      <c r="S25" s="150"/>
      <c r="T25" s="150"/>
      <c r="U25" s="150"/>
      <c r="V25" s="150"/>
      <c r="W25" s="150"/>
      <c r="X25" s="150"/>
      <c r="Y25" s="150"/>
      <c r="Z25" s="150"/>
      <c r="AA25" s="164"/>
      <c r="AB25" s="150"/>
      <c r="AC25" s="164"/>
      <c r="AD25" s="164"/>
      <c r="AE25" s="164"/>
      <c r="AF25" s="150"/>
      <c r="AG25" s="150"/>
      <c r="AH25" s="150"/>
      <c r="AI25" s="150"/>
      <c r="AJ25" s="150"/>
      <c r="AK25" s="150"/>
      <c r="AL25" s="150"/>
      <c r="AM25" s="150"/>
      <c r="AN25" s="150"/>
      <c r="AO25" s="150"/>
      <c r="AP25" s="150"/>
      <c r="AQ25" s="150"/>
      <c r="AR25" s="150"/>
      <c r="AS25" s="150"/>
      <c r="AT25" s="150"/>
      <c r="AU25" s="150"/>
      <c r="AV25" s="150"/>
      <c r="AW25" s="150"/>
      <c r="AX25" s="150"/>
      <c r="AY25" s="150"/>
      <c r="AZ25" s="150"/>
      <c r="BA25" s="150"/>
      <c r="BB25" s="150"/>
      <c r="BC25" s="150"/>
      <c r="BD25" s="150"/>
      <c r="BE25" s="150"/>
      <c r="BF25" s="150"/>
      <c r="BG25" s="150"/>
      <c r="BH25" s="150"/>
      <c r="BI25" s="150"/>
      <c r="BJ25" s="150"/>
      <c r="BK25" s="150"/>
      <c r="BL25" s="150"/>
    </row>
    <row r="26" spans="1:64" s="148" customFormat="1" ht="30" customHeight="1" thickBot="1" x14ac:dyDescent="0.3">
      <c r="A26" s="115"/>
      <c r="B26" s="165" t="s">
        <v>11</v>
      </c>
      <c r="C26" s="84"/>
      <c r="D26" s="166"/>
      <c r="E26" s="167"/>
      <c r="F26" s="168"/>
      <c r="G26" s="145"/>
      <c r="H26" s="146" t="str">
        <f t="shared" si="4"/>
        <v/>
      </c>
      <c r="I26" s="169"/>
      <c r="J26" s="169"/>
      <c r="K26" s="169"/>
      <c r="L26" s="169"/>
      <c r="M26" s="169"/>
      <c r="N26" s="169"/>
      <c r="O26" s="169"/>
      <c r="P26" s="169"/>
      <c r="Q26" s="169"/>
      <c r="R26" s="169"/>
      <c r="S26" s="169"/>
      <c r="T26" s="169"/>
      <c r="U26" s="169"/>
      <c r="V26" s="169"/>
      <c r="W26" s="169"/>
      <c r="X26" s="169"/>
      <c r="Y26" s="169"/>
      <c r="Z26" s="169"/>
      <c r="AA26" s="169"/>
      <c r="AB26" s="169"/>
      <c r="AC26" s="169"/>
      <c r="AD26" s="169"/>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69"/>
      <c r="BF26" s="169"/>
      <c r="BG26" s="169"/>
      <c r="BH26" s="169"/>
      <c r="BI26" s="169"/>
      <c r="BJ26" s="169"/>
      <c r="BK26" s="169"/>
      <c r="BL26" s="169"/>
    </row>
    <row r="27" spans="1:64" s="148" customFormat="1" ht="30" customHeight="1" thickBot="1" x14ac:dyDescent="0.3">
      <c r="A27" s="115"/>
      <c r="B27" s="87" t="s">
        <v>34</v>
      </c>
      <c r="C27" s="88" t="s">
        <v>17</v>
      </c>
      <c r="D27" s="170"/>
      <c r="E27" s="89">
        <f>F25</f>
        <v>45823</v>
      </c>
      <c r="F27" s="89">
        <f>E27+2</f>
        <v>45825</v>
      </c>
      <c r="G27" s="145"/>
      <c r="H27" s="146">
        <f t="shared" si="4"/>
        <v>3</v>
      </c>
      <c r="I27" s="150"/>
      <c r="J27" s="150"/>
      <c r="K27" s="150"/>
      <c r="L27" s="150"/>
      <c r="M27" s="150"/>
      <c r="N27" s="150"/>
      <c r="O27" s="150"/>
      <c r="P27" s="150"/>
      <c r="Q27" s="150"/>
      <c r="R27" s="150"/>
      <c r="S27" s="150"/>
      <c r="T27" s="150"/>
      <c r="U27" s="150"/>
      <c r="V27" s="150"/>
      <c r="W27" s="150"/>
      <c r="X27" s="150"/>
      <c r="Y27" s="150"/>
      <c r="Z27" s="150"/>
      <c r="AA27" s="150"/>
      <c r="AB27" s="150"/>
      <c r="AC27" s="164"/>
      <c r="AD27" s="164"/>
      <c r="AE27" s="150"/>
      <c r="AF27" s="150"/>
      <c r="AG27" s="150"/>
      <c r="AH27" s="150"/>
      <c r="AI27" s="150"/>
      <c r="AJ27" s="150"/>
      <c r="AK27" s="150"/>
      <c r="AL27" s="150"/>
      <c r="AM27" s="150"/>
      <c r="AN27" s="150"/>
      <c r="AO27" s="150"/>
      <c r="AP27" s="150"/>
      <c r="AQ27" s="150"/>
      <c r="AR27" s="150"/>
      <c r="AS27" s="150"/>
      <c r="AT27" s="150"/>
      <c r="AU27" s="150"/>
      <c r="AV27" s="150"/>
      <c r="AW27" s="150"/>
      <c r="AX27" s="150"/>
      <c r="AY27" s="150"/>
      <c r="AZ27" s="150"/>
      <c r="BA27" s="150"/>
      <c r="BB27" s="150"/>
      <c r="BC27" s="150"/>
      <c r="BD27" s="150"/>
      <c r="BE27" s="150"/>
      <c r="BF27" s="150"/>
      <c r="BG27" s="150"/>
      <c r="BH27" s="150"/>
      <c r="BI27" s="150"/>
      <c r="BJ27" s="150"/>
      <c r="BK27" s="150"/>
      <c r="BL27" s="150"/>
    </row>
    <row r="28" spans="1:64" s="148" customFormat="1" ht="30" customHeight="1" thickBot="1" x14ac:dyDescent="0.3">
      <c r="A28" s="115"/>
      <c r="B28" s="87" t="s">
        <v>35</v>
      </c>
      <c r="C28" s="88" t="s">
        <v>21</v>
      </c>
      <c r="D28" s="170"/>
      <c r="E28" s="89">
        <f>F27</f>
        <v>45825</v>
      </c>
      <c r="F28" s="89">
        <f>E28+1</f>
        <v>45826</v>
      </c>
      <c r="G28" s="145"/>
      <c r="H28" s="146">
        <f t="shared" si="4"/>
        <v>2</v>
      </c>
      <c r="I28" s="150"/>
      <c r="J28" s="150"/>
      <c r="K28" s="150"/>
      <c r="L28" s="150"/>
      <c r="M28" s="150"/>
      <c r="N28" s="150"/>
      <c r="O28" s="150"/>
      <c r="P28" s="150"/>
      <c r="Q28" s="150"/>
      <c r="R28" s="150"/>
      <c r="S28" s="150"/>
      <c r="T28" s="150"/>
      <c r="U28" s="150"/>
      <c r="V28" s="150"/>
      <c r="W28" s="150"/>
      <c r="X28" s="150"/>
      <c r="Y28" s="150"/>
      <c r="Z28" s="150"/>
      <c r="AA28" s="150"/>
      <c r="AB28" s="150"/>
      <c r="AC28" s="150"/>
      <c r="AD28" s="150"/>
      <c r="AE28" s="150"/>
      <c r="AF28" s="150"/>
      <c r="AG28" s="150"/>
      <c r="AH28" s="150"/>
      <c r="AI28" s="150"/>
      <c r="AJ28" s="150"/>
      <c r="AK28" s="150"/>
      <c r="AL28" s="150"/>
      <c r="AM28" s="150"/>
      <c r="AN28" s="150"/>
      <c r="AO28" s="150"/>
      <c r="AP28" s="150"/>
      <c r="AQ28" s="150"/>
      <c r="AR28" s="150"/>
      <c r="AS28" s="150"/>
      <c r="AT28" s="150"/>
      <c r="AU28" s="150"/>
      <c r="AV28" s="150"/>
      <c r="AW28" s="150"/>
      <c r="AX28" s="150"/>
      <c r="AY28" s="150"/>
      <c r="AZ28" s="150"/>
      <c r="BA28" s="150"/>
      <c r="BB28" s="150"/>
      <c r="BC28" s="150"/>
      <c r="BD28" s="150"/>
      <c r="BE28" s="150"/>
      <c r="BF28" s="150"/>
      <c r="BG28" s="150"/>
      <c r="BH28" s="150"/>
      <c r="BI28" s="150"/>
      <c r="BJ28" s="150"/>
      <c r="BK28" s="150"/>
      <c r="BL28" s="150"/>
    </row>
    <row r="29" spans="1:64" s="148" customFormat="1" ht="30" customHeight="1" thickBot="1" x14ac:dyDescent="0.3">
      <c r="A29" s="115"/>
      <c r="B29" s="87" t="s">
        <v>36</v>
      </c>
      <c r="C29" s="88" t="s">
        <v>19</v>
      </c>
      <c r="D29" s="170"/>
      <c r="E29" s="89">
        <f>F28</f>
        <v>45826</v>
      </c>
      <c r="F29" s="89">
        <f>E29+1</f>
        <v>45827</v>
      </c>
      <c r="G29" s="145"/>
      <c r="H29" s="146">
        <f t="shared" si="4"/>
        <v>2</v>
      </c>
      <c r="I29" s="150"/>
      <c r="J29" s="150"/>
      <c r="K29" s="150"/>
      <c r="L29" s="150"/>
      <c r="M29" s="150"/>
      <c r="N29" s="150"/>
      <c r="O29" s="150"/>
      <c r="P29" s="150"/>
      <c r="Q29" s="150"/>
      <c r="R29" s="150"/>
      <c r="S29" s="150"/>
      <c r="T29" s="150"/>
      <c r="U29" s="150"/>
      <c r="V29" s="150"/>
      <c r="W29" s="150"/>
      <c r="X29" s="150"/>
      <c r="Y29" s="150"/>
      <c r="Z29" s="150"/>
      <c r="AA29" s="150"/>
      <c r="AB29" s="150"/>
      <c r="AC29" s="150"/>
      <c r="AD29" s="150"/>
      <c r="AE29" s="150"/>
      <c r="AF29" s="150"/>
      <c r="AG29" s="150"/>
      <c r="AH29" s="150"/>
      <c r="AI29" s="150"/>
      <c r="AJ29" s="150"/>
      <c r="AK29" s="150"/>
      <c r="AL29" s="150"/>
      <c r="AM29" s="150"/>
      <c r="AN29" s="150"/>
      <c r="AO29" s="150"/>
      <c r="AP29" s="150"/>
      <c r="AQ29" s="150"/>
      <c r="AR29" s="150"/>
      <c r="AS29" s="150"/>
      <c r="AT29" s="150"/>
      <c r="AU29" s="150"/>
      <c r="AV29" s="150"/>
      <c r="AW29" s="150"/>
      <c r="AX29" s="150"/>
      <c r="AY29" s="150"/>
      <c r="AZ29" s="150"/>
      <c r="BA29" s="150"/>
      <c r="BB29" s="150"/>
      <c r="BC29" s="150"/>
      <c r="BD29" s="150"/>
      <c r="BE29" s="150"/>
      <c r="BF29" s="150"/>
      <c r="BG29" s="150"/>
      <c r="BH29" s="150"/>
      <c r="BI29" s="150"/>
      <c r="BJ29" s="150"/>
      <c r="BK29" s="150"/>
      <c r="BL29" s="150"/>
    </row>
    <row r="30" spans="1:64" s="148" customFormat="1" ht="30" customHeight="1" thickBot="1" x14ac:dyDescent="0.3">
      <c r="A30" s="115"/>
      <c r="B30" s="87" t="s">
        <v>37</v>
      </c>
      <c r="C30" s="88" t="s">
        <v>16</v>
      </c>
      <c r="D30" s="170"/>
      <c r="E30" s="89">
        <f>F29</f>
        <v>45827</v>
      </c>
      <c r="F30" s="89">
        <f>E30+1</f>
        <v>45828</v>
      </c>
      <c r="G30" s="145"/>
      <c r="H30" s="146">
        <f t="shared" si="4"/>
        <v>2</v>
      </c>
      <c r="I30" s="150"/>
      <c r="J30" s="150"/>
      <c r="K30" s="150"/>
      <c r="L30" s="150"/>
      <c r="M30" s="150"/>
      <c r="N30" s="150"/>
      <c r="O30" s="150"/>
      <c r="P30" s="150"/>
      <c r="Q30" s="150"/>
      <c r="R30" s="150"/>
      <c r="S30" s="150"/>
      <c r="T30" s="150"/>
      <c r="U30" s="150"/>
      <c r="V30" s="150"/>
      <c r="W30" s="150"/>
      <c r="X30" s="150"/>
      <c r="Y30" s="150"/>
      <c r="Z30" s="150"/>
      <c r="AA30" s="150"/>
      <c r="AB30" s="150"/>
      <c r="AC30" s="150"/>
      <c r="AD30" s="150"/>
      <c r="AE30" s="150"/>
      <c r="AF30" s="150"/>
      <c r="AG30" s="150"/>
      <c r="AH30" s="150"/>
      <c r="AI30" s="150"/>
      <c r="AJ30" s="150"/>
      <c r="AK30" s="150"/>
      <c r="AL30" s="150"/>
      <c r="AM30" s="150"/>
      <c r="AN30" s="150"/>
      <c r="AO30" s="150"/>
      <c r="AP30" s="150"/>
      <c r="AQ30" s="150"/>
      <c r="AR30" s="150"/>
      <c r="AS30" s="150"/>
      <c r="AT30" s="150"/>
      <c r="AU30" s="150"/>
      <c r="AV30" s="150"/>
      <c r="AW30" s="150"/>
      <c r="AX30" s="150"/>
      <c r="AY30" s="150"/>
      <c r="AZ30" s="150"/>
      <c r="BA30" s="150"/>
      <c r="BB30" s="150"/>
      <c r="BC30" s="150"/>
      <c r="BD30" s="150"/>
      <c r="BE30" s="150"/>
      <c r="BF30" s="150"/>
      <c r="BG30" s="150"/>
      <c r="BH30" s="150"/>
      <c r="BI30" s="150"/>
      <c r="BJ30" s="150"/>
      <c r="BK30" s="150"/>
      <c r="BL30" s="150"/>
    </row>
    <row r="31" spans="1:64" s="148" customFormat="1" ht="30" customHeight="1" thickBot="1" x14ac:dyDescent="0.3">
      <c r="A31" s="115"/>
      <c r="B31" s="171"/>
      <c r="C31" s="172"/>
      <c r="D31" s="173"/>
      <c r="E31" s="174"/>
      <c r="F31" s="174"/>
      <c r="G31" s="145"/>
      <c r="H31" s="146" t="str">
        <f t="shared" si="4"/>
        <v/>
      </c>
      <c r="I31" s="147"/>
      <c r="J31" s="147"/>
      <c r="K31" s="147"/>
      <c r="L31" s="147"/>
      <c r="M31" s="147"/>
      <c r="N31" s="147"/>
      <c r="O31" s="147"/>
      <c r="P31" s="147"/>
      <c r="Q31" s="147"/>
      <c r="R31" s="147"/>
      <c r="S31" s="147"/>
      <c r="T31" s="147"/>
      <c r="U31" s="147"/>
      <c r="V31" s="147"/>
      <c r="W31" s="147"/>
      <c r="X31" s="147"/>
      <c r="Y31" s="147"/>
      <c r="Z31" s="147"/>
      <c r="AA31" s="147"/>
      <c r="AB31" s="147"/>
      <c r="AC31" s="147"/>
      <c r="AD31" s="147"/>
      <c r="AE31" s="147"/>
      <c r="AF31" s="147"/>
      <c r="AG31" s="147"/>
      <c r="AH31" s="147"/>
      <c r="AI31" s="147"/>
      <c r="AJ31" s="147"/>
      <c r="AK31" s="147"/>
      <c r="AL31" s="147"/>
      <c r="AM31" s="147"/>
      <c r="AN31" s="147"/>
      <c r="AO31" s="147"/>
      <c r="AP31" s="147"/>
      <c r="AQ31" s="147"/>
      <c r="AR31" s="147"/>
      <c r="AS31" s="147"/>
      <c r="AT31" s="147"/>
      <c r="AU31" s="147"/>
      <c r="AV31" s="147"/>
      <c r="AW31" s="147"/>
      <c r="AX31" s="147"/>
      <c r="AY31" s="147"/>
      <c r="AZ31" s="147"/>
      <c r="BA31" s="147"/>
      <c r="BB31" s="147"/>
      <c r="BC31" s="147"/>
      <c r="BD31" s="147"/>
      <c r="BE31" s="147"/>
      <c r="BF31" s="147"/>
      <c r="BG31" s="147"/>
      <c r="BH31" s="147"/>
      <c r="BI31" s="147"/>
      <c r="BJ31" s="147"/>
      <c r="BK31" s="147"/>
      <c r="BL31" s="147"/>
    </row>
    <row r="32" spans="1:64" s="148" customFormat="1" ht="30" customHeight="1" thickBot="1" x14ac:dyDescent="0.3">
      <c r="A32" s="119"/>
      <c r="B32" s="175" t="s">
        <v>42</v>
      </c>
      <c r="C32" s="176"/>
      <c r="D32" s="177"/>
      <c r="E32" s="178"/>
      <c r="F32" s="179"/>
      <c r="G32" s="145"/>
      <c r="H32" s="180" t="str">
        <f t="shared" si="4"/>
        <v/>
      </c>
      <c r="I32" s="181"/>
      <c r="J32" s="181"/>
      <c r="K32" s="181"/>
      <c r="L32" s="181"/>
      <c r="M32" s="181"/>
      <c r="N32" s="181"/>
      <c r="O32" s="181"/>
      <c r="P32" s="181"/>
      <c r="Q32" s="181"/>
      <c r="R32" s="181"/>
      <c r="S32" s="181"/>
      <c r="T32" s="181"/>
      <c r="U32" s="181"/>
      <c r="V32" s="181"/>
      <c r="W32" s="181"/>
      <c r="X32" s="181"/>
      <c r="Y32" s="181"/>
      <c r="Z32" s="181"/>
      <c r="AA32" s="181"/>
      <c r="AB32" s="181"/>
      <c r="AC32" s="181"/>
      <c r="AD32" s="181"/>
      <c r="AE32" s="181"/>
      <c r="AF32" s="181"/>
      <c r="AG32" s="181"/>
      <c r="AH32" s="181"/>
      <c r="AI32" s="181"/>
      <c r="AJ32" s="181"/>
      <c r="AK32" s="181"/>
      <c r="AL32" s="181"/>
      <c r="AM32" s="181"/>
      <c r="AN32" s="181"/>
      <c r="AO32" s="181"/>
      <c r="AP32" s="181"/>
      <c r="AQ32" s="181"/>
      <c r="AR32" s="181"/>
      <c r="AS32" s="181"/>
      <c r="AT32" s="181"/>
      <c r="AU32" s="181"/>
      <c r="AV32" s="181"/>
      <c r="AW32" s="181"/>
      <c r="AX32" s="181"/>
      <c r="AY32" s="181"/>
      <c r="AZ32" s="181"/>
      <c r="BA32" s="181"/>
      <c r="BB32" s="181"/>
      <c r="BC32" s="181"/>
      <c r="BD32" s="181"/>
      <c r="BE32" s="181"/>
      <c r="BF32" s="181"/>
      <c r="BG32" s="181"/>
      <c r="BH32" s="181"/>
      <c r="BI32" s="181"/>
      <c r="BJ32" s="181"/>
      <c r="BK32" s="181"/>
      <c r="BL32" s="181"/>
    </row>
    <row r="33" spans="3:7" ht="30" customHeight="1" x14ac:dyDescent="0.25">
      <c r="G33" s="182"/>
    </row>
    <row r="34" spans="3:7" ht="30" customHeight="1" x14ac:dyDescent="0.25">
      <c r="C34" s="183"/>
      <c r="F34" s="184"/>
    </row>
    <row r="35" spans="3:7" ht="30" customHeight="1" x14ac:dyDescent="0.25">
      <c r="C35" s="185"/>
    </row>
  </sheetData>
  <mergeCells count="18">
    <mergeCell ref="F6:F7"/>
    <mergeCell ref="AD5:AJ5"/>
    <mergeCell ref="AK5:AQ5"/>
    <mergeCell ref="AR5:AX5"/>
    <mergeCell ref="AY5:BE5"/>
    <mergeCell ref="BF5:BL5"/>
    <mergeCell ref="A6:A7"/>
    <mergeCell ref="B6:B7"/>
    <mergeCell ref="C6:C7"/>
    <mergeCell ref="D6:D7"/>
    <mergeCell ref="E6:E7"/>
    <mergeCell ref="I1:O1"/>
    <mergeCell ref="Q1:Z1"/>
    <mergeCell ref="I2:O2"/>
    <mergeCell ref="Q2:Z2"/>
    <mergeCell ref="I5:O5"/>
    <mergeCell ref="P5:V5"/>
    <mergeCell ref="W5:AC5"/>
  </mergeCells>
  <conditionalFormatting sqref="D8:D32">
    <cfRule type="dataBar" priority="8">
      <dataBar>
        <cfvo type="num" val="0"/>
        <cfvo type="num" val="1"/>
        <color theme="0"/>
      </dataBar>
      <extLst>
        <ext xmlns:x14="http://schemas.microsoft.com/office/spreadsheetml/2009/9/main" uri="{B025F937-C7B1-47D3-B67F-A62EFF666E3E}">
          <x14:id>{711B4429-EEC3-4ABF-B0E4-8574D2855D09}</x14:id>
        </ext>
      </extLst>
    </cfRule>
  </conditionalFormatting>
  <conditionalFormatting sqref="I5:BL22 AD23:BL23 I23:AA24 AE24:BL25 I25:AB25 I26:BL30">
    <cfRule type="expression" dxfId="11" priority="1">
      <formula>AND(TODAY()&gt;=I$6, TODAY()&lt;J$6)</formula>
    </cfRule>
  </conditionalFormatting>
  <conditionalFormatting sqref="I10:BL15">
    <cfRule type="expression" dxfId="10" priority="6">
      <formula>AND(task_start&lt;=I$6,ROUNDDOWN((task_end-task_start+1)*task_progress,0)+task_start-1&gt;=I$6)</formula>
    </cfRule>
    <cfRule type="expression" dxfId="9" priority="7" stopIfTrue="1">
      <formula>AND(task_end&gt;=I$6,task_start&lt;J$6)</formula>
    </cfRule>
  </conditionalFormatting>
  <conditionalFormatting sqref="I17:BL20">
    <cfRule type="expression" dxfId="8" priority="4">
      <formula>AND(task_start&lt;=I$6,ROUNDDOWN((task_end-task_start+1)*task_progress,0)+task_start-1&gt;=I$6)</formula>
    </cfRule>
    <cfRule type="expression" dxfId="7" priority="5" stopIfTrue="1">
      <formula>AND(task_end&gt;=I$6,task_start&lt;J$6)</formula>
    </cfRule>
  </conditionalFormatting>
  <conditionalFormatting sqref="I22:BL22 AD23:BL23 I23:AA24 AE24:BL25 I25:AB25">
    <cfRule type="expression" dxfId="6" priority="2">
      <formula>AND(task_start&lt;=I$6,ROUNDDOWN((task_end-task_start+1)*task_progress,0)+task_start-1&gt;=I$6)</formula>
    </cfRule>
    <cfRule type="expression" dxfId="5" priority="3" stopIfTrue="1">
      <formula>AND(task_end&gt;=I$6,task_start&lt;J$6)</formula>
    </cfRule>
  </conditionalFormatting>
  <conditionalFormatting sqref="I27:BL30">
    <cfRule type="expression" dxfId="4" priority="9">
      <formula>AND(task_start&lt;=I$6,ROUNDDOWN((task_end-task_start+1)*task_progress,0)+task_start-1&gt;=I$6)</formula>
    </cfRule>
    <cfRule type="expression" dxfId="3" priority="10" stopIfTrue="1">
      <formula>AND(task_end&gt;=I$6,task_start&lt;J$6)</formula>
    </cfRule>
  </conditionalFormatting>
  <conditionalFormatting sqref="AC24:AD25">
    <cfRule type="expression" dxfId="2" priority="11">
      <formula>AND(TODAY()&gt;=AB$6, TODAY()&lt;AC$6)</formula>
    </cfRule>
    <cfRule type="expression" dxfId="1" priority="12">
      <formula>AND(task_start&lt;=AB$6,ROUNDDOWN((task_end-task_start+1)*task_progress,0)+task_start-1&gt;=AB$6)</formula>
    </cfRule>
    <cfRule type="expression" dxfId="0" priority="13" stopIfTrue="1">
      <formula>AND(task_end&gt;=AB$6,task_start&lt;AC$6)</formula>
    </cfRule>
  </conditionalFormatting>
  <dataValidations count="13">
    <dataValidation type="whole" operator="greaterThanOrEqual" allowBlank="1" showInputMessage="1" promptTitle="Display Week" prompt="Changing this number will scroll the Gantt Chart view." sqref="Q2:Q3" xr:uid="{31D383E4-91AB-4C3F-BBEB-C38D1E92F98C}">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C0F133DB-A0B4-4EEC-B3BD-58E4BD698DC1}"/>
    <dataValidation allowBlank="1" showInputMessage="1" showErrorMessage="1" prompt="Enter Company name in cel B2." sqref="A2:A3" xr:uid="{CB8B0030-C9FB-44A0-A948-2E2F8146AD39}"/>
    <dataValidation allowBlank="1" showInputMessage="1" showErrorMessage="1" prompt="Enter the name of the Project Lead in cell C3. Enter the Project Start date in cell Q1. Project Start: label is in cell I1." sqref="A4" xr:uid="{968A34E6-904F-43BA-B637-27B2063572FE}"/>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5" xr:uid="{5872FCC7-9F25-46F8-8EC4-0F40A296C8F3}"/>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6:A7" xr:uid="{A83502D4-EDC1-4522-9A18-815FA9E24E14}"/>
    <dataValidation allowBlank="1" showInputMessage="1" showErrorMessage="1" prompt="Cell B8 contains the Phase 1 sample title. Enter a new title in cell B8._x000a_To delete the phase and work only from tasks, simply delete this row." sqref="A9" xr:uid="{4F8D0928-A3DF-40D0-9B9A-697AAD789B6E}"/>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0" xr:uid="{DD95DEED-21B4-4F00-9999-5CF58919C087}"/>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1" xr:uid="{050CBF44-CCDE-4652-B436-EDD20A5E6CA1}"/>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6" xr:uid="{C5C79BED-6FB7-4BE9-96D2-12E828472354}"/>
    <dataValidation allowBlank="1" showInputMessage="1" showErrorMessage="1" prompt="Phase 3's sample block starts in cell B20." sqref="A21" xr:uid="{E0E1D253-629A-467A-9ED9-0F29CBDA3B85}"/>
    <dataValidation allowBlank="1" showInputMessage="1" showErrorMessage="1" prompt="Phase 4's sample block starts in cell B26." sqref="A26" xr:uid="{C587DF29-CE94-4486-8549-0094F26DE2F7}"/>
    <dataValidation allowBlank="1" showInputMessage="1" showErrorMessage="1" prompt="This row marks the end of the Project Schedule. DO NOT enter anything in this row. _x000a_Insert new rows ABOVE this one to continue building out your Project Schedule." sqref="A32" xr:uid="{9DE47EB5-8000-4A86-B1CE-075A83E9D59C}"/>
  </dataValidations>
  <printOptions horizontalCentered="1"/>
  <pageMargins left="0.35" right="0.35" top="0.35" bottom="0.5" header="0.3" footer="0.3"/>
  <pageSetup paperSize="9" scale="56"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711B4429-EEC3-4ABF-B0E4-8574D2855D09}">
            <x14:dataBar minLength="0" maxLength="100" gradient="0">
              <x14:cfvo type="num">
                <xm:f>0</xm:f>
              </x14:cfvo>
              <x14:cfvo type="num">
                <xm:f>1</xm:f>
              </x14:cfvo>
              <x14:negativeFillColor rgb="FFFF0000"/>
              <x14:axisColor rgb="FF000000"/>
            </x14:dataBar>
          </x14:cfRule>
          <xm:sqref>D8:D32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Project Schedule </vt:lpstr>
      <vt:lpstr>Project actual</vt:lpstr>
      <vt:lpstr>'Project actual'!Display_Week</vt:lpstr>
      <vt:lpstr>'Project Schedule '!Display_Week</vt:lpstr>
      <vt:lpstr>'Project actual'!Print_Titles</vt:lpstr>
      <vt:lpstr>'Project actual'!Project_Start</vt:lpstr>
      <vt:lpstr>'Project Schedule '!Project_Start</vt:lpstr>
      <vt:lpstr>'Project actual'!task_end</vt:lpstr>
      <vt:lpstr>'Project Schedule '!task_end</vt:lpstr>
      <vt:lpstr>'Project actual'!task_progress</vt:lpstr>
      <vt:lpstr>'Project actual'!task_start</vt:lpstr>
      <vt:lpstr>'Project Schedule '!task_start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Yash Kannawar</dc:creator>
  <dc:description/>
  <cp:lastModifiedBy>202201070035_Janhavi pawar</cp:lastModifiedBy>
  <dcterms:created xsi:type="dcterms:W3CDTF">2022-03-11T22:41:12Z</dcterms:created>
  <dcterms:modified xsi:type="dcterms:W3CDTF">2025-06-11T10:00:36Z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