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35" windowWidth="18360" windowHeight="11280" activeTab="1"/>
  </bookViews>
  <sheets>
    <sheet name="Best fit line" sheetId="5" r:id="rId1"/>
    <sheet name="Pre-cooked" sheetId="1" r:id="rId2"/>
  </sheets>
  <calcPr calcId="145621" concurrentCalc="0"/>
</workbook>
</file>

<file path=xl/calcChain.xml><?xml version="1.0" encoding="utf-8"?>
<calcChain xmlns="http://schemas.openxmlformats.org/spreadsheetml/2006/main">
  <c r="D3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K26" i="1"/>
  <c r="K25" i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" i="5"/>
  <c r="C33" i="1"/>
  <c r="B33" i="1"/>
  <c r="E32" i="1"/>
  <c r="G32" i="1"/>
  <c r="E31" i="1"/>
  <c r="G31" i="1"/>
  <c r="E30" i="1"/>
  <c r="G30" i="1"/>
  <c r="E29" i="1"/>
  <c r="G29" i="1"/>
  <c r="E28" i="1"/>
  <c r="G28" i="1"/>
  <c r="E7" i="1"/>
  <c r="G7" i="1"/>
  <c r="E6" i="1"/>
  <c r="G6" i="1"/>
  <c r="E5" i="1"/>
  <c r="G5" i="1"/>
  <c r="E4" i="1"/>
  <c r="G4" i="1"/>
  <c r="F32" i="1"/>
  <c r="F31" i="1"/>
  <c r="F30" i="1"/>
  <c r="F29" i="1"/>
  <c r="F28" i="1"/>
  <c r="E27" i="1"/>
  <c r="G27" i="1"/>
  <c r="E26" i="1"/>
  <c r="F26" i="1"/>
  <c r="E25" i="1"/>
  <c r="F25" i="1"/>
  <c r="E24" i="1"/>
  <c r="F24" i="1"/>
  <c r="E23" i="1"/>
  <c r="G23" i="1"/>
  <c r="E22" i="1"/>
  <c r="F22" i="1"/>
  <c r="E21" i="1"/>
  <c r="F21" i="1"/>
  <c r="E20" i="1"/>
  <c r="F20" i="1"/>
  <c r="E19" i="1"/>
  <c r="G19" i="1"/>
  <c r="E18" i="1"/>
  <c r="F18" i="1"/>
  <c r="E17" i="1"/>
  <c r="F17" i="1"/>
  <c r="E16" i="1"/>
  <c r="F16" i="1"/>
  <c r="E15" i="1"/>
  <c r="G15" i="1"/>
  <c r="E14" i="1"/>
  <c r="F14" i="1"/>
  <c r="E13" i="1"/>
  <c r="F13" i="1"/>
  <c r="E12" i="1"/>
  <c r="F12" i="1"/>
  <c r="E11" i="1"/>
  <c r="G11" i="1"/>
  <c r="E10" i="1"/>
  <c r="F10" i="1"/>
  <c r="E9" i="1"/>
  <c r="F9" i="1"/>
  <c r="E8" i="1"/>
  <c r="F8" i="1"/>
  <c r="F7" i="1"/>
  <c r="F6" i="1"/>
  <c r="F5" i="1"/>
  <c r="F4" i="1"/>
  <c r="E3" i="1"/>
  <c r="F3" i="1"/>
  <c r="F27" i="1"/>
  <c r="G12" i="1"/>
  <c r="G13" i="1"/>
  <c r="G14" i="1"/>
  <c r="G20" i="1"/>
  <c r="F15" i="1"/>
  <c r="G21" i="1"/>
  <c r="G22" i="1"/>
  <c r="F23" i="1"/>
  <c r="F11" i="1"/>
  <c r="G8" i="1"/>
  <c r="G16" i="1"/>
  <c r="G24" i="1"/>
  <c r="G9" i="1"/>
  <c r="G17" i="1"/>
  <c r="G25" i="1"/>
  <c r="F19" i="1"/>
  <c r="G10" i="1"/>
  <c r="G18" i="1"/>
  <c r="G26" i="1"/>
  <c r="E34" i="1"/>
  <c r="G3" i="1"/>
  <c r="F34" i="1"/>
  <c r="G34" i="1"/>
</calcChain>
</file>

<file path=xl/sharedStrings.xml><?xml version="1.0" encoding="utf-8"?>
<sst xmlns="http://schemas.openxmlformats.org/spreadsheetml/2006/main" count="16" uniqueCount="13">
  <si>
    <t>GRE-V</t>
  </si>
  <si>
    <t>GRE-Q</t>
  </si>
  <si>
    <t>Predicted Q</t>
  </si>
  <si>
    <t>Mean:</t>
  </si>
  <si>
    <t>Error?</t>
  </si>
  <si>
    <t>Total Error =</t>
  </si>
  <si>
    <t>Regression analysis by Excel</t>
  </si>
  <si>
    <t>Intercept =</t>
  </si>
  <si>
    <t>Slope =</t>
  </si>
  <si>
    <t>Residual</t>
  </si>
  <si>
    <t>Residual^2</t>
  </si>
  <si>
    <t>|Residual|</t>
  </si>
  <si>
    <t>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</si>
</sst>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/>
    <xf numFmtId="0" fontId="0" fillId="2" borderId="0" xfId="0" applyFill="1" applyAlignment="1">
      <alignment horizontal="right"/>
    </xf>
    <xf numFmtId="16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Q</c:v>
          </c:tx>
          <c:spPr>
            <a:ln w="28575">
              <a:noFill/>
            </a:ln>
          </c:spPr>
          <c:xVal>
            <c:numRef>
              <c:f>'Best fit line'!$B$3:$B$32</c:f>
              <c:numCache>
                <c:formatCode>General</c:formatCode>
                <c:ptCount val="30"/>
                <c:pt idx="0">
                  <c:v>405.26</c:v>
                </c:pt>
                <c:pt idx="1">
                  <c:v>278.36</c:v>
                </c:pt>
                <c:pt idx="2">
                  <c:v>631.66</c:v>
                </c:pt>
                <c:pt idx="3">
                  <c:v>434.27</c:v>
                </c:pt>
                <c:pt idx="4">
                  <c:v>555.52</c:v>
                </c:pt>
                <c:pt idx="5">
                  <c:v>169.07</c:v>
                </c:pt>
                <c:pt idx="6">
                  <c:v>631.89</c:v>
                </c:pt>
                <c:pt idx="7">
                  <c:v>563.64</c:v>
                </c:pt>
                <c:pt idx="8">
                  <c:v>634.88</c:v>
                </c:pt>
                <c:pt idx="9">
                  <c:v>537.69000000000005</c:v>
                </c:pt>
                <c:pt idx="10">
                  <c:v>605.44000000000005</c:v>
                </c:pt>
                <c:pt idx="11">
                  <c:v>393.98</c:v>
                </c:pt>
                <c:pt idx="12">
                  <c:v>500.83</c:v>
                </c:pt>
                <c:pt idx="13">
                  <c:v>374.41</c:v>
                </c:pt>
                <c:pt idx="14">
                  <c:v>543.29999999999995</c:v>
                </c:pt>
                <c:pt idx="15">
                  <c:v>550.85</c:v>
                </c:pt>
                <c:pt idx="16">
                  <c:v>536.72</c:v>
                </c:pt>
                <c:pt idx="17">
                  <c:v>340.18</c:v>
                </c:pt>
                <c:pt idx="18">
                  <c:v>443.93</c:v>
                </c:pt>
                <c:pt idx="19">
                  <c:v>667.33</c:v>
                </c:pt>
                <c:pt idx="20">
                  <c:v>702.95</c:v>
                </c:pt>
                <c:pt idx="21">
                  <c:v>724.14</c:v>
                </c:pt>
                <c:pt idx="22">
                  <c:v>602.73</c:v>
                </c:pt>
                <c:pt idx="23">
                  <c:v>458.41</c:v>
                </c:pt>
                <c:pt idx="24">
                  <c:v>538.14</c:v>
                </c:pt>
                <c:pt idx="25">
                  <c:v>539.49</c:v>
                </c:pt>
                <c:pt idx="26">
                  <c:v>377.46</c:v>
                </c:pt>
                <c:pt idx="27">
                  <c:v>330.45</c:v>
                </c:pt>
                <c:pt idx="28">
                  <c:v>256.17</c:v>
                </c:pt>
                <c:pt idx="29">
                  <c:v>608.34</c:v>
                </c:pt>
              </c:numCache>
            </c:numRef>
          </c:xVal>
          <c:yVal>
            <c:numRef>
              <c:f>'Best fit line'!$C$3:$C$32</c:f>
              <c:numCache>
                <c:formatCode>General</c:formatCode>
                <c:ptCount val="30"/>
                <c:pt idx="0">
                  <c:v>381.42</c:v>
                </c:pt>
                <c:pt idx="1">
                  <c:v>287.25</c:v>
                </c:pt>
                <c:pt idx="2">
                  <c:v>449.61</c:v>
                </c:pt>
                <c:pt idx="3">
                  <c:v>352.27</c:v>
                </c:pt>
                <c:pt idx="4">
                  <c:v>597.98</c:v>
                </c:pt>
                <c:pt idx="5">
                  <c:v>422.79</c:v>
                </c:pt>
                <c:pt idx="6">
                  <c:v>574.91999999999996</c:v>
                </c:pt>
                <c:pt idx="7">
                  <c:v>385.34</c:v>
                </c:pt>
                <c:pt idx="8">
                  <c:v>477.12</c:v>
                </c:pt>
                <c:pt idx="9">
                  <c:v>370.06</c:v>
                </c:pt>
                <c:pt idx="10">
                  <c:v>361.17</c:v>
                </c:pt>
                <c:pt idx="11">
                  <c:v>440.49</c:v>
                </c:pt>
                <c:pt idx="12">
                  <c:v>521.54999999999995</c:v>
                </c:pt>
                <c:pt idx="13">
                  <c:v>417.75</c:v>
                </c:pt>
                <c:pt idx="14">
                  <c:v>515.36</c:v>
                </c:pt>
                <c:pt idx="15">
                  <c:v>474.81</c:v>
                </c:pt>
                <c:pt idx="16">
                  <c:v>386.66</c:v>
                </c:pt>
                <c:pt idx="17">
                  <c:v>368.26</c:v>
                </c:pt>
                <c:pt idx="18">
                  <c:v>495.9</c:v>
                </c:pt>
                <c:pt idx="19">
                  <c:v>686.12</c:v>
                </c:pt>
                <c:pt idx="20">
                  <c:v>494.56</c:v>
                </c:pt>
                <c:pt idx="21">
                  <c:v>609.66999999999996</c:v>
                </c:pt>
                <c:pt idx="22">
                  <c:v>592.61</c:v>
                </c:pt>
                <c:pt idx="23">
                  <c:v>243.08</c:v>
                </c:pt>
                <c:pt idx="24">
                  <c:v>405.79</c:v>
                </c:pt>
                <c:pt idx="25">
                  <c:v>496.66</c:v>
                </c:pt>
                <c:pt idx="26">
                  <c:v>259.73</c:v>
                </c:pt>
                <c:pt idx="27">
                  <c:v>212.49</c:v>
                </c:pt>
                <c:pt idx="28">
                  <c:v>280.22000000000003</c:v>
                </c:pt>
                <c:pt idx="29">
                  <c:v>481.05</c:v>
                </c:pt>
              </c:numCache>
            </c:numRef>
          </c:yVal>
          <c:smooth val="0"/>
        </c:ser>
        <c:ser>
          <c:idx val="1"/>
          <c:order val="1"/>
          <c:tx>
            <c:v>Predicted Q</c:v>
          </c:tx>
          <c:spPr>
            <a:ln w="28575">
              <a:noFill/>
            </a:ln>
          </c:spPr>
          <c:xVal>
            <c:numRef>
              <c:f>'Best fit line'!$B$3:$B$32</c:f>
              <c:numCache>
                <c:formatCode>General</c:formatCode>
                <c:ptCount val="30"/>
                <c:pt idx="0">
                  <c:v>405.26</c:v>
                </c:pt>
                <c:pt idx="1">
                  <c:v>278.36</c:v>
                </c:pt>
                <c:pt idx="2">
                  <c:v>631.66</c:v>
                </c:pt>
                <c:pt idx="3">
                  <c:v>434.27</c:v>
                </c:pt>
                <c:pt idx="4">
                  <c:v>555.52</c:v>
                </c:pt>
                <c:pt idx="5">
                  <c:v>169.07</c:v>
                </c:pt>
                <c:pt idx="6">
                  <c:v>631.89</c:v>
                </c:pt>
                <c:pt idx="7">
                  <c:v>563.64</c:v>
                </c:pt>
                <c:pt idx="8">
                  <c:v>634.88</c:v>
                </c:pt>
                <c:pt idx="9">
                  <c:v>537.69000000000005</c:v>
                </c:pt>
                <c:pt idx="10">
                  <c:v>605.44000000000005</c:v>
                </c:pt>
                <c:pt idx="11">
                  <c:v>393.98</c:v>
                </c:pt>
                <c:pt idx="12">
                  <c:v>500.83</c:v>
                </c:pt>
                <c:pt idx="13">
                  <c:v>374.41</c:v>
                </c:pt>
                <c:pt idx="14">
                  <c:v>543.29999999999995</c:v>
                </c:pt>
                <c:pt idx="15">
                  <c:v>550.85</c:v>
                </c:pt>
                <c:pt idx="16">
                  <c:v>536.72</c:v>
                </c:pt>
                <c:pt idx="17">
                  <c:v>340.18</c:v>
                </c:pt>
                <c:pt idx="18">
                  <c:v>443.93</c:v>
                </c:pt>
                <c:pt idx="19">
                  <c:v>667.33</c:v>
                </c:pt>
                <c:pt idx="20">
                  <c:v>702.95</c:v>
                </c:pt>
                <c:pt idx="21">
                  <c:v>724.14</c:v>
                </c:pt>
                <c:pt idx="22">
                  <c:v>602.73</c:v>
                </c:pt>
                <c:pt idx="23">
                  <c:v>458.41</c:v>
                </c:pt>
                <c:pt idx="24">
                  <c:v>538.14</c:v>
                </c:pt>
                <c:pt idx="25">
                  <c:v>539.49</c:v>
                </c:pt>
                <c:pt idx="26">
                  <c:v>377.46</c:v>
                </c:pt>
                <c:pt idx="27">
                  <c:v>330.45</c:v>
                </c:pt>
                <c:pt idx="28">
                  <c:v>256.17</c:v>
                </c:pt>
                <c:pt idx="29">
                  <c:v>608.34</c:v>
                </c:pt>
              </c:numCache>
            </c:numRef>
          </c:xVal>
          <c:yVal>
            <c:numRef>
              <c:f>'Best fit line'!$D$3:$D$32</c:f>
              <c:numCache>
                <c:formatCode>0.00</c:formatCode>
                <c:ptCount val="3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34912"/>
        <c:axId val="127737216"/>
      </c:scatterChart>
      <c:valAx>
        <c:axId val="12773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GRE-V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37216"/>
        <c:crosses val="autoZero"/>
        <c:crossBetween val="midCat"/>
      </c:valAx>
      <c:valAx>
        <c:axId val="127737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GRE-Q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34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Q</c:v>
          </c:tx>
          <c:spPr>
            <a:ln w="28575">
              <a:noFill/>
            </a:ln>
          </c:spPr>
          <c:xVal>
            <c:numRef>
              <c:f>'Pre-cooked'!$B$3:$B$32</c:f>
              <c:numCache>
                <c:formatCode>General</c:formatCode>
                <c:ptCount val="30"/>
                <c:pt idx="0">
                  <c:v>405.26</c:v>
                </c:pt>
                <c:pt idx="1">
                  <c:v>278.36</c:v>
                </c:pt>
                <c:pt idx="2">
                  <c:v>631.66</c:v>
                </c:pt>
                <c:pt idx="3">
                  <c:v>434.27</c:v>
                </c:pt>
                <c:pt idx="4">
                  <c:v>555.52</c:v>
                </c:pt>
                <c:pt idx="5">
                  <c:v>169.07</c:v>
                </c:pt>
                <c:pt idx="6">
                  <c:v>631.89</c:v>
                </c:pt>
                <c:pt idx="7">
                  <c:v>563.64</c:v>
                </c:pt>
                <c:pt idx="8">
                  <c:v>634.88</c:v>
                </c:pt>
                <c:pt idx="9">
                  <c:v>537.69000000000005</c:v>
                </c:pt>
                <c:pt idx="10">
                  <c:v>605.44000000000005</c:v>
                </c:pt>
                <c:pt idx="11">
                  <c:v>393.98</c:v>
                </c:pt>
                <c:pt idx="12">
                  <c:v>500.83</c:v>
                </c:pt>
                <c:pt idx="13">
                  <c:v>374.41</c:v>
                </c:pt>
                <c:pt idx="14">
                  <c:v>543.29999999999995</c:v>
                </c:pt>
                <c:pt idx="15">
                  <c:v>550.85</c:v>
                </c:pt>
                <c:pt idx="16">
                  <c:v>536.72</c:v>
                </c:pt>
                <c:pt idx="17">
                  <c:v>340.18</c:v>
                </c:pt>
                <c:pt idx="18">
                  <c:v>443.93</c:v>
                </c:pt>
                <c:pt idx="19">
                  <c:v>667.33</c:v>
                </c:pt>
                <c:pt idx="20">
                  <c:v>702.95</c:v>
                </c:pt>
                <c:pt idx="21">
                  <c:v>724.14</c:v>
                </c:pt>
                <c:pt idx="22">
                  <c:v>602.73</c:v>
                </c:pt>
                <c:pt idx="23">
                  <c:v>458.41</c:v>
                </c:pt>
                <c:pt idx="24">
                  <c:v>538.14</c:v>
                </c:pt>
                <c:pt idx="25">
                  <c:v>539.49</c:v>
                </c:pt>
                <c:pt idx="26">
                  <c:v>377.46</c:v>
                </c:pt>
                <c:pt idx="27">
                  <c:v>330.45</c:v>
                </c:pt>
                <c:pt idx="28">
                  <c:v>256.17</c:v>
                </c:pt>
                <c:pt idx="29">
                  <c:v>608.34</c:v>
                </c:pt>
              </c:numCache>
            </c:numRef>
          </c:xVal>
          <c:yVal>
            <c:numRef>
              <c:f>'Pre-cooked'!$C$3:$C$32</c:f>
              <c:numCache>
                <c:formatCode>General</c:formatCode>
                <c:ptCount val="30"/>
                <c:pt idx="0">
                  <c:v>381.42</c:v>
                </c:pt>
                <c:pt idx="1">
                  <c:v>287.25</c:v>
                </c:pt>
                <c:pt idx="2">
                  <c:v>449.61</c:v>
                </c:pt>
                <c:pt idx="3">
                  <c:v>352.27</c:v>
                </c:pt>
                <c:pt idx="4">
                  <c:v>597.98</c:v>
                </c:pt>
                <c:pt idx="5">
                  <c:v>422.79</c:v>
                </c:pt>
                <c:pt idx="6">
                  <c:v>574.91999999999996</c:v>
                </c:pt>
                <c:pt idx="7">
                  <c:v>385.34</c:v>
                </c:pt>
                <c:pt idx="8">
                  <c:v>477.12</c:v>
                </c:pt>
                <c:pt idx="9">
                  <c:v>370.06</c:v>
                </c:pt>
                <c:pt idx="10">
                  <c:v>361.17</c:v>
                </c:pt>
                <c:pt idx="11">
                  <c:v>440.49</c:v>
                </c:pt>
                <c:pt idx="12">
                  <c:v>521.54999999999995</c:v>
                </c:pt>
                <c:pt idx="13">
                  <c:v>417.75</c:v>
                </c:pt>
                <c:pt idx="14">
                  <c:v>515.36</c:v>
                </c:pt>
                <c:pt idx="15">
                  <c:v>474.81</c:v>
                </c:pt>
                <c:pt idx="16">
                  <c:v>386.66</c:v>
                </c:pt>
                <c:pt idx="17">
                  <c:v>368.26</c:v>
                </c:pt>
                <c:pt idx="18">
                  <c:v>495.9</c:v>
                </c:pt>
                <c:pt idx="19">
                  <c:v>686.12</c:v>
                </c:pt>
                <c:pt idx="20">
                  <c:v>494.56</c:v>
                </c:pt>
                <c:pt idx="21">
                  <c:v>609.66999999999996</c:v>
                </c:pt>
                <c:pt idx="22">
                  <c:v>592.61</c:v>
                </c:pt>
                <c:pt idx="23">
                  <c:v>243.08</c:v>
                </c:pt>
                <c:pt idx="24">
                  <c:v>405.79</c:v>
                </c:pt>
                <c:pt idx="25">
                  <c:v>496.66</c:v>
                </c:pt>
                <c:pt idx="26">
                  <c:v>259.73</c:v>
                </c:pt>
                <c:pt idx="27">
                  <c:v>212.49</c:v>
                </c:pt>
                <c:pt idx="28">
                  <c:v>280.22000000000003</c:v>
                </c:pt>
                <c:pt idx="29">
                  <c:v>481.05</c:v>
                </c:pt>
              </c:numCache>
            </c:numRef>
          </c:yVal>
          <c:smooth val="0"/>
        </c:ser>
        <c:ser>
          <c:idx val="1"/>
          <c:order val="1"/>
          <c:tx>
            <c:v>Predicted Q</c:v>
          </c:tx>
          <c:spPr>
            <a:ln w="28575">
              <a:noFill/>
            </a:ln>
          </c:spPr>
          <c:xVal>
            <c:numRef>
              <c:f>'Pre-cooked'!$B$3:$B$32</c:f>
              <c:numCache>
                <c:formatCode>General</c:formatCode>
                <c:ptCount val="30"/>
                <c:pt idx="0">
                  <c:v>405.26</c:v>
                </c:pt>
                <c:pt idx="1">
                  <c:v>278.36</c:v>
                </c:pt>
                <c:pt idx="2">
                  <c:v>631.66</c:v>
                </c:pt>
                <c:pt idx="3">
                  <c:v>434.27</c:v>
                </c:pt>
                <c:pt idx="4">
                  <c:v>555.52</c:v>
                </c:pt>
                <c:pt idx="5">
                  <c:v>169.07</c:v>
                </c:pt>
                <c:pt idx="6">
                  <c:v>631.89</c:v>
                </c:pt>
                <c:pt idx="7">
                  <c:v>563.64</c:v>
                </c:pt>
                <c:pt idx="8">
                  <c:v>634.88</c:v>
                </c:pt>
                <c:pt idx="9">
                  <c:v>537.69000000000005</c:v>
                </c:pt>
                <c:pt idx="10">
                  <c:v>605.44000000000005</c:v>
                </c:pt>
                <c:pt idx="11">
                  <c:v>393.98</c:v>
                </c:pt>
                <c:pt idx="12">
                  <c:v>500.83</c:v>
                </c:pt>
                <c:pt idx="13">
                  <c:v>374.41</c:v>
                </c:pt>
                <c:pt idx="14">
                  <c:v>543.29999999999995</c:v>
                </c:pt>
                <c:pt idx="15">
                  <c:v>550.85</c:v>
                </c:pt>
                <c:pt idx="16">
                  <c:v>536.72</c:v>
                </c:pt>
                <c:pt idx="17">
                  <c:v>340.18</c:v>
                </c:pt>
                <c:pt idx="18">
                  <c:v>443.93</c:v>
                </c:pt>
                <c:pt idx="19">
                  <c:v>667.33</c:v>
                </c:pt>
                <c:pt idx="20">
                  <c:v>702.95</c:v>
                </c:pt>
                <c:pt idx="21">
                  <c:v>724.14</c:v>
                </c:pt>
                <c:pt idx="22">
                  <c:v>602.73</c:v>
                </c:pt>
                <c:pt idx="23">
                  <c:v>458.41</c:v>
                </c:pt>
                <c:pt idx="24">
                  <c:v>538.14</c:v>
                </c:pt>
                <c:pt idx="25">
                  <c:v>539.49</c:v>
                </c:pt>
                <c:pt idx="26">
                  <c:v>377.46</c:v>
                </c:pt>
                <c:pt idx="27">
                  <c:v>330.45</c:v>
                </c:pt>
                <c:pt idx="28">
                  <c:v>256.17</c:v>
                </c:pt>
                <c:pt idx="29">
                  <c:v>608.34</c:v>
                </c:pt>
              </c:numCache>
            </c:numRef>
          </c:xVal>
          <c:yVal>
            <c:numRef>
              <c:f>'Pre-cooked'!$D$3:$D$32</c:f>
              <c:numCache>
                <c:formatCode>0.00</c:formatCode>
                <c:ptCount val="30"/>
                <c:pt idx="0">
                  <c:v>383.68199999999996</c:v>
                </c:pt>
                <c:pt idx="1">
                  <c:v>294.85199999999998</c:v>
                </c:pt>
                <c:pt idx="2">
                  <c:v>542.16200000000003</c:v>
                </c:pt>
                <c:pt idx="3">
                  <c:v>403.98899999999998</c:v>
                </c:pt>
                <c:pt idx="4">
                  <c:v>488.86399999999998</c:v>
                </c:pt>
                <c:pt idx="5">
                  <c:v>218.34899999999999</c:v>
                </c:pt>
                <c:pt idx="6">
                  <c:v>542.32299999999998</c:v>
                </c:pt>
                <c:pt idx="7">
                  <c:v>494.54799999999994</c:v>
                </c:pt>
                <c:pt idx="8">
                  <c:v>544.41599999999994</c:v>
                </c:pt>
                <c:pt idx="9">
                  <c:v>476.38300000000004</c:v>
                </c:pt>
                <c:pt idx="10">
                  <c:v>523.80799999999999</c:v>
                </c:pt>
                <c:pt idx="11">
                  <c:v>375.786</c:v>
                </c:pt>
                <c:pt idx="12">
                  <c:v>450.58099999999996</c:v>
                </c:pt>
                <c:pt idx="13">
                  <c:v>362.08699999999999</c:v>
                </c:pt>
                <c:pt idx="14">
                  <c:v>480.30999999999995</c:v>
                </c:pt>
                <c:pt idx="15">
                  <c:v>485.59499999999997</c:v>
                </c:pt>
                <c:pt idx="16">
                  <c:v>475.70400000000001</c:v>
                </c:pt>
                <c:pt idx="17">
                  <c:v>338.12599999999998</c:v>
                </c:pt>
                <c:pt idx="18">
                  <c:v>410.75099999999998</c:v>
                </c:pt>
                <c:pt idx="19">
                  <c:v>567.13099999999997</c:v>
                </c:pt>
                <c:pt idx="20">
                  <c:v>592.06500000000005</c:v>
                </c:pt>
                <c:pt idx="21">
                  <c:v>606.89799999999991</c:v>
                </c:pt>
                <c:pt idx="22">
                  <c:v>521.91100000000006</c:v>
                </c:pt>
                <c:pt idx="23">
                  <c:v>420.887</c:v>
                </c:pt>
                <c:pt idx="24">
                  <c:v>476.69799999999998</c:v>
                </c:pt>
                <c:pt idx="25">
                  <c:v>477.64299999999997</c:v>
                </c:pt>
                <c:pt idx="26">
                  <c:v>364.22199999999998</c:v>
                </c:pt>
                <c:pt idx="27">
                  <c:v>331.31499999999994</c:v>
                </c:pt>
                <c:pt idx="28">
                  <c:v>279.31899999999996</c:v>
                </c:pt>
                <c:pt idx="29">
                  <c:v>525.83799999999997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33408"/>
        <c:axId val="134435584"/>
      </c:scatterChart>
      <c:valAx>
        <c:axId val="13443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GRE-V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435584"/>
        <c:crosses val="autoZero"/>
        <c:crossBetween val="midCat"/>
      </c:valAx>
      <c:valAx>
        <c:axId val="134435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GRE-Q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43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1</xdr:row>
      <xdr:rowOff>161924</xdr:rowOff>
    </xdr:from>
    <xdr:to>
      <xdr:col>15</xdr:col>
      <xdr:colOff>523875</xdr:colOff>
      <xdr:row>19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1</xdr:row>
      <xdr:rowOff>161924</xdr:rowOff>
    </xdr:from>
    <xdr:to>
      <xdr:col>15</xdr:col>
      <xdr:colOff>523875</xdr:colOff>
      <xdr:row>19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33" sqref="K33"/>
    </sheetView>
  </sheetViews>
  <sheetFormatPr defaultRowHeight="15" x14ac:dyDescent="0.25"/>
  <cols>
    <col min="2" max="2" width="13.28515625" customWidth="1"/>
    <col min="3" max="3" width="12.7109375" customWidth="1"/>
    <col min="4" max="4" width="13.7109375" customWidth="1"/>
  </cols>
  <sheetData>
    <row r="1" spans="2:7" x14ac:dyDescent="0.25">
      <c r="D1" s="1"/>
    </row>
    <row r="2" spans="2:7" x14ac:dyDescent="0.25">
      <c r="B2" s="5" t="s">
        <v>0</v>
      </c>
      <c r="C2" s="5" t="s">
        <v>1</v>
      </c>
      <c r="D2" s="5" t="s">
        <v>2</v>
      </c>
      <c r="E2" s="5" t="s">
        <v>4</v>
      </c>
      <c r="F2" s="5"/>
      <c r="G2" s="5"/>
    </row>
    <row r="3" spans="2:7" x14ac:dyDescent="0.25">
      <c r="B3">
        <v>405.26</v>
      </c>
      <c r="C3">
        <v>381.42</v>
      </c>
      <c r="D3" s="2">
        <v>400</v>
      </c>
      <c r="E3" s="2">
        <f>C3-D3</f>
        <v>-18.579999999999984</v>
      </c>
    </row>
    <row r="4" spans="2:7" x14ac:dyDescent="0.25">
      <c r="B4">
        <v>278.36</v>
      </c>
      <c r="C4">
        <v>287.25</v>
      </c>
      <c r="D4" s="2">
        <v>400</v>
      </c>
      <c r="E4" s="2">
        <f t="shared" ref="E4:E32" si="0">C4-D4</f>
        <v>-112.75</v>
      </c>
    </row>
    <row r="5" spans="2:7" x14ac:dyDescent="0.25">
      <c r="B5">
        <v>631.66</v>
      </c>
      <c r="C5">
        <v>449.61</v>
      </c>
      <c r="D5" s="2">
        <v>400</v>
      </c>
      <c r="E5" s="2">
        <f t="shared" si="0"/>
        <v>49.610000000000014</v>
      </c>
    </row>
    <row r="6" spans="2:7" x14ac:dyDescent="0.25">
      <c r="B6">
        <v>434.27</v>
      </c>
      <c r="C6">
        <v>352.27</v>
      </c>
      <c r="D6" s="2">
        <v>400</v>
      </c>
      <c r="E6" s="2">
        <f t="shared" si="0"/>
        <v>-47.730000000000018</v>
      </c>
    </row>
    <row r="7" spans="2:7" x14ac:dyDescent="0.25">
      <c r="B7">
        <v>555.52</v>
      </c>
      <c r="C7">
        <v>597.98</v>
      </c>
      <c r="D7" s="2">
        <v>400</v>
      </c>
      <c r="E7" s="2">
        <f t="shared" si="0"/>
        <v>197.98000000000002</v>
      </c>
    </row>
    <row r="8" spans="2:7" x14ac:dyDescent="0.25">
      <c r="B8">
        <v>169.07</v>
      </c>
      <c r="C8">
        <v>422.79</v>
      </c>
      <c r="D8" s="2">
        <v>400</v>
      </c>
      <c r="E8" s="2">
        <f t="shared" si="0"/>
        <v>22.79000000000002</v>
      </c>
    </row>
    <row r="9" spans="2:7" x14ac:dyDescent="0.25">
      <c r="B9">
        <v>631.89</v>
      </c>
      <c r="C9">
        <v>574.91999999999996</v>
      </c>
      <c r="D9" s="2">
        <v>400</v>
      </c>
      <c r="E9" s="2">
        <f t="shared" si="0"/>
        <v>174.91999999999996</v>
      </c>
    </row>
    <row r="10" spans="2:7" x14ac:dyDescent="0.25">
      <c r="B10">
        <v>563.64</v>
      </c>
      <c r="C10">
        <v>385.34</v>
      </c>
      <c r="D10" s="2">
        <v>400</v>
      </c>
      <c r="E10" s="2">
        <f t="shared" si="0"/>
        <v>-14.660000000000025</v>
      </c>
    </row>
    <row r="11" spans="2:7" x14ac:dyDescent="0.25">
      <c r="B11">
        <v>634.88</v>
      </c>
      <c r="C11">
        <v>477.12</v>
      </c>
      <c r="D11" s="2">
        <v>400</v>
      </c>
      <c r="E11" s="2">
        <f t="shared" si="0"/>
        <v>77.12</v>
      </c>
    </row>
    <row r="12" spans="2:7" x14ac:dyDescent="0.25">
      <c r="B12">
        <v>537.69000000000005</v>
      </c>
      <c r="C12">
        <v>370.06</v>
      </c>
      <c r="D12" s="2">
        <v>400</v>
      </c>
      <c r="E12" s="2">
        <f t="shared" si="0"/>
        <v>-29.939999999999998</v>
      </c>
    </row>
    <row r="13" spans="2:7" x14ac:dyDescent="0.25">
      <c r="B13">
        <v>605.44000000000005</v>
      </c>
      <c r="C13">
        <v>361.17</v>
      </c>
      <c r="D13" s="2">
        <v>400</v>
      </c>
      <c r="E13" s="2">
        <f t="shared" si="0"/>
        <v>-38.829999999999984</v>
      </c>
    </row>
    <row r="14" spans="2:7" x14ac:dyDescent="0.25">
      <c r="B14">
        <v>393.98</v>
      </c>
      <c r="C14">
        <v>440.49</v>
      </c>
      <c r="D14" s="2">
        <v>400</v>
      </c>
      <c r="E14" s="2">
        <f t="shared" si="0"/>
        <v>40.490000000000009</v>
      </c>
    </row>
    <row r="15" spans="2:7" x14ac:dyDescent="0.25">
      <c r="B15">
        <v>500.83</v>
      </c>
      <c r="C15">
        <v>521.54999999999995</v>
      </c>
      <c r="D15" s="2">
        <v>400</v>
      </c>
      <c r="E15" s="2">
        <f t="shared" si="0"/>
        <v>121.54999999999995</v>
      </c>
    </row>
    <row r="16" spans="2:7" x14ac:dyDescent="0.25">
      <c r="B16">
        <v>374.41</v>
      </c>
      <c r="C16">
        <v>417.75</v>
      </c>
      <c r="D16" s="2">
        <v>400</v>
      </c>
      <c r="E16" s="2">
        <f t="shared" si="0"/>
        <v>17.75</v>
      </c>
    </row>
    <row r="17" spans="2:7" x14ac:dyDescent="0.25">
      <c r="B17">
        <v>543.29999999999995</v>
      </c>
      <c r="C17">
        <v>515.36</v>
      </c>
      <c r="D17" s="2">
        <v>400</v>
      </c>
      <c r="E17" s="2">
        <f t="shared" si="0"/>
        <v>115.36000000000001</v>
      </c>
    </row>
    <row r="18" spans="2:7" x14ac:dyDescent="0.25">
      <c r="B18">
        <v>550.85</v>
      </c>
      <c r="C18">
        <v>474.81</v>
      </c>
      <c r="D18" s="2">
        <v>400</v>
      </c>
      <c r="E18" s="2">
        <f t="shared" si="0"/>
        <v>74.81</v>
      </c>
    </row>
    <row r="19" spans="2:7" x14ac:dyDescent="0.25">
      <c r="B19">
        <v>536.72</v>
      </c>
      <c r="C19">
        <v>386.66</v>
      </c>
      <c r="D19" s="2">
        <v>400</v>
      </c>
      <c r="E19" s="2">
        <f t="shared" si="0"/>
        <v>-13.339999999999975</v>
      </c>
    </row>
    <row r="20" spans="2:7" x14ac:dyDescent="0.25">
      <c r="B20">
        <v>340.18</v>
      </c>
      <c r="C20">
        <v>368.26</v>
      </c>
      <c r="D20" s="2">
        <v>400</v>
      </c>
      <c r="E20" s="2">
        <f t="shared" si="0"/>
        <v>-31.740000000000009</v>
      </c>
    </row>
    <row r="21" spans="2:7" x14ac:dyDescent="0.25">
      <c r="B21">
        <v>443.93</v>
      </c>
      <c r="C21">
        <v>495.9</v>
      </c>
      <c r="D21" s="2">
        <v>400</v>
      </c>
      <c r="E21" s="2">
        <f t="shared" si="0"/>
        <v>95.899999999999977</v>
      </c>
    </row>
    <row r="22" spans="2:7" x14ac:dyDescent="0.25">
      <c r="B22">
        <v>667.33</v>
      </c>
      <c r="C22">
        <v>686.12</v>
      </c>
      <c r="D22" s="2">
        <v>400</v>
      </c>
      <c r="E22" s="2">
        <f t="shared" si="0"/>
        <v>286.12</v>
      </c>
    </row>
    <row r="23" spans="2:7" x14ac:dyDescent="0.25">
      <c r="B23">
        <v>702.95</v>
      </c>
      <c r="C23">
        <v>494.56</v>
      </c>
      <c r="D23" s="2">
        <v>400</v>
      </c>
      <c r="E23" s="2">
        <f t="shared" si="0"/>
        <v>94.56</v>
      </c>
    </row>
    <row r="24" spans="2:7" x14ac:dyDescent="0.25">
      <c r="B24">
        <v>724.14</v>
      </c>
      <c r="C24">
        <v>609.66999999999996</v>
      </c>
      <c r="D24" s="2">
        <v>400</v>
      </c>
      <c r="E24" s="2">
        <f t="shared" si="0"/>
        <v>209.66999999999996</v>
      </c>
    </row>
    <row r="25" spans="2:7" x14ac:dyDescent="0.25">
      <c r="B25">
        <v>602.73</v>
      </c>
      <c r="C25">
        <v>592.61</v>
      </c>
      <c r="D25" s="2">
        <v>400</v>
      </c>
      <c r="E25" s="2">
        <f t="shared" si="0"/>
        <v>192.61</v>
      </c>
    </row>
    <row r="26" spans="2:7" x14ac:dyDescent="0.25">
      <c r="B26">
        <v>458.41</v>
      </c>
      <c r="C26">
        <v>243.08</v>
      </c>
      <c r="D26" s="2">
        <v>400</v>
      </c>
      <c r="E26" s="2">
        <f t="shared" si="0"/>
        <v>-156.91999999999999</v>
      </c>
    </row>
    <row r="27" spans="2:7" x14ac:dyDescent="0.25">
      <c r="B27">
        <v>538.14</v>
      </c>
      <c r="C27">
        <v>405.79</v>
      </c>
      <c r="D27" s="2">
        <v>400</v>
      </c>
      <c r="E27" s="2">
        <f t="shared" si="0"/>
        <v>5.7900000000000205</v>
      </c>
    </row>
    <row r="28" spans="2:7" x14ac:dyDescent="0.25">
      <c r="B28">
        <v>539.49</v>
      </c>
      <c r="C28">
        <v>496.66</v>
      </c>
      <c r="D28" s="2">
        <v>400</v>
      </c>
      <c r="E28" s="2">
        <f t="shared" si="0"/>
        <v>96.660000000000025</v>
      </c>
    </row>
    <row r="29" spans="2:7" x14ac:dyDescent="0.25">
      <c r="B29">
        <v>377.46</v>
      </c>
      <c r="C29">
        <v>259.73</v>
      </c>
      <c r="D29" s="2">
        <v>400</v>
      </c>
      <c r="E29" s="2">
        <f t="shared" si="0"/>
        <v>-140.26999999999998</v>
      </c>
    </row>
    <row r="30" spans="2:7" x14ac:dyDescent="0.25">
      <c r="B30">
        <v>330.45</v>
      </c>
      <c r="C30">
        <v>212.49</v>
      </c>
      <c r="D30" s="2">
        <v>400</v>
      </c>
      <c r="E30" s="2">
        <f t="shared" si="0"/>
        <v>-187.51</v>
      </c>
    </row>
    <row r="31" spans="2:7" x14ac:dyDescent="0.25">
      <c r="B31">
        <v>256.17</v>
      </c>
      <c r="C31">
        <v>280.22000000000003</v>
      </c>
      <c r="D31" s="2">
        <v>400</v>
      </c>
      <c r="E31" s="2">
        <f t="shared" si="0"/>
        <v>-119.77999999999997</v>
      </c>
    </row>
    <row r="32" spans="2:7" x14ac:dyDescent="0.25">
      <c r="B32" s="3">
        <v>608.34</v>
      </c>
      <c r="C32" s="3">
        <v>481.05</v>
      </c>
      <c r="D32" s="4">
        <v>400</v>
      </c>
      <c r="E32" s="4">
        <f t="shared" si="0"/>
        <v>81.050000000000011</v>
      </c>
      <c r="F32" s="3"/>
      <c r="G32" s="3"/>
    </row>
    <row r="33" spans="1:4" x14ac:dyDescent="0.25">
      <c r="A33" s="1"/>
      <c r="B33" s="2"/>
      <c r="C33" s="2"/>
      <c r="D33" s="2"/>
    </row>
    <row r="34" spans="1:4" x14ac:dyDescent="0.25">
      <c r="D34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4" workbookViewId="0">
      <selection activeCell="D5" sqref="D5"/>
    </sheetView>
  </sheetViews>
  <sheetFormatPr defaultRowHeight="15" x14ac:dyDescent="0.25"/>
  <cols>
    <col min="2" max="2" width="13.28515625" customWidth="1"/>
    <col min="3" max="3" width="12.7109375" customWidth="1"/>
    <col min="4" max="4" width="13.7109375" customWidth="1"/>
    <col min="6" max="6" width="12.140625" customWidth="1"/>
    <col min="7" max="7" width="11.28515625" customWidth="1"/>
  </cols>
  <sheetData>
    <row r="1" spans="2:7" x14ac:dyDescent="0.25">
      <c r="D1" s="1"/>
    </row>
    <row r="2" spans="2:7" x14ac:dyDescent="0.25">
      <c r="B2" s="5" t="s">
        <v>0</v>
      </c>
      <c r="C2" s="5" t="s">
        <v>1</v>
      </c>
      <c r="D2" s="5" t="s">
        <v>2</v>
      </c>
      <c r="E2" s="5" t="s">
        <v>9</v>
      </c>
      <c r="F2" s="5" t="s">
        <v>10</v>
      </c>
      <c r="G2" s="5" t="s">
        <v>11</v>
      </c>
    </row>
    <row r="3" spans="2:7" x14ac:dyDescent="0.25">
      <c r="B3">
        <v>405.26</v>
      </c>
      <c r="C3">
        <v>381.42</v>
      </c>
      <c r="D3" s="2">
        <f>100 + 0.7*B3</f>
        <v>383.68199999999996</v>
      </c>
      <c r="E3">
        <f>C3-D3</f>
        <v>-2.2619999999999436</v>
      </c>
      <c r="F3">
        <f>E3^2</f>
        <v>5.1166439999997451</v>
      </c>
      <c r="G3">
        <f>ABS(E3)</f>
        <v>2.2619999999999436</v>
      </c>
    </row>
    <row r="4" spans="2:7" x14ac:dyDescent="0.25">
      <c r="B4">
        <v>278.36</v>
      </c>
      <c r="C4">
        <v>287.25</v>
      </c>
      <c r="D4" s="2">
        <f t="shared" ref="D4:D32" si="0">100 + 0.7*B4</f>
        <v>294.85199999999998</v>
      </c>
      <c r="E4">
        <f t="shared" ref="E4:E32" si="1">C4-D4</f>
        <v>-7.6019999999999754</v>
      </c>
      <c r="F4">
        <f t="shared" ref="F4:F32" si="2">E4^2</f>
        <v>57.790403999999626</v>
      </c>
      <c r="G4">
        <f t="shared" ref="G4:G32" si="3">ABS(E4)</f>
        <v>7.6019999999999754</v>
      </c>
    </row>
    <row r="5" spans="2:7" x14ac:dyDescent="0.25">
      <c r="B5">
        <v>631.66</v>
      </c>
      <c r="C5">
        <v>449.61</v>
      </c>
      <c r="D5" s="2">
        <f t="shared" si="0"/>
        <v>542.16200000000003</v>
      </c>
      <c r="E5">
        <f t="shared" si="1"/>
        <v>-92.552000000000021</v>
      </c>
      <c r="F5">
        <f t="shared" si="2"/>
        <v>8565.8727040000031</v>
      </c>
      <c r="G5">
        <f t="shared" si="3"/>
        <v>92.552000000000021</v>
      </c>
    </row>
    <row r="6" spans="2:7" x14ac:dyDescent="0.25">
      <c r="B6">
        <v>434.27</v>
      </c>
      <c r="C6">
        <v>352.27</v>
      </c>
      <c r="D6" s="2">
        <f t="shared" si="0"/>
        <v>403.98899999999998</v>
      </c>
      <c r="E6">
        <f t="shared" si="1"/>
        <v>-51.718999999999994</v>
      </c>
      <c r="F6">
        <f t="shared" si="2"/>
        <v>2674.8549609999995</v>
      </c>
      <c r="G6">
        <f t="shared" si="3"/>
        <v>51.718999999999994</v>
      </c>
    </row>
    <row r="7" spans="2:7" x14ac:dyDescent="0.25">
      <c r="B7">
        <v>555.52</v>
      </c>
      <c r="C7">
        <v>597.98</v>
      </c>
      <c r="D7" s="2">
        <f t="shared" si="0"/>
        <v>488.86399999999998</v>
      </c>
      <c r="E7">
        <f t="shared" si="1"/>
        <v>109.11600000000004</v>
      </c>
      <c r="F7">
        <f t="shared" si="2"/>
        <v>11906.301456000008</v>
      </c>
      <c r="G7">
        <f t="shared" si="3"/>
        <v>109.11600000000004</v>
      </c>
    </row>
    <row r="8" spans="2:7" x14ac:dyDescent="0.25">
      <c r="B8">
        <v>169.07</v>
      </c>
      <c r="C8">
        <v>422.79</v>
      </c>
      <c r="D8" s="2">
        <f t="shared" si="0"/>
        <v>218.34899999999999</v>
      </c>
      <c r="E8">
        <f t="shared" si="1"/>
        <v>204.44100000000003</v>
      </c>
      <c r="F8">
        <f t="shared" si="2"/>
        <v>41796.122481000013</v>
      </c>
      <c r="G8">
        <f t="shared" si="3"/>
        <v>204.44100000000003</v>
      </c>
    </row>
    <row r="9" spans="2:7" x14ac:dyDescent="0.25">
      <c r="B9">
        <v>631.89</v>
      </c>
      <c r="C9">
        <v>574.91999999999996</v>
      </c>
      <c r="D9" s="2">
        <f t="shared" si="0"/>
        <v>542.32299999999998</v>
      </c>
      <c r="E9">
        <f t="shared" si="1"/>
        <v>32.59699999999998</v>
      </c>
      <c r="F9">
        <f t="shared" si="2"/>
        <v>1062.5644089999987</v>
      </c>
      <c r="G9">
        <f t="shared" si="3"/>
        <v>32.59699999999998</v>
      </c>
    </row>
    <row r="10" spans="2:7" x14ac:dyDescent="0.25">
      <c r="B10">
        <v>563.64</v>
      </c>
      <c r="C10">
        <v>385.34</v>
      </c>
      <c r="D10" s="2">
        <f t="shared" si="0"/>
        <v>494.54799999999994</v>
      </c>
      <c r="E10">
        <f t="shared" si="1"/>
        <v>-109.20799999999997</v>
      </c>
      <c r="F10">
        <f t="shared" si="2"/>
        <v>11926.387263999994</v>
      </c>
      <c r="G10">
        <f t="shared" si="3"/>
        <v>109.20799999999997</v>
      </c>
    </row>
    <row r="11" spans="2:7" x14ac:dyDescent="0.25">
      <c r="B11">
        <v>634.88</v>
      </c>
      <c r="C11">
        <v>477.12</v>
      </c>
      <c r="D11" s="2">
        <f t="shared" si="0"/>
        <v>544.41599999999994</v>
      </c>
      <c r="E11">
        <f t="shared" si="1"/>
        <v>-67.295999999999935</v>
      </c>
      <c r="F11">
        <f t="shared" si="2"/>
        <v>4528.7516159999914</v>
      </c>
      <c r="G11">
        <f t="shared" si="3"/>
        <v>67.295999999999935</v>
      </c>
    </row>
    <row r="12" spans="2:7" x14ac:dyDescent="0.25">
      <c r="B12">
        <v>537.69000000000005</v>
      </c>
      <c r="C12">
        <v>370.06</v>
      </c>
      <c r="D12" s="2">
        <f t="shared" si="0"/>
        <v>476.38300000000004</v>
      </c>
      <c r="E12">
        <f t="shared" si="1"/>
        <v>-106.32300000000004</v>
      </c>
      <c r="F12">
        <f t="shared" si="2"/>
        <v>11304.580329000008</v>
      </c>
      <c r="G12">
        <f t="shared" si="3"/>
        <v>106.32300000000004</v>
      </c>
    </row>
    <row r="13" spans="2:7" x14ac:dyDescent="0.25">
      <c r="B13">
        <v>605.44000000000005</v>
      </c>
      <c r="C13">
        <v>361.17</v>
      </c>
      <c r="D13" s="2">
        <f t="shared" si="0"/>
        <v>523.80799999999999</v>
      </c>
      <c r="E13">
        <f t="shared" si="1"/>
        <v>-162.63799999999998</v>
      </c>
      <c r="F13">
        <f t="shared" si="2"/>
        <v>26451.119043999992</v>
      </c>
      <c r="G13">
        <f t="shared" si="3"/>
        <v>162.63799999999998</v>
      </c>
    </row>
    <row r="14" spans="2:7" x14ac:dyDescent="0.25">
      <c r="B14">
        <v>393.98</v>
      </c>
      <c r="C14">
        <v>440.49</v>
      </c>
      <c r="D14" s="2">
        <f t="shared" si="0"/>
        <v>375.786</v>
      </c>
      <c r="E14">
        <f t="shared" si="1"/>
        <v>64.704000000000008</v>
      </c>
      <c r="F14">
        <f t="shared" si="2"/>
        <v>4186.6076160000011</v>
      </c>
      <c r="G14">
        <f t="shared" si="3"/>
        <v>64.704000000000008</v>
      </c>
    </row>
    <row r="15" spans="2:7" x14ac:dyDescent="0.25">
      <c r="B15">
        <v>500.83</v>
      </c>
      <c r="C15">
        <v>521.54999999999995</v>
      </c>
      <c r="D15" s="2">
        <f t="shared" si="0"/>
        <v>450.58099999999996</v>
      </c>
      <c r="E15">
        <f t="shared" si="1"/>
        <v>70.968999999999994</v>
      </c>
      <c r="F15">
        <f t="shared" si="2"/>
        <v>5036.5989609999988</v>
      </c>
      <c r="G15">
        <f t="shared" si="3"/>
        <v>70.968999999999994</v>
      </c>
    </row>
    <row r="16" spans="2:7" x14ac:dyDescent="0.25">
      <c r="B16">
        <v>374.41</v>
      </c>
      <c r="C16">
        <v>417.75</v>
      </c>
      <c r="D16" s="2">
        <f t="shared" si="0"/>
        <v>362.08699999999999</v>
      </c>
      <c r="E16">
        <f t="shared" si="1"/>
        <v>55.663000000000011</v>
      </c>
      <c r="F16">
        <f t="shared" si="2"/>
        <v>3098.3695690000013</v>
      </c>
      <c r="G16">
        <f t="shared" si="3"/>
        <v>55.663000000000011</v>
      </c>
    </row>
    <row r="17" spans="2:12" x14ac:dyDescent="0.25">
      <c r="B17">
        <v>543.29999999999995</v>
      </c>
      <c r="C17">
        <v>515.36</v>
      </c>
      <c r="D17" s="2">
        <f t="shared" si="0"/>
        <v>480.30999999999995</v>
      </c>
      <c r="E17">
        <f t="shared" si="1"/>
        <v>35.050000000000068</v>
      </c>
      <c r="F17">
        <f t="shared" si="2"/>
        <v>1228.5025000000048</v>
      </c>
      <c r="G17">
        <f t="shared" si="3"/>
        <v>35.050000000000068</v>
      </c>
    </row>
    <row r="18" spans="2:12" x14ac:dyDescent="0.25">
      <c r="B18">
        <v>550.85</v>
      </c>
      <c r="C18">
        <v>474.81</v>
      </c>
      <c r="D18" s="2">
        <f t="shared" si="0"/>
        <v>485.59499999999997</v>
      </c>
      <c r="E18">
        <f t="shared" si="1"/>
        <v>-10.784999999999968</v>
      </c>
      <c r="F18">
        <f t="shared" si="2"/>
        <v>116.31622499999931</v>
      </c>
      <c r="G18">
        <f t="shared" si="3"/>
        <v>10.784999999999968</v>
      </c>
    </row>
    <row r="19" spans="2:12" x14ac:dyDescent="0.25">
      <c r="B19">
        <v>536.72</v>
      </c>
      <c r="C19">
        <v>386.66</v>
      </c>
      <c r="D19" s="2">
        <f t="shared" si="0"/>
        <v>475.70400000000001</v>
      </c>
      <c r="E19">
        <f t="shared" si="1"/>
        <v>-89.043999999999983</v>
      </c>
      <c r="F19">
        <f t="shared" si="2"/>
        <v>7928.8339359999973</v>
      </c>
      <c r="G19">
        <f t="shared" si="3"/>
        <v>89.043999999999983</v>
      </c>
    </row>
    <row r="20" spans="2:12" x14ac:dyDescent="0.25">
      <c r="B20">
        <v>340.18</v>
      </c>
      <c r="C20">
        <v>368.26</v>
      </c>
      <c r="D20" s="2">
        <f t="shared" si="0"/>
        <v>338.12599999999998</v>
      </c>
      <c r="E20">
        <f t="shared" si="1"/>
        <v>30.134000000000015</v>
      </c>
      <c r="F20">
        <f t="shared" si="2"/>
        <v>908.0579560000009</v>
      </c>
      <c r="G20">
        <f t="shared" si="3"/>
        <v>30.134000000000015</v>
      </c>
    </row>
    <row r="21" spans="2:12" x14ac:dyDescent="0.25">
      <c r="B21">
        <v>443.93</v>
      </c>
      <c r="C21">
        <v>495.9</v>
      </c>
      <c r="D21" s="2">
        <f t="shared" si="0"/>
        <v>410.75099999999998</v>
      </c>
      <c r="E21">
        <f t="shared" si="1"/>
        <v>85.149000000000001</v>
      </c>
      <c r="F21">
        <f t="shared" si="2"/>
        <v>7250.3522010000006</v>
      </c>
      <c r="G21">
        <f t="shared" si="3"/>
        <v>85.149000000000001</v>
      </c>
    </row>
    <row r="22" spans="2:12" x14ac:dyDescent="0.25">
      <c r="B22">
        <v>667.33</v>
      </c>
      <c r="C22">
        <v>686.12</v>
      </c>
      <c r="D22" s="2">
        <f t="shared" si="0"/>
        <v>567.13099999999997</v>
      </c>
      <c r="E22">
        <f t="shared" si="1"/>
        <v>118.98900000000003</v>
      </c>
      <c r="F22">
        <f t="shared" si="2"/>
        <v>14158.382121000008</v>
      </c>
      <c r="G22">
        <f t="shared" si="3"/>
        <v>118.98900000000003</v>
      </c>
    </row>
    <row r="23" spans="2:12" x14ac:dyDescent="0.25">
      <c r="B23">
        <v>702.95</v>
      </c>
      <c r="C23">
        <v>494.56</v>
      </c>
      <c r="D23" s="2">
        <f t="shared" si="0"/>
        <v>592.06500000000005</v>
      </c>
      <c r="E23">
        <f t="shared" si="1"/>
        <v>-97.505000000000052</v>
      </c>
      <c r="F23">
        <f t="shared" si="2"/>
        <v>9507.2250250000106</v>
      </c>
      <c r="G23">
        <f t="shared" si="3"/>
        <v>97.505000000000052</v>
      </c>
    </row>
    <row r="24" spans="2:12" x14ac:dyDescent="0.25">
      <c r="B24">
        <v>724.14</v>
      </c>
      <c r="C24">
        <v>609.66999999999996</v>
      </c>
      <c r="D24" s="2">
        <f t="shared" si="0"/>
        <v>606.89799999999991</v>
      </c>
      <c r="E24">
        <f t="shared" si="1"/>
        <v>2.7720000000000482</v>
      </c>
      <c r="F24">
        <f t="shared" si="2"/>
        <v>7.683984000000267</v>
      </c>
      <c r="G24">
        <f t="shared" si="3"/>
        <v>2.7720000000000482</v>
      </c>
      <c r="J24" s="6" t="s">
        <v>6</v>
      </c>
      <c r="K24" s="6"/>
      <c r="L24" s="6"/>
    </row>
    <row r="25" spans="2:12" x14ac:dyDescent="0.25">
      <c r="B25">
        <v>602.73</v>
      </c>
      <c r="C25">
        <v>592.61</v>
      </c>
      <c r="D25" s="2">
        <f t="shared" si="0"/>
        <v>521.91100000000006</v>
      </c>
      <c r="E25">
        <f t="shared" si="1"/>
        <v>70.698999999999955</v>
      </c>
      <c r="F25">
        <f t="shared" si="2"/>
        <v>4998.3486009999933</v>
      </c>
      <c r="G25">
        <f t="shared" si="3"/>
        <v>70.698999999999955</v>
      </c>
      <c r="J25" s="7" t="s">
        <v>7</v>
      </c>
      <c r="K25" s="8">
        <f xml:space="preserve"> INTERCEPT(C3:C32,B3:B32)</f>
        <v>163.81281456521265</v>
      </c>
      <c r="L25" s="9"/>
    </row>
    <row r="26" spans="2:12" x14ac:dyDescent="0.25">
      <c r="B26">
        <v>458.41</v>
      </c>
      <c r="C26">
        <v>243.08</v>
      </c>
      <c r="D26" s="2">
        <f t="shared" si="0"/>
        <v>420.887</v>
      </c>
      <c r="E26">
        <f t="shared" si="1"/>
        <v>-177.80699999999999</v>
      </c>
      <c r="F26">
        <f t="shared" si="2"/>
        <v>31615.329248999995</v>
      </c>
      <c r="G26">
        <f t="shared" si="3"/>
        <v>177.80699999999999</v>
      </c>
      <c r="J26" s="7" t="s">
        <v>8</v>
      </c>
      <c r="K26" s="8">
        <f xml:space="preserve"> SLOPE(C3:C32, B3:B32)</f>
        <v>0.54415471160440088</v>
      </c>
      <c r="L26" s="9"/>
    </row>
    <row r="27" spans="2:12" x14ac:dyDescent="0.25">
      <c r="B27">
        <v>538.14</v>
      </c>
      <c r="C27">
        <v>405.79</v>
      </c>
      <c r="D27" s="2">
        <f t="shared" si="0"/>
        <v>476.69799999999998</v>
      </c>
      <c r="E27">
        <f t="shared" si="1"/>
        <v>-70.907999999999959</v>
      </c>
      <c r="F27">
        <f t="shared" si="2"/>
        <v>5027.9444639999938</v>
      </c>
      <c r="G27">
        <f t="shared" si="3"/>
        <v>70.907999999999959</v>
      </c>
    </row>
    <row r="28" spans="2:12" x14ac:dyDescent="0.25">
      <c r="B28">
        <v>539.49</v>
      </c>
      <c r="C28">
        <v>496.66</v>
      </c>
      <c r="D28" s="2">
        <f t="shared" si="0"/>
        <v>477.64299999999997</v>
      </c>
      <c r="E28">
        <f t="shared" si="1"/>
        <v>19.017000000000053</v>
      </c>
      <c r="F28">
        <f t="shared" si="2"/>
        <v>361.64628900000201</v>
      </c>
      <c r="G28">
        <f t="shared" si="3"/>
        <v>19.017000000000053</v>
      </c>
    </row>
    <row r="29" spans="2:12" x14ac:dyDescent="0.25">
      <c r="B29">
        <v>377.46</v>
      </c>
      <c r="C29">
        <v>259.73</v>
      </c>
      <c r="D29" s="2">
        <f t="shared" si="0"/>
        <v>364.22199999999998</v>
      </c>
      <c r="E29">
        <f t="shared" si="1"/>
        <v>-104.49199999999996</v>
      </c>
      <c r="F29">
        <f t="shared" si="2"/>
        <v>10918.578063999992</v>
      </c>
      <c r="G29">
        <f t="shared" si="3"/>
        <v>104.49199999999996</v>
      </c>
    </row>
    <row r="30" spans="2:12" x14ac:dyDescent="0.25">
      <c r="B30">
        <v>330.45</v>
      </c>
      <c r="C30">
        <v>212.49</v>
      </c>
      <c r="D30" s="2">
        <f t="shared" si="0"/>
        <v>331.31499999999994</v>
      </c>
      <c r="E30">
        <f t="shared" si="1"/>
        <v>-118.82499999999993</v>
      </c>
      <c r="F30">
        <f t="shared" si="2"/>
        <v>14119.380624999983</v>
      </c>
      <c r="G30">
        <f t="shared" si="3"/>
        <v>118.82499999999993</v>
      </c>
    </row>
    <row r="31" spans="2:12" x14ac:dyDescent="0.25">
      <c r="B31">
        <v>256.17</v>
      </c>
      <c r="C31">
        <v>280.22000000000003</v>
      </c>
      <c r="D31" s="2">
        <f t="shared" si="0"/>
        <v>279.31899999999996</v>
      </c>
      <c r="E31">
        <f t="shared" si="1"/>
        <v>0.9010000000000673</v>
      </c>
      <c r="F31">
        <f t="shared" si="2"/>
        <v>0.81180100000012123</v>
      </c>
      <c r="G31">
        <f t="shared" si="3"/>
        <v>0.9010000000000673</v>
      </c>
    </row>
    <row r="32" spans="2:12" x14ac:dyDescent="0.25">
      <c r="B32" s="3">
        <v>608.34</v>
      </c>
      <c r="C32" s="3">
        <v>481.05</v>
      </c>
      <c r="D32" s="4">
        <f t="shared" si="0"/>
        <v>525.83799999999997</v>
      </c>
      <c r="E32" s="3">
        <f t="shared" si="1"/>
        <v>-44.787999999999954</v>
      </c>
      <c r="F32" s="3">
        <f t="shared" si="2"/>
        <v>2005.964943999996</v>
      </c>
      <c r="G32" s="3">
        <f t="shared" si="3"/>
        <v>44.787999999999954</v>
      </c>
    </row>
    <row r="33" spans="1:7" x14ac:dyDescent="0.25">
      <c r="A33" s="1" t="s">
        <v>3</v>
      </c>
      <c r="B33" s="2">
        <f>AVERAGE(B3:B32)</f>
        <v>497.91633333333334</v>
      </c>
      <c r="C33" s="2">
        <f t="shared" ref="C33:E33" si="4">AVERAGE(C3:C32)</f>
        <v>434.75633333333337</v>
      </c>
      <c r="D33" s="2">
        <f t="shared" si="4"/>
        <v>448.54143333333326</v>
      </c>
      <c r="E33" s="2"/>
    </row>
    <row r="34" spans="1:7" x14ac:dyDescent="0.25">
      <c r="D34" s="1" t="s">
        <v>12</v>
      </c>
      <c r="E34">
        <f>SUM(E3:E32)</f>
        <v>-413.55299999999937</v>
      </c>
      <c r="F34">
        <f>SUM(F3:F32)</f>
        <v>242754.39544300002</v>
      </c>
      <c r="G34">
        <f>SUM(G3:G32)</f>
        <v>2213.9549999999995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fit line</vt:lpstr>
      <vt:lpstr>Pre-cooked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Yuichi</cp:lastModifiedBy>
  <dcterms:created xsi:type="dcterms:W3CDTF">2013-01-07T12:02:53Z</dcterms:created>
  <dcterms:modified xsi:type="dcterms:W3CDTF">2018-01-08T20:09:03Z</dcterms:modified>
</cp:coreProperties>
</file>