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\\Kft-pc423\scan\Suraj\Source data - BLC\1\"/>
    </mc:Choice>
  </mc:AlternateContent>
  <xr:revisionPtr revIDLastSave="0" documentId="13_ncr:1_{3A51BC3C-ED70-49A9-845E-51F98199DE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 Ledger 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8" i="1" l="1"/>
  <c r="I628" i="1"/>
  <c r="H628" i="1"/>
  <c r="G628" i="1"/>
  <c r="I626" i="1"/>
  <c r="I627" i="1" s="1"/>
  <c r="I630" i="1" s="1"/>
  <c r="J621" i="1"/>
  <c r="H621" i="1"/>
  <c r="G621" i="1"/>
  <c r="I619" i="1"/>
  <c r="I620" i="1" s="1"/>
  <c r="I621" i="1" s="1"/>
  <c r="J614" i="1"/>
  <c r="H614" i="1"/>
  <c r="G614" i="1"/>
  <c r="I613" i="1"/>
  <c r="I614" i="1" s="1"/>
  <c r="I612" i="1"/>
  <c r="J607" i="1"/>
  <c r="H607" i="1"/>
  <c r="G607" i="1"/>
  <c r="I602" i="1"/>
  <c r="I603" i="1" s="1"/>
  <c r="I604" i="1" s="1"/>
  <c r="I605" i="1" s="1"/>
  <c r="I606" i="1" s="1"/>
  <c r="I601" i="1"/>
  <c r="J596" i="1"/>
  <c r="H596" i="1"/>
  <c r="G596" i="1"/>
  <c r="I569" i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68" i="1"/>
  <c r="J563" i="1"/>
  <c r="H563" i="1"/>
  <c r="G563" i="1"/>
  <c r="I561" i="1"/>
  <c r="I562" i="1" s="1"/>
  <c r="J556" i="1"/>
  <c r="I556" i="1"/>
  <c r="H556" i="1"/>
  <c r="G556" i="1"/>
  <c r="I554" i="1"/>
  <c r="I555" i="1" s="1"/>
  <c r="I558" i="1" s="1"/>
  <c r="J549" i="1"/>
  <c r="H549" i="1"/>
  <c r="G549" i="1"/>
  <c r="I547" i="1"/>
  <c r="I548" i="1" s="1"/>
  <c r="I549" i="1" s="1"/>
  <c r="J542" i="1"/>
  <c r="H542" i="1"/>
  <c r="G542" i="1"/>
  <c r="I541" i="1"/>
  <c r="I542" i="1" s="1"/>
  <c r="I540" i="1"/>
  <c r="J535" i="1"/>
  <c r="H535" i="1"/>
  <c r="G535" i="1"/>
  <c r="I477" i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474" i="1"/>
  <c r="I475" i="1" s="1"/>
  <c r="I476" i="1" s="1"/>
  <c r="J469" i="1"/>
  <c r="H469" i="1"/>
  <c r="G469" i="1"/>
  <c r="I467" i="1"/>
  <c r="I468" i="1" s="1"/>
  <c r="I469" i="1" s="1"/>
  <c r="J462" i="1"/>
  <c r="H462" i="1"/>
  <c r="G462" i="1"/>
  <c r="I461" i="1"/>
  <c r="I462" i="1" s="1"/>
  <c r="I460" i="1"/>
  <c r="J455" i="1"/>
  <c r="H455" i="1"/>
  <c r="G455" i="1"/>
  <c r="I453" i="1"/>
  <c r="I454" i="1" s="1"/>
  <c r="J448" i="1"/>
  <c r="I448" i="1"/>
  <c r="H448" i="1"/>
  <c r="G448" i="1"/>
  <c r="I445" i="1"/>
  <c r="I446" i="1" s="1"/>
  <c r="I447" i="1" s="1"/>
  <c r="I450" i="1" s="1"/>
  <c r="J440" i="1"/>
  <c r="H440" i="1"/>
  <c r="G440" i="1"/>
  <c r="I437" i="1"/>
  <c r="I438" i="1" s="1"/>
  <c r="I439" i="1" s="1"/>
  <c r="J432" i="1"/>
  <c r="H432" i="1"/>
  <c r="G432" i="1"/>
  <c r="I390" i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J385" i="1"/>
  <c r="H385" i="1"/>
  <c r="G385" i="1"/>
  <c r="I383" i="1"/>
  <c r="I384" i="1" s="1"/>
  <c r="I385" i="1" s="1"/>
  <c r="J378" i="1"/>
  <c r="H378" i="1"/>
  <c r="G378" i="1"/>
  <c r="I377" i="1"/>
  <c r="I378" i="1" s="1"/>
  <c r="I376" i="1"/>
  <c r="J371" i="1"/>
  <c r="I371" i="1"/>
  <c r="H371" i="1"/>
  <c r="G371" i="1"/>
  <c r="I369" i="1"/>
  <c r="I370" i="1" s="1"/>
  <c r="I373" i="1" s="1"/>
  <c r="J364" i="1"/>
  <c r="I364" i="1"/>
  <c r="H364" i="1"/>
  <c r="G364" i="1"/>
  <c r="I362" i="1"/>
  <c r="I363" i="1" s="1"/>
  <c r="I366" i="1" s="1"/>
  <c r="J357" i="1"/>
  <c r="H357" i="1"/>
  <c r="G357" i="1"/>
  <c r="I353" i="1"/>
  <c r="I354" i="1" s="1"/>
  <c r="I355" i="1" s="1"/>
  <c r="I356" i="1" s="1"/>
  <c r="I352" i="1"/>
  <c r="J347" i="1"/>
  <c r="H347" i="1"/>
  <c r="G347" i="1"/>
  <c r="I341" i="1"/>
  <c r="I342" i="1" s="1"/>
  <c r="I343" i="1" s="1"/>
  <c r="I344" i="1" s="1"/>
  <c r="I345" i="1" s="1"/>
  <c r="I346" i="1" s="1"/>
  <c r="I339" i="1"/>
  <c r="I340" i="1" s="1"/>
  <c r="J334" i="1"/>
  <c r="H334" i="1"/>
  <c r="G334" i="1"/>
  <c r="I331" i="1"/>
  <c r="I332" i="1" s="1"/>
  <c r="I333" i="1" s="1"/>
  <c r="J326" i="1"/>
  <c r="H326" i="1"/>
  <c r="G326" i="1"/>
  <c r="I325" i="1"/>
  <c r="I326" i="1" s="1"/>
  <c r="I323" i="1"/>
  <c r="I324" i="1" s="1"/>
  <c r="J318" i="1"/>
  <c r="H318" i="1"/>
  <c r="G318" i="1"/>
  <c r="I315" i="1"/>
  <c r="I316" i="1" s="1"/>
  <c r="I317" i="1" s="1"/>
  <c r="J310" i="1"/>
  <c r="H310" i="1"/>
  <c r="G310" i="1"/>
  <c r="I309" i="1"/>
  <c r="I310" i="1" s="1"/>
  <c r="I307" i="1"/>
  <c r="I308" i="1" s="1"/>
  <c r="J302" i="1"/>
  <c r="H302" i="1"/>
  <c r="G302" i="1"/>
  <c r="I297" i="1"/>
  <c r="I298" i="1" s="1"/>
  <c r="I299" i="1" s="1"/>
  <c r="I300" i="1" s="1"/>
  <c r="I301" i="1" s="1"/>
  <c r="I296" i="1"/>
  <c r="J291" i="1"/>
  <c r="H291" i="1"/>
  <c r="G291" i="1"/>
  <c r="I278" i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J273" i="1"/>
  <c r="H273" i="1"/>
  <c r="G273" i="1"/>
  <c r="I270" i="1"/>
  <c r="I271" i="1" s="1"/>
  <c r="I272" i="1" s="1"/>
  <c r="I273" i="1" s="1"/>
  <c r="J265" i="1"/>
  <c r="H265" i="1"/>
  <c r="G265" i="1"/>
  <c r="I263" i="1"/>
  <c r="I264" i="1" s="1"/>
  <c r="I265" i="1" s="1"/>
  <c r="J258" i="1"/>
  <c r="H258" i="1"/>
  <c r="G258" i="1"/>
  <c r="I257" i="1"/>
  <c r="I258" i="1" s="1"/>
  <c r="I256" i="1"/>
  <c r="J251" i="1"/>
  <c r="H251" i="1"/>
  <c r="G251" i="1"/>
  <c r="I249" i="1"/>
  <c r="I250" i="1" s="1"/>
  <c r="J244" i="1"/>
  <c r="I244" i="1"/>
  <c r="H244" i="1"/>
  <c r="G244" i="1"/>
  <c r="I242" i="1"/>
  <c r="I243" i="1" s="1"/>
  <c r="I246" i="1" s="1"/>
  <c r="J237" i="1"/>
  <c r="H237" i="1"/>
  <c r="G237" i="1"/>
  <c r="I234" i="1"/>
  <c r="I235" i="1" s="1"/>
  <c r="I236" i="1" s="1"/>
  <c r="I237" i="1" s="1"/>
  <c r="I233" i="1"/>
  <c r="J228" i="1"/>
  <c r="H228" i="1"/>
  <c r="G228" i="1"/>
  <c r="I222" i="1"/>
  <c r="I223" i="1" s="1"/>
  <c r="I224" i="1" s="1"/>
  <c r="I225" i="1" s="1"/>
  <c r="I226" i="1" s="1"/>
  <c r="I227" i="1" s="1"/>
  <c r="J217" i="1"/>
  <c r="H217" i="1"/>
  <c r="G217" i="1"/>
  <c r="I214" i="1"/>
  <c r="I215" i="1" s="1"/>
  <c r="I216" i="1" s="1"/>
  <c r="I217" i="1" s="1"/>
  <c r="J209" i="1"/>
  <c r="H209" i="1"/>
  <c r="G209" i="1"/>
  <c r="I205" i="1"/>
  <c r="I206" i="1" s="1"/>
  <c r="I207" i="1" s="1"/>
  <c r="I208" i="1" s="1"/>
  <c r="I204" i="1"/>
  <c r="J199" i="1"/>
  <c r="H199" i="1"/>
  <c r="G199" i="1"/>
  <c r="I197" i="1"/>
  <c r="I198" i="1" s="1"/>
  <c r="J192" i="1"/>
  <c r="I192" i="1"/>
  <c r="H192" i="1"/>
  <c r="G192" i="1"/>
  <c r="I189" i="1"/>
  <c r="I190" i="1" s="1"/>
  <c r="I191" i="1" s="1"/>
  <c r="I194" i="1" s="1"/>
  <c r="J184" i="1"/>
  <c r="H184" i="1"/>
  <c r="G184" i="1"/>
  <c r="I179" i="1"/>
  <c r="I180" i="1" s="1"/>
  <c r="I181" i="1" s="1"/>
  <c r="I182" i="1" s="1"/>
  <c r="I183" i="1" s="1"/>
  <c r="J174" i="1"/>
  <c r="H174" i="1"/>
  <c r="G174" i="1"/>
  <c r="I173" i="1"/>
  <c r="I174" i="1" s="1"/>
  <c r="I172" i="1"/>
  <c r="J167" i="1"/>
  <c r="H167" i="1"/>
  <c r="G167" i="1"/>
  <c r="I165" i="1"/>
  <c r="I166" i="1" s="1"/>
  <c r="J160" i="1"/>
  <c r="H160" i="1"/>
  <c r="G160" i="1"/>
  <c r="I158" i="1"/>
  <c r="I159" i="1" s="1"/>
  <c r="I157" i="1"/>
  <c r="J152" i="1"/>
  <c r="H152" i="1"/>
  <c r="G152" i="1"/>
  <c r="I149" i="1"/>
  <c r="I150" i="1" s="1"/>
  <c r="I151" i="1" s="1"/>
  <c r="J144" i="1"/>
  <c r="H144" i="1"/>
  <c r="G144" i="1"/>
  <c r="I134" i="1"/>
  <c r="I135" i="1" s="1"/>
  <c r="I136" i="1" s="1"/>
  <c r="I137" i="1" s="1"/>
  <c r="I138" i="1" s="1"/>
  <c r="I139" i="1" s="1"/>
  <c r="I140" i="1" s="1"/>
  <c r="I141" i="1" s="1"/>
  <c r="I142" i="1" s="1"/>
  <c r="I143" i="1" s="1"/>
  <c r="J129" i="1"/>
  <c r="H129" i="1"/>
  <c r="G129" i="1"/>
  <c r="I68" i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J63" i="1"/>
  <c r="H63" i="1"/>
  <c r="G63" i="1"/>
  <c r="I60" i="1"/>
  <c r="I61" i="1" s="1"/>
  <c r="I62" i="1" s="1"/>
  <c r="J55" i="1"/>
  <c r="H55" i="1"/>
  <c r="G55" i="1"/>
  <c r="I54" i="1"/>
  <c r="I52" i="1"/>
  <c r="I53" i="1" s="1"/>
  <c r="J47" i="1"/>
  <c r="H47" i="1"/>
  <c r="G47" i="1"/>
  <c r="I44" i="1"/>
  <c r="I45" i="1" s="1"/>
  <c r="I46" i="1" s="1"/>
  <c r="J39" i="1"/>
  <c r="H39" i="1"/>
  <c r="G39" i="1"/>
  <c r="I38" i="1"/>
  <c r="I37" i="1"/>
  <c r="J32" i="1"/>
  <c r="H32" i="1"/>
  <c r="G32" i="1"/>
  <c r="I30" i="1"/>
  <c r="I31" i="1" s="1"/>
  <c r="I34" i="1" s="1"/>
  <c r="I29" i="1"/>
  <c r="J24" i="1"/>
  <c r="H24" i="1"/>
  <c r="G24" i="1"/>
  <c r="I22" i="1"/>
  <c r="I23" i="1" s="1"/>
  <c r="J17" i="1"/>
  <c r="H17" i="1"/>
  <c r="G17" i="1"/>
  <c r="I15" i="1"/>
  <c r="I16" i="1" s="1"/>
  <c r="I19" i="1" s="1"/>
  <c r="J10" i="1"/>
  <c r="H10" i="1"/>
  <c r="H632" i="1" s="1"/>
  <c r="G10" i="1"/>
  <c r="G632" i="1" s="1"/>
  <c r="I632" i="1" s="1"/>
  <c r="I8" i="1"/>
  <c r="I9" i="1" s="1"/>
  <c r="I10" i="1" s="1"/>
  <c r="I63" i="1" l="1"/>
  <c r="I65" i="1"/>
  <c r="I129" i="1"/>
  <c r="I131" i="1"/>
  <c r="I146" i="1"/>
  <c r="I144" i="1"/>
  <c r="I26" i="1"/>
  <c r="I24" i="1"/>
  <c r="I598" i="1"/>
  <c r="I596" i="1"/>
  <c r="I537" i="1"/>
  <c r="I535" i="1"/>
  <c r="I47" i="1"/>
  <c r="I49" i="1"/>
  <c r="I293" i="1"/>
  <c r="I291" i="1"/>
  <c r="I434" i="1"/>
  <c r="I432" i="1"/>
  <c r="I55" i="1"/>
  <c r="I57" i="1"/>
  <c r="I162" i="1"/>
  <c r="I160" i="1"/>
  <c r="I169" i="1"/>
  <c r="I167" i="1"/>
  <c r="I209" i="1"/>
  <c r="I211" i="1"/>
  <c r="I230" i="1"/>
  <c r="I228" i="1"/>
  <c r="I318" i="1"/>
  <c r="I320" i="1"/>
  <c r="I357" i="1"/>
  <c r="I359" i="1"/>
  <c r="I565" i="1"/>
  <c r="I563" i="1"/>
  <c r="I176" i="1"/>
  <c r="I239" i="1"/>
  <c r="I328" i="1"/>
  <c r="I609" i="1"/>
  <c r="I607" i="1"/>
  <c r="I39" i="1"/>
  <c r="I41" i="1"/>
  <c r="I186" i="1"/>
  <c r="I184" i="1"/>
  <c r="I302" i="1"/>
  <c r="I304" i="1"/>
  <c r="I334" i="1"/>
  <c r="I336" i="1"/>
  <c r="I442" i="1"/>
  <c r="I440" i="1"/>
  <c r="I551" i="1"/>
  <c r="I616" i="1"/>
  <c r="I12" i="1"/>
  <c r="I17" i="1"/>
  <c r="I32" i="1"/>
  <c r="I154" i="1"/>
  <c r="I152" i="1"/>
  <c r="I201" i="1"/>
  <c r="I199" i="1"/>
  <c r="I253" i="1"/>
  <c r="I251" i="1"/>
  <c r="I312" i="1"/>
  <c r="I349" i="1"/>
  <c r="I347" i="1"/>
  <c r="I387" i="1"/>
  <c r="I457" i="1"/>
  <c r="I455" i="1"/>
  <c r="I260" i="1"/>
  <c r="I464" i="1"/>
  <c r="I623" i="1"/>
  <c r="I267" i="1"/>
  <c r="I471" i="1"/>
  <c r="J632" i="1"/>
  <c r="I219" i="1"/>
  <c r="I275" i="1"/>
  <c r="I380" i="1"/>
  <c r="I544" i="1"/>
</calcChain>
</file>

<file path=xl/sharedStrings.xml><?xml version="1.0" encoding="utf-8"?>
<sst xmlns="http://schemas.openxmlformats.org/spreadsheetml/2006/main" count="1544" uniqueCount="342">
  <si>
    <t>General Ledger Detail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</si>
  <si>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</si>
  <si>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</si>
  <si>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</si>
  <si>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</si>
  <si>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</si>
  <si>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</si>
  <si>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</si>
  <si>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</si>
  <si>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</si>
  <si>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</si>
  <si>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</si>
  <si>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</si>
  <si>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</si>
  <si>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Sales - Cattle</t>
  </si>
  <si>
    <t>Opening Balance</t>
  </si>
  <si>
    <t>100</t>
  </si>
  <si>
    <t>Revenue</t>
  </si>
  <si>
    <t>Receive Money</t>
  </si>
  <si>
    <t>Tony Brandon - 30 x mix breed steers</t>
  </si>
  <si>
    <t>GST on Income</t>
  </si>
  <si>
    <t>Total 100 - Sales - Cattle</t>
  </si>
  <si>
    <t>Net movement</t>
  </si>
  <si>
    <t>Closing Balance</t>
  </si>
  <si>
    <t>130 - Opening Stock - Cattle</t>
  </si>
  <si>
    <t>130</t>
  </si>
  <si>
    <t>Direct Costs</t>
  </si>
  <si>
    <t>Manual Journal</t>
  </si>
  <si>
    <t>To record opening &amp; closing stock</t>
  </si>
  <si>
    <t>#2426</t>
  </si>
  <si>
    <t>BAS Excluded</t>
  </si>
  <si>
    <t>Total 130 - Opening Stock - Cattle</t>
  </si>
  <si>
    <t>140 - Purchases - Cattle</t>
  </si>
  <si>
    <t>140</t>
  </si>
  <si>
    <t>Spend Money</t>
  </si>
  <si>
    <t>Tony Brandon - 15 x 15 Cows and Calves KNAGSS</t>
  </si>
  <si>
    <t>GST on Expenses</t>
  </si>
  <si>
    <t>Total 140 - Purchases - Cattle</t>
  </si>
  <si>
    <t>146 - Purchase - Hay</t>
  </si>
  <si>
    <t>146</t>
  </si>
  <si>
    <t>Tony Brandon - 30 X Round Bales Oaten Hay</t>
  </si>
  <si>
    <t>Recode transactions - Purchase - Hay</t>
  </si>
  <si>
    <t>#2397</t>
  </si>
  <si>
    <t>Total 146 - Purchase - Hay</t>
  </si>
  <si>
    <t>160 - Closing stock - Cattle</t>
  </si>
  <si>
    <t>160</t>
  </si>
  <si>
    <t>Total 160 - Closing stock - Cattle</t>
  </si>
  <si>
    <t>170 - Agistment</t>
  </si>
  <si>
    <t>170</t>
  </si>
  <si>
    <t>Tony Brandon - Agistment for 30 x stud bulls Sanderson</t>
  </si>
  <si>
    <t>Tony Brandon - Agistment 30 x stud bulls Sanderson</t>
  </si>
  <si>
    <t>Total 170 - Agistment</t>
  </si>
  <si>
    <t>300 - Accountancy</t>
  </si>
  <si>
    <t>300</t>
  </si>
  <si>
    <t>Expense</t>
  </si>
  <si>
    <t>Tony Brandon - Accountancy Fees 2024, 2025 and 2026</t>
  </si>
  <si>
    <t>To record prepaid accountancy fee for next 2 years - 6251 X 2</t>
  </si>
  <si>
    <t>#2415</t>
  </si>
  <si>
    <t>Total 300 - Accountancy</t>
  </si>
  <si>
    <t>315 - Contracting</t>
  </si>
  <si>
    <t>315</t>
  </si>
  <si>
    <t>Tony Brandon - Contract Spraying 37 hectares</t>
  </si>
  <si>
    <t>Total 315 - Contracting</t>
  </si>
  <si>
    <t>330 - Depreciation</t>
  </si>
  <si>
    <t>330</t>
  </si>
  <si>
    <t>Depreciation of 742.001 on 31 Jul 2023.</t>
  </si>
  <si>
    <t>Depreciation of 742.002 on 31 Jul 2023.</t>
  </si>
  <si>
    <t>Depreciation of 742.004 on 31 Jul 2023.</t>
  </si>
  <si>
    <t>Depreciation of 742.005 on 31 Jul 2023.</t>
  </si>
  <si>
    <t>Depreciation of 742.006 on 31 Jul 2023.</t>
  </si>
  <si>
    <t>Depreciation of 742.001 on 31 Aug 2023.</t>
  </si>
  <si>
    <t>Depreciation of 742.002 on 31 Aug 2023.</t>
  </si>
  <si>
    <t>Depreciation of 742.004 on 31 Aug 2023.</t>
  </si>
  <si>
    <t>Depreciation of 742.005 on 31 Aug 2023.</t>
  </si>
  <si>
    <t>Depreciation of 742.006 on 31 Aug 2023.</t>
  </si>
  <si>
    <t>Depreciation of 742.001 on 30 Sep 2023.</t>
  </si>
  <si>
    <t>Depreciation of 742.002 on 30 Sep 2023.</t>
  </si>
  <si>
    <t>Depreciation of 742.004 on 30 Sep 2023.</t>
  </si>
  <si>
    <t>Depreciation of 742.005 on 30 Sep 2023.</t>
  </si>
  <si>
    <t>Depreciation of 742.006 on 30 Sep 2023.</t>
  </si>
  <si>
    <t>Depreciation of 742.001 on 31 Oct 2023.</t>
  </si>
  <si>
    <t>Depreciation of 742.002 on 31 Oct 2023.</t>
  </si>
  <si>
    <t>Depreciation of 742.004 on 31 Oct 2023.</t>
  </si>
  <si>
    <t>Depreciation of 742.005 on 31 Oct 2023.</t>
  </si>
  <si>
    <t>Depreciation of 742.006 on 31 Oct 2023.</t>
  </si>
  <si>
    <t>Depreciation of 742.001 on 30 Nov 2023.</t>
  </si>
  <si>
    <t>Depreciation of 742.002 on 30 Nov 2023.</t>
  </si>
  <si>
    <t>Depreciation of 742.004 on 30 Nov 2023.</t>
  </si>
  <si>
    <t>Depreciation of 742.005 on 30 Nov 2023.</t>
  </si>
  <si>
    <t>Depreciation of 742.006 on 30 Nov 2023.</t>
  </si>
  <si>
    <t>Depreciation of 742.001 on 31 Dec 2023.</t>
  </si>
  <si>
    <t>Depreciation of 742.002 on 31 Dec 2023.</t>
  </si>
  <si>
    <t>Depreciation of 742.004 on 31 Dec 2023.</t>
  </si>
  <si>
    <t>Depreciation of 742.005 on 31 Dec 2023.</t>
  </si>
  <si>
    <t>Depreciation of 742.006 on 31 Dec 2023.</t>
  </si>
  <si>
    <t>Depreciation of 742.001 on 31 Jan 2024.</t>
  </si>
  <si>
    <t>Depreciation of 742.002 on 31 Jan 2024.</t>
  </si>
  <si>
    <t>Depreciation of 742.004 on 31 Jan 2024.</t>
  </si>
  <si>
    <t>Depreciation of 742.005 on 31 Jan 2024.</t>
  </si>
  <si>
    <t>Depreciation of 742.006 on 31 Jan 2024.</t>
  </si>
  <si>
    <t>Depreciation of 742.001 on 29 Feb 2024.</t>
  </si>
  <si>
    <t>Depreciation of 742.002 on 29 Feb 2024.</t>
  </si>
  <si>
    <t>Depreciation of 742.004 on 29 Feb 2024.</t>
  </si>
  <si>
    <t>Depreciation of 742.005 on 29 Feb 2024.</t>
  </si>
  <si>
    <t>Depreciation of 742.006 on 29 Feb 2024.</t>
  </si>
  <si>
    <t>Depreciation of 742.001 on 31 Mar 2024.</t>
  </si>
  <si>
    <t>Depreciation of 742.002 on 31 Mar 2024.</t>
  </si>
  <si>
    <t>Depreciation of 742.004 on 31 Mar 2024.</t>
  </si>
  <si>
    <t>Depreciation of 742.005 on 31 Mar 2024.</t>
  </si>
  <si>
    <t>Depreciation of 742.006 on 31 Mar 2024.</t>
  </si>
  <si>
    <t>Depreciation of 742.004 on 30 Apr 2024.</t>
  </si>
  <si>
    <t>Depreciation of 742.001 on 30 Apr 2024.</t>
  </si>
  <si>
    <t>Depreciation of 742.002 on 30 Apr 2024.</t>
  </si>
  <si>
    <t>Depreciation of 742.005 on 30 Apr 2024.</t>
  </si>
  <si>
    <t>Depreciation of 742.006 on 30 Apr 2024.</t>
  </si>
  <si>
    <t>Depreciation of 742.001 on 31 May 2024.</t>
  </si>
  <si>
    <t>Depreciation of 742.002 on 31 May 2024.</t>
  </si>
  <si>
    <t>Depreciation of 742.004 on 31 May 2024.</t>
  </si>
  <si>
    <t>Depreciation of 742.005 on 31 May 2024.</t>
  </si>
  <si>
    <t>Depreciation of 742.006 on 31 May 2024.</t>
  </si>
  <si>
    <t>Depreciation of 742.001 on 30 Jun 2024.</t>
  </si>
  <si>
    <t>Depreciation of 742.002 on 30 Jun 2024.</t>
  </si>
  <si>
    <t>Depreciation of 742.004 on 30 Jun 2024.</t>
  </si>
  <si>
    <t>Depreciation of 742.005 on 30 Jun 2024.</t>
  </si>
  <si>
    <t>Depreciation of 742.006 on 30 Jun 2024.</t>
  </si>
  <si>
    <t>Total 330 - Depreciation</t>
  </si>
  <si>
    <t>348 - Drench, dips and veterinary supplies</t>
  </si>
  <si>
    <t>348</t>
  </si>
  <si>
    <t>Delta Agribusiness - Cattle Lick Blocks</t>
  </si>
  <si>
    <t>Delta Agribusiness - Dry Lick Blocks</t>
  </si>
  <si>
    <t>Delta Agribusiness - cattle drench and vaccine</t>
  </si>
  <si>
    <t xml:space="preserve">Delta Agribusiness - Cattle Vaccine and Drench </t>
  </si>
  <si>
    <t>Cash and Visa Expenses Jan-March 2024 - Vet Supplies and Consult</t>
  </si>
  <si>
    <t>#2303</t>
  </si>
  <si>
    <t>Cash and Visa Expenses Jan-March 2024 - Vet Consult and Supplies</t>
  </si>
  <si>
    <t>Tony Brandon - Wooden Tongue Steer</t>
  </si>
  <si>
    <t>Total 348 - Drench, dips and veterinary supplies</t>
  </si>
  <si>
    <t>363 - Fertiliser</t>
  </si>
  <si>
    <t>363</t>
  </si>
  <si>
    <t>Delta Agribusiness - Fertiliser</t>
  </si>
  <si>
    <t>Tony Brandon - Awaken 10lt Foliar Fert</t>
  </si>
  <si>
    <t>Total 363 - Fertiliser</t>
  </si>
  <si>
    <t>370 - Fuel and oil [370]</t>
  </si>
  <si>
    <t>370</t>
  </si>
  <si>
    <t>Cash and Visa Expenses Jan-March 2024 - Fuel - Motor Bike</t>
  </si>
  <si>
    <t>Recode transactions - Fuel and oil [370]</t>
  </si>
  <si>
    <t>Total 370 - Fuel and oil [370]</t>
  </si>
  <si>
    <t>370/000 - Fuel and oil [370/000]</t>
  </si>
  <si>
    <t>370/000</t>
  </si>
  <si>
    <t>Total 370/000 - Fuel and oil [370/000]</t>
  </si>
  <si>
    <t>370/001 - Diesel</t>
  </si>
  <si>
    <t>370/001</t>
  </si>
  <si>
    <t xml:space="preserve">Visa and cash Expenses July-Sept 2023 - Diesel
</t>
  </si>
  <si>
    <t>#2197</t>
  </si>
  <si>
    <t>Total 370/001 - Diesel</t>
  </si>
  <si>
    <t>381 - Insurance</t>
  </si>
  <si>
    <t>381</t>
  </si>
  <si>
    <t>Tony Brandon - Quarter Payment for Farm Pack Insurance</t>
  </si>
  <si>
    <t>Total 381 - Insurance</t>
  </si>
  <si>
    <t>388 - Lease property</t>
  </si>
  <si>
    <t>388</t>
  </si>
  <si>
    <t>Record 2024 lease rent</t>
  </si>
  <si>
    <t>#2330</t>
  </si>
  <si>
    <t>Update lease rent paid to Brandley Super Fund - $22,500 - 19,700.00 = 2800 (Net of GST)</t>
  </si>
  <si>
    <t>#2463</t>
  </si>
  <si>
    <t>Total 388 - Lease property</t>
  </si>
  <si>
    <t>392 - Livestock expenses</t>
  </si>
  <si>
    <t>392</t>
  </si>
  <si>
    <t>Total 392 - Livestock expenses</t>
  </si>
  <si>
    <t>400/002 - MV - Registration and insurance</t>
  </si>
  <si>
    <t>400/002</t>
  </si>
  <si>
    <t>October to December 2023 Cash Expenses - CTP Insurance Navara Ute</t>
  </si>
  <si>
    <t>#2299</t>
  </si>
  <si>
    <t>October to December 2023 Cash Expenses - Registration Navara Ute</t>
  </si>
  <si>
    <t>Reversed GST on Rego - Registration and insurance</t>
  </si>
  <si>
    <t>#2398</t>
  </si>
  <si>
    <t>Total 400/002 - MV - Registration and insurance</t>
  </si>
  <si>
    <t>400/003 - MV - Repairs and maintenance</t>
  </si>
  <si>
    <t>400/003</t>
  </si>
  <si>
    <t>October to December 2023 Cash Expenses - Navara Ute Service</t>
  </si>
  <si>
    <t>Cash and Visa Expenses Jan-March 2024 - New Tyre and repair Farm Ute</t>
  </si>
  <si>
    <t>Total 400/003 - MV - Repairs and maintenance</t>
  </si>
  <si>
    <t>422 - Rates</t>
  </si>
  <si>
    <t>422</t>
  </si>
  <si>
    <t>Visa and cash Expenses July-Sept 2023 - Council rates</t>
  </si>
  <si>
    <t xml:space="preserve">October to December 2023 Cash Expenses - Council Rates
</t>
  </si>
  <si>
    <t>GST Free Expenses</t>
  </si>
  <si>
    <t>Tony Brandon - LLS Rates</t>
  </si>
  <si>
    <t>Cash and Visa Expenses Jan-March 2024 - Council Rates</t>
  </si>
  <si>
    <t>Cash and Visa Expenses - Rates Installment</t>
  </si>
  <si>
    <t>#2316</t>
  </si>
  <si>
    <t>Total 422 - Rates</t>
  </si>
  <si>
    <t>428 - Repairs and maintenance</t>
  </si>
  <si>
    <t>428</t>
  </si>
  <si>
    <t>October to December 2023 Cash Expenses - Repairs and Maint Motorbike</t>
  </si>
  <si>
    <t>Tony Brandon - Tractor Service</t>
  </si>
  <si>
    <t xml:space="preserve">Cash and Visa Expenses Jan-March 2024 - Gear Oil Slasher
</t>
  </si>
  <si>
    <t>Total 428 - Repairs and maintenance</t>
  </si>
  <si>
    <t>480.001 - Share of Profit - Anthony Joyce Brandon (Share: 50%)</t>
  </si>
  <si>
    <t>480.001</t>
  </si>
  <si>
    <t>Record distribution</t>
  </si>
  <si>
    <t>#2465</t>
  </si>
  <si>
    <t>Total 480.001 - Share of Profit - Anthony Joyce Brandon (Share: 50%)</t>
  </si>
  <si>
    <t>480.002 - Share of Profit - Rowena Maree Brandon (Share: 50%)</t>
  </si>
  <si>
    <t>480.002</t>
  </si>
  <si>
    <t>Total 480.002 - Share of Profit - Rowena Maree Brandon (Share: 50%)</t>
  </si>
  <si>
    <t>500/001 - Opening balance - Anthony Joyce-Brandon</t>
  </si>
  <si>
    <t>500/001</t>
  </si>
  <si>
    <t>Equity</t>
  </si>
  <si>
    <t>Roll forward opening balance</t>
  </si>
  <si>
    <t>#2327</t>
  </si>
  <si>
    <t>Total 500/001 - Opening balance - Anthony Joyce-Brandon</t>
  </si>
  <si>
    <t>500/002 - Opening balance - Rowena Maree Brandon</t>
  </si>
  <si>
    <t>500/002</t>
  </si>
  <si>
    <t>Total 500/002 - Opening balance - Rowena Maree Brandon</t>
  </si>
  <si>
    <t>501 - Funds contributed [501]</t>
  </si>
  <si>
    <t>501</t>
  </si>
  <si>
    <t>Visa and cash Expenses July-Sept 2023 - Funds Contributed</t>
  </si>
  <si>
    <t>Recode drawings &amp; capital intro to correct code</t>
  </si>
  <si>
    <t>#2325</t>
  </si>
  <si>
    <t>Total 501 - Funds contributed [501]</t>
  </si>
  <si>
    <t>501/000 - Funds contributed [501/000]</t>
  </si>
  <si>
    <t>501/000</t>
  </si>
  <si>
    <t>Tony Brandon - Fund Contributed</t>
  </si>
  <si>
    <t>Tony Brandon - Funds contributed by A and R Brandon</t>
  </si>
  <si>
    <t>October to December 2023 Cash Expenses - Funds Contributed</t>
  </si>
  <si>
    <t>Tony Brandon - Funds contribution</t>
  </si>
  <si>
    <t>Tony Brandon - Funds Contributed A and R Brandon</t>
  </si>
  <si>
    <t>Cash and Visa Expenses Jan-March 2024 - Funds Contributed</t>
  </si>
  <si>
    <t>Tony Brandon - Funds Contributed</t>
  </si>
  <si>
    <t>Cash and Visa Expenses - Funds Contributed</t>
  </si>
  <si>
    <t>Total 501/000 - Funds contributed [501/000]</t>
  </si>
  <si>
    <t>501/001 - Funds contributed - Anthony Joyce-Brandon</t>
  </si>
  <si>
    <t>501/001</t>
  </si>
  <si>
    <t xml:space="preserve">A and R Brandon Funds Contributed - A and R Brandon Funds Contributed
</t>
  </si>
  <si>
    <t>A and R Brandon Funds Contributed</t>
  </si>
  <si>
    <t>Update lease rent paid to Brandley Super Fund</t>
  </si>
  <si>
    <t>Reconcile balnce</t>
  </si>
  <si>
    <t>Total 501/001 - Funds contributed - Anthony Joyce-Brandon</t>
  </si>
  <si>
    <t>501/002 - Funds contributed - Rowena Maree Brandon</t>
  </si>
  <si>
    <t>501/002</t>
  </si>
  <si>
    <t>Total 501/002 - Funds contributed - Rowena Maree Brandon</t>
  </si>
  <si>
    <t>502/001 - Share of profit - Anthony Joyce Brandon</t>
  </si>
  <si>
    <t>502/001</t>
  </si>
  <si>
    <t>Total 502/001 - Share of profit - Anthony Joyce Brandon</t>
  </si>
  <si>
    <t>502/002 - Share of profit - Rowena Maree Brandon</t>
  </si>
  <si>
    <t>502/002</t>
  </si>
  <si>
    <t>Total 502/002 - Share of profit - Rowena Maree Brandon</t>
  </si>
  <si>
    <t>503 - Drawings [503]</t>
  </si>
  <si>
    <t>503</t>
  </si>
  <si>
    <t>Tony Brandon</t>
  </si>
  <si>
    <t>Total 503 - Drawings [503]</t>
  </si>
  <si>
    <t>503/000 - Drawings - AJ &amp; RM</t>
  </si>
  <si>
    <t>503/000</t>
  </si>
  <si>
    <t>Tony Brandon - Drawings</t>
  </si>
  <si>
    <t>Tony Brandon - Drawings AB and RB</t>
  </si>
  <si>
    <t>Total 503/000 - Drawings - AJ &amp; RM</t>
  </si>
  <si>
    <t>503/001 - Drawings - Anthony Joyce-Brandon</t>
  </si>
  <si>
    <t>503/001</t>
  </si>
  <si>
    <t>Movement : Secured Loan - ANZ - 3744 - Interest</t>
  </si>
  <si>
    <t>Movement : Secured Loan - ANZ - 3744 - Loan repayment</t>
  </si>
  <si>
    <t>Total 503/001 - Drawings - Anthony Joyce-Brandon</t>
  </si>
  <si>
    <t>503/002 - Drawings - Rowena Maree Brandon</t>
  </si>
  <si>
    <t>503/002</t>
  </si>
  <si>
    <t>Total 503/002 - Drawings - Rowena Maree Brandon</t>
  </si>
  <si>
    <t>621 - Asset revaluation reserve - Alexandria</t>
  </si>
  <si>
    <t>621</t>
  </si>
  <si>
    <t>Non-current Asset</t>
  </si>
  <si>
    <t>No transactions within this period</t>
  </si>
  <si>
    <t>Total 621 - Asset revaluation reserve - Alexandria</t>
  </si>
  <si>
    <t>621.001 - Asset revaluation reserve - Manly Property - 55/16 East Esplanade</t>
  </si>
  <si>
    <t>621.001</t>
  </si>
  <si>
    <t>Revaluate properties at market value</t>
  </si>
  <si>
    <t>#2424</t>
  </si>
  <si>
    <t>Total 621.001 - Asset revaluation reserve - Manly Property - 55/16 East Esplanade</t>
  </si>
  <si>
    <t>621.002 - Asset revaluation reserve - Drummoyne Property - 205/2 Marlborough St</t>
  </si>
  <si>
    <t>621.002</t>
  </si>
  <si>
    <t>Total 621.002 - Asset revaluation reserve - Drummoyne Property - 205/2 Marlborough St</t>
  </si>
  <si>
    <t>680 - ANZ Trading account - AJ JOYCE-BRANDON &amp; RM BRANDON</t>
  </si>
  <si>
    <t>680</t>
  </si>
  <si>
    <t>Bank</t>
  </si>
  <si>
    <t>Delta Agribusiness</t>
  </si>
  <si>
    <t>ATO              ATO60236788587I001</t>
  </si>
  <si>
    <t>ATO60236788587I001</t>
  </si>
  <si>
    <t>Total 680 - ANZ Trading account - AJ JOYCE-BRANDON &amp; RM BRANDON</t>
  </si>
  <si>
    <t>690 - Prepaid expenses</t>
  </si>
  <si>
    <t>690</t>
  </si>
  <si>
    <t>Current Asset</t>
  </si>
  <si>
    <t>Total 690 - Prepaid expenses</t>
  </si>
  <si>
    <t>710 - Cattle on hand</t>
  </si>
  <si>
    <t>710</t>
  </si>
  <si>
    <t>Total 710 - Cattle on hand</t>
  </si>
  <si>
    <t>728 - 205/2 Marlborough St, Drummoyne (at market value)</t>
  </si>
  <si>
    <t>728</t>
  </si>
  <si>
    <t>Fixed Asset</t>
  </si>
  <si>
    <t>Total 728 - 205/2 Marlborough St, Drummoyne (at market value)</t>
  </si>
  <si>
    <t>732 - 55/16 East Esplanade, Manly (at market value)</t>
  </si>
  <si>
    <t>732</t>
  </si>
  <si>
    <t>Total 732 - 55/16 East Esplanade, Manly (at market value)</t>
  </si>
  <si>
    <t>742 - Plant and Equipment</t>
  </si>
  <si>
    <t>742</t>
  </si>
  <si>
    <t>Total 742 - Plant and Equipment</t>
  </si>
  <si>
    <t>743 - Accumulated depreciation - Plant and Equipment</t>
  </si>
  <si>
    <t>743</t>
  </si>
  <si>
    <t>Total 743 - Accumulated depreciation - Plant and Equipment</t>
  </si>
  <si>
    <t>748 - Water facilities and improvements</t>
  </si>
  <si>
    <t>748</t>
  </si>
  <si>
    <t>Total 748 - Water facilities and improvements</t>
  </si>
  <si>
    <t>749 - Accumulated depreciation - Water facilities and improvements</t>
  </si>
  <si>
    <t>749</t>
  </si>
  <si>
    <t>Total 749 - Accumulated depreciation - Water facilities and improvements</t>
  </si>
  <si>
    <t>751 - Motor vehicles</t>
  </si>
  <si>
    <t>751</t>
  </si>
  <si>
    <t>Total 751 - Motor vehicles</t>
  </si>
  <si>
    <t>752 - Accumulated depreciation - Motor vehicles</t>
  </si>
  <si>
    <t>752</t>
  </si>
  <si>
    <t>Total 752 - Accumulated depreciation - Motor vehicles</t>
  </si>
  <si>
    <t>895/000 - GST (895/000)</t>
  </si>
  <si>
    <t>895/000</t>
  </si>
  <si>
    <t>Current Liability</t>
  </si>
  <si>
    <t>Visa and cash Expenses July-Sept 2023</t>
  </si>
  <si>
    <t>October to December 2023 Cash Expenses</t>
  </si>
  <si>
    <t>Cash and Visa Expenses Jan-March 2024</t>
  </si>
  <si>
    <t>Recode transactions</t>
  </si>
  <si>
    <t>Reversed GST on Rego</t>
  </si>
  <si>
    <t>Total 895/000 - GST (895/000)</t>
  </si>
  <si>
    <t>895/999 - GST payment/refund account</t>
  </si>
  <si>
    <t>895/999</t>
  </si>
  <si>
    <t>Tony Brandon - Net GST payable July to Sept 2023</t>
  </si>
  <si>
    <t>Total 895/999 - GST payment/refund account</t>
  </si>
  <si>
    <t>931 - Secured Loan - ANZ - 1653</t>
  </si>
  <si>
    <t>931</t>
  </si>
  <si>
    <t>Total 931 - Secured Loan - ANZ - 1653</t>
  </si>
  <si>
    <t>935 - Secured Loan - ANZ - 7753</t>
  </si>
  <si>
    <t>935</t>
  </si>
  <si>
    <t>Total 935 - Secured Loan - ANZ - 7753</t>
  </si>
  <si>
    <t>936 - Secured Loan - ANZ - 3744</t>
  </si>
  <si>
    <t>936</t>
  </si>
  <si>
    <t>Movement : Secured Loan - ANZ - 3744</t>
  </si>
  <si>
    <t>Total 936 - Secured Loan - ANZ - 3744</t>
  </si>
  <si>
    <t>Total</t>
  </si>
  <si>
    <t>Sample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</si>
</sst>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2"/>
  <sheetViews>
    <sheetView showGridLines="0" tabSelected="1" zoomScaleNormal="100" workbookViewId="0">
      <selection activeCell="D4" sqref="D4"/>
    </sheetView>
  </sheetViews>
  <sheetFormatPr defaultRowHeight="12" x14ac:dyDescent="0.2"/>
  <cols>
    <col min="1" max="1" width="48.7109375" customWidth="1"/>
    <col min="2" max="2" width="16" customWidth="1"/>
    <col min="3" max="3" width="17.42578125" customWidth="1"/>
    <col min="4" max="4" width="15.140625" customWidth="1"/>
    <col min="5" max="5" width="81.140625" customWidth="1"/>
    <col min="6" max="6" width="33.7109375" customWidth="1"/>
    <col min="7" max="7" width="12.85546875" customWidth="1"/>
    <col min="8" max="8" width="11.140625" customWidth="1"/>
    <col min="9" max="9" width="19.28515625" customWidth="1"/>
    <col min="10" max="10" width="10.42578125" customWidth="1"/>
    <col min="11" max="11" width="11.7109375" customWidth="1"/>
    <col min="12" max="12" width="18.7109375" customWidth="1"/>
  </cols>
  <sheetData>
    <row r="1" spans="1:12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45" customHeight="1" x14ac:dyDescent="0.2">
      <c r="A2" s="4" t="s">
        <v>341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35" customHeight="1" x14ac:dyDescent="0.2"/>
    <row r="5" spans="1:12" s="5" customFormat="1" ht="12.2" customHeight="1" x14ac:dyDescent="0.2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6" t="s">
        <v>13</v>
      </c>
    </row>
    <row r="6" spans="1:12" ht="13.35" customHeight="1" x14ac:dyDescent="0.2"/>
    <row r="7" spans="1:12" s="5" customFormat="1" ht="12.2" customHeight="1" x14ac:dyDescent="0.2">
      <c r="A7" s="8" t="s">
        <v>14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" customHeight="1" x14ac:dyDescent="0.2">
      <c r="A8" s="9" t="s">
        <v>15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0.9" customHeight="1" x14ac:dyDescent="0.2">
      <c r="A9" s="11">
        <v>45177</v>
      </c>
      <c r="B9" s="12" t="s">
        <v>16</v>
      </c>
      <c r="C9" s="12" t="s">
        <v>17</v>
      </c>
      <c r="D9" s="12" t="s">
        <v>18</v>
      </c>
      <c r="E9" s="12" t="s">
        <v>19</v>
      </c>
      <c r="F9" s="12"/>
      <c r="G9" s="13">
        <v>0</v>
      </c>
      <c r="H9" s="13">
        <v>31032.09</v>
      </c>
      <c r="I9" s="13">
        <f>((I8 + G9) - H9)</f>
        <v>-31032.09</v>
      </c>
      <c r="J9" s="13">
        <v>-3103.21</v>
      </c>
      <c r="K9" s="14">
        <v>10</v>
      </c>
      <c r="L9" s="12" t="s">
        <v>20</v>
      </c>
    </row>
    <row r="10" spans="1:12" ht="10.9" customHeight="1" x14ac:dyDescent="0.2">
      <c r="A10" s="15" t="s">
        <v>21</v>
      </c>
      <c r="B10" s="15"/>
      <c r="C10" s="15"/>
      <c r="D10" s="15"/>
      <c r="E10" s="15"/>
      <c r="F10" s="15"/>
      <c r="G10" s="16">
        <f>G9</f>
        <v>0</v>
      </c>
      <c r="H10" s="16">
        <f>H9</f>
        <v>31032.09</v>
      </c>
      <c r="I10" s="16">
        <f>I9</f>
        <v>-31032.09</v>
      </c>
      <c r="J10" s="16">
        <f>J9</f>
        <v>-3103.21</v>
      </c>
      <c r="K10" s="15"/>
      <c r="L10" s="15"/>
    </row>
    <row r="11" spans="1:12" ht="10.9" customHeight="1" x14ac:dyDescent="0.2">
      <c r="A11" s="15" t="s">
        <v>22</v>
      </c>
      <c r="B11" s="15"/>
      <c r="C11" s="15"/>
      <c r="D11" s="15"/>
      <c r="E11" s="15"/>
      <c r="F11" s="15"/>
      <c r="G11" s="16">
        <v>0</v>
      </c>
      <c r="H11" s="16">
        <v>31032.09</v>
      </c>
      <c r="I11" s="16">
        <v>0</v>
      </c>
      <c r="J11" s="16">
        <v>0</v>
      </c>
      <c r="K11" s="15"/>
      <c r="L11" s="15"/>
    </row>
    <row r="12" spans="1:12" ht="10.9" customHeight="1" x14ac:dyDescent="0.2">
      <c r="A12" s="9" t="s">
        <v>23</v>
      </c>
      <c r="B12" s="9"/>
      <c r="C12" s="9"/>
      <c r="D12" s="9"/>
      <c r="E12" s="9"/>
      <c r="F12" s="9"/>
      <c r="G12" s="10">
        <v>0</v>
      </c>
      <c r="H12" s="10">
        <v>31032.09</v>
      </c>
      <c r="I12" s="10">
        <f>I9</f>
        <v>-31032.09</v>
      </c>
      <c r="J12" s="10">
        <v>0</v>
      </c>
      <c r="K12" s="9"/>
      <c r="L12" s="9"/>
    </row>
    <row r="13" spans="1:12" ht="13.35" customHeight="1" x14ac:dyDescent="0.2"/>
    <row r="14" spans="1:12" s="5" customFormat="1" ht="12.2" customHeight="1" x14ac:dyDescent="0.2">
      <c r="A14" s="8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ht="10.9" customHeight="1" x14ac:dyDescent="0.2">
      <c r="A15" s="9" t="s">
        <v>15</v>
      </c>
      <c r="B15" s="9"/>
      <c r="C15" s="9"/>
      <c r="D15" s="9"/>
      <c r="E15" s="9"/>
      <c r="F15" s="9"/>
      <c r="G15" s="10">
        <v>0</v>
      </c>
      <c r="H15" s="10">
        <v>0</v>
      </c>
      <c r="I15" s="10">
        <f>(G15 - H15)</f>
        <v>0</v>
      </c>
      <c r="J15" s="10">
        <v>0</v>
      </c>
      <c r="K15" s="9"/>
      <c r="L15" s="9"/>
    </row>
    <row r="16" spans="1:12" ht="10.9" customHeight="1" x14ac:dyDescent="0.2">
      <c r="A16" s="11">
        <v>45473</v>
      </c>
      <c r="B16" s="12" t="s">
        <v>25</v>
      </c>
      <c r="C16" s="12" t="s">
        <v>26</v>
      </c>
      <c r="D16" s="12" t="s">
        <v>27</v>
      </c>
      <c r="E16" s="12" t="s">
        <v>28</v>
      </c>
      <c r="F16" s="12" t="s">
        <v>29</v>
      </c>
      <c r="G16" s="13">
        <v>33300</v>
      </c>
      <c r="H16" s="13">
        <v>0</v>
      </c>
      <c r="I16" s="13">
        <f>((I15 + G16) - H16)</f>
        <v>33300</v>
      </c>
      <c r="J16" s="13">
        <v>0</v>
      </c>
      <c r="K16" s="14">
        <v>0</v>
      </c>
      <c r="L16" s="12" t="s">
        <v>30</v>
      </c>
    </row>
    <row r="17" spans="1:12" ht="10.9" customHeight="1" x14ac:dyDescent="0.2">
      <c r="A17" s="15" t="s">
        <v>31</v>
      </c>
      <c r="B17" s="15"/>
      <c r="C17" s="15"/>
      <c r="D17" s="15"/>
      <c r="E17" s="15"/>
      <c r="F17" s="15"/>
      <c r="G17" s="16">
        <f>G16</f>
        <v>33300</v>
      </c>
      <c r="H17" s="16">
        <f>H16</f>
        <v>0</v>
      </c>
      <c r="I17" s="16">
        <f>I16</f>
        <v>33300</v>
      </c>
      <c r="J17" s="16">
        <f>J16</f>
        <v>0</v>
      </c>
      <c r="K17" s="15"/>
      <c r="L17" s="15"/>
    </row>
    <row r="18" spans="1:12" ht="10.9" customHeight="1" x14ac:dyDescent="0.2">
      <c r="A18" s="15" t="s">
        <v>22</v>
      </c>
      <c r="B18" s="15"/>
      <c r="C18" s="15"/>
      <c r="D18" s="15"/>
      <c r="E18" s="15"/>
      <c r="F18" s="15"/>
      <c r="G18" s="16">
        <v>33300</v>
      </c>
      <c r="H18" s="16">
        <v>0</v>
      </c>
      <c r="I18" s="16">
        <v>0</v>
      </c>
      <c r="J18" s="16">
        <v>0</v>
      </c>
      <c r="K18" s="15"/>
      <c r="L18" s="15"/>
    </row>
    <row r="19" spans="1:12" ht="10.9" customHeight="1" x14ac:dyDescent="0.2">
      <c r="A19" s="9" t="s">
        <v>23</v>
      </c>
      <c r="B19" s="9"/>
      <c r="C19" s="9"/>
      <c r="D19" s="9"/>
      <c r="E19" s="9"/>
      <c r="F19" s="9"/>
      <c r="G19" s="10">
        <v>33300</v>
      </c>
      <c r="H19" s="10">
        <v>0</v>
      </c>
      <c r="I19" s="10">
        <f>I16</f>
        <v>33300</v>
      </c>
      <c r="J19" s="10">
        <v>0</v>
      </c>
      <c r="K19" s="9"/>
      <c r="L19" s="9"/>
    </row>
    <row r="20" spans="1:12" ht="13.35" customHeight="1" x14ac:dyDescent="0.2"/>
    <row r="21" spans="1:12" s="5" customFormat="1" ht="12.2" customHeight="1" x14ac:dyDescent="0.2">
      <c r="A21" s="8" t="s">
        <v>32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0.9" customHeight="1" x14ac:dyDescent="0.2">
      <c r="A22" s="9" t="s">
        <v>15</v>
      </c>
      <c r="B22" s="9"/>
      <c r="C22" s="9"/>
      <c r="D22" s="9"/>
      <c r="E22" s="9"/>
      <c r="F22" s="9"/>
      <c r="G22" s="10">
        <v>0</v>
      </c>
      <c r="H22" s="10">
        <v>0</v>
      </c>
      <c r="I22" s="10">
        <f>(G22 - H22)</f>
        <v>0</v>
      </c>
      <c r="J22" s="10">
        <v>0</v>
      </c>
      <c r="K22" s="9"/>
      <c r="L22" s="9"/>
    </row>
    <row r="23" spans="1:12" ht="10.9" customHeight="1" x14ac:dyDescent="0.2">
      <c r="A23" s="11">
        <v>45307</v>
      </c>
      <c r="B23" s="12" t="s">
        <v>33</v>
      </c>
      <c r="C23" s="12" t="s">
        <v>26</v>
      </c>
      <c r="D23" s="12" t="s">
        <v>34</v>
      </c>
      <c r="E23" s="12" t="s">
        <v>35</v>
      </c>
      <c r="F23" s="12"/>
      <c r="G23" s="13">
        <v>22600</v>
      </c>
      <c r="H23" s="13">
        <v>0</v>
      </c>
      <c r="I23" s="13">
        <f>((I22 + G23) - H23)</f>
        <v>22600</v>
      </c>
      <c r="J23" s="13">
        <v>2260</v>
      </c>
      <c r="K23" s="14">
        <v>10</v>
      </c>
      <c r="L23" s="12" t="s">
        <v>36</v>
      </c>
    </row>
    <row r="24" spans="1:12" ht="10.9" customHeight="1" x14ac:dyDescent="0.2">
      <c r="A24" s="15" t="s">
        <v>37</v>
      </c>
      <c r="B24" s="15"/>
      <c r="C24" s="15"/>
      <c r="D24" s="15"/>
      <c r="E24" s="15"/>
      <c r="F24" s="15"/>
      <c r="G24" s="16">
        <f>G23</f>
        <v>22600</v>
      </c>
      <c r="H24" s="16">
        <f>H23</f>
        <v>0</v>
      </c>
      <c r="I24" s="16">
        <f>I23</f>
        <v>22600</v>
      </c>
      <c r="J24" s="16">
        <f>J23</f>
        <v>2260</v>
      </c>
      <c r="K24" s="15"/>
      <c r="L24" s="15"/>
    </row>
    <row r="25" spans="1:12" ht="10.9" customHeight="1" x14ac:dyDescent="0.2">
      <c r="A25" s="15" t="s">
        <v>22</v>
      </c>
      <c r="B25" s="15"/>
      <c r="C25" s="15"/>
      <c r="D25" s="15"/>
      <c r="E25" s="15"/>
      <c r="F25" s="15"/>
      <c r="G25" s="16">
        <v>22600</v>
      </c>
      <c r="H25" s="16">
        <v>0</v>
      </c>
      <c r="I25" s="16">
        <v>0</v>
      </c>
      <c r="J25" s="16">
        <v>0</v>
      </c>
      <c r="K25" s="15"/>
      <c r="L25" s="15"/>
    </row>
    <row r="26" spans="1:12" ht="10.9" customHeight="1" x14ac:dyDescent="0.2">
      <c r="A26" s="9" t="s">
        <v>23</v>
      </c>
      <c r="B26" s="9"/>
      <c r="C26" s="9"/>
      <c r="D26" s="9"/>
      <c r="E26" s="9"/>
      <c r="F26" s="9"/>
      <c r="G26" s="10">
        <v>22600</v>
      </c>
      <c r="H26" s="10">
        <v>0</v>
      </c>
      <c r="I26" s="10">
        <f>I23</f>
        <v>22600</v>
      </c>
      <c r="J26" s="10">
        <v>0</v>
      </c>
      <c r="K26" s="9"/>
      <c r="L26" s="9"/>
    </row>
    <row r="27" spans="1:12" ht="13.35" customHeight="1" x14ac:dyDescent="0.2"/>
    <row r="28" spans="1:12" s="5" customFormat="1" ht="12.2" customHeight="1" x14ac:dyDescent="0.2">
      <c r="A28" s="8" t="s">
        <v>38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ht="10.9" customHeight="1" x14ac:dyDescent="0.2">
      <c r="A29" s="9" t="s">
        <v>15</v>
      </c>
      <c r="B29" s="9"/>
      <c r="C29" s="9"/>
      <c r="D29" s="9"/>
      <c r="E29" s="9"/>
      <c r="F29" s="9"/>
      <c r="G29" s="10">
        <v>0</v>
      </c>
      <c r="H29" s="10">
        <v>0</v>
      </c>
      <c r="I29" s="10">
        <f>(G29 - H29)</f>
        <v>0</v>
      </c>
      <c r="J29" s="10">
        <v>0</v>
      </c>
      <c r="K29" s="9"/>
      <c r="L29" s="9"/>
    </row>
    <row r="30" spans="1:12" ht="10.9" customHeight="1" x14ac:dyDescent="0.2">
      <c r="A30" s="11">
        <v>45236</v>
      </c>
      <c r="B30" s="12" t="s">
        <v>39</v>
      </c>
      <c r="C30" s="12" t="s">
        <v>26</v>
      </c>
      <c r="D30" s="12" t="s">
        <v>34</v>
      </c>
      <c r="E30" s="12" t="s">
        <v>40</v>
      </c>
      <c r="F30" s="12"/>
      <c r="G30" s="13">
        <v>3600</v>
      </c>
      <c r="H30" s="13">
        <v>0</v>
      </c>
      <c r="I30" s="13">
        <f>((I29 + G30) - H30)</f>
        <v>3600</v>
      </c>
      <c r="J30" s="13">
        <v>360</v>
      </c>
      <c r="K30" s="14">
        <v>10</v>
      </c>
      <c r="L30" s="12" t="s">
        <v>36</v>
      </c>
    </row>
    <row r="31" spans="1:12" ht="10.9" customHeight="1" x14ac:dyDescent="0.2">
      <c r="A31" s="17">
        <v>45473</v>
      </c>
      <c r="B31" s="18" t="s">
        <v>39</v>
      </c>
      <c r="C31" s="18" t="s">
        <v>26</v>
      </c>
      <c r="D31" s="18" t="s">
        <v>27</v>
      </c>
      <c r="E31" s="18" t="s">
        <v>41</v>
      </c>
      <c r="F31" s="18" t="s">
        <v>42</v>
      </c>
      <c r="G31" s="19">
        <v>0</v>
      </c>
      <c r="H31" s="19">
        <v>3600</v>
      </c>
      <c r="I31" s="19">
        <f>((I30 + G31) - H31)</f>
        <v>0</v>
      </c>
      <c r="J31" s="19">
        <v>0</v>
      </c>
      <c r="K31" s="20">
        <v>0</v>
      </c>
      <c r="L31" s="18" t="s">
        <v>30</v>
      </c>
    </row>
    <row r="32" spans="1:12" ht="10.9" customHeight="1" x14ac:dyDescent="0.2">
      <c r="A32" s="15" t="s">
        <v>43</v>
      </c>
      <c r="B32" s="15"/>
      <c r="C32" s="15"/>
      <c r="D32" s="15"/>
      <c r="E32" s="15"/>
      <c r="F32" s="15"/>
      <c r="G32" s="16">
        <f>SUM(G30:G31)</f>
        <v>3600</v>
      </c>
      <c r="H32" s="16">
        <f>SUM(H30:H31)</f>
        <v>3600</v>
      </c>
      <c r="I32" s="16">
        <f>I31</f>
        <v>0</v>
      </c>
      <c r="J32" s="16">
        <f>SUM(J30:J31)</f>
        <v>360</v>
      </c>
      <c r="K32" s="15"/>
      <c r="L32" s="15"/>
    </row>
    <row r="33" spans="1:12" ht="10.9" customHeight="1" x14ac:dyDescent="0.2">
      <c r="A33" s="15" t="s">
        <v>22</v>
      </c>
      <c r="B33" s="15"/>
      <c r="C33" s="15"/>
      <c r="D33" s="15"/>
      <c r="E33" s="15"/>
      <c r="F33" s="15"/>
      <c r="G33" s="16">
        <v>0</v>
      </c>
      <c r="H33" s="16">
        <v>0</v>
      </c>
      <c r="I33" s="16">
        <v>0</v>
      </c>
      <c r="J33" s="16">
        <v>0</v>
      </c>
      <c r="K33" s="15"/>
      <c r="L33" s="15"/>
    </row>
    <row r="34" spans="1:12" ht="10.9" customHeight="1" x14ac:dyDescent="0.2">
      <c r="A34" s="9" t="s">
        <v>23</v>
      </c>
      <c r="B34" s="9"/>
      <c r="C34" s="9"/>
      <c r="D34" s="9"/>
      <c r="E34" s="9"/>
      <c r="F34" s="9"/>
      <c r="G34" s="10">
        <v>0</v>
      </c>
      <c r="H34" s="10">
        <v>0</v>
      </c>
      <c r="I34" s="10">
        <f>I31</f>
        <v>0</v>
      </c>
      <c r="J34" s="10">
        <v>0</v>
      </c>
      <c r="K34" s="9"/>
      <c r="L34" s="9"/>
    </row>
    <row r="35" spans="1:12" ht="13.35" customHeight="1" x14ac:dyDescent="0.2"/>
    <row r="36" spans="1:12" s="5" customFormat="1" ht="12.2" customHeight="1" x14ac:dyDescent="0.2">
      <c r="A36" s="8" t="s">
        <v>44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ht="10.9" customHeight="1" x14ac:dyDescent="0.2">
      <c r="A37" s="9" t="s">
        <v>15</v>
      </c>
      <c r="B37" s="9"/>
      <c r="C37" s="9"/>
      <c r="D37" s="9"/>
      <c r="E37" s="9"/>
      <c r="F37" s="9"/>
      <c r="G37" s="10">
        <v>0</v>
      </c>
      <c r="H37" s="10">
        <v>0</v>
      </c>
      <c r="I37" s="10">
        <f>(G37 - H37)</f>
        <v>0</v>
      </c>
      <c r="J37" s="10">
        <v>0</v>
      </c>
      <c r="K37" s="9"/>
      <c r="L37" s="9"/>
    </row>
    <row r="38" spans="1:12" ht="10.9" customHeight="1" x14ac:dyDescent="0.2">
      <c r="A38" s="11">
        <v>45473</v>
      </c>
      <c r="B38" s="12" t="s">
        <v>45</v>
      </c>
      <c r="C38" s="12" t="s">
        <v>26</v>
      </c>
      <c r="D38" s="12" t="s">
        <v>27</v>
      </c>
      <c r="E38" s="12" t="s">
        <v>28</v>
      </c>
      <c r="F38" s="12" t="s">
        <v>29</v>
      </c>
      <c r="G38" s="13">
        <v>0</v>
      </c>
      <c r="H38" s="13">
        <v>35150</v>
      </c>
      <c r="I38" s="13">
        <f>((I37 + G38) - H38)</f>
        <v>-35150</v>
      </c>
      <c r="J38" s="13">
        <v>0</v>
      </c>
      <c r="K38" s="14">
        <v>0</v>
      </c>
      <c r="L38" s="12" t="s">
        <v>30</v>
      </c>
    </row>
    <row r="39" spans="1:12" ht="10.9" customHeight="1" x14ac:dyDescent="0.2">
      <c r="A39" s="15" t="s">
        <v>46</v>
      </c>
      <c r="B39" s="15"/>
      <c r="C39" s="15"/>
      <c r="D39" s="15"/>
      <c r="E39" s="15"/>
      <c r="F39" s="15"/>
      <c r="G39" s="16">
        <f>G38</f>
        <v>0</v>
      </c>
      <c r="H39" s="16">
        <f>H38</f>
        <v>35150</v>
      </c>
      <c r="I39" s="16">
        <f>I38</f>
        <v>-35150</v>
      </c>
      <c r="J39" s="16">
        <f>J38</f>
        <v>0</v>
      </c>
      <c r="K39" s="15"/>
      <c r="L39" s="15"/>
    </row>
    <row r="40" spans="1:12" ht="10.9" customHeight="1" x14ac:dyDescent="0.2">
      <c r="A40" s="15" t="s">
        <v>22</v>
      </c>
      <c r="B40" s="15"/>
      <c r="C40" s="15"/>
      <c r="D40" s="15"/>
      <c r="E40" s="15"/>
      <c r="F40" s="15"/>
      <c r="G40" s="16">
        <v>0</v>
      </c>
      <c r="H40" s="16">
        <v>35150</v>
      </c>
      <c r="I40" s="16">
        <v>0</v>
      </c>
      <c r="J40" s="16">
        <v>0</v>
      </c>
      <c r="K40" s="15"/>
      <c r="L40" s="15"/>
    </row>
    <row r="41" spans="1:12" ht="10.9" customHeight="1" x14ac:dyDescent="0.2">
      <c r="A41" s="9" t="s">
        <v>23</v>
      </c>
      <c r="B41" s="9"/>
      <c r="C41" s="9"/>
      <c r="D41" s="9"/>
      <c r="E41" s="9"/>
      <c r="F41" s="9"/>
      <c r="G41" s="10">
        <v>0</v>
      </c>
      <c r="H41" s="10">
        <v>35150</v>
      </c>
      <c r="I41" s="10">
        <f>I38</f>
        <v>-35150</v>
      </c>
      <c r="J41" s="10">
        <v>0</v>
      </c>
      <c r="K41" s="9"/>
      <c r="L41" s="9"/>
    </row>
    <row r="42" spans="1:12" ht="13.35" customHeight="1" x14ac:dyDescent="0.2"/>
    <row r="43" spans="1:12" s="5" customFormat="1" ht="12.2" customHeight="1" x14ac:dyDescent="0.2">
      <c r="A43" s="8" t="s">
        <v>47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0.9" customHeight="1" x14ac:dyDescent="0.2">
      <c r="A44" s="9" t="s">
        <v>15</v>
      </c>
      <c r="B44" s="9"/>
      <c r="C44" s="9"/>
      <c r="D44" s="9"/>
      <c r="E44" s="9"/>
      <c r="F44" s="9"/>
      <c r="G44" s="10">
        <v>0</v>
      </c>
      <c r="H44" s="10">
        <v>0</v>
      </c>
      <c r="I44" s="10">
        <f>(G44 - H44)</f>
        <v>0</v>
      </c>
      <c r="J44" s="10">
        <v>0</v>
      </c>
      <c r="K44" s="9"/>
      <c r="L44" s="9"/>
    </row>
    <row r="45" spans="1:12" ht="10.9" customHeight="1" x14ac:dyDescent="0.2">
      <c r="A45" s="11">
        <v>45260</v>
      </c>
      <c r="B45" s="12" t="s">
        <v>48</v>
      </c>
      <c r="C45" s="12" t="s">
        <v>17</v>
      </c>
      <c r="D45" s="12" t="s">
        <v>18</v>
      </c>
      <c r="E45" s="12" t="s">
        <v>49</v>
      </c>
      <c r="F45" s="12"/>
      <c r="G45" s="13">
        <v>0</v>
      </c>
      <c r="H45" s="13">
        <v>3360</v>
      </c>
      <c r="I45" s="13">
        <f>((I44 + G45) - H45)</f>
        <v>-3360</v>
      </c>
      <c r="J45" s="13">
        <v>-336</v>
      </c>
      <c r="K45" s="14">
        <v>10</v>
      </c>
      <c r="L45" s="12" t="s">
        <v>20</v>
      </c>
    </row>
    <row r="46" spans="1:12" ht="10.9" customHeight="1" x14ac:dyDescent="0.2">
      <c r="A46" s="17">
        <v>45309</v>
      </c>
      <c r="B46" s="18" t="s">
        <v>48</v>
      </c>
      <c r="C46" s="18" t="s">
        <v>17</v>
      </c>
      <c r="D46" s="18" t="s">
        <v>18</v>
      </c>
      <c r="E46" s="18" t="s">
        <v>50</v>
      </c>
      <c r="F46" s="18"/>
      <c r="G46" s="19">
        <v>0</v>
      </c>
      <c r="H46" s="19">
        <v>540</v>
      </c>
      <c r="I46" s="19">
        <f>((I45 + G46) - H46)</f>
        <v>-3900</v>
      </c>
      <c r="J46" s="19">
        <v>-54</v>
      </c>
      <c r="K46" s="20">
        <v>10</v>
      </c>
      <c r="L46" s="18" t="s">
        <v>20</v>
      </c>
    </row>
    <row r="47" spans="1:12" ht="10.9" customHeight="1" x14ac:dyDescent="0.2">
      <c r="A47" s="15" t="s">
        <v>51</v>
      </c>
      <c r="B47" s="15"/>
      <c r="C47" s="15"/>
      <c r="D47" s="15"/>
      <c r="E47" s="15"/>
      <c r="F47" s="15"/>
      <c r="G47" s="16">
        <f>SUM(G45:G46)</f>
        <v>0</v>
      </c>
      <c r="H47" s="16">
        <f>SUM(H45:H46)</f>
        <v>3900</v>
      </c>
      <c r="I47" s="16">
        <f>I46</f>
        <v>-3900</v>
      </c>
      <c r="J47" s="16">
        <f>SUM(J45:J46)</f>
        <v>-390</v>
      </c>
      <c r="K47" s="15"/>
      <c r="L47" s="15"/>
    </row>
    <row r="48" spans="1:12" ht="10.9" customHeight="1" x14ac:dyDescent="0.2">
      <c r="A48" s="15" t="s">
        <v>22</v>
      </c>
      <c r="B48" s="15"/>
      <c r="C48" s="15"/>
      <c r="D48" s="15"/>
      <c r="E48" s="15"/>
      <c r="F48" s="15"/>
      <c r="G48" s="16">
        <v>0</v>
      </c>
      <c r="H48" s="16">
        <v>3900</v>
      </c>
      <c r="I48" s="16">
        <v>0</v>
      </c>
      <c r="J48" s="16">
        <v>0</v>
      </c>
      <c r="K48" s="15"/>
      <c r="L48" s="15"/>
    </row>
    <row r="49" spans="1:12" ht="10.9" customHeight="1" x14ac:dyDescent="0.2">
      <c r="A49" s="9" t="s">
        <v>23</v>
      </c>
      <c r="B49" s="9"/>
      <c r="C49" s="9"/>
      <c r="D49" s="9"/>
      <c r="E49" s="9"/>
      <c r="F49" s="9"/>
      <c r="G49" s="10">
        <v>0</v>
      </c>
      <c r="H49" s="10">
        <v>3900</v>
      </c>
      <c r="I49" s="10">
        <f>I46</f>
        <v>-3900</v>
      </c>
      <c r="J49" s="10">
        <v>0</v>
      </c>
      <c r="K49" s="9"/>
      <c r="L49" s="9"/>
    </row>
    <row r="50" spans="1:12" ht="13.35" customHeight="1" x14ac:dyDescent="0.2"/>
    <row r="51" spans="1:12" s="5" customFormat="1" ht="12.2" customHeight="1" x14ac:dyDescent="0.2">
      <c r="A51" s="8" t="s">
        <v>52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ht="10.9" customHeight="1" x14ac:dyDescent="0.2">
      <c r="A52" s="9" t="s">
        <v>15</v>
      </c>
      <c r="B52" s="9"/>
      <c r="C52" s="9"/>
      <c r="D52" s="9"/>
      <c r="E52" s="9"/>
      <c r="F52" s="9"/>
      <c r="G52" s="10">
        <v>0</v>
      </c>
      <c r="H52" s="10">
        <v>0</v>
      </c>
      <c r="I52" s="10">
        <f>(G52 - H52)</f>
        <v>0</v>
      </c>
      <c r="J52" s="10">
        <v>0</v>
      </c>
      <c r="K52" s="9"/>
      <c r="L52" s="9"/>
    </row>
    <row r="53" spans="1:12" ht="10.9" customHeight="1" x14ac:dyDescent="0.2">
      <c r="A53" s="11">
        <v>45462</v>
      </c>
      <c r="B53" s="12" t="s">
        <v>53</v>
      </c>
      <c r="C53" s="12" t="s">
        <v>54</v>
      </c>
      <c r="D53" s="12" t="s">
        <v>34</v>
      </c>
      <c r="E53" s="12" t="s">
        <v>55</v>
      </c>
      <c r="F53" s="12"/>
      <c r="G53" s="13">
        <v>19763</v>
      </c>
      <c r="H53" s="13">
        <v>0</v>
      </c>
      <c r="I53" s="13">
        <f>((I52 + G53) - H53)</f>
        <v>19763</v>
      </c>
      <c r="J53" s="13">
        <v>1976.3</v>
      </c>
      <c r="K53" s="14">
        <v>10</v>
      </c>
      <c r="L53" s="12" t="s">
        <v>36</v>
      </c>
    </row>
    <row r="54" spans="1:12" ht="10.9" customHeight="1" x14ac:dyDescent="0.2">
      <c r="A54" s="17">
        <v>45473</v>
      </c>
      <c r="B54" s="18" t="s">
        <v>53</v>
      </c>
      <c r="C54" s="18" t="s">
        <v>54</v>
      </c>
      <c r="D54" s="18" t="s">
        <v>27</v>
      </c>
      <c r="E54" s="18" t="s">
        <v>56</v>
      </c>
      <c r="F54" s="18" t="s">
        <v>57</v>
      </c>
      <c r="G54" s="19">
        <v>0</v>
      </c>
      <c r="H54" s="19">
        <v>12502</v>
      </c>
      <c r="I54" s="19">
        <f>((I53 + G54) - H54)</f>
        <v>7261</v>
      </c>
      <c r="J54" s="19">
        <v>0</v>
      </c>
      <c r="K54" s="20">
        <v>0</v>
      </c>
      <c r="L54" s="18" t="s">
        <v>30</v>
      </c>
    </row>
    <row r="55" spans="1:12" ht="10.9" customHeight="1" x14ac:dyDescent="0.2">
      <c r="A55" s="15" t="s">
        <v>58</v>
      </c>
      <c r="B55" s="15"/>
      <c r="C55" s="15"/>
      <c r="D55" s="15"/>
      <c r="E55" s="15"/>
      <c r="F55" s="15"/>
      <c r="G55" s="16">
        <f>SUM(G53:G54)</f>
        <v>19763</v>
      </c>
      <c r="H55" s="16">
        <f>SUM(H53:H54)</f>
        <v>12502</v>
      </c>
      <c r="I55" s="16">
        <f>I54</f>
        <v>7261</v>
      </c>
      <c r="J55" s="16">
        <f>SUM(J53:J54)</f>
        <v>1976.3</v>
      </c>
      <c r="K55" s="15"/>
      <c r="L55" s="15"/>
    </row>
    <row r="56" spans="1:12" ht="10.9" customHeight="1" x14ac:dyDescent="0.2">
      <c r="A56" s="15" t="s">
        <v>22</v>
      </c>
      <c r="B56" s="15"/>
      <c r="C56" s="15"/>
      <c r="D56" s="15"/>
      <c r="E56" s="15"/>
      <c r="F56" s="15"/>
      <c r="G56" s="16">
        <v>7261</v>
      </c>
      <c r="H56" s="16">
        <v>0</v>
      </c>
      <c r="I56" s="16">
        <v>0</v>
      </c>
      <c r="J56" s="16">
        <v>0</v>
      </c>
      <c r="K56" s="15"/>
      <c r="L56" s="15"/>
    </row>
    <row r="57" spans="1:12" ht="10.9" customHeight="1" x14ac:dyDescent="0.2">
      <c r="A57" s="9" t="s">
        <v>23</v>
      </c>
      <c r="B57" s="9"/>
      <c r="C57" s="9"/>
      <c r="D57" s="9"/>
      <c r="E57" s="9"/>
      <c r="F57" s="9"/>
      <c r="G57" s="10">
        <v>7261</v>
      </c>
      <c r="H57" s="10">
        <v>0</v>
      </c>
      <c r="I57" s="10">
        <f>I54</f>
        <v>7261</v>
      </c>
      <c r="J57" s="10">
        <v>0</v>
      </c>
      <c r="K57" s="9"/>
      <c r="L57" s="9"/>
    </row>
    <row r="58" spans="1:12" ht="13.35" customHeight="1" x14ac:dyDescent="0.2"/>
    <row r="59" spans="1:12" s="5" customFormat="1" ht="12.2" customHeight="1" x14ac:dyDescent="0.2">
      <c r="A59" s="8" t="s">
        <v>59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ht="10.9" customHeight="1" x14ac:dyDescent="0.2">
      <c r="A60" s="9" t="s">
        <v>15</v>
      </c>
      <c r="B60" s="9"/>
      <c r="C60" s="9"/>
      <c r="D60" s="9"/>
      <c r="E60" s="9"/>
      <c r="F60" s="9"/>
      <c r="G60" s="10">
        <v>0</v>
      </c>
      <c r="H60" s="10">
        <v>0</v>
      </c>
      <c r="I60" s="10">
        <f>(G60 - H60)</f>
        <v>0</v>
      </c>
      <c r="J60" s="10">
        <v>0</v>
      </c>
      <c r="K60" s="9"/>
      <c r="L60" s="9"/>
    </row>
    <row r="61" spans="1:12" ht="10.9" customHeight="1" x14ac:dyDescent="0.2">
      <c r="A61" s="11">
        <v>45173</v>
      </c>
      <c r="B61" s="12" t="s">
        <v>60</v>
      </c>
      <c r="C61" s="12" t="s">
        <v>54</v>
      </c>
      <c r="D61" s="12" t="s">
        <v>34</v>
      </c>
      <c r="E61" s="12" t="s">
        <v>61</v>
      </c>
      <c r="F61" s="12"/>
      <c r="G61" s="13">
        <v>577.95000000000005</v>
      </c>
      <c r="H61" s="13">
        <v>0</v>
      </c>
      <c r="I61" s="13">
        <f>((I60 + G61) - H61)</f>
        <v>577.95000000000005</v>
      </c>
      <c r="J61" s="13">
        <v>57.8</v>
      </c>
      <c r="K61" s="14">
        <v>10</v>
      </c>
      <c r="L61" s="12" t="s">
        <v>36</v>
      </c>
    </row>
    <row r="62" spans="1:12" ht="10.9" customHeight="1" x14ac:dyDescent="0.2">
      <c r="A62" s="17">
        <v>45454</v>
      </c>
      <c r="B62" s="18" t="s">
        <v>60</v>
      </c>
      <c r="C62" s="18" t="s">
        <v>54</v>
      </c>
      <c r="D62" s="18" t="s">
        <v>34</v>
      </c>
      <c r="E62" s="18" t="s">
        <v>61</v>
      </c>
      <c r="F62" s="18"/>
      <c r="G62" s="19">
        <v>867.95</v>
      </c>
      <c r="H62" s="19">
        <v>0</v>
      </c>
      <c r="I62" s="19">
        <f>((I61 + G62) - H62)</f>
        <v>1445.9</v>
      </c>
      <c r="J62" s="19">
        <v>86.79</v>
      </c>
      <c r="K62" s="20">
        <v>10</v>
      </c>
      <c r="L62" s="18" t="s">
        <v>36</v>
      </c>
    </row>
    <row r="63" spans="1:12" ht="10.9" customHeight="1" x14ac:dyDescent="0.2">
      <c r="A63" s="15" t="s">
        <v>62</v>
      </c>
      <c r="B63" s="15"/>
      <c r="C63" s="15"/>
      <c r="D63" s="15"/>
      <c r="E63" s="15"/>
      <c r="F63" s="15"/>
      <c r="G63" s="16">
        <f>SUM(G61:G62)</f>
        <v>1445.9</v>
      </c>
      <c r="H63" s="16">
        <f>SUM(H61:H62)</f>
        <v>0</v>
      </c>
      <c r="I63" s="16">
        <f>I62</f>
        <v>1445.9</v>
      </c>
      <c r="J63" s="16">
        <f>SUM(J61:J62)</f>
        <v>144.59</v>
      </c>
      <c r="K63" s="15"/>
      <c r="L63" s="15"/>
    </row>
    <row r="64" spans="1:12" ht="10.9" customHeight="1" x14ac:dyDescent="0.2">
      <c r="A64" s="15" t="s">
        <v>22</v>
      </c>
      <c r="B64" s="15"/>
      <c r="C64" s="15"/>
      <c r="D64" s="15"/>
      <c r="E64" s="15"/>
      <c r="F64" s="15"/>
      <c r="G64" s="16">
        <v>1445.9</v>
      </c>
      <c r="H64" s="16">
        <v>0</v>
      </c>
      <c r="I64" s="16">
        <v>0</v>
      </c>
      <c r="J64" s="16">
        <v>0</v>
      </c>
      <c r="K64" s="15"/>
      <c r="L64" s="15"/>
    </row>
    <row r="65" spans="1:12" ht="10.9" customHeight="1" x14ac:dyDescent="0.2">
      <c r="A65" s="9" t="s">
        <v>23</v>
      </c>
      <c r="B65" s="9"/>
      <c r="C65" s="9"/>
      <c r="D65" s="9"/>
      <c r="E65" s="9"/>
      <c r="F65" s="9"/>
      <c r="G65" s="10">
        <v>1445.9</v>
      </c>
      <c r="H65" s="10">
        <v>0</v>
      </c>
      <c r="I65" s="10">
        <f>I62</f>
        <v>1445.9</v>
      </c>
      <c r="J65" s="10">
        <v>0</v>
      </c>
      <c r="K65" s="9"/>
      <c r="L65" s="9"/>
    </row>
    <row r="66" spans="1:12" ht="13.35" customHeight="1" x14ac:dyDescent="0.2"/>
    <row r="67" spans="1:12" s="5" customFormat="1" ht="12.2" customHeight="1" x14ac:dyDescent="0.2">
      <c r="A67" s="8" t="s">
        <v>63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ht="10.9" customHeight="1" x14ac:dyDescent="0.2">
      <c r="A68" s="9" t="s">
        <v>15</v>
      </c>
      <c r="B68" s="9"/>
      <c r="C68" s="9"/>
      <c r="D68" s="9"/>
      <c r="E68" s="9"/>
      <c r="F68" s="9"/>
      <c r="G68" s="10">
        <v>0</v>
      </c>
      <c r="H68" s="10">
        <v>0</v>
      </c>
      <c r="I68" s="10">
        <f>(G68 - H68)</f>
        <v>0</v>
      </c>
      <c r="J68" s="10">
        <v>0</v>
      </c>
      <c r="K68" s="9"/>
      <c r="L68" s="9"/>
    </row>
    <row r="69" spans="1:12" ht="10.9" customHeight="1" x14ac:dyDescent="0.2">
      <c r="A69" s="11">
        <v>45138</v>
      </c>
      <c r="B69" s="12" t="s">
        <v>64</v>
      </c>
      <c r="C69" s="12" t="s">
        <v>54</v>
      </c>
      <c r="D69" s="12"/>
      <c r="E69" s="12" t="s">
        <v>65</v>
      </c>
      <c r="F69" s="12"/>
      <c r="G69" s="13">
        <v>96.26</v>
      </c>
      <c r="H69" s="13">
        <v>0</v>
      </c>
      <c r="I69" s="13">
        <f t="shared" ref="I69:I100" si="0">((I68 + G69) - H69)</f>
        <v>96.26</v>
      </c>
      <c r="J69" s="13">
        <v>0</v>
      </c>
      <c r="K69" s="14">
        <v>0</v>
      </c>
      <c r="L69" s="12"/>
    </row>
    <row r="70" spans="1:12" ht="10.9" customHeight="1" x14ac:dyDescent="0.2">
      <c r="A70" s="17">
        <v>45138</v>
      </c>
      <c r="B70" s="18" t="s">
        <v>64</v>
      </c>
      <c r="C70" s="18" t="s">
        <v>54</v>
      </c>
      <c r="D70" s="18"/>
      <c r="E70" s="18" t="s">
        <v>66</v>
      </c>
      <c r="F70" s="18"/>
      <c r="G70" s="19">
        <v>5.23</v>
      </c>
      <c r="H70" s="19">
        <v>0</v>
      </c>
      <c r="I70" s="19">
        <f t="shared" si="0"/>
        <v>101.49000000000001</v>
      </c>
      <c r="J70" s="19">
        <v>0</v>
      </c>
      <c r="K70" s="20">
        <v>0</v>
      </c>
      <c r="L70" s="18"/>
    </row>
    <row r="71" spans="1:12" ht="10.9" customHeight="1" x14ac:dyDescent="0.2">
      <c r="A71" s="17">
        <v>45138</v>
      </c>
      <c r="B71" s="18" t="s">
        <v>64</v>
      </c>
      <c r="C71" s="18" t="s">
        <v>54</v>
      </c>
      <c r="D71" s="18"/>
      <c r="E71" s="18" t="s">
        <v>67</v>
      </c>
      <c r="F71" s="18"/>
      <c r="G71" s="19">
        <v>26.59</v>
      </c>
      <c r="H71" s="19">
        <v>0</v>
      </c>
      <c r="I71" s="19">
        <f t="shared" si="0"/>
        <v>128.08000000000001</v>
      </c>
      <c r="J71" s="19">
        <v>0</v>
      </c>
      <c r="K71" s="20">
        <v>0</v>
      </c>
      <c r="L71" s="18"/>
    </row>
    <row r="72" spans="1:12" ht="10.9" customHeight="1" x14ac:dyDescent="0.2">
      <c r="A72" s="17">
        <v>45138</v>
      </c>
      <c r="B72" s="18" t="s">
        <v>64</v>
      </c>
      <c r="C72" s="18" t="s">
        <v>54</v>
      </c>
      <c r="D72" s="18"/>
      <c r="E72" s="18" t="s">
        <v>68</v>
      </c>
      <c r="F72" s="18"/>
      <c r="G72" s="19">
        <v>5.84</v>
      </c>
      <c r="H72" s="19">
        <v>0</v>
      </c>
      <c r="I72" s="19">
        <f t="shared" si="0"/>
        <v>133.92000000000002</v>
      </c>
      <c r="J72" s="19">
        <v>0</v>
      </c>
      <c r="K72" s="20">
        <v>0</v>
      </c>
      <c r="L72" s="18"/>
    </row>
    <row r="73" spans="1:12" ht="10.9" customHeight="1" x14ac:dyDescent="0.2">
      <c r="A73" s="17">
        <v>45138</v>
      </c>
      <c r="B73" s="18" t="s">
        <v>64</v>
      </c>
      <c r="C73" s="18" t="s">
        <v>54</v>
      </c>
      <c r="D73" s="18"/>
      <c r="E73" s="18" t="s">
        <v>69</v>
      </c>
      <c r="F73" s="18"/>
      <c r="G73" s="19">
        <v>16.149999999999999</v>
      </c>
      <c r="H73" s="19">
        <v>0</v>
      </c>
      <c r="I73" s="19">
        <f t="shared" si="0"/>
        <v>150.07000000000002</v>
      </c>
      <c r="J73" s="19">
        <v>0</v>
      </c>
      <c r="K73" s="20">
        <v>0</v>
      </c>
      <c r="L73" s="18"/>
    </row>
    <row r="74" spans="1:12" ht="10.9" customHeight="1" x14ac:dyDescent="0.2">
      <c r="A74" s="17">
        <v>45169</v>
      </c>
      <c r="B74" s="18" t="s">
        <v>64</v>
      </c>
      <c r="C74" s="18" t="s">
        <v>54</v>
      </c>
      <c r="D74" s="18"/>
      <c r="E74" s="18" t="s">
        <v>70</v>
      </c>
      <c r="F74" s="18"/>
      <c r="G74" s="19">
        <v>96.27</v>
      </c>
      <c r="H74" s="19">
        <v>0</v>
      </c>
      <c r="I74" s="19">
        <f t="shared" si="0"/>
        <v>246.34000000000003</v>
      </c>
      <c r="J74" s="19">
        <v>0</v>
      </c>
      <c r="K74" s="20">
        <v>0</v>
      </c>
      <c r="L74" s="18"/>
    </row>
    <row r="75" spans="1:12" ht="10.9" customHeight="1" x14ac:dyDescent="0.2">
      <c r="A75" s="17">
        <v>45169</v>
      </c>
      <c r="B75" s="18" t="s">
        <v>64</v>
      </c>
      <c r="C75" s="18" t="s">
        <v>54</v>
      </c>
      <c r="D75" s="18"/>
      <c r="E75" s="18" t="s">
        <v>71</v>
      </c>
      <c r="F75" s="18"/>
      <c r="G75" s="19">
        <v>5.23</v>
      </c>
      <c r="H75" s="19">
        <v>0</v>
      </c>
      <c r="I75" s="19">
        <f t="shared" si="0"/>
        <v>251.57000000000002</v>
      </c>
      <c r="J75" s="19">
        <v>0</v>
      </c>
      <c r="K75" s="20">
        <v>0</v>
      </c>
      <c r="L75" s="18"/>
    </row>
    <row r="76" spans="1:12" ht="10.9" customHeight="1" x14ac:dyDescent="0.2">
      <c r="A76" s="17">
        <v>45169</v>
      </c>
      <c r="B76" s="18" t="s">
        <v>64</v>
      </c>
      <c r="C76" s="18" t="s">
        <v>54</v>
      </c>
      <c r="D76" s="18"/>
      <c r="E76" s="18" t="s">
        <v>72</v>
      </c>
      <c r="F76" s="18"/>
      <c r="G76" s="19">
        <v>26.59</v>
      </c>
      <c r="H76" s="19">
        <v>0</v>
      </c>
      <c r="I76" s="19">
        <f t="shared" si="0"/>
        <v>278.16000000000003</v>
      </c>
      <c r="J76" s="19">
        <v>0</v>
      </c>
      <c r="K76" s="20">
        <v>0</v>
      </c>
      <c r="L76" s="18"/>
    </row>
    <row r="77" spans="1:12" ht="10.9" customHeight="1" x14ac:dyDescent="0.2">
      <c r="A77" s="17">
        <v>45169</v>
      </c>
      <c r="B77" s="18" t="s">
        <v>64</v>
      </c>
      <c r="C77" s="18" t="s">
        <v>54</v>
      </c>
      <c r="D77" s="18"/>
      <c r="E77" s="18" t="s">
        <v>73</v>
      </c>
      <c r="F77" s="18"/>
      <c r="G77" s="19">
        <v>5.84</v>
      </c>
      <c r="H77" s="19">
        <v>0</v>
      </c>
      <c r="I77" s="19">
        <f t="shared" si="0"/>
        <v>284</v>
      </c>
      <c r="J77" s="19">
        <v>0</v>
      </c>
      <c r="K77" s="20">
        <v>0</v>
      </c>
      <c r="L77" s="18"/>
    </row>
    <row r="78" spans="1:12" ht="10.9" customHeight="1" x14ac:dyDescent="0.2">
      <c r="A78" s="17">
        <v>45169</v>
      </c>
      <c r="B78" s="18" t="s">
        <v>64</v>
      </c>
      <c r="C78" s="18" t="s">
        <v>54</v>
      </c>
      <c r="D78" s="18"/>
      <c r="E78" s="18" t="s">
        <v>74</v>
      </c>
      <c r="F78" s="18"/>
      <c r="G78" s="19">
        <v>16.16</v>
      </c>
      <c r="H78" s="19">
        <v>0</v>
      </c>
      <c r="I78" s="19">
        <f t="shared" si="0"/>
        <v>300.16000000000003</v>
      </c>
      <c r="J78" s="19">
        <v>0</v>
      </c>
      <c r="K78" s="20">
        <v>0</v>
      </c>
      <c r="L78" s="18"/>
    </row>
    <row r="79" spans="1:12" ht="10.9" customHeight="1" x14ac:dyDescent="0.2">
      <c r="A79" s="17">
        <v>45199</v>
      </c>
      <c r="B79" s="18" t="s">
        <v>64</v>
      </c>
      <c r="C79" s="18" t="s">
        <v>54</v>
      </c>
      <c r="D79" s="18"/>
      <c r="E79" s="18" t="s">
        <v>75</v>
      </c>
      <c r="F79" s="18"/>
      <c r="G79" s="19">
        <v>93.15</v>
      </c>
      <c r="H79" s="19">
        <v>0</v>
      </c>
      <c r="I79" s="19">
        <f t="shared" si="0"/>
        <v>393.31000000000006</v>
      </c>
      <c r="J79" s="19">
        <v>0</v>
      </c>
      <c r="K79" s="20">
        <v>0</v>
      </c>
      <c r="L79" s="18"/>
    </row>
    <row r="80" spans="1:12" ht="10.9" customHeight="1" x14ac:dyDescent="0.2">
      <c r="A80" s="17">
        <v>45199</v>
      </c>
      <c r="B80" s="18" t="s">
        <v>64</v>
      </c>
      <c r="C80" s="18" t="s">
        <v>54</v>
      </c>
      <c r="D80" s="18"/>
      <c r="E80" s="18" t="s">
        <v>76</v>
      </c>
      <c r="F80" s="18"/>
      <c r="G80" s="19">
        <v>5.0599999999999996</v>
      </c>
      <c r="H80" s="19">
        <v>0</v>
      </c>
      <c r="I80" s="19">
        <f t="shared" si="0"/>
        <v>398.37000000000006</v>
      </c>
      <c r="J80" s="19">
        <v>0</v>
      </c>
      <c r="K80" s="20">
        <v>0</v>
      </c>
      <c r="L80" s="18"/>
    </row>
    <row r="81" spans="1:12" ht="10.9" customHeight="1" x14ac:dyDescent="0.2">
      <c r="A81" s="17">
        <v>45199</v>
      </c>
      <c r="B81" s="18" t="s">
        <v>64</v>
      </c>
      <c r="C81" s="18" t="s">
        <v>54</v>
      </c>
      <c r="D81" s="18"/>
      <c r="E81" s="18" t="s">
        <v>77</v>
      </c>
      <c r="F81" s="18"/>
      <c r="G81" s="19">
        <v>25.73</v>
      </c>
      <c r="H81" s="19">
        <v>0</v>
      </c>
      <c r="I81" s="19">
        <f t="shared" si="0"/>
        <v>424.10000000000008</v>
      </c>
      <c r="J81" s="19">
        <v>0</v>
      </c>
      <c r="K81" s="20">
        <v>0</v>
      </c>
      <c r="L81" s="18"/>
    </row>
    <row r="82" spans="1:12" ht="10.9" customHeight="1" x14ac:dyDescent="0.2">
      <c r="A82" s="17">
        <v>45199</v>
      </c>
      <c r="B82" s="18" t="s">
        <v>64</v>
      </c>
      <c r="C82" s="18" t="s">
        <v>54</v>
      </c>
      <c r="D82" s="18"/>
      <c r="E82" s="18" t="s">
        <v>78</v>
      </c>
      <c r="F82" s="18"/>
      <c r="G82" s="19">
        <v>5.65</v>
      </c>
      <c r="H82" s="19">
        <v>0</v>
      </c>
      <c r="I82" s="19">
        <f t="shared" si="0"/>
        <v>429.75000000000006</v>
      </c>
      <c r="J82" s="19">
        <v>0</v>
      </c>
      <c r="K82" s="20">
        <v>0</v>
      </c>
      <c r="L82" s="18"/>
    </row>
    <row r="83" spans="1:12" ht="10.9" customHeight="1" x14ac:dyDescent="0.2">
      <c r="A83" s="17">
        <v>45199</v>
      </c>
      <c r="B83" s="18" t="s">
        <v>64</v>
      </c>
      <c r="C83" s="18" t="s">
        <v>54</v>
      </c>
      <c r="D83" s="18"/>
      <c r="E83" s="18" t="s">
        <v>79</v>
      </c>
      <c r="F83" s="18"/>
      <c r="G83" s="19">
        <v>15.63</v>
      </c>
      <c r="H83" s="19">
        <v>0</v>
      </c>
      <c r="I83" s="19">
        <f t="shared" si="0"/>
        <v>445.38000000000005</v>
      </c>
      <c r="J83" s="19">
        <v>0</v>
      </c>
      <c r="K83" s="20">
        <v>0</v>
      </c>
      <c r="L83" s="18"/>
    </row>
    <row r="84" spans="1:12" ht="10.9" customHeight="1" x14ac:dyDescent="0.2">
      <c r="A84" s="17">
        <v>45230</v>
      </c>
      <c r="B84" s="18" t="s">
        <v>64</v>
      </c>
      <c r="C84" s="18" t="s">
        <v>54</v>
      </c>
      <c r="D84" s="18"/>
      <c r="E84" s="18" t="s">
        <v>80</v>
      </c>
      <c r="F84" s="18"/>
      <c r="G84" s="19">
        <v>96.27</v>
      </c>
      <c r="H84" s="19">
        <v>0</v>
      </c>
      <c r="I84" s="19">
        <f t="shared" si="0"/>
        <v>541.65000000000009</v>
      </c>
      <c r="J84" s="19">
        <v>0</v>
      </c>
      <c r="K84" s="20">
        <v>0</v>
      </c>
      <c r="L84" s="18"/>
    </row>
    <row r="85" spans="1:12" ht="10.9" customHeight="1" x14ac:dyDescent="0.2">
      <c r="A85" s="17">
        <v>45230</v>
      </c>
      <c r="B85" s="18" t="s">
        <v>64</v>
      </c>
      <c r="C85" s="18" t="s">
        <v>54</v>
      </c>
      <c r="D85" s="18"/>
      <c r="E85" s="18" t="s">
        <v>81</v>
      </c>
      <c r="F85" s="18"/>
      <c r="G85" s="19">
        <v>5.23</v>
      </c>
      <c r="H85" s="19">
        <v>0</v>
      </c>
      <c r="I85" s="19">
        <f t="shared" si="0"/>
        <v>546.88000000000011</v>
      </c>
      <c r="J85" s="19">
        <v>0</v>
      </c>
      <c r="K85" s="20">
        <v>0</v>
      </c>
      <c r="L85" s="18"/>
    </row>
    <row r="86" spans="1:12" ht="10.9" customHeight="1" x14ac:dyDescent="0.2">
      <c r="A86" s="17">
        <v>45230</v>
      </c>
      <c r="B86" s="18" t="s">
        <v>64</v>
      </c>
      <c r="C86" s="18" t="s">
        <v>54</v>
      </c>
      <c r="D86" s="18"/>
      <c r="E86" s="18" t="s">
        <v>82</v>
      </c>
      <c r="F86" s="18"/>
      <c r="G86" s="19">
        <v>26.59</v>
      </c>
      <c r="H86" s="19">
        <v>0</v>
      </c>
      <c r="I86" s="19">
        <f t="shared" si="0"/>
        <v>573.47000000000014</v>
      </c>
      <c r="J86" s="19">
        <v>0</v>
      </c>
      <c r="K86" s="20">
        <v>0</v>
      </c>
      <c r="L86" s="18"/>
    </row>
    <row r="87" spans="1:12" ht="10.9" customHeight="1" x14ac:dyDescent="0.2">
      <c r="A87" s="17">
        <v>45230</v>
      </c>
      <c r="B87" s="18" t="s">
        <v>64</v>
      </c>
      <c r="C87" s="18" t="s">
        <v>54</v>
      </c>
      <c r="D87" s="18"/>
      <c r="E87" s="18" t="s">
        <v>83</v>
      </c>
      <c r="F87" s="18"/>
      <c r="G87" s="19">
        <v>5.84</v>
      </c>
      <c r="H87" s="19">
        <v>0</v>
      </c>
      <c r="I87" s="19">
        <f t="shared" si="0"/>
        <v>579.31000000000017</v>
      </c>
      <c r="J87" s="19">
        <v>0</v>
      </c>
      <c r="K87" s="20">
        <v>0</v>
      </c>
      <c r="L87" s="18"/>
    </row>
    <row r="88" spans="1:12" ht="10.9" customHeight="1" x14ac:dyDescent="0.2">
      <c r="A88" s="17">
        <v>45230</v>
      </c>
      <c r="B88" s="18" t="s">
        <v>64</v>
      </c>
      <c r="C88" s="18" t="s">
        <v>54</v>
      </c>
      <c r="D88" s="18"/>
      <c r="E88" s="18" t="s">
        <v>84</v>
      </c>
      <c r="F88" s="18"/>
      <c r="G88" s="19">
        <v>16.149999999999999</v>
      </c>
      <c r="H88" s="19">
        <v>0</v>
      </c>
      <c r="I88" s="19">
        <f t="shared" si="0"/>
        <v>595.46000000000015</v>
      </c>
      <c r="J88" s="19">
        <v>0</v>
      </c>
      <c r="K88" s="20">
        <v>0</v>
      </c>
      <c r="L88" s="18"/>
    </row>
    <row r="89" spans="1:12" ht="10.9" customHeight="1" x14ac:dyDescent="0.2">
      <c r="A89" s="17">
        <v>45260</v>
      </c>
      <c r="B89" s="18" t="s">
        <v>64</v>
      </c>
      <c r="C89" s="18" t="s">
        <v>54</v>
      </c>
      <c r="D89" s="18"/>
      <c r="E89" s="18" t="s">
        <v>85</v>
      </c>
      <c r="F89" s="18"/>
      <c r="G89" s="19">
        <v>93.16</v>
      </c>
      <c r="H89" s="19">
        <v>0</v>
      </c>
      <c r="I89" s="19">
        <f t="shared" si="0"/>
        <v>688.62000000000012</v>
      </c>
      <c r="J89" s="19">
        <v>0</v>
      </c>
      <c r="K89" s="20">
        <v>0</v>
      </c>
      <c r="L89" s="18"/>
    </row>
    <row r="90" spans="1:12" ht="10.9" customHeight="1" x14ac:dyDescent="0.2">
      <c r="A90" s="17">
        <v>45260</v>
      </c>
      <c r="B90" s="18" t="s">
        <v>64</v>
      </c>
      <c r="C90" s="18" t="s">
        <v>54</v>
      </c>
      <c r="D90" s="18"/>
      <c r="E90" s="18" t="s">
        <v>86</v>
      </c>
      <c r="F90" s="18"/>
      <c r="G90" s="19">
        <v>5.0599999999999996</v>
      </c>
      <c r="H90" s="19">
        <v>0</v>
      </c>
      <c r="I90" s="19">
        <f t="shared" si="0"/>
        <v>693.68000000000006</v>
      </c>
      <c r="J90" s="19">
        <v>0</v>
      </c>
      <c r="K90" s="20">
        <v>0</v>
      </c>
      <c r="L90" s="18"/>
    </row>
    <row r="91" spans="1:12" ht="10.9" customHeight="1" x14ac:dyDescent="0.2">
      <c r="A91" s="17">
        <v>45260</v>
      </c>
      <c r="B91" s="18" t="s">
        <v>64</v>
      </c>
      <c r="C91" s="18" t="s">
        <v>54</v>
      </c>
      <c r="D91" s="18"/>
      <c r="E91" s="18" t="s">
        <v>87</v>
      </c>
      <c r="F91" s="18"/>
      <c r="G91" s="19">
        <v>25.73</v>
      </c>
      <c r="H91" s="19">
        <v>0</v>
      </c>
      <c r="I91" s="19">
        <f t="shared" si="0"/>
        <v>719.41000000000008</v>
      </c>
      <c r="J91" s="19">
        <v>0</v>
      </c>
      <c r="K91" s="20">
        <v>0</v>
      </c>
      <c r="L91" s="18"/>
    </row>
    <row r="92" spans="1:12" ht="10.9" customHeight="1" x14ac:dyDescent="0.2">
      <c r="A92" s="17">
        <v>45260</v>
      </c>
      <c r="B92" s="18" t="s">
        <v>64</v>
      </c>
      <c r="C92" s="18" t="s">
        <v>54</v>
      </c>
      <c r="D92" s="18"/>
      <c r="E92" s="18" t="s">
        <v>88</v>
      </c>
      <c r="F92" s="18"/>
      <c r="G92" s="19">
        <v>5.66</v>
      </c>
      <c r="H92" s="19">
        <v>0</v>
      </c>
      <c r="I92" s="19">
        <f t="shared" si="0"/>
        <v>725.07</v>
      </c>
      <c r="J92" s="19">
        <v>0</v>
      </c>
      <c r="K92" s="20">
        <v>0</v>
      </c>
      <c r="L92" s="18"/>
    </row>
    <row r="93" spans="1:12" ht="10.9" customHeight="1" x14ac:dyDescent="0.2">
      <c r="A93" s="17">
        <v>45260</v>
      </c>
      <c r="B93" s="18" t="s">
        <v>64</v>
      </c>
      <c r="C93" s="18" t="s">
        <v>54</v>
      </c>
      <c r="D93" s="18"/>
      <c r="E93" s="18" t="s">
        <v>89</v>
      </c>
      <c r="F93" s="18"/>
      <c r="G93" s="19">
        <v>15.64</v>
      </c>
      <c r="H93" s="19">
        <v>0</v>
      </c>
      <c r="I93" s="19">
        <f t="shared" si="0"/>
        <v>740.71</v>
      </c>
      <c r="J93" s="19">
        <v>0</v>
      </c>
      <c r="K93" s="20">
        <v>0</v>
      </c>
      <c r="L93" s="18"/>
    </row>
    <row r="94" spans="1:12" ht="10.9" customHeight="1" x14ac:dyDescent="0.2">
      <c r="A94" s="17">
        <v>45291</v>
      </c>
      <c r="B94" s="18" t="s">
        <v>64</v>
      </c>
      <c r="C94" s="18" t="s">
        <v>54</v>
      </c>
      <c r="D94" s="18"/>
      <c r="E94" s="18" t="s">
        <v>90</v>
      </c>
      <c r="F94" s="18"/>
      <c r="G94" s="19">
        <v>96.26</v>
      </c>
      <c r="H94" s="19">
        <v>0</v>
      </c>
      <c r="I94" s="19">
        <f t="shared" si="0"/>
        <v>836.97</v>
      </c>
      <c r="J94" s="19">
        <v>0</v>
      </c>
      <c r="K94" s="20">
        <v>0</v>
      </c>
      <c r="L94" s="18"/>
    </row>
    <row r="95" spans="1:12" ht="10.9" customHeight="1" x14ac:dyDescent="0.2">
      <c r="A95" s="17">
        <v>45291</v>
      </c>
      <c r="B95" s="18" t="s">
        <v>64</v>
      </c>
      <c r="C95" s="18" t="s">
        <v>54</v>
      </c>
      <c r="D95" s="18"/>
      <c r="E95" s="18" t="s">
        <v>91</v>
      </c>
      <c r="F95" s="18"/>
      <c r="G95" s="19">
        <v>5.23</v>
      </c>
      <c r="H95" s="19">
        <v>0</v>
      </c>
      <c r="I95" s="19">
        <f t="shared" si="0"/>
        <v>842.2</v>
      </c>
      <c r="J95" s="19">
        <v>0</v>
      </c>
      <c r="K95" s="20">
        <v>0</v>
      </c>
      <c r="L95" s="18"/>
    </row>
    <row r="96" spans="1:12" ht="10.9" customHeight="1" x14ac:dyDescent="0.2">
      <c r="A96" s="17">
        <v>45291</v>
      </c>
      <c r="B96" s="18" t="s">
        <v>64</v>
      </c>
      <c r="C96" s="18" t="s">
        <v>54</v>
      </c>
      <c r="D96" s="18"/>
      <c r="E96" s="18" t="s">
        <v>92</v>
      </c>
      <c r="F96" s="18"/>
      <c r="G96" s="19">
        <v>26.59</v>
      </c>
      <c r="H96" s="19">
        <v>0</v>
      </c>
      <c r="I96" s="19">
        <f t="shared" si="0"/>
        <v>868.79000000000008</v>
      </c>
      <c r="J96" s="19">
        <v>0</v>
      </c>
      <c r="K96" s="20">
        <v>0</v>
      </c>
      <c r="L96" s="18"/>
    </row>
    <row r="97" spans="1:12" ht="10.9" customHeight="1" x14ac:dyDescent="0.2">
      <c r="A97" s="17">
        <v>45291</v>
      </c>
      <c r="B97" s="18" t="s">
        <v>64</v>
      </c>
      <c r="C97" s="18" t="s">
        <v>54</v>
      </c>
      <c r="D97" s="18"/>
      <c r="E97" s="18" t="s">
        <v>93</v>
      </c>
      <c r="F97" s="18"/>
      <c r="G97" s="19">
        <v>5.84</v>
      </c>
      <c r="H97" s="19">
        <v>0</v>
      </c>
      <c r="I97" s="19">
        <f t="shared" si="0"/>
        <v>874.63000000000011</v>
      </c>
      <c r="J97" s="19">
        <v>0</v>
      </c>
      <c r="K97" s="20">
        <v>0</v>
      </c>
      <c r="L97" s="18"/>
    </row>
    <row r="98" spans="1:12" ht="10.9" customHeight="1" x14ac:dyDescent="0.2">
      <c r="A98" s="17">
        <v>45291</v>
      </c>
      <c r="B98" s="18" t="s">
        <v>64</v>
      </c>
      <c r="C98" s="18" t="s">
        <v>54</v>
      </c>
      <c r="D98" s="18"/>
      <c r="E98" s="18" t="s">
        <v>94</v>
      </c>
      <c r="F98" s="18"/>
      <c r="G98" s="19">
        <v>16.149999999999999</v>
      </c>
      <c r="H98" s="19">
        <v>0</v>
      </c>
      <c r="I98" s="19">
        <f t="shared" si="0"/>
        <v>890.78000000000009</v>
      </c>
      <c r="J98" s="19">
        <v>0</v>
      </c>
      <c r="K98" s="20">
        <v>0</v>
      </c>
      <c r="L98" s="18"/>
    </row>
    <row r="99" spans="1:12" ht="10.9" customHeight="1" x14ac:dyDescent="0.2">
      <c r="A99" s="17">
        <v>45322</v>
      </c>
      <c r="B99" s="18" t="s">
        <v>64</v>
      </c>
      <c r="C99" s="18" t="s">
        <v>54</v>
      </c>
      <c r="D99" s="18"/>
      <c r="E99" s="18" t="s">
        <v>95</v>
      </c>
      <c r="F99" s="18"/>
      <c r="G99" s="19">
        <v>96.26</v>
      </c>
      <c r="H99" s="19">
        <v>0</v>
      </c>
      <c r="I99" s="19">
        <f t="shared" si="0"/>
        <v>987.04000000000008</v>
      </c>
      <c r="J99" s="19">
        <v>0</v>
      </c>
      <c r="K99" s="20">
        <v>0</v>
      </c>
      <c r="L99" s="18"/>
    </row>
    <row r="100" spans="1:12" ht="10.9" customHeight="1" x14ac:dyDescent="0.2">
      <c r="A100" s="17">
        <v>45322</v>
      </c>
      <c r="B100" s="18" t="s">
        <v>64</v>
      </c>
      <c r="C100" s="18" t="s">
        <v>54</v>
      </c>
      <c r="D100" s="18"/>
      <c r="E100" s="18" t="s">
        <v>96</v>
      </c>
      <c r="F100" s="18"/>
      <c r="G100" s="19">
        <v>5.23</v>
      </c>
      <c r="H100" s="19">
        <v>0</v>
      </c>
      <c r="I100" s="19">
        <f t="shared" si="0"/>
        <v>992.2700000000001</v>
      </c>
      <c r="J100" s="19">
        <v>0</v>
      </c>
      <c r="K100" s="20">
        <v>0</v>
      </c>
      <c r="L100" s="18"/>
    </row>
    <row r="101" spans="1:12" ht="10.9" customHeight="1" x14ac:dyDescent="0.2">
      <c r="A101" s="17">
        <v>45322</v>
      </c>
      <c r="B101" s="18" t="s">
        <v>64</v>
      </c>
      <c r="C101" s="18" t="s">
        <v>54</v>
      </c>
      <c r="D101" s="18"/>
      <c r="E101" s="18" t="s">
        <v>97</v>
      </c>
      <c r="F101" s="18"/>
      <c r="G101" s="19">
        <v>26.58</v>
      </c>
      <c r="H101" s="19">
        <v>0</v>
      </c>
      <c r="I101" s="19">
        <f t="shared" ref="I101:I132" si="1">((I100 + G101) - H101)</f>
        <v>1018.8500000000001</v>
      </c>
      <c r="J101" s="19">
        <v>0</v>
      </c>
      <c r="K101" s="20">
        <v>0</v>
      </c>
      <c r="L101" s="18"/>
    </row>
    <row r="102" spans="1:12" ht="10.9" customHeight="1" x14ac:dyDescent="0.2">
      <c r="A102" s="17">
        <v>45322</v>
      </c>
      <c r="B102" s="18" t="s">
        <v>64</v>
      </c>
      <c r="C102" s="18" t="s">
        <v>54</v>
      </c>
      <c r="D102" s="18"/>
      <c r="E102" s="18" t="s">
        <v>98</v>
      </c>
      <c r="F102" s="18"/>
      <c r="G102" s="19">
        <v>5.84</v>
      </c>
      <c r="H102" s="19">
        <v>0</v>
      </c>
      <c r="I102" s="19">
        <f t="shared" si="1"/>
        <v>1024.69</v>
      </c>
      <c r="J102" s="19">
        <v>0</v>
      </c>
      <c r="K102" s="20">
        <v>0</v>
      </c>
      <c r="L102" s="18"/>
    </row>
    <row r="103" spans="1:12" ht="10.9" customHeight="1" x14ac:dyDescent="0.2">
      <c r="A103" s="17">
        <v>45322</v>
      </c>
      <c r="B103" s="18" t="s">
        <v>64</v>
      </c>
      <c r="C103" s="18" t="s">
        <v>54</v>
      </c>
      <c r="D103" s="18"/>
      <c r="E103" s="18" t="s">
        <v>99</v>
      </c>
      <c r="F103" s="18"/>
      <c r="G103" s="19">
        <v>16.149999999999999</v>
      </c>
      <c r="H103" s="19">
        <v>0</v>
      </c>
      <c r="I103" s="19">
        <f t="shared" si="1"/>
        <v>1040.8400000000001</v>
      </c>
      <c r="J103" s="19">
        <v>0</v>
      </c>
      <c r="K103" s="20">
        <v>0</v>
      </c>
      <c r="L103" s="18"/>
    </row>
    <row r="104" spans="1:12" ht="10.9" customHeight="1" x14ac:dyDescent="0.2">
      <c r="A104" s="17">
        <v>45351</v>
      </c>
      <c r="B104" s="18" t="s">
        <v>64</v>
      </c>
      <c r="C104" s="18" t="s">
        <v>54</v>
      </c>
      <c r="D104" s="18"/>
      <c r="E104" s="18" t="s">
        <v>100</v>
      </c>
      <c r="F104" s="18"/>
      <c r="G104" s="19">
        <v>90.05</v>
      </c>
      <c r="H104" s="19">
        <v>0</v>
      </c>
      <c r="I104" s="19">
        <f t="shared" si="1"/>
        <v>1130.8900000000001</v>
      </c>
      <c r="J104" s="19">
        <v>0</v>
      </c>
      <c r="K104" s="20">
        <v>0</v>
      </c>
      <c r="L104" s="18"/>
    </row>
    <row r="105" spans="1:12" ht="10.9" customHeight="1" x14ac:dyDescent="0.2">
      <c r="A105" s="17">
        <v>45351</v>
      </c>
      <c r="B105" s="18" t="s">
        <v>64</v>
      </c>
      <c r="C105" s="18" t="s">
        <v>54</v>
      </c>
      <c r="D105" s="18"/>
      <c r="E105" s="18" t="s">
        <v>101</v>
      </c>
      <c r="F105" s="18"/>
      <c r="G105" s="19">
        <v>4.8899999999999997</v>
      </c>
      <c r="H105" s="19">
        <v>0</v>
      </c>
      <c r="I105" s="19">
        <f t="shared" si="1"/>
        <v>1135.7800000000002</v>
      </c>
      <c r="J105" s="19">
        <v>0</v>
      </c>
      <c r="K105" s="20">
        <v>0</v>
      </c>
      <c r="L105" s="18"/>
    </row>
    <row r="106" spans="1:12" ht="10.9" customHeight="1" x14ac:dyDescent="0.2">
      <c r="A106" s="17">
        <v>45351</v>
      </c>
      <c r="B106" s="18" t="s">
        <v>64</v>
      </c>
      <c r="C106" s="18" t="s">
        <v>54</v>
      </c>
      <c r="D106" s="18"/>
      <c r="E106" s="18" t="s">
        <v>102</v>
      </c>
      <c r="F106" s="18"/>
      <c r="G106" s="19">
        <v>24.88</v>
      </c>
      <c r="H106" s="19">
        <v>0</v>
      </c>
      <c r="I106" s="19">
        <f t="shared" si="1"/>
        <v>1160.6600000000003</v>
      </c>
      <c r="J106" s="19">
        <v>0</v>
      </c>
      <c r="K106" s="20">
        <v>0</v>
      </c>
      <c r="L106" s="18"/>
    </row>
    <row r="107" spans="1:12" ht="10.9" customHeight="1" x14ac:dyDescent="0.2">
      <c r="A107" s="17">
        <v>45351</v>
      </c>
      <c r="B107" s="18" t="s">
        <v>64</v>
      </c>
      <c r="C107" s="18" t="s">
        <v>54</v>
      </c>
      <c r="D107" s="18"/>
      <c r="E107" s="18" t="s">
        <v>103</v>
      </c>
      <c r="F107" s="18"/>
      <c r="G107" s="19">
        <v>5.46</v>
      </c>
      <c r="H107" s="19">
        <v>0</v>
      </c>
      <c r="I107" s="19">
        <f t="shared" si="1"/>
        <v>1166.1200000000003</v>
      </c>
      <c r="J107" s="19">
        <v>0</v>
      </c>
      <c r="K107" s="20">
        <v>0</v>
      </c>
      <c r="L107" s="18"/>
    </row>
    <row r="108" spans="1:12" ht="10.9" customHeight="1" x14ac:dyDescent="0.2">
      <c r="A108" s="17">
        <v>45351</v>
      </c>
      <c r="B108" s="18" t="s">
        <v>64</v>
      </c>
      <c r="C108" s="18" t="s">
        <v>54</v>
      </c>
      <c r="D108" s="18"/>
      <c r="E108" s="18" t="s">
        <v>104</v>
      </c>
      <c r="F108" s="18"/>
      <c r="G108" s="19">
        <v>15.12</v>
      </c>
      <c r="H108" s="19">
        <v>0</v>
      </c>
      <c r="I108" s="19">
        <f t="shared" si="1"/>
        <v>1181.2400000000002</v>
      </c>
      <c r="J108" s="19">
        <v>0</v>
      </c>
      <c r="K108" s="20">
        <v>0</v>
      </c>
      <c r="L108" s="18"/>
    </row>
    <row r="109" spans="1:12" ht="10.9" customHeight="1" x14ac:dyDescent="0.2">
      <c r="A109" s="17">
        <v>45382</v>
      </c>
      <c r="B109" s="18" t="s">
        <v>64</v>
      </c>
      <c r="C109" s="18" t="s">
        <v>54</v>
      </c>
      <c r="D109" s="18"/>
      <c r="E109" s="18" t="s">
        <v>105</v>
      </c>
      <c r="F109" s="18"/>
      <c r="G109" s="19">
        <v>96.27</v>
      </c>
      <c r="H109" s="19">
        <v>0</v>
      </c>
      <c r="I109" s="19">
        <f t="shared" si="1"/>
        <v>1277.5100000000002</v>
      </c>
      <c r="J109" s="19">
        <v>0</v>
      </c>
      <c r="K109" s="20">
        <v>0</v>
      </c>
      <c r="L109" s="18"/>
    </row>
    <row r="110" spans="1:12" ht="10.9" customHeight="1" x14ac:dyDescent="0.2">
      <c r="A110" s="17">
        <v>45382</v>
      </c>
      <c r="B110" s="18" t="s">
        <v>64</v>
      </c>
      <c r="C110" s="18" t="s">
        <v>54</v>
      </c>
      <c r="D110" s="18"/>
      <c r="E110" s="18" t="s">
        <v>106</v>
      </c>
      <c r="F110" s="18"/>
      <c r="G110" s="19">
        <v>5.23</v>
      </c>
      <c r="H110" s="19">
        <v>0</v>
      </c>
      <c r="I110" s="19">
        <f t="shared" si="1"/>
        <v>1282.7400000000002</v>
      </c>
      <c r="J110" s="19">
        <v>0</v>
      </c>
      <c r="K110" s="20">
        <v>0</v>
      </c>
      <c r="L110" s="18"/>
    </row>
    <row r="111" spans="1:12" ht="10.9" customHeight="1" x14ac:dyDescent="0.2">
      <c r="A111" s="17">
        <v>45382</v>
      </c>
      <c r="B111" s="18" t="s">
        <v>64</v>
      </c>
      <c r="C111" s="18" t="s">
        <v>54</v>
      </c>
      <c r="D111" s="18"/>
      <c r="E111" s="18" t="s">
        <v>107</v>
      </c>
      <c r="F111" s="18"/>
      <c r="G111" s="19">
        <v>26.59</v>
      </c>
      <c r="H111" s="19">
        <v>0</v>
      </c>
      <c r="I111" s="19">
        <f t="shared" si="1"/>
        <v>1309.3300000000002</v>
      </c>
      <c r="J111" s="19">
        <v>0</v>
      </c>
      <c r="K111" s="20">
        <v>0</v>
      </c>
      <c r="L111" s="18"/>
    </row>
    <row r="112" spans="1:12" ht="10.9" customHeight="1" x14ac:dyDescent="0.2">
      <c r="A112" s="17">
        <v>45382</v>
      </c>
      <c r="B112" s="18" t="s">
        <v>64</v>
      </c>
      <c r="C112" s="18" t="s">
        <v>54</v>
      </c>
      <c r="D112" s="18"/>
      <c r="E112" s="18" t="s">
        <v>108</v>
      </c>
      <c r="F112" s="18"/>
      <c r="G112" s="19">
        <v>5.84</v>
      </c>
      <c r="H112" s="19">
        <v>0</v>
      </c>
      <c r="I112" s="19">
        <f t="shared" si="1"/>
        <v>1315.17</v>
      </c>
      <c r="J112" s="19">
        <v>0</v>
      </c>
      <c r="K112" s="20">
        <v>0</v>
      </c>
      <c r="L112" s="18"/>
    </row>
    <row r="113" spans="1:12" ht="10.9" customHeight="1" x14ac:dyDescent="0.2">
      <c r="A113" s="17">
        <v>45382</v>
      </c>
      <c r="B113" s="18" t="s">
        <v>64</v>
      </c>
      <c r="C113" s="18" t="s">
        <v>54</v>
      </c>
      <c r="D113" s="18"/>
      <c r="E113" s="18" t="s">
        <v>109</v>
      </c>
      <c r="F113" s="18"/>
      <c r="G113" s="19">
        <v>16.149999999999999</v>
      </c>
      <c r="H113" s="19">
        <v>0</v>
      </c>
      <c r="I113" s="19">
        <f t="shared" si="1"/>
        <v>1331.3200000000002</v>
      </c>
      <c r="J113" s="19">
        <v>0</v>
      </c>
      <c r="K113" s="20">
        <v>0</v>
      </c>
      <c r="L113" s="18"/>
    </row>
    <row r="114" spans="1:12" ht="10.9" customHeight="1" x14ac:dyDescent="0.2">
      <c r="A114" s="17">
        <v>45412</v>
      </c>
      <c r="B114" s="18" t="s">
        <v>64</v>
      </c>
      <c r="C114" s="18" t="s">
        <v>54</v>
      </c>
      <c r="D114" s="18"/>
      <c r="E114" s="18" t="s">
        <v>110</v>
      </c>
      <c r="F114" s="18"/>
      <c r="G114" s="19">
        <v>25.73</v>
      </c>
      <c r="H114" s="19">
        <v>0</v>
      </c>
      <c r="I114" s="19">
        <f t="shared" si="1"/>
        <v>1357.0500000000002</v>
      </c>
      <c r="J114" s="19">
        <v>0</v>
      </c>
      <c r="K114" s="20">
        <v>0</v>
      </c>
      <c r="L114" s="18"/>
    </row>
    <row r="115" spans="1:12" ht="10.9" customHeight="1" x14ac:dyDescent="0.2">
      <c r="A115" s="17">
        <v>45412</v>
      </c>
      <c r="B115" s="18" t="s">
        <v>64</v>
      </c>
      <c r="C115" s="18" t="s">
        <v>54</v>
      </c>
      <c r="D115" s="18"/>
      <c r="E115" s="18" t="s">
        <v>111</v>
      </c>
      <c r="F115" s="18"/>
      <c r="G115" s="19">
        <v>93.16</v>
      </c>
      <c r="H115" s="19">
        <v>0</v>
      </c>
      <c r="I115" s="19">
        <f t="shared" si="1"/>
        <v>1450.2100000000003</v>
      </c>
      <c r="J115" s="19">
        <v>0</v>
      </c>
      <c r="K115" s="20">
        <v>0</v>
      </c>
      <c r="L115" s="18"/>
    </row>
    <row r="116" spans="1:12" ht="10.9" customHeight="1" x14ac:dyDescent="0.2">
      <c r="A116" s="17">
        <v>45412</v>
      </c>
      <c r="B116" s="18" t="s">
        <v>64</v>
      </c>
      <c r="C116" s="18" t="s">
        <v>54</v>
      </c>
      <c r="D116" s="18"/>
      <c r="E116" s="18" t="s">
        <v>112</v>
      </c>
      <c r="F116" s="18"/>
      <c r="G116" s="19">
        <v>5.0599999999999996</v>
      </c>
      <c r="H116" s="19">
        <v>0</v>
      </c>
      <c r="I116" s="19">
        <f t="shared" si="1"/>
        <v>1455.2700000000002</v>
      </c>
      <c r="J116" s="19">
        <v>0</v>
      </c>
      <c r="K116" s="20">
        <v>0</v>
      </c>
      <c r="L116" s="18"/>
    </row>
    <row r="117" spans="1:12" ht="10.9" customHeight="1" x14ac:dyDescent="0.2">
      <c r="A117" s="17">
        <v>45412</v>
      </c>
      <c r="B117" s="18" t="s">
        <v>64</v>
      </c>
      <c r="C117" s="18" t="s">
        <v>54</v>
      </c>
      <c r="D117" s="18"/>
      <c r="E117" s="18" t="s">
        <v>113</v>
      </c>
      <c r="F117" s="18"/>
      <c r="G117" s="19">
        <v>5.66</v>
      </c>
      <c r="H117" s="19">
        <v>0</v>
      </c>
      <c r="I117" s="19">
        <f t="shared" si="1"/>
        <v>1460.9300000000003</v>
      </c>
      <c r="J117" s="19">
        <v>0</v>
      </c>
      <c r="K117" s="20">
        <v>0</v>
      </c>
      <c r="L117" s="18"/>
    </row>
    <row r="118" spans="1:12" ht="10.9" customHeight="1" x14ac:dyDescent="0.2">
      <c r="A118" s="17">
        <v>45412</v>
      </c>
      <c r="B118" s="18" t="s">
        <v>64</v>
      </c>
      <c r="C118" s="18" t="s">
        <v>54</v>
      </c>
      <c r="D118" s="18"/>
      <c r="E118" s="18" t="s">
        <v>114</v>
      </c>
      <c r="F118" s="18"/>
      <c r="G118" s="19">
        <v>15.63</v>
      </c>
      <c r="H118" s="19">
        <v>0</v>
      </c>
      <c r="I118" s="19">
        <f t="shared" si="1"/>
        <v>1476.5600000000004</v>
      </c>
      <c r="J118" s="19">
        <v>0</v>
      </c>
      <c r="K118" s="20">
        <v>0</v>
      </c>
      <c r="L118" s="18"/>
    </row>
    <row r="119" spans="1:12" ht="10.9" customHeight="1" x14ac:dyDescent="0.2">
      <c r="A119" s="17">
        <v>45443</v>
      </c>
      <c r="B119" s="18" t="s">
        <v>64</v>
      </c>
      <c r="C119" s="18" t="s">
        <v>54</v>
      </c>
      <c r="D119" s="18"/>
      <c r="E119" s="18" t="s">
        <v>115</v>
      </c>
      <c r="F119" s="18"/>
      <c r="G119" s="19">
        <v>96.26</v>
      </c>
      <c r="H119" s="19">
        <v>0</v>
      </c>
      <c r="I119" s="19">
        <f t="shared" si="1"/>
        <v>1572.8200000000004</v>
      </c>
      <c r="J119" s="19">
        <v>0</v>
      </c>
      <c r="K119" s="20">
        <v>0</v>
      </c>
      <c r="L119" s="18"/>
    </row>
    <row r="120" spans="1:12" ht="10.9" customHeight="1" x14ac:dyDescent="0.2">
      <c r="A120" s="17">
        <v>45443</v>
      </c>
      <c r="B120" s="18" t="s">
        <v>64</v>
      </c>
      <c r="C120" s="18" t="s">
        <v>54</v>
      </c>
      <c r="D120" s="18"/>
      <c r="E120" s="18" t="s">
        <v>116</v>
      </c>
      <c r="F120" s="18"/>
      <c r="G120" s="19">
        <v>5.22</v>
      </c>
      <c r="H120" s="19">
        <v>0</v>
      </c>
      <c r="I120" s="19">
        <f t="shared" si="1"/>
        <v>1578.0400000000004</v>
      </c>
      <c r="J120" s="19">
        <v>0</v>
      </c>
      <c r="K120" s="20">
        <v>0</v>
      </c>
      <c r="L120" s="18"/>
    </row>
    <row r="121" spans="1:12" ht="10.9" customHeight="1" x14ac:dyDescent="0.2">
      <c r="A121" s="17">
        <v>45443</v>
      </c>
      <c r="B121" s="18" t="s">
        <v>64</v>
      </c>
      <c r="C121" s="18" t="s">
        <v>54</v>
      </c>
      <c r="D121" s="18"/>
      <c r="E121" s="18" t="s">
        <v>117</v>
      </c>
      <c r="F121" s="18"/>
      <c r="G121" s="19">
        <v>26.59</v>
      </c>
      <c r="H121" s="19">
        <v>0</v>
      </c>
      <c r="I121" s="19">
        <f t="shared" si="1"/>
        <v>1604.6300000000003</v>
      </c>
      <c r="J121" s="19">
        <v>0</v>
      </c>
      <c r="K121" s="20">
        <v>0</v>
      </c>
      <c r="L121" s="18"/>
    </row>
    <row r="122" spans="1:12" ht="10.9" customHeight="1" x14ac:dyDescent="0.2">
      <c r="A122" s="17">
        <v>45443</v>
      </c>
      <c r="B122" s="18" t="s">
        <v>64</v>
      </c>
      <c r="C122" s="18" t="s">
        <v>54</v>
      </c>
      <c r="D122" s="18"/>
      <c r="E122" s="18" t="s">
        <v>118</v>
      </c>
      <c r="F122" s="18"/>
      <c r="G122" s="19">
        <v>5.84</v>
      </c>
      <c r="H122" s="19">
        <v>0</v>
      </c>
      <c r="I122" s="19">
        <f t="shared" si="1"/>
        <v>1610.4700000000003</v>
      </c>
      <c r="J122" s="19">
        <v>0</v>
      </c>
      <c r="K122" s="20">
        <v>0</v>
      </c>
      <c r="L122" s="18"/>
    </row>
    <row r="123" spans="1:12" ht="10.9" customHeight="1" x14ac:dyDescent="0.2">
      <c r="A123" s="17">
        <v>45443</v>
      </c>
      <c r="B123" s="18" t="s">
        <v>64</v>
      </c>
      <c r="C123" s="18" t="s">
        <v>54</v>
      </c>
      <c r="D123" s="18"/>
      <c r="E123" s="18" t="s">
        <v>119</v>
      </c>
      <c r="F123" s="18"/>
      <c r="G123" s="19">
        <v>16.16</v>
      </c>
      <c r="H123" s="19">
        <v>0</v>
      </c>
      <c r="I123" s="19">
        <f t="shared" si="1"/>
        <v>1626.6300000000003</v>
      </c>
      <c r="J123" s="19">
        <v>0</v>
      </c>
      <c r="K123" s="20">
        <v>0</v>
      </c>
      <c r="L123" s="18"/>
    </row>
    <row r="124" spans="1:12" ht="10.9" customHeight="1" x14ac:dyDescent="0.2">
      <c r="A124" s="17">
        <v>45473</v>
      </c>
      <c r="B124" s="18" t="s">
        <v>64</v>
      </c>
      <c r="C124" s="18" t="s">
        <v>54</v>
      </c>
      <c r="D124" s="18"/>
      <c r="E124" s="18" t="s">
        <v>120</v>
      </c>
      <c r="F124" s="18"/>
      <c r="G124" s="19">
        <v>93.16</v>
      </c>
      <c r="H124" s="19">
        <v>0</v>
      </c>
      <c r="I124" s="19">
        <f t="shared" si="1"/>
        <v>1719.7900000000004</v>
      </c>
      <c r="J124" s="19">
        <v>0</v>
      </c>
      <c r="K124" s="20">
        <v>0</v>
      </c>
      <c r="L124" s="18"/>
    </row>
    <row r="125" spans="1:12" ht="10.9" customHeight="1" x14ac:dyDescent="0.2">
      <c r="A125" s="17">
        <v>45473</v>
      </c>
      <c r="B125" s="18" t="s">
        <v>64</v>
      </c>
      <c r="C125" s="18" t="s">
        <v>54</v>
      </c>
      <c r="D125" s="18"/>
      <c r="E125" s="18" t="s">
        <v>121</v>
      </c>
      <c r="F125" s="18"/>
      <c r="G125" s="19">
        <v>5.07</v>
      </c>
      <c r="H125" s="19">
        <v>0</v>
      </c>
      <c r="I125" s="19">
        <f t="shared" si="1"/>
        <v>1724.8600000000004</v>
      </c>
      <c r="J125" s="19">
        <v>0</v>
      </c>
      <c r="K125" s="20">
        <v>0</v>
      </c>
      <c r="L125" s="18"/>
    </row>
    <row r="126" spans="1:12" ht="10.9" customHeight="1" x14ac:dyDescent="0.2">
      <c r="A126" s="17">
        <v>45473</v>
      </c>
      <c r="B126" s="18" t="s">
        <v>64</v>
      </c>
      <c r="C126" s="18" t="s">
        <v>54</v>
      </c>
      <c r="D126" s="18"/>
      <c r="E126" s="18" t="s">
        <v>122</v>
      </c>
      <c r="F126" s="18"/>
      <c r="G126" s="19">
        <v>25.73</v>
      </c>
      <c r="H126" s="19">
        <v>0</v>
      </c>
      <c r="I126" s="19">
        <f t="shared" si="1"/>
        <v>1750.5900000000004</v>
      </c>
      <c r="J126" s="19">
        <v>0</v>
      </c>
      <c r="K126" s="20">
        <v>0</v>
      </c>
      <c r="L126" s="18"/>
    </row>
    <row r="127" spans="1:12" ht="10.9" customHeight="1" x14ac:dyDescent="0.2">
      <c r="A127" s="17">
        <v>45473</v>
      </c>
      <c r="B127" s="18" t="s">
        <v>64</v>
      </c>
      <c r="C127" s="18" t="s">
        <v>54</v>
      </c>
      <c r="D127" s="18"/>
      <c r="E127" s="18" t="s">
        <v>123</v>
      </c>
      <c r="F127" s="18"/>
      <c r="G127" s="19">
        <v>5.65</v>
      </c>
      <c r="H127" s="19">
        <v>0</v>
      </c>
      <c r="I127" s="19">
        <f t="shared" si="1"/>
        <v>1756.2400000000005</v>
      </c>
      <c r="J127" s="19">
        <v>0</v>
      </c>
      <c r="K127" s="20">
        <v>0</v>
      </c>
      <c r="L127" s="18"/>
    </row>
    <row r="128" spans="1:12" ht="10.9" customHeight="1" x14ac:dyDescent="0.2">
      <c r="A128" s="17">
        <v>45473</v>
      </c>
      <c r="B128" s="18" t="s">
        <v>64</v>
      </c>
      <c r="C128" s="18" t="s">
        <v>54</v>
      </c>
      <c r="D128" s="18"/>
      <c r="E128" s="18" t="s">
        <v>124</v>
      </c>
      <c r="F128" s="18"/>
      <c r="G128" s="19">
        <v>15.63</v>
      </c>
      <c r="H128" s="19">
        <v>0</v>
      </c>
      <c r="I128" s="19">
        <f t="shared" si="1"/>
        <v>1771.8700000000006</v>
      </c>
      <c r="J128" s="19">
        <v>0</v>
      </c>
      <c r="K128" s="20">
        <v>0</v>
      </c>
      <c r="L128" s="18"/>
    </row>
    <row r="129" spans="1:12" ht="10.9" customHeight="1" x14ac:dyDescent="0.2">
      <c r="A129" s="15" t="s">
        <v>125</v>
      </c>
      <c r="B129" s="15"/>
      <c r="C129" s="15"/>
      <c r="D129" s="15"/>
      <c r="E129" s="15"/>
      <c r="F129" s="15"/>
      <c r="G129" s="16">
        <f>SUM(G69:G128)</f>
        <v>1771.8700000000006</v>
      </c>
      <c r="H129" s="16">
        <f>SUM(H69:H128)</f>
        <v>0</v>
      </c>
      <c r="I129" s="16">
        <f>I128</f>
        <v>1771.8700000000006</v>
      </c>
      <c r="J129" s="16">
        <f>SUM(J69:J128)</f>
        <v>0</v>
      </c>
      <c r="K129" s="15"/>
      <c r="L129" s="15"/>
    </row>
    <row r="130" spans="1:12" ht="10.9" customHeight="1" x14ac:dyDescent="0.2">
      <c r="A130" s="15" t="s">
        <v>22</v>
      </c>
      <c r="B130" s="15"/>
      <c r="C130" s="15"/>
      <c r="D130" s="15"/>
      <c r="E130" s="15"/>
      <c r="F130" s="15"/>
      <c r="G130" s="16">
        <v>1771.87</v>
      </c>
      <c r="H130" s="16">
        <v>0</v>
      </c>
      <c r="I130" s="16">
        <v>0</v>
      </c>
      <c r="J130" s="16">
        <v>0</v>
      </c>
      <c r="K130" s="15"/>
      <c r="L130" s="15"/>
    </row>
    <row r="131" spans="1:12" ht="10.9" customHeight="1" x14ac:dyDescent="0.2">
      <c r="A131" s="9" t="s">
        <v>23</v>
      </c>
      <c r="B131" s="9"/>
      <c r="C131" s="9"/>
      <c r="D131" s="9"/>
      <c r="E131" s="9"/>
      <c r="F131" s="9"/>
      <c r="G131" s="10">
        <v>1771.87</v>
      </c>
      <c r="H131" s="10">
        <v>0</v>
      </c>
      <c r="I131" s="10">
        <f>I128</f>
        <v>1771.8700000000006</v>
      </c>
      <c r="J131" s="10">
        <v>0</v>
      </c>
      <c r="K131" s="9"/>
      <c r="L131" s="9"/>
    </row>
    <row r="132" spans="1:12" ht="13.35" customHeight="1" x14ac:dyDescent="0.2"/>
    <row r="133" spans="1:12" s="5" customFormat="1" ht="12.2" customHeight="1" x14ac:dyDescent="0.2">
      <c r="A133" s="8" t="s">
        <v>126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ht="10.9" customHeight="1" x14ac:dyDescent="0.2">
      <c r="A134" s="9" t="s">
        <v>15</v>
      </c>
      <c r="B134" s="9"/>
      <c r="C134" s="9"/>
      <c r="D134" s="9"/>
      <c r="E134" s="9"/>
      <c r="F134" s="9"/>
      <c r="G134" s="10">
        <v>0</v>
      </c>
      <c r="H134" s="10">
        <v>0</v>
      </c>
      <c r="I134" s="10">
        <f>(G134 - H134)</f>
        <v>0</v>
      </c>
      <c r="J134" s="10">
        <v>0</v>
      </c>
      <c r="K134" s="9"/>
      <c r="L134" s="9"/>
    </row>
    <row r="135" spans="1:12" ht="10.9" customHeight="1" x14ac:dyDescent="0.2">
      <c r="A135" s="11">
        <v>45134</v>
      </c>
      <c r="B135" s="12" t="s">
        <v>127</v>
      </c>
      <c r="C135" s="12" t="s">
        <v>54</v>
      </c>
      <c r="D135" s="12" t="s">
        <v>34</v>
      </c>
      <c r="E135" s="12" t="s">
        <v>128</v>
      </c>
      <c r="F135" s="12"/>
      <c r="G135" s="13">
        <v>152.59</v>
      </c>
      <c r="H135" s="13">
        <v>0</v>
      </c>
      <c r="I135" s="13">
        <f t="shared" ref="I135:I143" si="2">((I134 + G135) - H135)</f>
        <v>152.59</v>
      </c>
      <c r="J135" s="13">
        <v>15.26</v>
      </c>
      <c r="K135" s="14">
        <v>10</v>
      </c>
      <c r="L135" s="12" t="s">
        <v>36</v>
      </c>
    </row>
    <row r="136" spans="1:12" ht="10.9" customHeight="1" x14ac:dyDescent="0.2">
      <c r="A136" s="17">
        <v>45152</v>
      </c>
      <c r="B136" s="18" t="s">
        <v>127</v>
      </c>
      <c r="C136" s="18" t="s">
        <v>54</v>
      </c>
      <c r="D136" s="18" t="s">
        <v>34</v>
      </c>
      <c r="E136" s="18" t="s">
        <v>129</v>
      </c>
      <c r="F136" s="18"/>
      <c r="G136" s="19">
        <v>181.56</v>
      </c>
      <c r="H136" s="19">
        <v>0</v>
      </c>
      <c r="I136" s="19">
        <f t="shared" si="2"/>
        <v>334.15</v>
      </c>
      <c r="J136" s="19">
        <v>18.16</v>
      </c>
      <c r="K136" s="20">
        <v>10</v>
      </c>
      <c r="L136" s="18" t="s">
        <v>36</v>
      </c>
    </row>
    <row r="137" spans="1:12" ht="10.9" customHeight="1" x14ac:dyDescent="0.2">
      <c r="A137" s="17">
        <v>45229</v>
      </c>
      <c r="B137" s="18" t="s">
        <v>127</v>
      </c>
      <c r="C137" s="18" t="s">
        <v>54</v>
      </c>
      <c r="D137" s="18" t="s">
        <v>34</v>
      </c>
      <c r="E137" s="18" t="s">
        <v>130</v>
      </c>
      <c r="F137" s="18"/>
      <c r="G137" s="19">
        <v>82.6</v>
      </c>
      <c r="H137" s="19">
        <v>0</v>
      </c>
      <c r="I137" s="19">
        <f t="shared" si="2"/>
        <v>416.75</v>
      </c>
      <c r="J137" s="19">
        <v>8.26</v>
      </c>
      <c r="K137" s="20">
        <v>10</v>
      </c>
      <c r="L137" s="18" t="s">
        <v>36</v>
      </c>
    </row>
    <row r="138" spans="1:12" ht="10.9" customHeight="1" x14ac:dyDescent="0.2">
      <c r="A138" s="17">
        <v>45348</v>
      </c>
      <c r="B138" s="18" t="s">
        <v>127</v>
      </c>
      <c r="C138" s="18" t="s">
        <v>54</v>
      </c>
      <c r="D138" s="18" t="s">
        <v>34</v>
      </c>
      <c r="E138" s="18" t="s">
        <v>130</v>
      </c>
      <c r="F138" s="18"/>
      <c r="G138" s="19">
        <v>710.65</v>
      </c>
      <c r="H138" s="19">
        <v>0</v>
      </c>
      <c r="I138" s="19">
        <f t="shared" si="2"/>
        <v>1127.4000000000001</v>
      </c>
      <c r="J138" s="19">
        <v>71.069999999999993</v>
      </c>
      <c r="K138" s="20">
        <v>10</v>
      </c>
      <c r="L138" s="18" t="s">
        <v>36</v>
      </c>
    </row>
    <row r="139" spans="1:12" ht="10.9" customHeight="1" x14ac:dyDescent="0.2">
      <c r="A139" s="17">
        <v>45379</v>
      </c>
      <c r="B139" s="18" t="s">
        <v>127</v>
      </c>
      <c r="C139" s="18" t="s">
        <v>54</v>
      </c>
      <c r="D139" s="18" t="s">
        <v>34</v>
      </c>
      <c r="E139" s="18" t="s">
        <v>131</v>
      </c>
      <c r="F139" s="18"/>
      <c r="G139" s="19">
        <v>132</v>
      </c>
      <c r="H139" s="19">
        <v>0</v>
      </c>
      <c r="I139" s="19">
        <f t="shared" si="2"/>
        <v>1259.4000000000001</v>
      </c>
      <c r="J139" s="19">
        <v>13.2</v>
      </c>
      <c r="K139" s="20">
        <v>10</v>
      </c>
      <c r="L139" s="18" t="s">
        <v>36</v>
      </c>
    </row>
    <row r="140" spans="1:12" ht="10.9" customHeight="1" x14ac:dyDescent="0.2">
      <c r="A140" s="17">
        <v>45382</v>
      </c>
      <c r="B140" s="18" t="s">
        <v>127</v>
      </c>
      <c r="C140" s="18" t="s">
        <v>54</v>
      </c>
      <c r="D140" s="18" t="s">
        <v>27</v>
      </c>
      <c r="E140" s="18" t="s">
        <v>132</v>
      </c>
      <c r="F140" s="18" t="s">
        <v>133</v>
      </c>
      <c r="G140" s="19">
        <v>297.08999999999997</v>
      </c>
      <c r="H140" s="19">
        <v>0</v>
      </c>
      <c r="I140" s="19">
        <f t="shared" si="2"/>
        <v>1556.49</v>
      </c>
      <c r="J140" s="19">
        <v>29.71</v>
      </c>
      <c r="K140" s="20">
        <v>10</v>
      </c>
      <c r="L140" s="18" t="s">
        <v>36</v>
      </c>
    </row>
    <row r="141" spans="1:12" ht="10.9" customHeight="1" x14ac:dyDescent="0.2">
      <c r="A141" s="17">
        <v>45382</v>
      </c>
      <c r="B141" s="18" t="s">
        <v>127</v>
      </c>
      <c r="C141" s="18" t="s">
        <v>54</v>
      </c>
      <c r="D141" s="18" t="s">
        <v>27</v>
      </c>
      <c r="E141" s="18" t="s">
        <v>134</v>
      </c>
      <c r="F141" s="18" t="s">
        <v>133</v>
      </c>
      <c r="G141" s="19">
        <v>290.36</v>
      </c>
      <c r="H141" s="19">
        <v>0</v>
      </c>
      <c r="I141" s="19">
        <f t="shared" si="2"/>
        <v>1846.85</v>
      </c>
      <c r="J141" s="19">
        <v>29.04</v>
      </c>
      <c r="K141" s="20">
        <v>10</v>
      </c>
      <c r="L141" s="18" t="s">
        <v>36</v>
      </c>
    </row>
    <row r="142" spans="1:12" ht="10.9" customHeight="1" x14ac:dyDescent="0.2">
      <c r="A142" s="17">
        <v>45382</v>
      </c>
      <c r="B142" s="18" t="s">
        <v>127</v>
      </c>
      <c r="C142" s="18" t="s">
        <v>54</v>
      </c>
      <c r="D142" s="18" t="s">
        <v>27</v>
      </c>
      <c r="E142" s="18" t="s">
        <v>134</v>
      </c>
      <c r="F142" s="18" t="s">
        <v>133</v>
      </c>
      <c r="G142" s="19">
        <v>129.44999999999999</v>
      </c>
      <c r="H142" s="19">
        <v>0</v>
      </c>
      <c r="I142" s="19">
        <f t="shared" si="2"/>
        <v>1976.3</v>
      </c>
      <c r="J142" s="19">
        <v>12.95</v>
      </c>
      <c r="K142" s="20">
        <v>10</v>
      </c>
      <c r="L142" s="18" t="s">
        <v>36</v>
      </c>
    </row>
    <row r="143" spans="1:12" ht="10.9" customHeight="1" x14ac:dyDescent="0.2">
      <c r="A143" s="17">
        <v>45441</v>
      </c>
      <c r="B143" s="18" t="s">
        <v>127</v>
      </c>
      <c r="C143" s="18" t="s">
        <v>54</v>
      </c>
      <c r="D143" s="18" t="s">
        <v>34</v>
      </c>
      <c r="E143" s="18" t="s">
        <v>135</v>
      </c>
      <c r="F143" s="18"/>
      <c r="G143" s="19">
        <v>478.41</v>
      </c>
      <c r="H143" s="19">
        <v>0</v>
      </c>
      <c r="I143" s="19">
        <f t="shared" si="2"/>
        <v>2454.71</v>
      </c>
      <c r="J143" s="19">
        <v>47.84</v>
      </c>
      <c r="K143" s="20">
        <v>10</v>
      </c>
      <c r="L143" s="18" t="s">
        <v>36</v>
      </c>
    </row>
    <row r="144" spans="1:12" ht="10.9" customHeight="1" x14ac:dyDescent="0.2">
      <c r="A144" s="15" t="s">
        <v>136</v>
      </c>
      <c r="B144" s="15"/>
      <c r="C144" s="15"/>
      <c r="D144" s="15"/>
      <c r="E144" s="15"/>
      <c r="F144" s="15"/>
      <c r="G144" s="16">
        <f>SUM(G135:G143)</f>
        <v>2454.71</v>
      </c>
      <c r="H144" s="16">
        <f>SUM(H135:H143)</f>
        <v>0</v>
      </c>
      <c r="I144" s="16">
        <f>I143</f>
        <v>2454.71</v>
      </c>
      <c r="J144" s="16">
        <f>SUM(J135:J143)</f>
        <v>245.48999999999998</v>
      </c>
      <c r="K144" s="15"/>
      <c r="L144" s="15"/>
    </row>
    <row r="145" spans="1:12" ht="10.9" customHeight="1" x14ac:dyDescent="0.2">
      <c r="A145" s="15" t="s">
        <v>22</v>
      </c>
      <c r="B145" s="15"/>
      <c r="C145" s="15"/>
      <c r="D145" s="15"/>
      <c r="E145" s="15"/>
      <c r="F145" s="15"/>
      <c r="G145" s="16">
        <v>2454.71</v>
      </c>
      <c r="H145" s="16">
        <v>0</v>
      </c>
      <c r="I145" s="16">
        <v>0</v>
      </c>
      <c r="J145" s="16">
        <v>0</v>
      </c>
      <c r="K145" s="15"/>
      <c r="L145" s="15"/>
    </row>
    <row r="146" spans="1:12" ht="10.9" customHeight="1" x14ac:dyDescent="0.2">
      <c r="A146" s="9" t="s">
        <v>23</v>
      </c>
      <c r="B146" s="9"/>
      <c r="C146" s="9"/>
      <c r="D146" s="9"/>
      <c r="E146" s="9"/>
      <c r="F146" s="9"/>
      <c r="G146" s="10">
        <v>2454.71</v>
      </c>
      <c r="H146" s="10">
        <v>0</v>
      </c>
      <c r="I146" s="10">
        <f>I143</f>
        <v>2454.71</v>
      </c>
      <c r="J146" s="10">
        <v>0</v>
      </c>
      <c r="K146" s="9"/>
      <c r="L146" s="9"/>
    </row>
    <row r="147" spans="1:12" ht="13.35" customHeight="1" x14ac:dyDescent="0.2"/>
    <row r="148" spans="1:12" s="5" customFormat="1" ht="12.2" customHeight="1" x14ac:dyDescent="0.2">
      <c r="A148" s="8" t="s">
        <v>137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ht="10.9" customHeight="1" x14ac:dyDescent="0.2">
      <c r="A149" s="9" t="s">
        <v>15</v>
      </c>
      <c r="B149" s="9"/>
      <c r="C149" s="9"/>
      <c r="D149" s="9"/>
      <c r="E149" s="9"/>
      <c r="F149" s="9"/>
      <c r="G149" s="10">
        <v>0</v>
      </c>
      <c r="H149" s="10">
        <v>0</v>
      </c>
      <c r="I149" s="10">
        <f>(G149 - H149)</f>
        <v>0</v>
      </c>
      <c r="J149" s="10">
        <v>0</v>
      </c>
      <c r="K149" s="9"/>
      <c r="L149" s="9"/>
    </row>
    <row r="150" spans="1:12" ht="10.9" customHeight="1" x14ac:dyDescent="0.2">
      <c r="A150" s="11">
        <v>45257</v>
      </c>
      <c r="B150" s="12" t="s">
        <v>138</v>
      </c>
      <c r="C150" s="12" t="s">
        <v>54</v>
      </c>
      <c r="D150" s="12" t="s">
        <v>34</v>
      </c>
      <c r="E150" s="12" t="s">
        <v>139</v>
      </c>
      <c r="F150" s="12"/>
      <c r="G150" s="13">
        <v>30</v>
      </c>
      <c r="H150" s="13">
        <v>0</v>
      </c>
      <c r="I150" s="13">
        <f>((I149 + G150) - H150)</f>
        <v>30</v>
      </c>
      <c r="J150" s="13">
        <v>3</v>
      </c>
      <c r="K150" s="14">
        <v>10</v>
      </c>
      <c r="L150" s="12" t="s">
        <v>36</v>
      </c>
    </row>
    <row r="151" spans="1:12" ht="10.9" customHeight="1" x14ac:dyDescent="0.2">
      <c r="A151" s="17">
        <v>45281</v>
      </c>
      <c r="B151" s="18" t="s">
        <v>138</v>
      </c>
      <c r="C151" s="18" t="s">
        <v>54</v>
      </c>
      <c r="D151" s="18" t="s">
        <v>34</v>
      </c>
      <c r="E151" s="18" t="s">
        <v>140</v>
      </c>
      <c r="F151" s="18"/>
      <c r="G151" s="19">
        <v>113</v>
      </c>
      <c r="H151" s="19">
        <v>0</v>
      </c>
      <c r="I151" s="19">
        <f>((I150 + G151) - H151)</f>
        <v>143</v>
      </c>
      <c r="J151" s="19">
        <v>11.3</v>
      </c>
      <c r="K151" s="20">
        <v>10</v>
      </c>
      <c r="L151" s="18" t="s">
        <v>36</v>
      </c>
    </row>
    <row r="152" spans="1:12" ht="10.9" customHeight="1" x14ac:dyDescent="0.2">
      <c r="A152" s="15" t="s">
        <v>141</v>
      </c>
      <c r="B152" s="15"/>
      <c r="C152" s="15"/>
      <c r="D152" s="15"/>
      <c r="E152" s="15"/>
      <c r="F152" s="15"/>
      <c r="G152" s="16">
        <f>SUM(G150:G151)</f>
        <v>143</v>
      </c>
      <c r="H152" s="16">
        <f>SUM(H150:H151)</f>
        <v>0</v>
      </c>
      <c r="I152" s="16">
        <f>I151</f>
        <v>143</v>
      </c>
      <c r="J152" s="16">
        <f>SUM(J150:J151)</f>
        <v>14.3</v>
      </c>
      <c r="K152" s="15"/>
      <c r="L152" s="15"/>
    </row>
    <row r="153" spans="1:12" ht="10.9" customHeight="1" x14ac:dyDescent="0.2">
      <c r="A153" s="15" t="s">
        <v>22</v>
      </c>
      <c r="B153" s="15"/>
      <c r="C153" s="15"/>
      <c r="D153" s="15"/>
      <c r="E153" s="15"/>
      <c r="F153" s="15"/>
      <c r="G153" s="16">
        <v>143</v>
      </c>
      <c r="H153" s="16">
        <v>0</v>
      </c>
      <c r="I153" s="16">
        <v>0</v>
      </c>
      <c r="J153" s="16">
        <v>0</v>
      </c>
      <c r="K153" s="15"/>
      <c r="L153" s="15"/>
    </row>
    <row r="154" spans="1:12" ht="10.9" customHeight="1" x14ac:dyDescent="0.2">
      <c r="A154" s="9" t="s">
        <v>23</v>
      </c>
      <c r="B154" s="9"/>
      <c r="C154" s="9"/>
      <c r="D154" s="9"/>
      <c r="E154" s="9"/>
      <c r="F154" s="9"/>
      <c r="G154" s="10">
        <v>143</v>
      </c>
      <c r="H154" s="10">
        <v>0</v>
      </c>
      <c r="I154" s="10">
        <f>I151</f>
        <v>143</v>
      </c>
      <c r="J154" s="10">
        <v>0</v>
      </c>
      <c r="K154" s="9"/>
      <c r="L154" s="9"/>
    </row>
    <row r="155" spans="1:12" ht="13.35" customHeight="1" x14ac:dyDescent="0.2"/>
    <row r="156" spans="1:12" s="5" customFormat="1" ht="12.2" customHeight="1" x14ac:dyDescent="0.2">
      <c r="A156" s="8" t="s">
        <v>142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ht="10.9" customHeight="1" x14ac:dyDescent="0.2">
      <c r="A157" s="9" t="s">
        <v>15</v>
      </c>
      <c r="B157" s="9"/>
      <c r="C157" s="9"/>
      <c r="D157" s="9"/>
      <c r="E157" s="9"/>
      <c r="F157" s="9"/>
      <c r="G157" s="10">
        <v>0</v>
      </c>
      <c r="H157" s="10">
        <v>0</v>
      </c>
      <c r="I157" s="10">
        <f>(G157 - H157)</f>
        <v>0</v>
      </c>
      <c r="J157" s="10">
        <v>0</v>
      </c>
      <c r="K157" s="9"/>
      <c r="L157" s="9"/>
    </row>
    <row r="158" spans="1:12" ht="10.9" customHeight="1" x14ac:dyDescent="0.2">
      <c r="A158" s="11">
        <v>45382</v>
      </c>
      <c r="B158" s="12" t="s">
        <v>143</v>
      </c>
      <c r="C158" s="12" t="s">
        <v>54</v>
      </c>
      <c r="D158" s="12" t="s">
        <v>27</v>
      </c>
      <c r="E158" s="12" t="s">
        <v>144</v>
      </c>
      <c r="F158" s="12" t="s">
        <v>133</v>
      </c>
      <c r="G158" s="13">
        <v>24.13</v>
      </c>
      <c r="H158" s="13">
        <v>0</v>
      </c>
      <c r="I158" s="13">
        <f>((I157 + G158) - H158)</f>
        <v>24.13</v>
      </c>
      <c r="J158" s="13">
        <v>2.41</v>
      </c>
      <c r="K158" s="14">
        <v>10</v>
      </c>
      <c r="L158" s="12" t="s">
        <v>36</v>
      </c>
    </row>
    <row r="159" spans="1:12" ht="10.9" customHeight="1" x14ac:dyDescent="0.2">
      <c r="A159" s="17">
        <v>45473</v>
      </c>
      <c r="B159" s="18" t="s">
        <v>143</v>
      </c>
      <c r="C159" s="18" t="s">
        <v>54</v>
      </c>
      <c r="D159" s="18" t="s">
        <v>27</v>
      </c>
      <c r="E159" s="18" t="s">
        <v>145</v>
      </c>
      <c r="F159" s="18" t="s">
        <v>42</v>
      </c>
      <c r="G159" s="19">
        <v>0</v>
      </c>
      <c r="H159" s="19">
        <v>24.13</v>
      </c>
      <c r="I159" s="19">
        <f>((I158 + G159) - H159)</f>
        <v>0</v>
      </c>
      <c r="J159" s="19">
        <v>0</v>
      </c>
      <c r="K159" s="20">
        <v>0</v>
      </c>
      <c r="L159" s="18" t="s">
        <v>30</v>
      </c>
    </row>
    <row r="160" spans="1:12" ht="10.9" customHeight="1" x14ac:dyDescent="0.2">
      <c r="A160" s="15" t="s">
        <v>146</v>
      </c>
      <c r="B160" s="15"/>
      <c r="C160" s="15"/>
      <c r="D160" s="15"/>
      <c r="E160" s="15"/>
      <c r="F160" s="15"/>
      <c r="G160" s="16">
        <f>SUM(G158:G159)</f>
        <v>24.13</v>
      </c>
      <c r="H160" s="16">
        <f>SUM(H158:H159)</f>
        <v>24.13</v>
      </c>
      <c r="I160" s="16">
        <f>I159</f>
        <v>0</v>
      </c>
      <c r="J160" s="16">
        <f>SUM(J158:J159)</f>
        <v>2.41</v>
      </c>
      <c r="K160" s="15"/>
      <c r="L160" s="15"/>
    </row>
    <row r="161" spans="1:12" ht="10.9" customHeight="1" x14ac:dyDescent="0.2">
      <c r="A161" s="15" t="s">
        <v>22</v>
      </c>
      <c r="B161" s="15"/>
      <c r="C161" s="15"/>
      <c r="D161" s="15"/>
      <c r="E161" s="15"/>
      <c r="F161" s="15"/>
      <c r="G161" s="16">
        <v>0</v>
      </c>
      <c r="H161" s="16">
        <v>0</v>
      </c>
      <c r="I161" s="16">
        <v>0</v>
      </c>
      <c r="J161" s="16">
        <v>0</v>
      </c>
      <c r="K161" s="15"/>
      <c r="L161" s="15"/>
    </row>
    <row r="162" spans="1:12" ht="10.9" customHeight="1" x14ac:dyDescent="0.2">
      <c r="A162" s="9" t="s">
        <v>23</v>
      </c>
      <c r="B162" s="9"/>
      <c r="C162" s="9"/>
      <c r="D162" s="9"/>
      <c r="E162" s="9"/>
      <c r="F162" s="9"/>
      <c r="G162" s="10">
        <v>0</v>
      </c>
      <c r="H162" s="10">
        <v>0</v>
      </c>
      <c r="I162" s="10">
        <f>I159</f>
        <v>0</v>
      </c>
      <c r="J162" s="10">
        <v>0</v>
      </c>
      <c r="K162" s="9"/>
      <c r="L162" s="9"/>
    </row>
    <row r="163" spans="1:12" ht="13.35" customHeight="1" x14ac:dyDescent="0.2"/>
    <row r="164" spans="1:12" s="5" customFormat="1" ht="12.2" customHeight="1" x14ac:dyDescent="0.2">
      <c r="A164" s="8" t="s">
        <v>147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ht="10.9" customHeight="1" x14ac:dyDescent="0.2">
      <c r="A165" s="9" t="s">
        <v>15</v>
      </c>
      <c r="B165" s="9"/>
      <c r="C165" s="9"/>
      <c r="D165" s="9"/>
      <c r="E165" s="9"/>
      <c r="F165" s="9"/>
      <c r="G165" s="10">
        <v>0</v>
      </c>
      <c r="H165" s="10">
        <v>0</v>
      </c>
      <c r="I165" s="10">
        <f>(G165 - H165)</f>
        <v>0</v>
      </c>
      <c r="J165" s="10">
        <v>0</v>
      </c>
      <c r="K165" s="9"/>
      <c r="L165" s="9"/>
    </row>
    <row r="166" spans="1:12" ht="10.9" customHeight="1" x14ac:dyDescent="0.2">
      <c r="A166" s="11">
        <v>45473</v>
      </c>
      <c r="B166" s="12" t="s">
        <v>148</v>
      </c>
      <c r="C166" s="12" t="s">
        <v>54</v>
      </c>
      <c r="D166" s="12" t="s">
        <v>27</v>
      </c>
      <c r="E166" s="12" t="s">
        <v>145</v>
      </c>
      <c r="F166" s="12" t="s">
        <v>42</v>
      </c>
      <c r="G166" s="13">
        <v>24.13</v>
      </c>
      <c r="H166" s="13">
        <v>0</v>
      </c>
      <c r="I166" s="13">
        <f>((I165 + G166) - H166)</f>
        <v>24.13</v>
      </c>
      <c r="J166" s="13">
        <v>0</v>
      </c>
      <c r="K166" s="14">
        <v>0</v>
      </c>
      <c r="L166" s="12" t="s">
        <v>30</v>
      </c>
    </row>
    <row r="167" spans="1:12" ht="10.9" customHeight="1" x14ac:dyDescent="0.2">
      <c r="A167" s="15" t="s">
        <v>149</v>
      </c>
      <c r="B167" s="15"/>
      <c r="C167" s="15"/>
      <c r="D167" s="15"/>
      <c r="E167" s="15"/>
      <c r="F167" s="15"/>
      <c r="G167" s="16">
        <f>G166</f>
        <v>24.13</v>
      </c>
      <c r="H167" s="16">
        <f>H166</f>
        <v>0</v>
      </c>
      <c r="I167" s="16">
        <f>I166</f>
        <v>24.13</v>
      </c>
      <c r="J167" s="16">
        <f>J166</f>
        <v>0</v>
      </c>
      <c r="K167" s="15"/>
      <c r="L167" s="15"/>
    </row>
    <row r="168" spans="1:12" ht="10.9" customHeight="1" x14ac:dyDescent="0.2">
      <c r="A168" s="15" t="s">
        <v>22</v>
      </c>
      <c r="B168" s="15"/>
      <c r="C168" s="15"/>
      <c r="D168" s="15"/>
      <c r="E168" s="15"/>
      <c r="F168" s="15"/>
      <c r="G168" s="16">
        <v>24.13</v>
      </c>
      <c r="H168" s="16">
        <v>0</v>
      </c>
      <c r="I168" s="16">
        <v>0</v>
      </c>
      <c r="J168" s="16">
        <v>0</v>
      </c>
      <c r="K168" s="15"/>
      <c r="L168" s="15"/>
    </row>
    <row r="169" spans="1:12" ht="10.9" customHeight="1" x14ac:dyDescent="0.2">
      <c r="A169" s="9" t="s">
        <v>23</v>
      </c>
      <c r="B169" s="9"/>
      <c r="C169" s="9"/>
      <c r="D169" s="9"/>
      <c r="E169" s="9"/>
      <c r="F169" s="9"/>
      <c r="G169" s="10">
        <v>24.13</v>
      </c>
      <c r="H169" s="10">
        <v>0</v>
      </c>
      <c r="I169" s="10">
        <f>I166</f>
        <v>24.13</v>
      </c>
      <c r="J169" s="10">
        <v>0</v>
      </c>
      <c r="K169" s="9"/>
      <c r="L169" s="9"/>
    </row>
    <row r="170" spans="1:12" ht="13.35" customHeight="1" x14ac:dyDescent="0.2"/>
    <row r="171" spans="1:12" s="5" customFormat="1" ht="12.2" customHeight="1" x14ac:dyDescent="0.2">
      <c r="A171" s="8" t="s">
        <v>150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ht="10.9" customHeight="1" x14ac:dyDescent="0.2">
      <c r="A172" s="9" t="s">
        <v>15</v>
      </c>
      <c r="B172" s="9"/>
      <c r="C172" s="9"/>
      <c r="D172" s="9"/>
      <c r="E172" s="9"/>
      <c r="F172" s="9"/>
      <c r="G172" s="10">
        <v>0</v>
      </c>
      <c r="H172" s="10">
        <v>0</v>
      </c>
      <c r="I172" s="10">
        <f>(G172 - H172)</f>
        <v>0</v>
      </c>
      <c r="J172" s="10">
        <v>0</v>
      </c>
      <c r="K172" s="9"/>
      <c r="L172" s="9"/>
    </row>
    <row r="173" spans="1:12" ht="21.4" customHeight="1" x14ac:dyDescent="0.2">
      <c r="A173" s="11">
        <v>45199</v>
      </c>
      <c r="B173" s="12" t="s">
        <v>151</v>
      </c>
      <c r="C173" s="12" t="s">
        <v>54</v>
      </c>
      <c r="D173" s="12" t="s">
        <v>27</v>
      </c>
      <c r="E173" s="21" t="s">
        <v>152</v>
      </c>
      <c r="F173" s="12" t="s">
        <v>153</v>
      </c>
      <c r="G173" s="13">
        <v>105.22</v>
      </c>
      <c r="H173" s="13">
        <v>0</v>
      </c>
      <c r="I173" s="13">
        <f>((I172 + G173) - H173)</f>
        <v>105.22</v>
      </c>
      <c r="J173" s="13">
        <v>10.52</v>
      </c>
      <c r="K173" s="14">
        <v>10</v>
      </c>
      <c r="L173" s="12" t="s">
        <v>36</v>
      </c>
    </row>
    <row r="174" spans="1:12" ht="10.9" customHeight="1" x14ac:dyDescent="0.2">
      <c r="A174" s="15" t="s">
        <v>154</v>
      </c>
      <c r="B174" s="15"/>
      <c r="C174" s="15"/>
      <c r="D174" s="15"/>
      <c r="E174" s="15"/>
      <c r="F174" s="15"/>
      <c r="G174" s="16">
        <f>G173</f>
        <v>105.22</v>
      </c>
      <c r="H174" s="16">
        <f>H173</f>
        <v>0</v>
      </c>
      <c r="I174" s="16">
        <f>I173</f>
        <v>105.22</v>
      </c>
      <c r="J174" s="16">
        <f>J173</f>
        <v>10.52</v>
      </c>
      <c r="K174" s="15"/>
      <c r="L174" s="15"/>
    </row>
    <row r="175" spans="1:12" ht="10.9" customHeight="1" x14ac:dyDescent="0.2">
      <c r="A175" s="15" t="s">
        <v>22</v>
      </c>
      <c r="B175" s="15"/>
      <c r="C175" s="15"/>
      <c r="D175" s="15"/>
      <c r="E175" s="15"/>
      <c r="F175" s="15"/>
      <c r="G175" s="16">
        <v>105.22</v>
      </c>
      <c r="H175" s="16">
        <v>0</v>
      </c>
      <c r="I175" s="16">
        <v>0</v>
      </c>
      <c r="J175" s="16">
        <v>0</v>
      </c>
      <c r="K175" s="15"/>
      <c r="L175" s="15"/>
    </row>
    <row r="176" spans="1:12" ht="10.9" customHeight="1" x14ac:dyDescent="0.2">
      <c r="A176" s="9" t="s">
        <v>23</v>
      </c>
      <c r="B176" s="9"/>
      <c r="C176" s="9"/>
      <c r="D176" s="9"/>
      <c r="E176" s="9"/>
      <c r="F176" s="9"/>
      <c r="G176" s="10">
        <v>105.22</v>
      </c>
      <c r="H176" s="10">
        <v>0</v>
      </c>
      <c r="I176" s="10">
        <f>I173</f>
        <v>105.22</v>
      </c>
      <c r="J176" s="10">
        <v>0</v>
      </c>
      <c r="K176" s="9"/>
      <c r="L176" s="9"/>
    </row>
    <row r="177" spans="1:12" ht="13.35" customHeight="1" x14ac:dyDescent="0.2"/>
    <row r="178" spans="1:12" s="5" customFormat="1" ht="12.2" customHeight="1" x14ac:dyDescent="0.2">
      <c r="A178" s="8" t="s">
        <v>155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ht="10.9" customHeight="1" x14ac:dyDescent="0.2">
      <c r="A179" s="9" t="s">
        <v>15</v>
      </c>
      <c r="B179" s="9"/>
      <c r="C179" s="9"/>
      <c r="D179" s="9"/>
      <c r="E179" s="9"/>
      <c r="F179" s="9"/>
      <c r="G179" s="10">
        <v>0</v>
      </c>
      <c r="H179" s="10">
        <v>0</v>
      </c>
      <c r="I179" s="10">
        <f>(G179 - H179)</f>
        <v>0</v>
      </c>
      <c r="J179" s="10">
        <v>0</v>
      </c>
      <c r="K179" s="9"/>
      <c r="L179" s="9"/>
    </row>
    <row r="180" spans="1:12" ht="10.9" customHeight="1" x14ac:dyDescent="0.2">
      <c r="A180" s="11">
        <v>45149</v>
      </c>
      <c r="B180" s="12" t="s">
        <v>156</v>
      </c>
      <c r="C180" s="12" t="s">
        <v>54</v>
      </c>
      <c r="D180" s="12" t="s">
        <v>34</v>
      </c>
      <c r="E180" s="12" t="s">
        <v>157</v>
      </c>
      <c r="F180" s="12"/>
      <c r="G180" s="13">
        <v>1125.51</v>
      </c>
      <c r="H180" s="13">
        <v>0</v>
      </c>
      <c r="I180" s="13">
        <f>((I179 + G180) - H180)</f>
        <v>1125.51</v>
      </c>
      <c r="J180" s="13">
        <v>112.55</v>
      </c>
      <c r="K180" s="14">
        <v>10</v>
      </c>
      <c r="L180" s="12" t="s">
        <v>36</v>
      </c>
    </row>
    <row r="181" spans="1:12" ht="10.9" customHeight="1" x14ac:dyDescent="0.2">
      <c r="A181" s="17">
        <v>45243</v>
      </c>
      <c r="B181" s="18" t="s">
        <v>156</v>
      </c>
      <c r="C181" s="18" t="s">
        <v>54</v>
      </c>
      <c r="D181" s="18" t="s">
        <v>34</v>
      </c>
      <c r="E181" s="18" t="s">
        <v>157</v>
      </c>
      <c r="F181" s="18"/>
      <c r="G181" s="19">
        <v>1125.44</v>
      </c>
      <c r="H181" s="19">
        <v>0</v>
      </c>
      <c r="I181" s="19">
        <f>((I180 + G181) - H181)</f>
        <v>2250.9499999999998</v>
      </c>
      <c r="J181" s="19">
        <v>112.54</v>
      </c>
      <c r="K181" s="20">
        <v>10</v>
      </c>
      <c r="L181" s="18" t="s">
        <v>36</v>
      </c>
    </row>
    <row r="182" spans="1:12" ht="10.9" customHeight="1" x14ac:dyDescent="0.2">
      <c r="A182" s="17">
        <v>45335</v>
      </c>
      <c r="B182" s="18" t="s">
        <v>156</v>
      </c>
      <c r="C182" s="18" t="s">
        <v>54</v>
      </c>
      <c r="D182" s="18" t="s">
        <v>34</v>
      </c>
      <c r="E182" s="18" t="s">
        <v>157</v>
      </c>
      <c r="F182" s="18"/>
      <c r="G182" s="19">
        <v>1125.44</v>
      </c>
      <c r="H182" s="19">
        <v>0</v>
      </c>
      <c r="I182" s="19">
        <f>((I181 + G182) - H182)</f>
        <v>3376.39</v>
      </c>
      <c r="J182" s="19">
        <v>112.54</v>
      </c>
      <c r="K182" s="20">
        <v>10</v>
      </c>
      <c r="L182" s="18" t="s">
        <v>36</v>
      </c>
    </row>
    <row r="183" spans="1:12" ht="10.9" customHeight="1" x14ac:dyDescent="0.2">
      <c r="A183" s="17">
        <v>45425</v>
      </c>
      <c r="B183" s="18" t="s">
        <v>156</v>
      </c>
      <c r="C183" s="18" t="s">
        <v>54</v>
      </c>
      <c r="D183" s="18" t="s">
        <v>34</v>
      </c>
      <c r="E183" s="18" t="s">
        <v>157</v>
      </c>
      <c r="F183" s="18"/>
      <c r="G183" s="19">
        <v>1125.44</v>
      </c>
      <c r="H183" s="19">
        <v>0</v>
      </c>
      <c r="I183" s="19">
        <f>((I182 + G183) - H183)</f>
        <v>4501.83</v>
      </c>
      <c r="J183" s="19">
        <v>112.54</v>
      </c>
      <c r="K183" s="20">
        <v>10</v>
      </c>
      <c r="L183" s="18" t="s">
        <v>36</v>
      </c>
    </row>
    <row r="184" spans="1:12" ht="10.9" customHeight="1" x14ac:dyDescent="0.2">
      <c r="A184" s="15" t="s">
        <v>158</v>
      </c>
      <c r="B184" s="15"/>
      <c r="C184" s="15"/>
      <c r="D184" s="15"/>
      <c r="E184" s="15"/>
      <c r="F184" s="15"/>
      <c r="G184" s="16">
        <f>SUM(G180:G183)</f>
        <v>4501.83</v>
      </c>
      <c r="H184" s="16">
        <f>SUM(H180:H183)</f>
        <v>0</v>
      </c>
      <c r="I184" s="16">
        <f>I183</f>
        <v>4501.83</v>
      </c>
      <c r="J184" s="16">
        <f>SUM(J180:J183)</f>
        <v>450.17</v>
      </c>
      <c r="K184" s="15"/>
      <c r="L184" s="15"/>
    </row>
    <row r="185" spans="1:12" ht="10.9" customHeight="1" x14ac:dyDescent="0.2">
      <c r="A185" s="15" t="s">
        <v>22</v>
      </c>
      <c r="B185" s="15"/>
      <c r="C185" s="15"/>
      <c r="D185" s="15"/>
      <c r="E185" s="15"/>
      <c r="F185" s="15"/>
      <c r="G185" s="16">
        <v>4501.83</v>
      </c>
      <c r="H185" s="16">
        <v>0</v>
      </c>
      <c r="I185" s="16">
        <v>0</v>
      </c>
      <c r="J185" s="16">
        <v>0</v>
      </c>
      <c r="K185" s="15"/>
      <c r="L185" s="15"/>
    </row>
    <row r="186" spans="1:12" ht="10.9" customHeight="1" x14ac:dyDescent="0.2">
      <c r="A186" s="9" t="s">
        <v>23</v>
      </c>
      <c r="B186" s="9"/>
      <c r="C186" s="9"/>
      <c r="D186" s="9"/>
      <c r="E186" s="9"/>
      <c r="F186" s="9"/>
      <c r="G186" s="10">
        <v>4501.83</v>
      </c>
      <c r="H186" s="10">
        <v>0</v>
      </c>
      <c r="I186" s="10">
        <f>I183</f>
        <v>4501.83</v>
      </c>
      <c r="J186" s="10">
        <v>0</v>
      </c>
      <c r="K186" s="9"/>
      <c r="L186" s="9"/>
    </row>
    <row r="187" spans="1:12" ht="13.35" customHeight="1" x14ac:dyDescent="0.2"/>
    <row r="188" spans="1:12" s="5" customFormat="1" ht="12.2" customHeight="1" x14ac:dyDescent="0.2">
      <c r="A188" s="8" t="s">
        <v>159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 ht="10.9" customHeight="1" x14ac:dyDescent="0.2">
      <c r="A189" s="9" t="s">
        <v>15</v>
      </c>
      <c r="B189" s="9"/>
      <c r="C189" s="9"/>
      <c r="D189" s="9"/>
      <c r="E189" s="9"/>
      <c r="F189" s="9"/>
      <c r="G189" s="10">
        <v>0</v>
      </c>
      <c r="H189" s="10">
        <v>0</v>
      </c>
      <c r="I189" s="10">
        <f>(G189 - H189)</f>
        <v>0</v>
      </c>
      <c r="J189" s="10">
        <v>0</v>
      </c>
      <c r="K189" s="9"/>
      <c r="L189" s="9"/>
    </row>
    <row r="190" spans="1:12" ht="10.9" customHeight="1" x14ac:dyDescent="0.2">
      <c r="A190" s="11">
        <v>45473</v>
      </c>
      <c r="B190" s="12" t="s">
        <v>160</v>
      </c>
      <c r="C190" s="12" t="s">
        <v>54</v>
      </c>
      <c r="D190" s="12" t="s">
        <v>27</v>
      </c>
      <c r="E190" s="12" t="s">
        <v>161</v>
      </c>
      <c r="F190" s="12" t="s">
        <v>162</v>
      </c>
      <c r="G190" s="13">
        <v>19700</v>
      </c>
      <c r="H190" s="13">
        <v>0</v>
      </c>
      <c r="I190" s="13">
        <f>((I189 + G190) - H190)</f>
        <v>19700</v>
      </c>
      <c r="J190" s="13">
        <v>0</v>
      </c>
      <c r="K190" s="14">
        <v>0</v>
      </c>
      <c r="L190" s="12" t="s">
        <v>30</v>
      </c>
    </row>
    <row r="191" spans="1:12" ht="10.9" customHeight="1" x14ac:dyDescent="0.2">
      <c r="A191" s="17">
        <v>45473</v>
      </c>
      <c r="B191" s="18" t="s">
        <v>160</v>
      </c>
      <c r="C191" s="18" t="s">
        <v>54</v>
      </c>
      <c r="D191" s="18" t="s">
        <v>27</v>
      </c>
      <c r="E191" s="18" t="s">
        <v>163</v>
      </c>
      <c r="F191" s="18" t="s">
        <v>164</v>
      </c>
      <c r="G191" s="19">
        <v>2800</v>
      </c>
      <c r="H191" s="19">
        <v>0</v>
      </c>
      <c r="I191" s="19">
        <f>((I190 + G191) - H191)</f>
        <v>22500</v>
      </c>
      <c r="J191" s="19">
        <v>280</v>
      </c>
      <c r="K191" s="20">
        <v>10</v>
      </c>
      <c r="L191" s="18" t="s">
        <v>36</v>
      </c>
    </row>
    <row r="192" spans="1:12" ht="10.9" customHeight="1" x14ac:dyDescent="0.2">
      <c r="A192" s="15" t="s">
        <v>165</v>
      </c>
      <c r="B192" s="15"/>
      <c r="C192" s="15"/>
      <c r="D192" s="15"/>
      <c r="E192" s="15"/>
      <c r="F192" s="15"/>
      <c r="G192" s="16">
        <f>SUM(G190:G191)</f>
        <v>22500</v>
      </c>
      <c r="H192" s="16">
        <f>SUM(H190:H191)</f>
        <v>0</v>
      </c>
      <c r="I192" s="16">
        <f>I191</f>
        <v>22500</v>
      </c>
      <c r="J192" s="16">
        <f>SUM(J190:J191)</f>
        <v>280</v>
      </c>
      <c r="K192" s="15"/>
      <c r="L192" s="15"/>
    </row>
    <row r="193" spans="1:12" ht="10.9" customHeight="1" x14ac:dyDescent="0.2">
      <c r="A193" s="15" t="s">
        <v>22</v>
      </c>
      <c r="B193" s="15"/>
      <c r="C193" s="15"/>
      <c r="D193" s="15"/>
      <c r="E193" s="15"/>
      <c r="F193" s="15"/>
      <c r="G193" s="16">
        <v>22500</v>
      </c>
      <c r="H193" s="16">
        <v>0</v>
      </c>
      <c r="I193" s="16">
        <v>0</v>
      </c>
      <c r="J193" s="16">
        <v>0</v>
      </c>
      <c r="K193" s="15"/>
      <c r="L193" s="15"/>
    </row>
    <row r="194" spans="1:12" ht="10.9" customHeight="1" x14ac:dyDescent="0.2">
      <c r="A194" s="9" t="s">
        <v>23</v>
      </c>
      <c r="B194" s="9"/>
      <c r="C194" s="9"/>
      <c r="D194" s="9"/>
      <c r="E194" s="9"/>
      <c r="F194" s="9"/>
      <c r="G194" s="10">
        <v>22500</v>
      </c>
      <c r="H194" s="10">
        <v>0</v>
      </c>
      <c r="I194" s="10">
        <f>I191</f>
        <v>22500</v>
      </c>
      <c r="J194" s="10">
        <v>0</v>
      </c>
      <c r="K194" s="9"/>
      <c r="L194" s="9"/>
    </row>
    <row r="195" spans="1:12" ht="13.35" customHeight="1" x14ac:dyDescent="0.2"/>
    <row r="196" spans="1:12" s="5" customFormat="1" ht="12.2" customHeight="1" x14ac:dyDescent="0.2">
      <c r="A196" s="8" t="s">
        <v>166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ht="10.9" customHeight="1" x14ac:dyDescent="0.2">
      <c r="A197" s="9" t="s">
        <v>15</v>
      </c>
      <c r="B197" s="9"/>
      <c r="C197" s="9"/>
      <c r="D197" s="9"/>
      <c r="E197" s="9"/>
      <c r="F197" s="9"/>
      <c r="G197" s="10">
        <v>0</v>
      </c>
      <c r="H197" s="10">
        <v>0</v>
      </c>
      <c r="I197" s="10">
        <f>(G197 - H197)</f>
        <v>0</v>
      </c>
      <c r="J197" s="10">
        <v>0</v>
      </c>
      <c r="K197" s="9"/>
      <c r="L197" s="9"/>
    </row>
    <row r="198" spans="1:12" ht="10.9" customHeight="1" x14ac:dyDescent="0.2">
      <c r="A198" s="11">
        <v>45473</v>
      </c>
      <c r="B198" s="12" t="s">
        <v>167</v>
      </c>
      <c r="C198" s="12" t="s">
        <v>54</v>
      </c>
      <c r="D198" s="12" t="s">
        <v>27</v>
      </c>
      <c r="E198" s="12" t="s">
        <v>41</v>
      </c>
      <c r="F198" s="12" t="s">
        <v>42</v>
      </c>
      <c r="G198" s="13">
        <v>3600</v>
      </c>
      <c r="H198" s="13">
        <v>0</v>
      </c>
      <c r="I198" s="13">
        <f>((I197 + G198) - H198)</f>
        <v>3600</v>
      </c>
      <c r="J198" s="13">
        <v>0</v>
      </c>
      <c r="K198" s="14">
        <v>0</v>
      </c>
      <c r="L198" s="12" t="s">
        <v>30</v>
      </c>
    </row>
    <row r="199" spans="1:12" ht="10.9" customHeight="1" x14ac:dyDescent="0.2">
      <c r="A199" s="15" t="s">
        <v>168</v>
      </c>
      <c r="B199" s="15"/>
      <c r="C199" s="15"/>
      <c r="D199" s="15"/>
      <c r="E199" s="15"/>
      <c r="F199" s="15"/>
      <c r="G199" s="16">
        <f>G198</f>
        <v>3600</v>
      </c>
      <c r="H199" s="16">
        <f>H198</f>
        <v>0</v>
      </c>
      <c r="I199" s="16">
        <f>I198</f>
        <v>3600</v>
      </c>
      <c r="J199" s="16">
        <f>J198</f>
        <v>0</v>
      </c>
      <c r="K199" s="15"/>
      <c r="L199" s="15"/>
    </row>
    <row r="200" spans="1:12" ht="10.9" customHeight="1" x14ac:dyDescent="0.2">
      <c r="A200" s="15" t="s">
        <v>22</v>
      </c>
      <c r="B200" s="15"/>
      <c r="C200" s="15"/>
      <c r="D200" s="15"/>
      <c r="E200" s="15"/>
      <c r="F200" s="15"/>
      <c r="G200" s="16">
        <v>3600</v>
      </c>
      <c r="H200" s="16">
        <v>0</v>
      </c>
      <c r="I200" s="16">
        <v>0</v>
      </c>
      <c r="J200" s="16">
        <v>0</v>
      </c>
      <c r="K200" s="15"/>
      <c r="L200" s="15"/>
    </row>
    <row r="201" spans="1:12" ht="10.9" customHeight="1" x14ac:dyDescent="0.2">
      <c r="A201" s="9" t="s">
        <v>23</v>
      </c>
      <c r="B201" s="9"/>
      <c r="C201" s="9"/>
      <c r="D201" s="9"/>
      <c r="E201" s="9"/>
      <c r="F201" s="9"/>
      <c r="G201" s="10">
        <v>3600</v>
      </c>
      <c r="H201" s="10">
        <v>0</v>
      </c>
      <c r="I201" s="10">
        <f>I198</f>
        <v>3600</v>
      </c>
      <c r="J201" s="10">
        <v>0</v>
      </c>
      <c r="K201" s="9"/>
      <c r="L201" s="9"/>
    </row>
    <row r="202" spans="1:12" ht="13.35" customHeight="1" x14ac:dyDescent="0.2"/>
    <row r="203" spans="1:12" s="5" customFormat="1" ht="12.2" customHeight="1" x14ac:dyDescent="0.2">
      <c r="A203" s="8" t="s">
        <v>169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 ht="10.9" customHeight="1" x14ac:dyDescent="0.2">
      <c r="A204" s="9" t="s">
        <v>15</v>
      </c>
      <c r="B204" s="9"/>
      <c r="C204" s="9"/>
      <c r="D204" s="9"/>
      <c r="E204" s="9"/>
      <c r="F204" s="9"/>
      <c r="G204" s="10">
        <v>0</v>
      </c>
      <c r="H204" s="10">
        <v>0</v>
      </c>
      <c r="I204" s="10">
        <f>(G204 - H204)</f>
        <v>0</v>
      </c>
      <c r="J204" s="10">
        <v>0</v>
      </c>
      <c r="K204" s="9"/>
      <c r="L204" s="9"/>
    </row>
    <row r="205" spans="1:12" ht="10.9" customHeight="1" x14ac:dyDescent="0.2">
      <c r="A205" s="11">
        <v>45291</v>
      </c>
      <c r="B205" s="12" t="s">
        <v>170</v>
      </c>
      <c r="C205" s="12" t="s">
        <v>54</v>
      </c>
      <c r="D205" s="12" t="s">
        <v>27</v>
      </c>
      <c r="E205" s="12" t="s">
        <v>171</v>
      </c>
      <c r="F205" s="12" t="s">
        <v>172</v>
      </c>
      <c r="G205" s="13">
        <v>225.45</v>
      </c>
      <c r="H205" s="13">
        <v>0</v>
      </c>
      <c r="I205" s="13">
        <f>((I204 + G205) - H205)</f>
        <v>225.45</v>
      </c>
      <c r="J205" s="13">
        <v>22.55</v>
      </c>
      <c r="K205" s="14">
        <v>10</v>
      </c>
      <c r="L205" s="12" t="s">
        <v>36</v>
      </c>
    </row>
    <row r="206" spans="1:12" ht="10.9" customHeight="1" x14ac:dyDescent="0.2">
      <c r="A206" s="17">
        <v>45291</v>
      </c>
      <c r="B206" s="18" t="s">
        <v>170</v>
      </c>
      <c r="C206" s="18" t="s">
        <v>54</v>
      </c>
      <c r="D206" s="18" t="s">
        <v>27</v>
      </c>
      <c r="E206" s="18" t="s">
        <v>173</v>
      </c>
      <c r="F206" s="18" t="s">
        <v>172</v>
      </c>
      <c r="G206" s="19">
        <v>462.94</v>
      </c>
      <c r="H206" s="19">
        <v>0</v>
      </c>
      <c r="I206" s="19">
        <f>((I205 + G206) - H206)</f>
        <v>688.39</v>
      </c>
      <c r="J206" s="19">
        <v>46.29</v>
      </c>
      <c r="K206" s="20">
        <v>10</v>
      </c>
      <c r="L206" s="18" t="s">
        <v>36</v>
      </c>
    </row>
    <row r="207" spans="1:12" ht="10.9" customHeight="1" x14ac:dyDescent="0.2">
      <c r="A207" s="17">
        <v>45473</v>
      </c>
      <c r="B207" s="18" t="s">
        <v>170</v>
      </c>
      <c r="C207" s="18" t="s">
        <v>54</v>
      </c>
      <c r="D207" s="18" t="s">
        <v>27</v>
      </c>
      <c r="E207" s="18" t="s">
        <v>174</v>
      </c>
      <c r="F207" s="18" t="s">
        <v>175</v>
      </c>
      <c r="G207" s="19">
        <v>509.23</v>
      </c>
      <c r="H207" s="19">
        <v>0</v>
      </c>
      <c r="I207" s="19">
        <f>((I206 + G207) - H207)</f>
        <v>1197.6199999999999</v>
      </c>
      <c r="J207" s="19">
        <v>0</v>
      </c>
      <c r="K207" s="20">
        <v>0</v>
      </c>
      <c r="L207" s="18" t="s">
        <v>30</v>
      </c>
    </row>
    <row r="208" spans="1:12" ht="10.9" customHeight="1" x14ac:dyDescent="0.2">
      <c r="A208" s="17">
        <v>45473</v>
      </c>
      <c r="B208" s="18" t="s">
        <v>170</v>
      </c>
      <c r="C208" s="18" t="s">
        <v>54</v>
      </c>
      <c r="D208" s="18" t="s">
        <v>27</v>
      </c>
      <c r="E208" s="18" t="s">
        <v>174</v>
      </c>
      <c r="F208" s="18" t="s">
        <v>175</v>
      </c>
      <c r="G208" s="19">
        <v>0</v>
      </c>
      <c r="H208" s="19">
        <v>462.94</v>
      </c>
      <c r="I208" s="19">
        <f>((I207 + G208) - H208)</f>
        <v>734.67999999999984</v>
      </c>
      <c r="J208" s="19">
        <v>-46.29</v>
      </c>
      <c r="K208" s="20">
        <v>10</v>
      </c>
      <c r="L208" s="18" t="s">
        <v>36</v>
      </c>
    </row>
    <row r="209" spans="1:12" ht="10.9" customHeight="1" x14ac:dyDescent="0.2">
      <c r="A209" s="15" t="s">
        <v>176</v>
      </c>
      <c r="B209" s="15"/>
      <c r="C209" s="15"/>
      <c r="D209" s="15"/>
      <c r="E209" s="15"/>
      <c r="F209" s="15"/>
      <c r="G209" s="16">
        <f>SUM(G205:G208)</f>
        <v>1197.6199999999999</v>
      </c>
      <c r="H209" s="16">
        <f>SUM(H205:H208)</f>
        <v>462.94</v>
      </c>
      <c r="I209" s="16">
        <f>I208</f>
        <v>734.67999999999984</v>
      </c>
      <c r="J209" s="16">
        <f>SUM(J205:J208)</f>
        <v>22.550000000000004</v>
      </c>
      <c r="K209" s="15"/>
      <c r="L209" s="15"/>
    </row>
    <row r="210" spans="1:12" ht="10.9" customHeight="1" x14ac:dyDescent="0.2">
      <c r="A210" s="15" t="s">
        <v>22</v>
      </c>
      <c r="B210" s="15"/>
      <c r="C210" s="15"/>
      <c r="D210" s="15"/>
      <c r="E210" s="15"/>
      <c r="F210" s="15"/>
      <c r="G210" s="16">
        <v>734.68</v>
      </c>
      <c r="H210" s="16">
        <v>0</v>
      </c>
      <c r="I210" s="16">
        <v>0</v>
      </c>
      <c r="J210" s="16">
        <v>0</v>
      </c>
      <c r="K210" s="15"/>
      <c r="L210" s="15"/>
    </row>
    <row r="211" spans="1:12" ht="10.9" customHeight="1" x14ac:dyDescent="0.2">
      <c r="A211" s="9" t="s">
        <v>23</v>
      </c>
      <c r="B211" s="9"/>
      <c r="C211" s="9"/>
      <c r="D211" s="9"/>
      <c r="E211" s="9"/>
      <c r="F211" s="9"/>
      <c r="G211" s="10">
        <v>734.68</v>
      </c>
      <c r="H211" s="10">
        <v>0</v>
      </c>
      <c r="I211" s="10">
        <f>I208</f>
        <v>734.67999999999984</v>
      </c>
      <c r="J211" s="10">
        <v>0</v>
      </c>
      <c r="K211" s="9"/>
      <c r="L211" s="9"/>
    </row>
    <row r="212" spans="1:12" ht="13.35" customHeight="1" x14ac:dyDescent="0.2"/>
    <row r="213" spans="1:12" s="5" customFormat="1" ht="12.2" customHeight="1" x14ac:dyDescent="0.2">
      <c r="A213" s="8" t="s">
        <v>177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ht="10.9" customHeight="1" x14ac:dyDescent="0.2">
      <c r="A214" s="9" t="s">
        <v>15</v>
      </c>
      <c r="B214" s="9"/>
      <c r="C214" s="9"/>
      <c r="D214" s="9"/>
      <c r="E214" s="9"/>
      <c r="F214" s="9"/>
      <c r="G214" s="10">
        <v>0</v>
      </c>
      <c r="H214" s="10">
        <v>0</v>
      </c>
      <c r="I214" s="10">
        <f>(G214 - H214)</f>
        <v>0</v>
      </c>
      <c r="J214" s="10">
        <v>0</v>
      </c>
      <c r="K214" s="9"/>
      <c r="L214" s="9"/>
    </row>
    <row r="215" spans="1:12" ht="10.9" customHeight="1" x14ac:dyDescent="0.2">
      <c r="A215" s="11">
        <v>45291</v>
      </c>
      <c r="B215" s="12" t="s">
        <v>178</v>
      </c>
      <c r="C215" s="12" t="s">
        <v>54</v>
      </c>
      <c r="D215" s="12" t="s">
        <v>27</v>
      </c>
      <c r="E215" s="12" t="s">
        <v>179</v>
      </c>
      <c r="F215" s="12" t="s">
        <v>172</v>
      </c>
      <c r="G215" s="13">
        <v>745.45</v>
      </c>
      <c r="H215" s="13">
        <v>0</v>
      </c>
      <c r="I215" s="13">
        <f>((I214 + G215) - H215)</f>
        <v>745.45</v>
      </c>
      <c r="J215" s="13">
        <v>74.55</v>
      </c>
      <c r="K215" s="14">
        <v>10</v>
      </c>
      <c r="L215" s="12" t="s">
        <v>36</v>
      </c>
    </row>
    <row r="216" spans="1:12" ht="10.9" customHeight="1" x14ac:dyDescent="0.2">
      <c r="A216" s="17">
        <v>45382</v>
      </c>
      <c r="B216" s="18" t="s">
        <v>178</v>
      </c>
      <c r="C216" s="18" t="s">
        <v>54</v>
      </c>
      <c r="D216" s="18" t="s">
        <v>27</v>
      </c>
      <c r="E216" s="18" t="s">
        <v>180</v>
      </c>
      <c r="F216" s="18" t="s">
        <v>133</v>
      </c>
      <c r="G216" s="19">
        <v>250</v>
      </c>
      <c r="H216" s="19">
        <v>0</v>
      </c>
      <c r="I216" s="19">
        <f>((I215 + G216) - H216)</f>
        <v>995.45</v>
      </c>
      <c r="J216" s="19">
        <v>25</v>
      </c>
      <c r="K216" s="20">
        <v>10</v>
      </c>
      <c r="L216" s="18" t="s">
        <v>36</v>
      </c>
    </row>
    <row r="217" spans="1:12" ht="10.9" customHeight="1" x14ac:dyDescent="0.2">
      <c r="A217" s="15" t="s">
        <v>181</v>
      </c>
      <c r="B217" s="15"/>
      <c r="C217" s="15"/>
      <c r="D217" s="15"/>
      <c r="E217" s="15"/>
      <c r="F217" s="15"/>
      <c r="G217" s="16">
        <f>SUM(G215:G216)</f>
        <v>995.45</v>
      </c>
      <c r="H217" s="16">
        <f>SUM(H215:H216)</f>
        <v>0</v>
      </c>
      <c r="I217" s="16">
        <f>I216</f>
        <v>995.45</v>
      </c>
      <c r="J217" s="16">
        <f>SUM(J215:J216)</f>
        <v>99.55</v>
      </c>
      <c r="K217" s="15"/>
      <c r="L217" s="15"/>
    </row>
    <row r="218" spans="1:12" ht="10.9" customHeight="1" x14ac:dyDescent="0.2">
      <c r="A218" s="15" t="s">
        <v>22</v>
      </c>
      <c r="B218" s="15"/>
      <c r="C218" s="15"/>
      <c r="D218" s="15"/>
      <c r="E218" s="15"/>
      <c r="F218" s="15"/>
      <c r="G218" s="16">
        <v>995.45</v>
      </c>
      <c r="H218" s="16">
        <v>0</v>
      </c>
      <c r="I218" s="16">
        <v>0</v>
      </c>
      <c r="J218" s="16">
        <v>0</v>
      </c>
      <c r="K218" s="15"/>
      <c r="L218" s="15"/>
    </row>
    <row r="219" spans="1:12" ht="10.9" customHeight="1" x14ac:dyDescent="0.2">
      <c r="A219" s="9" t="s">
        <v>23</v>
      </c>
      <c r="B219" s="9"/>
      <c r="C219" s="9"/>
      <c r="D219" s="9"/>
      <c r="E219" s="9"/>
      <c r="F219" s="9"/>
      <c r="G219" s="10">
        <v>995.45</v>
      </c>
      <c r="H219" s="10">
        <v>0</v>
      </c>
      <c r="I219" s="10">
        <f>I216</f>
        <v>995.45</v>
      </c>
      <c r="J219" s="10">
        <v>0</v>
      </c>
      <c r="K219" s="9"/>
      <c r="L219" s="9"/>
    </row>
    <row r="220" spans="1:12" ht="13.35" customHeight="1" x14ac:dyDescent="0.2"/>
    <row r="221" spans="1:12" s="5" customFormat="1" ht="12.2" customHeight="1" x14ac:dyDescent="0.2">
      <c r="A221" s="8" t="s">
        <v>182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ht="10.9" customHeight="1" x14ac:dyDescent="0.2">
      <c r="A222" s="9" t="s">
        <v>15</v>
      </c>
      <c r="B222" s="9"/>
      <c r="C222" s="9"/>
      <c r="D222" s="9"/>
      <c r="E222" s="9"/>
      <c r="F222" s="9"/>
      <c r="G222" s="10">
        <v>0</v>
      </c>
      <c r="H222" s="10">
        <v>0</v>
      </c>
      <c r="I222" s="10">
        <f>(G222 - H222)</f>
        <v>0</v>
      </c>
      <c r="J222" s="10">
        <v>0</v>
      </c>
      <c r="K222" s="9"/>
      <c r="L222" s="9"/>
    </row>
    <row r="223" spans="1:12" ht="10.9" customHeight="1" x14ac:dyDescent="0.2">
      <c r="A223" s="11">
        <v>45199</v>
      </c>
      <c r="B223" s="12" t="s">
        <v>183</v>
      </c>
      <c r="C223" s="12" t="s">
        <v>54</v>
      </c>
      <c r="D223" s="12" t="s">
        <v>27</v>
      </c>
      <c r="E223" s="12" t="s">
        <v>184</v>
      </c>
      <c r="F223" s="12" t="s">
        <v>153</v>
      </c>
      <c r="G223" s="13">
        <v>575.69000000000005</v>
      </c>
      <c r="H223" s="13">
        <v>0</v>
      </c>
      <c r="I223" s="13">
        <f>((I222 + G223) - H223)</f>
        <v>575.69000000000005</v>
      </c>
      <c r="J223" s="13">
        <v>0</v>
      </c>
      <c r="K223" s="14">
        <v>0</v>
      </c>
      <c r="L223" s="12" t="s">
        <v>30</v>
      </c>
    </row>
    <row r="224" spans="1:12" ht="21.4" customHeight="1" x14ac:dyDescent="0.2">
      <c r="A224" s="17">
        <v>45291</v>
      </c>
      <c r="B224" s="18" t="s">
        <v>183</v>
      </c>
      <c r="C224" s="18" t="s">
        <v>54</v>
      </c>
      <c r="D224" s="18" t="s">
        <v>27</v>
      </c>
      <c r="E224" s="22" t="s">
        <v>185</v>
      </c>
      <c r="F224" s="18" t="s">
        <v>172</v>
      </c>
      <c r="G224" s="19">
        <v>575</v>
      </c>
      <c r="H224" s="19">
        <v>0</v>
      </c>
      <c r="I224" s="19">
        <f>((I223 + G224) - H224)</f>
        <v>1150.69</v>
      </c>
      <c r="J224" s="19">
        <v>0</v>
      </c>
      <c r="K224" s="20">
        <v>0</v>
      </c>
      <c r="L224" s="18" t="s">
        <v>186</v>
      </c>
    </row>
    <row r="225" spans="1:12" ht="10.9" customHeight="1" x14ac:dyDescent="0.2">
      <c r="A225" s="17">
        <v>45348</v>
      </c>
      <c r="B225" s="18" t="s">
        <v>183</v>
      </c>
      <c r="C225" s="18" t="s">
        <v>54</v>
      </c>
      <c r="D225" s="18" t="s">
        <v>34</v>
      </c>
      <c r="E225" s="18" t="s">
        <v>187</v>
      </c>
      <c r="F225" s="18"/>
      <c r="G225" s="19">
        <v>275.22000000000003</v>
      </c>
      <c r="H225" s="19">
        <v>0</v>
      </c>
      <c r="I225" s="19">
        <f>((I224 + G225) - H225)</f>
        <v>1425.91</v>
      </c>
      <c r="J225" s="19">
        <v>0</v>
      </c>
      <c r="K225" s="20">
        <v>0</v>
      </c>
      <c r="L225" s="18" t="s">
        <v>186</v>
      </c>
    </row>
    <row r="226" spans="1:12" ht="10.9" customHeight="1" x14ac:dyDescent="0.2">
      <c r="A226" s="17">
        <v>45382</v>
      </c>
      <c r="B226" s="18" t="s">
        <v>183</v>
      </c>
      <c r="C226" s="18" t="s">
        <v>54</v>
      </c>
      <c r="D226" s="18" t="s">
        <v>27</v>
      </c>
      <c r="E226" s="18" t="s">
        <v>188</v>
      </c>
      <c r="F226" s="18" t="s">
        <v>133</v>
      </c>
      <c r="G226" s="19">
        <v>575</v>
      </c>
      <c r="H226" s="19">
        <v>0</v>
      </c>
      <c r="I226" s="19">
        <f>((I225 + G226) - H226)</f>
        <v>2000.91</v>
      </c>
      <c r="J226" s="19">
        <v>0</v>
      </c>
      <c r="K226" s="20">
        <v>0</v>
      </c>
      <c r="L226" s="18" t="s">
        <v>186</v>
      </c>
    </row>
    <row r="227" spans="1:12" ht="10.9" customHeight="1" x14ac:dyDescent="0.2">
      <c r="A227" s="17">
        <v>45473</v>
      </c>
      <c r="B227" s="18" t="s">
        <v>183</v>
      </c>
      <c r="C227" s="18" t="s">
        <v>54</v>
      </c>
      <c r="D227" s="18" t="s">
        <v>27</v>
      </c>
      <c r="E227" s="18" t="s">
        <v>189</v>
      </c>
      <c r="F227" s="18" t="s">
        <v>190</v>
      </c>
      <c r="G227" s="19">
        <v>575</v>
      </c>
      <c r="H227" s="19">
        <v>0</v>
      </c>
      <c r="I227" s="19">
        <f>((I226 + G227) - H227)</f>
        <v>2575.91</v>
      </c>
      <c r="J227" s="19">
        <v>0</v>
      </c>
      <c r="K227" s="20">
        <v>0</v>
      </c>
      <c r="L227" s="18" t="s">
        <v>186</v>
      </c>
    </row>
    <row r="228" spans="1:12" ht="10.9" customHeight="1" x14ac:dyDescent="0.2">
      <c r="A228" s="15" t="s">
        <v>191</v>
      </c>
      <c r="B228" s="15"/>
      <c r="C228" s="15"/>
      <c r="D228" s="15"/>
      <c r="E228" s="15"/>
      <c r="F228" s="15"/>
      <c r="G228" s="16">
        <f>SUM(G223:G227)</f>
        <v>2575.91</v>
      </c>
      <c r="H228" s="16">
        <f>SUM(H223:H227)</f>
        <v>0</v>
      </c>
      <c r="I228" s="16">
        <f>I227</f>
        <v>2575.91</v>
      </c>
      <c r="J228" s="16">
        <f>SUM(J223:J227)</f>
        <v>0</v>
      </c>
      <c r="K228" s="15"/>
      <c r="L228" s="15"/>
    </row>
    <row r="229" spans="1:12" ht="10.9" customHeight="1" x14ac:dyDescent="0.2">
      <c r="A229" s="15" t="s">
        <v>22</v>
      </c>
      <c r="B229" s="15"/>
      <c r="C229" s="15"/>
      <c r="D229" s="15"/>
      <c r="E229" s="15"/>
      <c r="F229" s="15"/>
      <c r="G229" s="16">
        <v>2575.91</v>
      </c>
      <c r="H229" s="16">
        <v>0</v>
      </c>
      <c r="I229" s="16">
        <v>0</v>
      </c>
      <c r="J229" s="16">
        <v>0</v>
      </c>
      <c r="K229" s="15"/>
      <c r="L229" s="15"/>
    </row>
    <row r="230" spans="1:12" ht="10.9" customHeight="1" x14ac:dyDescent="0.2">
      <c r="A230" s="9" t="s">
        <v>23</v>
      </c>
      <c r="B230" s="9"/>
      <c r="C230" s="9"/>
      <c r="D230" s="9"/>
      <c r="E230" s="9"/>
      <c r="F230" s="9"/>
      <c r="G230" s="10">
        <v>2575.91</v>
      </c>
      <c r="H230" s="10">
        <v>0</v>
      </c>
      <c r="I230" s="10">
        <f>I227</f>
        <v>2575.91</v>
      </c>
      <c r="J230" s="10">
        <v>0</v>
      </c>
      <c r="K230" s="9"/>
      <c r="L230" s="9"/>
    </row>
    <row r="231" spans="1:12" ht="13.35" customHeight="1" x14ac:dyDescent="0.2"/>
    <row r="232" spans="1:12" s="5" customFormat="1" ht="12.2" customHeight="1" x14ac:dyDescent="0.2">
      <c r="A232" s="8" t="s">
        <v>192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 ht="10.9" customHeight="1" x14ac:dyDescent="0.2">
      <c r="A233" s="9" t="s">
        <v>15</v>
      </c>
      <c r="B233" s="9"/>
      <c r="C233" s="9"/>
      <c r="D233" s="9"/>
      <c r="E233" s="9"/>
      <c r="F233" s="9"/>
      <c r="G233" s="10">
        <v>0</v>
      </c>
      <c r="H233" s="10">
        <v>0</v>
      </c>
      <c r="I233" s="10">
        <f>(G233 - H233)</f>
        <v>0</v>
      </c>
      <c r="J233" s="10">
        <v>0</v>
      </c>
      <c r="K233" s="9"/>
      <c r="L233" s="9"/>
    </row>
    <row r="234" spans="1:12" ht="10.9" customHeight="1" x14ac:dyDescent="0.2">
      <c r="A234" s="11">
        <v>45291</v>
      </c>
      <c r="B234" s="12" t="s">
        <v>193</v>
      </c>
      <c r="C234" s="12" t="s">
        <v>54</v>
      </c>
      <c r="D234" s="12" t="s">
        <v>27</v>
      </c>
      <c r="E234" s="12" t="s">
        <v>194</v>
      </c>
      <c r="F234" s="12" t="s">
        <v>172</v>
      </c>
      <c r="G234" s="13">
        <v>100</v>
      </c>
      <c r="H234" s="13">
        <v>0</v>
      </c>
      <c r="I234" s="13">
        <f>((I233 + G234) - H234)</f>
        <v>100</v>
      </c>
      <c r="J234" s="13">
        <v>10</v>
      </c>
      <c r="K234" s="14">
        <v>10</v>
      </c>
      <c r="L234" s="12" t="s">
        <v>36</v>
      </c>
    </row>
    <row r="235" spans="1:12" ht="10.9" customHeight="1" x14ac:dyDescent="0.2">
      <c r="A235" s="17">
        <v>45362</v>
      </c>
      <c r="B235" s="18" t="s">
        <v>193</v>
      </c>
      <c r="C235" s="18" t="s">
        <v>54</v>
      </c>
      <c r="D235" s="18" t="s">
        <v>34</v>
      </c>
      <c r="E235" s="18" t="s">
        <v>195</v>
      </c>
      <c r="F235" s="18"/>
      <c r="G235" s="19">
        <v>1033.3</v>
      </c>
      <c r="H235" s="19">
        <v>0</v>
      </c>
      <c r="I235" s="19">
        <f>((I234 + G235) - H235)</f>
        <v>1133.3</v>
      </c>
      <c r="J235" s="19">
        <v>103.33</v>
      </c>
      <c r="K235" s="20">
        <v>10</v>
      </c>
      <c r="L235" s="18" t="s">
        <v>36</v>
      </c>
    </row>
    <row r="236" spans="1:12" ht="21.4" customHeight="1" x14ac:dyDescent="0.2">
      <c r="A236" s="17">
        <v>45382</v>
      </c>
      <c r="B236" s="18" t="s">
        <v>193</v>
      </c>
      <c r="C236" s="18" t="s">
        <v>54</v>
      </c>
      <c r="D236" s="18" t="s">
        <v>27</v>
      </c>
      <c r="E236" s="22" t="s">
        <v>196</v>
      </c>
      <c r="F236" s="18" t="s">
        <v>133</v>
      </c>
      <c r="G236" s="19">
        <v>50</v>
      </c>
      <c r="H236" s="19">
        <v>0</v>
      </c>
      <c r="I236" s="19">
        <f>((I235 + G236) - H236)</f>
        <v>1183.3</v>
      </c>
      <c r="J236" s="19">
        <v>5</v>
      </c>
      <c r="K236" s="20">
        <v>10</v>
      </c>
      <c r="L236" s="18" t="s">
        <v>36</v>
      </c>
    </row>
    <row r="237" spans="1:12" ht="10.9" customHeight="1" x14ac:dyDescent="0.2">
      <c r="A237" s="15" t="s">
        <v>197</v>
      </c>
      <c r="B237" s="15"/>
      <c r="C237" s="15"/>
      <c r="D237" s="15"/>
      <c r="E237" s="15"/>
      <c r="F237" s="15"/>
      <c r="G237" s="16">
        <f>SUM(G234:G236)</f>
        <v>1183.3</v>
      </c>
      <c r="H237" s="16">
        <f>SUM(H234:H236)</f>
        <v>0</v>
      </c>
      <c r="I237" s="16">
        <f>I236</f>
        <v>1183.3</v>
      </c>
      <c r="J237" s="16">
        <f>SUM(J234:J236)</f>
        <v>118.33</v>
      </c>
      <c r="K237" s="15"/>
      <c r="L237" s="15"/>
    </row>
    <row r="238" spans="1:12" ht="10.9" customHeight="1" x14ac:dyDescent="0.2">
      <c r="A238" s="15" t="s">
        <v>22</v>
      </c>
      <c r="B238" s="15"/>
      <c r="C238" s="15"/>
      <c r="D238" s="15"/>
      <c r="E238" s="15"/>
      <c r="F238" s="15"/>
      <c r="G238" s="16">
        <v>1183.3</v>
      </c>
      <c r="H238" s="16">
        <v>0</v>
      </c>
      <c r="I238" s="16">
        <v>0</v>
      </c>
      <c r="J238" s="16">
        <v>0</v>
      </c>
      <c r="K238" s="15"/>
      <c r="L238" s="15"/>
    </row>
    <row r="239" spans="1:12" ht="10.9" customHeight="1" x14ac:dyDescent="0.2">
      <c r="A239" s="9" t="s">
        <v>23</v>
      </c>
      <c r="B239" s="9"/>
      <c r="C239" s="9"/>
      <c r="D239" s="9"/>
      <c r="E239" s="9"/>
      <c r="F239" s="9"/>
      <c r="G239" s="10">
        <v>1183.3</v>
      </c>
      <c r="H239" s="10">
        <v>0</v>
      </c>
      <c r="I239" s="10">
        <f>I236</f>
        <v>1183.3</v>
      </c>
      <c r="J239" s="10">
        <v>0</v>
      </c>
      <c r="K239" s="9"/>
      <c r="L239" s="9"/>
    </row>
    <row r="240" spans="1:12" ht="13.35" customHeight="1" x14ac:dyDescent="0.2"/>
    <row r="241" spans="1:12" s="5" customFormat="1" ht="12.2" customHeight="1" x14ac:dyDescent="0.2">
      <c r="A241" s="8" t="s">
        <v>198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ht="10.9" customHeight="1" x14ac:dyDescent="0.2">
      <c r="A242" s="9" t="s">
        <v>15</v>
      </c>
      <c r="B242" s="9"/>
      <c r="C242" s="9"/>
      <c r="D242" s="9"/>
      <c r="E242" s="9"/>
      <c r="F242" s="9"/>
      <c r="G242" s="10">
        <v>0</v>
      </c>
      <c r="H242" s="10">
        <v>0</v>
      </c>
      <c r="I242" s="10">
        <f>(G242 - H242)</f>
        <v>0</v>
      </c>
      <c r="J242" s="10">
        <v>0</v>
      </c>
      <c r="K242" s="9"/>
      <c r="L242" s="9"/>
    </row>
    <row r="243" spans="1:12" ht="10.9" customHeight="1" x14ac:dyDescent="0.2">
      <c r="A243" s="11">
        <v>45473</v>
      </c>
      <c r="B243" s="12" t="s">
        <v>199</v>
      </c>
      <c r="C243" s="12" t="s">
        <v>54</v>
      </c>
      <c r="D243" s="12" t="s">
        <v>27</v>
      </c>
      <c r="E243" s="12" t="s">
        <v>200</v>
      </c>
      <c r="F243" s="12" t="s">
        <v>201</v>
      </c>
      <c r="G243" s="13">
        <v>0</v>
      </c>
      <c r="H243" s="13">
        <v>17557.46</v>
      </c>
      <c r="I243" s="13">
        <f>((I242 + G243) - H243)</f>
        <v>-17557.46</v>
      </c>
      <c r="J243" s="13">
        <v>0</v>
      </c>
      <c r="K243" s="14">
        <v>0</v>
      </c>
      <c r="L243" s="12" t="s">
        <v>30</v>
      </c>
    </row>
    <row r="244" spans="1:12" ht="10.9" customHeight="1" x14ac:dyDescent="0.2">
      <c r="A244" s="15" t="s">
        <v>202</v>
      </c>
      <c r="B244" s="15"/>
      <c r="C244" s="15"/>
      <c r="D244" s="15"/>
      <c r="E244" s="15"/>
      <c r="F244" s="15"/>
      <c r="G244" s="16">
        <f>G243</f>
        <v>0</v>
      </c>
      <c r="H244" s="16">
        <f>H243</f>
        <v>17557.46</v>
      </c>
      <c r="I244" s="16">
        <f>I243</f>
        <v>-17557.46</v>
      </c>
      <c r="J244" s="16">
        <f>J243</f>
        <v>0</v>
      </c>
      <c r="K244" s="15"/>
      <c r="L244" s="15"/>
    </row>
    <row r="245" spans="1:12" ht="10.9" customHeight="1" x14ac:dyDescent="0.2">
      <c r="A245" s="15" t="s">
        <v>22</v>
      </c>
      <c r="B245" s="15"/>
      <c r="C245" s="15"/>
      <c r="D245" s="15"/>
      <c r="E245" s="15"/>
      <c r="F245" s="15"/>
      <c r="G245" s="16">
        <v>0</v>
      </c>
      <c r="H245" s="16">
        <v>17557.46</v>
      </c>
      <c r="I245" s="16">
        <v>0</v>
      </c>
      <c r="J245" s="16">
        <v>0</v>
      </c>
      <c r="K245" s="15"/>
      <c r="L245" s="15"/>
    </row>
    <row r="246" spans="1:12" ht="10.9" customHeight="1" x14ac:dyDescent="0.2">
      <c r="A246" s="9" t="s">
        <v>23</v>
      </c>
      <c r="B246" s="9"/>
      <c r="C246" s="9"/>
      <c r="D246" s="9"/>
      <c r="E246" s="9"/>
      <c r="F246" s="9"/>
      <c r="G246" s="10">
        <v>0</v>
      </c>
      <c r="H246" s="10">
        <v>17557.46</v>
      </c>
      <c r="I246" s="10">
        <f>I243</f>
        <v>-17557.46</v>
      </c>
      <c r="J246" s="10">
        <v>0</v>
      </c>
      <c r="K246" s="9"/>
      <c r="L246" s="9"/>
    </row>
    <row r="247" spans="1:12" ht="13.35" customHeight="1" x14ac:dyDescent="0.2"/>
    <row r="248" spans="1:12" s="5" customFormat="1" ht="12.2" customHeight="1" x14ac:dyDescent="0.2">
      <c r="A248" s="8" t="s">
        <v>203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ht="10.9" customHeight="1" x14ac:dyDescent="0.2">
      <c r="A249" s="9" t="s">
        <v>15</v>
      </c>
      <c r="B249" s="9"/>
      <c r="C249" s="9"/>
      <c r="D249" s="9"/>
      <c r="E249" s="9"/>
      <c r="F249" s="9"/>
      <c r="G249" s="10">
        <v>0</v>
      </c>
      <c r="H249" s="10">
        <v>0</v>
      </c>
      <c r="I249" s="10">
        <f>(G249 - H249)</f>
        <v>0</v>
      </c>
      <c r="J249" s="10">
        <v>0</v>
      </c>
      <c r="K249" s="9"/>
      <c r="L249" s="9"/>
    </row>
    <row r="250" spans="1:12" ht="10.9" customHeight="1" x14ac:dyDescent="0.2">
      <c r="A250" s="11">
        <v>45473</v>
      </c>
      <c r="B250" s="12" t="s">
        <v>204</v>
      </c>
      <c r="C250" s="12" t="s">
        <v>54</v>
      </c>
      <c r="D250" s="12" t="s">
        <v>27</v>
      </c>
      <c r="E250" s="12" t="s">
        <v>200</v>
      </c>
      <c r="F250" s="12" t="s">
        <v>201</v>
      </c>
      <c r="G250" s="13">
        <v>0</v>
      </c>
      <c r="H250" s="13">
        <v>17557.45</v>
      </c>
      <c r="I250" s="13">
        <f>((I249 + G250) - H250)</f>
        <v>-17557.45</v>
      </c>
      <c r="J250" s="13">
        <v>0</v>
      </c>
      <c r="K250" s="14">
        <v>0</v>
      </c>
      <c r="L250" s="12" t="s">
        <v>30</v>
      </c>
    </row>
    <row r="251" spans="1:12" ht="10.9" customHeight="1" x14ac:dyDescent="0.2">
      <c r="A251" s="15" t="s">
        <v>205</v>
      </c>
      <c r="B251" s="15"/>
      <c r="C251" s="15"/>
      <c r="D251" s="15"/>
      <c r="E251" s="15"/>
      <c r="F251" s="15"/>
      <c r="G251" s="16">
        <f>G250</f>
        <v>0</v>
      </c>
      <c r="H251" s="16">
        <f>H250</f>
        <v>17557.45</v>
      </c>
      <c r="I251" s="16">
        <f>I250</f>
        <v>-17557.45</v>
      </c>
      <c r="J251" s="16">
        <f>J250</f>
        <v>0</v>
      </c>
      <c r="K251" s="15"/>
      <c r="L251" s="15"/>
    </row>
    <row r="252" spans="1:12" ht="10.9" customHeight="1" x14ac:dyDescent="0.2">
      <c r="A252" s="15" t="s">
        <v>22</v>
      </c>
      <c r="B252" s="15"/>
      <c r="C252" s="15"/>
      <c r="D252" s="15"/>
      <c r="E252" s="15"/>
      <c r="F252" s="15"/>
      <c r="G252" s="16">
        <v>0</v>
      </c>
      <c r="H252" s="16">
        <v>17557.45</v>
      </c>
      <c r="I252" s="16">
        <v>0</v>
      </c>
      <c r="J252" s="16">
        <v>0</v>
      </c>
      <c r="K252" s="15"/>
      <c r="L252" s="15"/>
    </row>
    <row r="253" spans="1:12" ht="10.9" customHeight="1" x14ac:dyDescent="0.2">
      <c r="A253" s="9" t="s">
        <v>23</v>
      </c>
      <c r="B253" s="9"/>
      <c r="C253" s="9"/>
      <c r="D253" s="9"/>
      <c r="E253" s="9"/>
      <c r="F253" s="9"/>
      <c r="G253" s="10">
        <v>0</v>
      </c>
      <c r="H253" s="10">
        <v>17557.45</v>
      </c>
      <c r="I253" s="10">
        <f>I250</f>
        <v>-17557.45</v>
      </c>
      <c r="J253" s="10">
        <v>0</v>
      </c>
      <c r="K253" s="9"/>
      <c r="L253" s="9"/>
    </row>
    <row r="254" spans="1:12" ht="13.35" customHeight="1" x14ac:dyDescent="0.2"/>
    <row r="255" spans="1:12" s="5" customFormat="1" ht="12.2" customHeight="1" x14ac:dyDescent="0.2">
      <c r="A255" s="8" t="s">
        <v>206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 ht="10.9" customHeight="1" x14ac:dyDescent="0.2">
      <c r="A256" s="9" t="s">
        <v>15</v>
      </c>
      <c r="B256" s="9"/>
      <c r="C256" s="9"/>
      <c r="D256" s="9"/>
      <c r="E256" s="9"/>
      <c r="F256" s="9"/>
      <c r="G256" s="10">
        <v>0</v>
      </c>
      <c r="H256" s="10">
        <v>502696.95</v>
      </c>
      <c r="I256" s="10">
        <f>(G256 - H256)</f>
        <v>-502696.95</v>
      </c>
      <c r="J256" s="10">
        <v>0</v>
      </c>
      <c r="K256" s="9"/>
      <c r="L256" s="9"/>
    </row>
    <row r="257" spans="1:12" ht="10.9" customHeight="1" x14ac:dyDescent="0.2">
      <c r="A257" s="11">
        <v>45473</v>
      </c>
      <c r="B257" s="12" t="s">
        <v>207</v>
      </c>
      <c r="C257" s="12" t="s">
        <v>208</v>
      </c>
      <c r="D257" s="12" t="s">
        <v>27</v>
      </c>
      <c r="E257" s="12" t="s">
        <v>209</v>
      </c>
      <c r="F257" s="12" t="s">
        <v>210</v>
      </c>
      <c r="G257" s="13">
        <v>0</v>
      </c>
      <c r="H257" s="13">
        <v>8222.2000000000007</v>
      </c>
      <c r="I257" s="13">
        <f>((I256 + G257) - H257)</f>
        <v>-510919.15</v>
      </c>
      <c r="J257" s="13">
        <v>0</v>
      </c>
      <c r="K257" s="14">
        <v>0</v>
      </c>
      <c r="L257" s="12" t="s">
        <v>30</v>
      </c>
    </row>
    <row r="258" spans="1:12" ht="10.9" customHeight="1" x14ac:dyDescent="0.2">
      <c r="A258" s="15" t="s">
        <v>211</v>
      </c>
      <c r="B258" s="15"/>
      <c r="C258" s="15"/>
      <c r="D258" s="15"/>
      <c r="E258" s="15"/>
      <c r="F258" s="15"/>
      <c r="G258" s="16">
        <f>G257</f>
        <v>0</v>
      </c>
      <c r="H258" s="16">
        <f>H257</f>
        <v>8222.2000000000007</v>
      </c>
      <c r="I258" s="16">
        <f>I257</f>
        <v>-510919.15</v>
      </c>
      <c r="J258" s="16">
        <f>J257</f>
        <v>0</v>
      </c>
      <c r="K258" s="15"/>
      <c r="L258" s="15"/>
    </row>
    <row r="259" spans="1:12" ht="10.9" customHeight="1" x14ac:dyDescent="0.2">
      <c r="A259" s="15" t="s">
        <v>22</v>
      </c>
      <c r="B259" s="15"/>
      <c r="C259" s="15"/>
      <c r="D259" s="15"/>
      <c r="E259" s="15"/>
      <c r="F259" s="15"/>
      <c r="G259" s="16">
        <v>0</v>
      </c>
      <c r="H259" s="16">
        <v>8222.2000000000007</v>
      </c>
      <c r="I259" s="16">
        <v>0</v>
      </c>
      <c r="J259" s="16">
        <v>0</v>
      </c>
      <c r="K259" s="15"/>
      <c r="L259" s="15"/>
    </row>
    <row r="260" spans="1:12" ht="10.9" customHeight="1" x14ac:dyDescent="0.2">
      <c r="A260" s="9" t="s">
        <v>23</v>
      </c>
      <c r="B260" s="9"/>
      <c r="C260" s="9"/>
      <c r="D260" s="9"/>
      <c r="E260" s="9"/>
      <c r="F260" s="9"/>
      <c r="G260" s="10">
        <v>0</v>
      </c>
      <c r="H260" s="10">
        <v>510919.15</v>
      </c>
      <c r="I260" s="10">
        <f>I257</f>
        <v>-510919.15</v>
      </c>
      <c r="J260" s="10">
        <v>0</v>
      </c>
      <c r="K260" s="9"/>
      <c r="L260" s="9"/>
    </row>
    <row r="261" spans="1:12" ht="13.35" customHeight="1" x14ac:dyDescent="0.2"/>
    <row r="262" spans="1:12" s="5" customFormat="1" ht="12.2" customHeight="1" x14ac:dyDescent="0.2">
      <c r="A262" s="8" t="s">
        <v>212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 ht="10.9" customHeight="1" x14ac:dyDescent="0.2">
      <c r="A263" s="9" t="s">
        <v>15</v>
      </c>
      <c r="B263" s="9"/>
      <c r="C263" s="9"/>
      <c r="D263" s="9"/>
      <c r="E263" s="9"/>
      <c r="F263" s="9"/>
      <c r="G263" s="10">
        <v>0</v>
      </c>
      <c r="H263" s="10">
        <v>530696.72</v>
      </c>
      <c r="I263" s="10">
        <f>(G263 - H263)</f>
        <v>-530696.72</v>
      </c>
      <c r="J263" s="10">
        <v>0</v>
      </c>
      <c r="K263" s="9"/>
      <c r="L263" s="9"/>
    </row>
    <row r="264" spans="1:12" ht="10.9" customHeight="1" x14ac:dyDescent="0.2">
      <c r="A264" s="11">
        <v>45473</v>
      </c>
      <c r="B264" s="12" t="s">
        <v>213</v>
      </c>
      <c r="C264" s="12" t="s">
        <v>208</v>
      </c>
      <c r="D264" s="12" t="s">
        <v>27</v>
      </c>
      <c r="E264" s="12" t="s">
        <v>209</v>
      </c>
      <c r="F264" s="12" t="s">
        <v>210</v>
      </c>
      <c r="G264" s="13">
        <v>11663.22</v>
      </c>
      <c r="H264" s="13">
        <v>0</v>
      </c>
      <c r="I264" s="13">
        <f>((I263 + G264) - H264)</f>
        <v>-519033.5</v>
      </c>
      <c r="J264" s="13">
        <v>0</v>
      </c>
      <c r="K264" s="14">
        <v>0</v>
      </c>
      <c r="L264" s="12" t="s">
        <v>30</v>
      </c>
    </row>
    <row r="265" spans="1:12" ht="10.9" customHeight="1" x14ac:dyDescent="0.2">
      <c r="A265" s="15" t="s">
        <v>214</v>
      </c>
      <c r="B265" s="15"/>
      <c r="C265" s="15"/>
      <c r="D265" s="15"/>
      <c r="E265" s="15"/>
      <c r="F265" s="15"/>
      <c r="G265" s="16">
        <f>G264</f>
        <v>11663.22</v>
      </c>
      <c r="H265" s="16">
        <f>H264</f>
        <v>0</v>
      </c>
      <c r="I265" s="16">
        <f>I264</f>
        <v>-519033.5</v>
      </c>
      <c r="J265" s="16">
        <f>J264</f>
        <v>0</v>
      </c>
      <c r="K265" s="15"/>
      <c r="L265" s="15"/>
    </row>
    <row r="266" spans="1:12" ht="10.9" customHeight="1" x14ac:dyDescent="0.2">
      <c r="A266" s="15" t="s">
        <v>22</v>
      </c>
      <c r="B266" s="15"/>
      <c r="C266" s="15"/>
      <c r="D266" s="15"/>
      <c r="E266" s="15"/>
      <c r="F266" s="15"/>
      <c r="G266" s="16">
        <v>11663.22</v>
      </c>
      <c r="H266" s="16">
        <v>0</v>
      </c>
      <c r="I266" s="16">
        <v>0</v>
      </c>
      <c r="J266" s="16">
        <v>0</v>
      </c>
      <c r="K266" s="15"/>
      <c r="L266" s="15"/>
    </row>
    <row r="267" spans="1:12" ht="10.9" customHeight="1" x14ac:dyDescent="0.2">
      <c r="A267" s="9" t="s">
        <v>23</v>
      </c>
      <c r="B267" s="9"/>
      <c r="C267" s="9"/>
      <c r="D267" s="9"/>
      <c r="E267" s="9"/>
      <c r="F267" s="9"/>
      <c r="G267" s="10">
        <v>0</v>
      </c>
      <c r="H267" s="10">
        <v>519033.5</v>
      </c>
      <c r="I267" s="10">
        <f>I264</f>
        <v>-519033.5</v>
      </c>
      <c r="J267" s="10">
        <v>0</v>
      </c>
      <c r="K267" s="9"/>
      <c r="L267" s="9"/>
    </row>
    <row r="268" spans="1:12" ht="13.35" customHeight="1" x14ac:dyDescent="0.2"/>
    <row r="269" spans="1:12" s="5" customFormat="1" ht="12.2" customHeight="1" x14ac:dyDescent="0.2">
      <c r="A269" s="8" t="s">
        <v>215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 ht="10.9" customHeight="1" x14ac:dyDescent="0.2">
      <c r="A270" s="9" t="s">
        <v>15</v>
      </c>
      <c r="B270" s="9"/>
      <c r="C270" s="9"/>
      <c r="D270" s="9"/>
      <c r="E270" s="9"/>
      <c r="F270" s="9"/>
      <c r="G270" s="10">
        <v>0</v>
      </c>
      <c r="H270" s="10">
        <v>0</v>
      </c>
      <c r="I270" s="10">
        <f>(G270 - H270)</f>
        <v>0</v>
      </c>
      <c r="J270" s="10">
        <v>0</v>
      </c>
      <c r="K270" s="9"/>
      <c r="L270" s="9"/>
    </row>
    <row r="271" spans="1:12" ht="10.9" customHeight="1" x14ac:dyDescent="0.2">
      <c r="A271" s="11">
        <v>45199</v>
      </c>
      <c r="B271" s="12" t="s">
        <v>216</v>
      </c>
      <c r="C271" s="12" t="s">
        <v>208</v>
      </c>
      <c r="D271" s="12" t="s">
        <v>27</v>
      </c>
      <c r="E271" s="12" t="s">
        <v>217</v>
      </c>
      <c r="F271" s="12" t="s">
        <v>153</v>
      </c>
      <c r="G271" s="13">
        <v>0</v>
      </c>
      <c r="H271" s="13">
        <v>691.43</v>
      </c>
      <c r="I271" s="13">
        <f>((I270 + G271) - H271)</f>
        <v>-691.43</v>
      </c>
      <c r="J271" s="13">
        <v>0</v>
      </c>
      <c r="K271" s="14">
        <v>0</v>
      </c>
      <c r="L271" s="12" t="s">
        <v>30</v>
      </c>
    </row>
    <row r="272" spans="1:12" ht="10.9" customHeight="1" x14ac:dyDescent="0.2">
      <c r="A272" s="17">
        <v>45473</v>
      </c>
      <c r="B272" s="18" t="s">
        <v>216</v>
      </c>
      <c r="C272" s="18" t="s">
        <v>208</v>
      </c>
      <c r="D272" s="18" t="s">
        <v>27</v>
      </c>
      <c r="E272" s="18" t="s">
        <v>218</v>
      </c>
      <c r="F272" s="18" t="s">
        <v>219</v>
      </c>
      <c r="G272" s="19">
        <v>691.43</v>
      </c>
      <c r="H272" s="19">
        <v>0</v>
      </c>
      <c r="I272" s="19">
        <f>((I271 + G272) - H272)</f>
        <v>0</v>
      </c>
      <c r="J272" s="19">
        <v>0</v>
      </c>
      <c r="K272" s="20">
        <v>0</v>
      </c>
      <c r="L272" s="18" t="s">
        <v>30</v>
      </c>
    </row>
    <row r="273" spans="1:12" ht="10.9" customHeight="1" x14ac:dyDescent="0.2">
      <c r="A273" s="15" t="s">
        <v>220</v>
      </c>
      <c r="B273" s="15"/>
      <c r="C273" s="15"/>
      <c r="D273" s="15"/>
      <c r="E273" s="15"/>
      <c r="F273" s="15"/>
      <c r="G273" s="16">
        <f>SUM(G271:G272)</f>
        <v>691.43</v>
      </c>
      <c r="H273" s="16">
        <f>SUM(H271:H272)</f>
        <v>691.43</v>
      </c>
      <c r="I273" s="16">
        <f>I272</f>
        <v>0</v>
      </c>
      <c r="J273" s="16">
        <f>SUM(J271:J272)</f>
        <v>0</v>
      </c>
      <c r="K273" s="15"/>
      <c r="L273" s="15"/>
    </row>
    <row r="274" spans="1:12" ht="10.9" customHeight="1" x14ac:dyDescent="0.2">
      <c r="A274" s="15" t="s">
        <v>22</v>
      </c>
      <c r="B274" s="15"/>
      <c r="C274" s="15"/>
      <c r="D274" s="15"/>
      <c r="E274" s="15"/>
      <c r="F274" s="15"/>
      <c r="G274" s="16">
        <v>0</v>
      </c>
      <c r="H274" s="16">
        <v>0</v>
      </c>
      <c r="I274" s="16">
        <v>0</v>
      </c>
      <c r="J274" s="16">
        <v>0</v>
      </c>
      <c r="K274" s="15"/>
      <c r="L274" s="15"/>
    </row>
    <row r="275" spans="1:12" ht="10.9" customHeight="1" x14ac:dyDescent="0.2">
      <c r="A275" s="9" t="s">
        <v>23</v>
      </c>
      <c r="B275" s="9"/>
      <c r="C275" s="9"/>
      <c r="D275" s="9"/>
      <c r="E275" s="9"/>
      <c r="F275" s="9"/>
      <c r="G275" s="10">
        <v>0</v>
      </c>
      <c r="H275" s="10">
        <v>0</v>
      </c>
      <c r="I275" s="10">
        <f>I272</f>
        <v>0</v>
      </c>
      <c r="J275" s="10">
        <v>0</v>
      </c>
      <c r="K275" s="9"/>
      <c r="L275" s="9"/>
    </row>
    <row r="276" spans="1:12" ht="13.35" customHeight="1" x14ac:dyDescent="0.2"/>
    <row r="277" spans="1:12" s="5" customFormat="1" ht="12.2" customHeight="1" x14ac:dyDescent="0.2">
      <c r="A277" s="8" t="s">
        <v>221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10.9" customHeight="1" x14ac:dyDescent="0.2">
      <c r="A278" s="9" t="s">
        <v>15</v>
      </c>
      <c r="B278" s="9"/>
      <c r="C278" s="9"/>
      <c r="D278" s="9"/>
      <c r="E278" s="9"/>
      <c r="F278" s="9"/>
      <c r="G278" s="10">
        <v>0</v>
      </c>
      <c r="H278" s="10">
        <v>0</v>
      </c>
      <c r="I278" s="10">
        <f>(G278 - H278)</f>
        <v>0</v>
      </c>
      <c r="J278" s="10">
        <v>0</v>
      </c>
      <c r="K278" s="9"/>
      <c r="L278" s="9"/>
    </row>
    <row r="279" spans="1:12" ht="10.9" customHeight="1" x14ac:dyDescent="0.2">
      <c r="A279" s="11">
        <v>45134</v>
      </c>
      <c r="B279" s="12" t="s">
        <v>222</v>
      </c>
      <c r="C279" s="12" t="s">
        <v>208</v>
      </c>
      <c r="D279" s="12" t="s">
        <v>18</v>
      </c>
      <c r="E279" s="12" t="s">
        <v>223</v>
      </c>
      <c r="F279" s="12"/>
      <c r="G279" s="13">
        <v>0</v>
      </c>
      <c r="H279" s="13">
        <v>300</v>
      </c>
      <c r="I279" s="13">
        <f t="shared" ref="I279:I290" si="3">((I278 + G279) - H279)</f>
        <v>-300</v>
      </c>
      <c r="J279" s="13">
        <v>0</v>
      </c>
      <c r="K279" s="14">
        <v>0</v>
      </c>
      <c r="L279" s="12" t="s">
        <v>30</v>
      </c>
    </row>
    <row r="280" spans="1:12" ht="10.9" customHeight="1" x14ac:dyDescent="0.2">
      <c r="A280" s="17">
        <v>45148</v>
      </c>
      <c r="B280" s="18" t="s">
        <v>222</v>
      </c>
      <c r="C280" s="18" t="s">
        <v>208</v>
      </c>
      <c r="D280" s="18" t="s">
        <v>18</v>
      </c>
      <c r="E280" s="18" t="s">
        <v>224</v>
      </c>
      <c r="F280" s="18"/>
      <c r="G280" s="19">
        <v>0</v>
      </c>
      <c r="H280" s="19">
        <v>120</v>
      </c>
      <c r="I280" s="19">
        <f t="shared" si="3"/>
        <v>-420</v>
      </c>
      <c r="J280" s="19">
        <v>0</v>
      </c>
      <c r="K280" s="20">
        <v>0</v>
      </c>
      <c r="L280" s="18" t="s">
        <v>30</v>
      </c>
    </row>
    <row r="281" spans="1:12" ht="10.9" customHeight="1" x14ac:dyDescent="0.2">
      <c r="A281" s="17">
        <v>45173</v>
      </c>
      <c r="B281" s="18" t="s">
        <v>222</v>
      </c>
      <c r="C281" s="18" t="s">
        <v>208</v>
      </c>
      <c r="D281" s="18" t="s">
        <v>18</v>
      </c>
      <c r="E281" s="18" t="s">
        <v>223</v>
      </c>
      <c r="F281" s="18"/>
      <c r="G281" s="19">
        <v>0</v>
      </c>
      <c r="H281" s="19">
        <v>40</v>
      </c>
      <c r="I281" s="19">
        <f t="shared" si="3"/>
        <v>-460</v>
      </c>
      <c r="J281" s="19">
        <v>0</v>
      </c>
      <c r="K281" s="20">
        <v>0</v>
      </c>
      <c r="L281" s="18" t="s">
        <v>30</v>
      </c>
    </row>
    <row r="282" spans="1:12" ht="10.9" customHeight="1" x14ac:dyDescent="0.2">
      <c r="A282" s="17">
        <v>45257</v>
      </c>
      <c r="B282" s="18" t="s">
        <v>222</v>
      </c>
      <c r="C282" s="18" t="s">
        <v>208</v>
      </c>
      <c r="D282" s="18" t="s">
        <v>18</v>
      </c>
      <c r="E282" s="18" t="s">
        <v>224</v>
      </c>
      <c r="F282" s="18"/>
      <c r="G282" s="19">
        <v>0</v>
      </c>
      <c r="H282" s="19">
        <v>2500</v>
      </c>
      <c r="I282" s="19">
        <f t="shared" si="3"/>
        <v>-2960</v>
      </c>
      <c r="J282" s="19">
        <v>0</v>
      </c>
      <c r="K282" s="20">
        <v>0</v>
      </c>
      <c r="L282" s="18" t="s">
        <v>30</v>
      </c>
    </row>
    <row r="283" spans="1:12" ht="10.9" customHeight="1" x14ac:dyDescent="0.2">
      <c r="A283" s="17">
        <v>45291</v>
      </c>
      <c r="B283" s="18" t="s">
        <v>222</v>
      </c>
      <c r="C283" s="18" t="s">
        <v>208</v>
      </c>
      <c r="D283" s="18" t="s">
        <v>27</v>
      </c>
      <c r="E283" s="18" t="s">
        <v>225</v>
      </c>
      <c r="F283" s="18" t="s">
        <v>172</v>
      </c>
      <c r="G283" s="19">
        <v>0</v>
      </c>
      <c r="H283" s="19">
        <v>2262.23</v>
      </c>
      <c r="I283" s="19">
        <f t="shared" si="3"/>
        <v>-5222.2299999999996</v>
      </c>
      <c r="J283" s="19">
        <v>0</v>
      </c>
      <c r="K283" s="20">
        <v>0</v>
      </c>
      <c r="L283" s="18" t="s">
        <v>30</v>
      </c>
    </row>
    <row r="284" spans="1:12" ht="10.9" customHeight="1" x14ac:dyDescent="0.2">
      <c r="A284" s="17">
        <v>45299</v>
      </c>
      <c r="B284" s="18" t="s">
        <v>222</v>
      </c>
      <c r="C284" s="18" t="s">
        <v>208</v>
      </c>
      <c r="D284" s="18" t="s">
        <v>18</v>
      </c>
      <c r="E284" s="18" t="s">
        <v>226</v>
      </c>
      <c r="F284" s="18"/>
      <c r="G284" s="19">
        <v>0</v>
      </c>
      <c r="H284" s="19">
        <v>40</v>
      </c>
      <c r="I284" s="19">
        <f t="shared" si="3"/>
        <v>-5262.23</v>
      </c>
      <c r="J284" s="19">
        <v>0</v>
      </c>
      <c r="K284" s="20">
        <v>0</v>
      </c>
      <c r="L284" s="18" t="s">
        <v>30</v>
      </c>
    </row>
    <row r="285" spans="1:12" ht="10.9" customHeight="1" x14ac:dyDescent="0.2">
      <c r="A285" s="17">
        <v>45306</v>
      </c>
      <c r="B285" s="18" t="s">
        <v>222</v>
      </c>
      <c r="C285" s="18" t="s">
        <v>208</v>
      </c>
      <c r="D285" s="18" t="s">
        <v>18</v>
      </c>
      <c r="E285" s="18" t="s">
        <v>227</v>
      </c>
      <c r="F285" s="18"/>
      <c r="G285" s="19">
        <v>0</v>
      </c>
      <c r="H285" s="19">
        <v>30000</v>
      </c>
      <c r="I285" s="19">
        <f t="shared" si="3"/>
        <v>-35262.229999999996</v>
      </c>
      <c r="J285" s="19">
        <v>0</v>
      </c>
      <c r="K285" s="20">
        <v>0</v>
      </c>
      <c r="L285" s="18" t="s">
        <v>30</v>
      </c>
    </row>
    <row r="286" spans="1:12" ht="10.9" customHeight="1" x14ac:dyDescent="0.2">
      <c r="A286" s="17">
        <v>45382</v>
      </c>
      <c r="B286" s="18" t="s">
        <v>222</v>
      </c>
      <c r="C286" s="18" t="s">
        <v>208</v>
      </c>
      <c r="D286" s="18" t="s">
        <v>27</v>
      </c>
      <c r="E286" s="18" t="s">
        <v>228</v>
      </c>
      <c r="F286" s="18" t="s">
        <v>133</v>
      </c>
      <c r="G286" s="19">
        <v>0</v>
      </c>
      <c r="H286" s="19">
        <v>1720.14</v>
      </c>
      <c r="I286" s="19">
        <f t="shared" si="3"/>
        <v>-36982.369999999995</v>
      </c>
      <c r="J286" s="19">
        <v>0</v>
      </c>
      <c r="K286" s="20">
        <v>0</v>
      </c>
      <c r="L286" s="18" t="s">
        <v>30</v>
      </c>
    </row>
    <row r="287" spans="1:12" ht="10.9" customHeight="1" x14ac:dyDescent="0.2">
      <c r="A287" s="17">
        <v>45432</v>
      </c>
      <c r="B287" s="18" t="s">
        <v>222</v>
      </c>
      <c r="C287" s="18" t="s">
        <v>208</v>
      </c>
      <c r="D287" s="18" t="s">
        <v>18</v>
      </c>
      <c r="E287" s="18" t="s">
        <v>223</v>
      </c>
      <c r="F287" s="18"/>
      <c r="G287" s="19">
        <v>0</v>
      </c>
      <c r="H287" s="19">
        <v>100</v>
      </c>
      <c r="I287" s="19">
        <f t="shared" si="3"/>
        <v>-37082.369999999995</v>
      </c>
      <c r="J287" s="19">
        <v>0</v>
      </c>
      <c r="K287" s="20">
        <v>0</v>
      </c>
      <c r="L287" s="18" t="s">
        <v>30</v>
      </c>
    </row>
    <row r="288" spans="1:12" ht="10.9" customHeight="1" x14ac:dyDescent="0.2">
      <c r="A288" s="17">
        <v>45455</v>
      </c>
      <c r="B288" s="18" t="s">
        <v>222</v>
      </c>
      <c r="C288" s="18" t="s">
        <v>208</v>
      </c>
      <c r="D288" s="18" t="s">
        <v>18</v>
      </c>
      <c r="E288" s="18" t="s">
        <v>229</v>
      </c>
      <c r="F288" s="18"/>
      <c r="G288" s="19">
        <v>0</v>
      </c>
      <c r="H288" s="19">
        <v>25000</v>
      </c>
      <c r="I288" s="19">
        <f t="shared" si="3"/>
        <v>-62082.369999999995</v>
      </c>
      <c r="J288" s="19">
        <v>0</v>
      </c>
      <c r="K288" s="20">
        <v>0</v>
      </c>
      <c r="L288" s="18" t="s">
        <v>30</v>
      </c>
    </row>
    <row r="289" spans="1:12" ht="10.9" customHeight="1" x14ac:dyDescent="0.2">
      <c r="A289" s="17">
        <v>45473</v>
      </c>
      <c r="B289" s="18" t="s">
        <v>222</v>
      </c>
      <c r="C289" s="18" t="s">
        <v>208</v>
      </c>
      <c r="D289" s="18" t="s">
        <v>27</v>
      </c>
      <c r="E289" s="18" t="s">
        <v>230</v>
      </c>
      <c r="F289" s="18" t="s">
        <v>190</v>
      </c>
      <c r="G289" s="19">
        <v>0</v>
      </c>
      <c r="H289" s="19">
        <v>575</v>
      </c>
      <c r="I289" s="19">
        <f t="shared" si="3"/>
        <v>-62657.369999999995</v>
      </c>
      <c r="J289" s="19">
        <v>0</v>
      </c>
      <c r="K289" s="20">
        <v>0</v>
      </c>
      <c r="L289" s="18" t="s">
        <v>30</v>
      </c>
    </row>
    <row r="290" spans="1:12" ht="10.9" customHeight="1" x14ac:dyDescent="0.2">
      <c r="A290" s="17">
        <v>45473</v>
      </c>
      <c r="B290" s="18" t="s">
        <v>222</v>
      </c>
      <c r="C290" s="18" t="s">
        <v>208</v>
      </c>
      <c r="D290" s="18" t="s">
        <v>27</v>
      </c>
      <c r="E290" s="18" t="s">
        <v>218</v>
      </c>
      <c r="F290" s="18" t="s">
        <v>219</v>
      </c>
      <c r="G290" s="19">
        <v>62657.37</v>
      </c>
      <c r="H290" s="19">
        <v>0</v>
      </c>
      <c r="I290" s="19">
        <f t="shared" si="3"/>
        <v>7.2759576141834259E-12</v>
      </c>
      <c r="J290" s="19">
        <v>0</v>
      </c>
      <c r="K290" s="20">
        <v>0</v>
      </c>
      <c r="L290" s="18" t="s">
        <v>30</v>
      </c>
    </row>
    <row r="291" spans="1:12" ht="10.9" customHeight="1" x14ac:dyDescent="0.2">
      <c r="A291" s="15" t="s">
        <v>231</v>
      </c>
      <c r="B291" s="15"/>
      <c r="C291" s="15"/>
      <c r="D291" s="15"/>
      <c r="E291" s="15"/>
      <c r="F291" s="15"/>
      <c r="G291" s="16">
        <f>SUM(G279:G290)</f>
        <v>62657.37</v>
      </c>
      <c r="H291" s="16">
        <f>SUM(H279:H290)</f>
        <v>62657.369999999995</v>
      </c>
      <c r="I291" s="16">
        <f>I290</f>
        <v>7.2759576141834259E-12</v>
      </c>
      <c r="J291" s="16">
        <f>SUM(J279:J290)</f>
        <v>0</v>
      </c>
      <c r="K291" s="15"/>
      <c r="L291" s="15"/>
    </row>
    <row r="292" spans="1:12" ht="10.9" customHeight="1" x14ac:dyDescent="0.2">
      <c r="A292" s="15" t="s">
        <v>22</v>
      </c>
      <c r="B292" s="15"/>
      <c r="C292" s="15"/>
      <c r="D292" s="15"/>
      <c r="E292" s="15"/>
      <c r="F292" s="15"/>
      <c r="G292" s="16">
        <v>0</v>
      </c>
      <c r="H292" s="16">
        <v>0</v>
      </c>
      <c r="I292" s="16">
        <v>0</v>
      </c>
      <c r="J292" s="16">
        <v>0</v>
      </c>
      <c r="K292" s="15"/>
      <c r="L292" s="15"/>
    </row>
    <row r="293" spans="1:12" ht="10.9" customHeight="1" x14ac:dyDescent="0.2">
      <c r="A293" s="9" t="s">
        <v>23</v>
      </c>
      <c r="B293" s="9"/>
      <c r="C293" s="9"/>
      <c r="D293" s="9"/>
      <c r="E293" s="9"/>
      <c r="F293" s="9"/>
      <c r="G293" s="10">
        <v>0</v>
      </c>
      <c r="H293" s="10">
        <v>0</v>
      </c>
      <c r="I293" s="10">
        <f>I290</f>
        <v>7.2759576141834259E-12</v>
      </c>
      <c r="J293" s="10">
        <v>0</v>
      </c>
      <c r="K293" s="9"/>
      <c r="L293" s="9"/>
    </row>
    <row r="294" spans="1:12" ht="13.35" customHeight="1" x14ac:dyDescent="0.2"/>
    <row r="295" spans="1:12" s="5" customFormat="1" ht="12.2" customHeight="1" x14ac:dyDescent="0.2">
      <c r="A295" s="8" t="s">
        <v>232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 ht="10.9" customHeight="1" x14ac:dyDescent="0.2">
      <c r="A296" s="9" t="s">
        <v>15</v>
      </c>
      <c r="B296" s="9"/>
      <c r="C296" s="9"/>
      <c r="D296" s="9"/>
      <c r="E296" s="9"/>
      <c r="F296" s="9"/>
      <c r="G296" s="10">
        <v>0</v>
      </c>
      <c r="H296" s="10">
        <v>100542.17</v>
      </c>
      <c r="I296" s="10">
        <f>(G296 - H296)</f>
        <v>-100542.17</v>
      </c>
      <c r="J296" s="10">
        <v>0</v>
      </c>
      <c r="K296" s="9"/>
      <c r="L296" s="9"/>
    </row>
    <row r="297" spans="1:12" ht="10.9" customHeight="1" x14ac:dyDescent="0.2">
      <c r="A297" s="11">
        <v>45473</v>
      </c>
      <c r="B297" s="12" t="s">
        <v>233</v>
      </c>
      <c r="C297" s="12" t="s">
        <v>208</v>
      </c>
      <c r="D297" s="12" t="s">
        <v>27</v>
      </c>
      <c r="E297" s="12" t="s">
        <v>218</v>
      </c>
      <c r="F297" s="12" t="s">
        <v>219</v>
      </c>
      <c r="G297" s="13">
        <v>0</v>
      </c>
      <c r="H297" s="13">
        <v>63348.800000000003</v>
      </c>
      <c r="I297" s="13">
        <f>((I296 + G297) - H297)</f>
        <v>-163890.97</v>
      </c>
      <c r="J297" s="13">
        <v>0</v>
      </c>
      <c r="K297" s="14">
        <v>0</v>
      </c>
      <c r="L297" s="12" t="s">
        <v>30</v>
      </c>
    </row>
    <row r="298" spans="1:12" ht="10.9" customHeight="1" x14ac:dyDescent="0.2">
      <c r="A298" s="17">
        <v>45473</v>
      </c>
      <c r="B298" s="18" t="s">
        <v>233</v>
      </c>
      <c r="C298" s="18" t="s">
        <v>208</v>
      </c>
      <c r="D298" s="18" t="s">
        <v>27</v>
      </c>
      <c r="E298" s="18" t="s">
        <v>209</v>
      </c>
      <c r="F298" s="18" t="s">
        <v>210</v>
      </c>
      <c r="G298" s="19">
        <v>100542.17</v>
      </c>
      <c r="H298" s="19">
        <v>0</v>
      </c>
      <c r="I298" s="19">
        <f>((I297 + G298) - H298)</f>
        <v>-63348.800000000003</v>
      </c>
      <c r="J298" s="19">
        <v>0</v>
      </c>
      <c r="K298" s="20">
        <v>0</v>
      </c>
      <c r="L298" s="18" t="s">
        <v>30</v>
      </c>
    </row>
    <row r="299" spans="1:12" ht="21.4" customHeight="1" x14ac:dyDescent="0.2">
      <c r="A299" s="17">
        <v>45473</v>
      </c>
      <c r="B299" s="18" t="s">
        <v>233</v>
      </c>
      <c r="C299" s="18" t="s">
        <v>208</v>
      </c>
      <c r="D299" s="18" t="s">
        <v>18</v>
      </c>
      <c r="E299" s="22" t="s">
        <v>234</v>
      </c>
      <c r="F299" s="18" t="s">
        <v>235</v>
      </c>
      <c r="G299" s="19">
        <v>0</v>
      </c>
      <c r="H299" s="19">
        <v>12371.66</v>
      </c>
      <c r="I299" s="19">
        <f>((I298 + G299) - H299)</f>
        <v>-75720.460000000006</v>
      </c>
      <c r="J299" s="19">
        <v>0</v>
      </c>
      <c r="K299" s="20">
        <v>0</v>
      </c>
      <c r="L299" s="18" t="s">
        <v>30</v>
      </c>
    </row>
    <row r="300" spans="1:12" ht="10.9" customHeight="1" x14ac:dyDescent="0.2">
      <c r="A300" s="17">
        <v>45473</v>
      </c>
      <c r="B300" s="18" t="s">
        <v>233</v>
      </c>
      <c r="C300" s="18" t="s">
        <v>208</v>
      </c>
      <c r="D300" s="18" t="s">
        <v>27</v>
      </c>
      <c r="E300" s="18" t="s">
        <v>236</v>
      </c>
      <c r="F300" s="18" t="s">
        <v>164</v>
      </c>
      <c r="G300" s="19">
        <v>0</v>
      </c>
      <c r="H300" s="19">
        <v>1540</v>
      </c>
      <c r="I300" s="19">
        <f>((I299 + G300) - H300)</f>
        <v>-77260.460000000006</v>
      </c>
      <c r="J300" s="19">
        <v>0</v>
      </c>
      <c r="K300" s="20">
        <v>0</v>
      </c>
      <c r="L300" s="18" t="s">
        <v>30</v>
      </c>
    </row>
    <row r="301" spans="1:12" ht="21.4" customHeight="1" x14ac:dyDescent="0.2">
      <c r="A301" s="17">
        <v>45473</v>
      </c>
      <c r="B301" s="18" t="s">
        <v>233</v>
      </c>
      <c r="C301" s="18" t="s">
        <v>208</v>
      </c>
      <c r="D301" s="18" t="s">
        <v>18</v>
      </c>
      <c r="E301" s="22" t="s">
        <v>234</v>
      </c>
      <c r="F301" s="18" t="s">
        <v>237</v>
      </c>
      <c r="G301" s="19">
        <v>0</v>
      </c>
      <c r="H301" s="19">
        <v>24906.16</v>
      </c>
      <c r="I301" s="19">
        <f>((I300 + G301) - H301)</f>
        <v>-102166.62000000001</v>
      </c>
      <c r="J301" s="19">
        <v>0</v>
      </c>
      <c r="K301" s="20">
        <v>0</v>
      </c>
      <c r="L301" s="18" t="s">
        <v>30</v>
      </c>
    </row>
    <row r="302" spans="1:12" ht="10.9" customHeight="1" x14ac:dyDescent="0.2">
      <c r="A302" s="15" t="s">
        <v>238</v>
      </c>
      <c r="B302" s="15"/>
      <c r="C302" s="15"/>
      <c r="D302" s="15"/>
      <c r="E302" s="15"/>
      <c r="F302" s="15"/>
      <c r="G302" s="16">
        <f>SUM(G297:G301)</f>
        <v>100542.17</v>
      </c>
      <c r="H302" s="16">
        <f>SUM(H297:H301)</f>
        <v>102166.62000000001</v>
      </c>
      <c r="I302" s="16">
        <f>I301</f>
        <v>-102166.62000000001</v>
      </c>
      <c r="J302" s="16">
        <f>SUM(J297:J301)</f>
        <v>0</v>
      </c>
      <c r="K302" s="15"/>
      <c r="L302" s="15"/>
    </row>
    <row r="303" spans="1:12" ht="10.9" customHeight="1" x14ac:dyDescent="0.2">
      <c r="A303" s="15" t="s">
        <v>22</v>
      </c>
      <c r="B303" s="15"/>
      <c r="C303" s="15"/>
      <c r="D303" s="15"/>
      <c r="E303" s="15"/>
      <c r="F303" s="15"/>
      <c r="G303" s="16">
        <v>0</v>
      </c>
      <c r="H303" s="16">
        <v>1624.45</v>
      </c>
      <c r="I303" s="16">
        <v>0</v>
      </c>
      <c r="J303" s="16">
        <v>0</v>
      </c>
      <c r="K303" s="15"/>
      <c r="L303" s="15"/>
    </row>
    <row r="304" spans="1:12" ht="10.9" customHeight="1" x14ac:dyDescent="0.2">
      <c r="A304" s="9" t="s">
        <v>23</v>
      </c>
      <c r="B304" s="9"/>
      <c r="C304" s="9"/>
      <c r="D304" s="9"/>
      <c r="E304" s="9"/>
      <c r="F304" s="9"/>
      <c r="G304" s="10">
        <v>0</v>
      </c>
      <c r="H304" s="10">
        <v>102166.62</v>
      </c>
      <c r="I304" s="10">
        <f>I301</f>
        <v>-102166.62000000001</v>
      </c>
      <c r="J304" s="10">
        <v>0</v>
      </c>
      <c r="K304" s="9"/>
      <c r="L304" s="9"/>
    </row>
    <row r="305" spans="1:12" ht="13.35" customHeight="1" x14ac:dyDescent="0.2"/>
    <row r="306" spans="1:12" s="5" customFormat="1" ht="12.2" customHeight="1" x14ac:dyDescent="0.2">
      <c r="A306" s="8" t="s">
        <v>239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 ht="10.9" customHeight="1" x14ac:dyDescent="0.2">
      <c r="A307" s="9" t="s">
        <v>15</v>
      </c>
      <c r="B307" s="9"/>
      <c r="C307" s="9"/>
      <c r="D307" s="9"/>
      <c r="E307" s="9"/>
      <c r="F307" s="9"/>
      <c r="G307" s="10">
        <v>0</v>
      </c>
      <c r="H307" s="10">
        <v>75656.75</v>
      </c>
      <c r="I307" s="10">
        <f>(G307 - H307)</f>
        <v>-75656.75</v>
      </c>
      <c r="J307" s="10">
        <v>0</v>
      </c>
      <c r="K307" s="9"/>
      <c r="L307" s="9"/>
    </row>
    <row r="308" spans="1:12" ht="10.9" customHeight="1" x14ac:dyDescent="0.2">
      <c r="A308" s="11">
        <v>45473</v>
      </c>
      <c r="B308" s="12" t="s">
        <v>240</v>
      </c>
      <c r="C308" s="12" t="s">
        <v>208</v>
      </c>
      <c r="D308" s="12" t="s">
        <v>27</v>
      </c>
      <c r="E308" s="12" t="s">
        <v>209</v>
      </c>
      <c r="F308" s="12" t="s">
        <v>210</v>
      </c>
      <c r="G308" s="13">
        <v>75656.75</v>
      </c>
      <c r="H308" s="13">
        <v>0</v>
      </c>
      <c r="I308" s="13">
        <f>((I307 + G308) - H308)</f>
        <v>0</v>
      </c>
      <c r="J308" s="13">
        <v>0</v>
      </c>
      <c r="K308" s="14">
        <v>0</v>
      </c>
      <c r="L308" s="12" t="s">
        <v>30</v>
      </c>
    </row>
    <row r="309" spans="1:12" ht="10.9" customHeight="1" x14ac:dyDescent="0.2">
      <c r="A309" s="17">
        <v>45473</v>
      </c>
      <c r="B309" s="18" t="s">
        <v>240</v>
      </c>
      <c r="C309" s="18" t="s">
        <v>208</v>
      </c>
      <c r="D309" s="18" t="s">
        <v>27</v>
      </c>
      <c r="E309" s="18" t="s">
        <v>236</v>
      </c>
      <c r="F309" s="18" t="s">
        <v>164</v>
      </c>
      <c r="G309" s="19">
        <v>0</v>
      </c>
      <c r="H309" s="19">
        <v>1540</v>
      </c>
      <c r="I309" s="19">
        <f>((I308 + G309) - H309)</f>
        <v>-1540</v>
      </c>
      <c r="J309" s="19">
        <v>0</v>
      </c>
      <c r="K309" s="20">
        <v>0</v>
      </c>
      <c r="L309" s="18" t="s">
        <v>30</v>
      </c>
    </row>
    <row r="310" spans="1:12" ht="10.9" customHeight="1" x14ac:dyDescent="0.2">
      <c r="A310" s="15" t="s">
        <v>241</v>
      </c>
      <c r="B310" s="15"/>
      <c r="C310" s="15"/>
      <c r="D310" s="15"/>
      <c r="E310" s="15"/>
      <c r="F310" s="15"/>
      <c r="G310" s="16">
        <f>SUM(G308:G309)</f>
        <v>75656.75</v>
      </c>
      <c r="H310" s="16">
        <f>SUM(H308:H309)</f>
        <v>1540</v>
      </c>
      <c r="I310" s="16">
        <f>I309</f>
        <v>-1540</v>
      </c>
      <c r="J310" s="16">
        <f>SUM(J308:J309)</f>
        <v>0</v>
      </c>
      <c r="K310" s="15"/>
      <c r="L310" s="15"/>
    </row>
    <row r="311" spans="1:12" ht="10.9" customHeight="1" x14ac:dyDescent="0.2">
      <c r="A311" s="15" t="s">
        <v>22</v>
      </c>
      <c r="B311" s="15"/>
      <c r="C311" s="15"/>
      <c r="D311" s="15"/>
      <c r="E311" s="15"/>
      <c r="F311" s="15"/>
      <c r="G311" s="16">
        <v>74116.75</v>
      </c>
      <c r="H311" s="16">
        <v>0</v>
      </c>
      <c r="I311" s="16">
        <v>0</v>
      </c>
      <c r="J311" s="16">
        <v>0</v>
      </c>
      <c r="K311" s="15"/>
      <c r="L311" s="15"/>
    </row>
    <row r="312" spans="1:12" ht="10.9" customHeight="1" x14ac:dyDescent="0.2">
      <c r="A312" s="9" t="s">
        <v>23</v>
      </c>
      <c r="B312" s="9"/>
      <c r="C312" s="9"/>
      <c r="D312" s="9"/>
      <c r="E312" s="9"/>
      <c r="F312" s="9"/>
      <c r="G312" s="10">
        <v>0</v>
      </c>
      <c r="H312" s="10">
        <v>1540</v>
      </c>
      <c r="I312" s="10">
        <f>I309</f>
        <v>-1540</v>
      </c>
      <c r="J312" s="10">
        <v>0</v>
      </c>
      <c r="K312" s="9"/>
      <c r="L312" s="9"/>
    </row>
    <row r="313" spans="1:12" ht="13.35" customHeight="1" x14ac:dyDescent="0.2"/>
    <row r="314" spans="1:12" s="5" customFormat="1" ht="12.2" customHeight="1" x14ac:dyDescent="0.2">
      <c r="A314" s="8" t="s">
        <v>242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 ht="10.9" customHeight="1" x14ac:dyDescent="0.2">
      <c r="A315" s="9" t="s">
        <v>15</v>
      </c>
      <c r="B315" s="9"/>
      <c r="C315" s="9"/>
      <c r="D315" s="9"/>
      <c r="E315" s="9"/>
      <c r="F315" s="9"/>
      <c r="G315" s="10">
        <v>28077.41</v>
      </c>
      <c r="H315" s="10">
        <v>0</v>
      </c>
      <c r="I315" s="10">
        <f>(G315 - H315)</f>
        <v>28077.41</v>
      </c>
      <c r="J315" s="10">
        <v>0</v>
      </c>
      <c r="K315" s="9"/>
      <c r="L315" s="9"/>
    </row>
    <row r="316" spans="1:12" ht="10.9" customHeight="1" x14ac:dyDescent="0.2">
      <c r="A316" s="11">
        <v>45473</v>
      </c>
      <c r="B316" s="12" t="s">
        <v>243</v>
      </c>
      <c r="C316" s="12" t="s">
        <v>208</v>
      </c>
      <c r="D316" s="12" t="s">
        <v>27</v>
      </c>
      <c r="E316" s="12" t="s">
        <v>209</v>
      </c>
      <c r="F316" s="12" t="s">
        <v>210</v>
      </c>
      <c r="G316" s="13">
        <v>0</v>
      </c>
      <c r="H316" s="13">
        <v>28077.41</v>
      </c>
      <c r="I316" s="13">
        <f>((I315 + G316) - H316)</f>
        <v>0</v>
      </c>
      <c r="J316" s="13">
        <v>0</v>
      </c>
      <c r="K316" s="14">
        <v>0</v>
      </c>
      <c r="L316" s="12" t="s">
        <v>30</v>
      </c>
    </row>
    <row r="317" spans="1:12" ht="10.9" customHeight="1" x14ac:dyDescent="0.2">
      <c r="A317" s="17">
        <v>45473</v>
      </c>
      <c r="B317" s="18" t="s">
        <v>243</v>
      </c>
      <c r="C317" s="18" t="s">
        <v>208</v>
      </c>
      <c r="D317" s="18" t="s">
        <v>27</v>
      </c>
      <c r="E317" s="18" t="s">
        <v>200</v>
      </c>
      <c r="F317" s="18" t="s">
        <v>201</v>
      </c>
      <c r="G317" s="19">
        <v>17557.46</v>
      </c>
      <c r="H317" s="19">
        <v>0</v>
      </c>
      <c r="I317" s="19">
        <f>((I316 + G317) - H317)</f>
        <v>17557.46</v>
      </c>
      <c r="J317" s="19">
        <v>0</v>
      </c>
      <c r="K317" s="20">
        <v>0</v>
      </c>
      <c r="L317" s="18" t="s">
        <v>30</v>
      </c>
    </row>
    <row r="318" spans="1:12" ht="10.9" customHeight="1" x14ac:dyDescent="0.2">
      <c r="A318" s="15" t="s">
        <v>244</v>
      </c>
      <c r="B318" s="15"/>
      <c r="C318" s="15"/>
      <c r="D318" s="15"/>
      <c r="E318" s="15"/>
      <c r="F318" s="15"/>
      <c r="G318" s="16">
        <f>SUM(G316:G317)</f>
        <v>17557.46</v>
      </c>
      <c r="H318" s="16">
        <f>SUM(H316:H317)</f>
        <v>28077.41</v>
      </c>
      <c r="I318" s="16">
        <f>I317</f>
        <v>17557.46</v>
      </c>
      <c r="J318" s="16">
        <f>SUM(J316:J317)</f>
        <v>0</v>
      </c>
      <c r="K318" s="15"/>
      <c r="L318" s="15"/>
    </row>
    <row r="319" spans="1:12" ht="10.9" customHeight="1" x14ac:dyDescent="0.2">
      <c r="A319" s="15" t="s">
        <v>22</v>
      </c>
      <c r="B319" s="15"/>
      <c r="C319" s="15"/>
      <c r="D319" s="15"/>
      <c r="E319" s="15"/>
      <c r="F319" s="15"/>
      <c r="G319" s="16">
        <v>0</v>
      </c>
      <c r="H319" s="16">
        <v>10519.95</v>
      </c>
      <c r="I319" s="16">
        <v>0</v>
      </c>
      <c r="J319" s="16">
        <v>0</v>
      </c>
      <c r="K319" s="15"/>
      <c r="L319" s="15"/>
    </row>
    <row r="320" spans="1:12" ht="10.9" customHeight="1" x14ac:dyDescent="0.2">
      <c r="A320" s="9" t="s">
        <v>23</v>
      </c>
      <c r="B320" s="9"/>
      <c r="C320" s="9"/>
      <c r="D320" s="9"/>
      <c r="E320" s="9"/>
      <c r="F320" s="9"/>
      <c r="G320" s="10">
        <v>17557.46</v>
      </c>
      <c r="H320" s="10">
        <v>0</v>
      </c>
      <c r="I320" s="10">
        <f>I317</f>
        <v>17557.46</v>
      </c>
      <c r="J320" s="10">
        <v>0</v>
      </c>
      <c r="K320" s="9"/>
      <c r="L320" s="9"/>
    </row>
    <row r="321" spans="1:12" ht="13.35" customHeight="1" x14ac:dyDescent="0.2"/>
    <row r="322" spans="1:12" s="5" customFormat="1" ht="12.2" customHeight="1" x14ac:dyDescent="0.2">
      <c r="A322" s="8" t="s">
        <v>245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ht="10.9" customHeight="1" x14ac:dyDescent="0.2">
      <c r="A323" s="9" t="s">
        <v>15</v>
      </c>
      <c r="B323" s="9"/>
      <c r="C323" s="9"/>
      <c r="D323" s="9"/>
      <c r="E323" s="9"/>
      <c r="F323" s="9"/>
      <c r="G323" s="10">
        <v>28077.4</v>
      </c>
      <c r="H323" s="10">
        <v>0</v>
      </c>
      <c r="I323" s="10">
        <f>(G323 - H323)</f>
        <v>28077.4</v>
      </c>
      <c r="J323" s="10">
        <v>0</v>
      </c>
      <c r="K323" s="9"/>
      <c r="L323" s="9"/>
    </row>
    <row r="324" spans="1:12" ht="10.9" customHeight="1" x14ac:dyDescent="0.2">
      <c r="A324" s="11">
        <v>45473</v>
      </c>
      <c r="B324" s="12" t="s">
        <v>246</v>
      </c>
      <c r="C324" s="12" t="s">
        <v>208</v>
      </c>
      <c r="D324" s="12" t="s">
        <v>27</v>
      </c>
      <c r="E324" s="12" t="s">
        <v>209</v>
      </c>
      <c r="F324" s="12" t="s">
        <v>210</v>
      </c>
      <c r="G324" s="13">
        <v>0</v>
      </c>
      <c r="H324" s="13">
        <v>28077.4</v>
      </c>
      <c r="I324" s="13">
        <f>((I323 + G324) - H324)</f>
        <v>0</v>
      </c>
      <c r="J324" s="13">
        <v>0</v>
      </c>
      <c r="K324" s="14">
        <v>0</v>
      </c>
      <c r="L324" s="12" t="s">
        <v>30</v>
      </c>
    </row>
    <row r="325" spans="1:12" ht="10.9" customHeight="1" x14ac:dyDescent="0.2">
      <c r="A325" s="17">
        <v>45473</v>
      </c>
      <c r="B325" s="18" t="s">
        <v>246</v>
      </c>
      <c r="C325" s="18" t="s">
        <v>208</v>
      </c>
      <c r="D325" s="18" t="s">
        <v>27</v>
      </c>
      <c r="E325" s="18" t="s">
        <v>200</v>
      </c>
      <c r="F325" s="18" t="s">
        <v>201</v>
      </c>
      <c r="G325" s="19">
        <v>17557.45</v>
      </c>
      <c r="H325" s="19">
        <v>0</v>
      </c>
      <c r="I325" s="19">
        <f>((I324 + G325) - H325)</f>
        <v>17557.45</v>
      </c>
      <c r="J325" s="19">
        <v>0</v>
      </c>
      <c r="K325" s="20">
        <v>0</v>
      </c>
      <c r="L325" s="18" t="s">
        <v>30</v>
      </c>
    </row>
    <row r="326" spans="1:12" ht="10.9" customHeight="1" x14ac:dyDescent="0.2">
      <c r="A326" s="15" t="s">
        <v>247</v>
      </c>
      <c r="B326" s="15"/>
      <c r="C326" s="15"/>
      <c r="D326" s="15"/>
      <c r="E326" s="15"/>
      <c r="F326" s="15"/>
      <c r="G326" s="16">
        <f>SUM(G324:G325)</f>
        <v>17557.45</v>
      </c>
      <c r="H326" s="16">
        <f>SUM(H324:H325)</f>
        <v>28077.4</v>
      </c>
      <c r="I326" s="16">
        <f>I325</f>
        <v>17557.45</v>
      </c>
      <c r="J326" s="16">
        <f>SUM(J324:J325)</f>
        <v>0</v>
      </c>
      <c r="K326" s="15"/>
      <c r="L326" s="15"/>
    </row>
    <row r="327" spans="1:12" ht="10.9" customHeight="1" x14ac:dyDescent="0.2">
      <c r="A327" s="15" t="s">
        <v>22</v>
      </c>
      <c r="B327" s="15"/>
      <c r="C327" s="15"/>
      <c r="D327" s="15"/>
      <c r="E327" s="15"/>
      <c r="F327" s="15"/>
      <c r="G327" s="16">
        <v>0</v>
      </c>
      <c r="H327" s="16">
        <v>10519.95</v>
      </c>
      <c r="I327" s="16">
        <v>0</v>
      </c>
      <c r="J327" s="16">
        <v>0</v>
      </c>
      <c r="K327" s="15"/>
      <c r="L327" s="15"/>
    </row>
    <row r="328" spans="1:12" ht="10.9" customHeight="1" x14ac:dyDescent="0.2">
      <c r="A328" s="9" t="s">
        <v>23</v>
      </c>
      <c r="B328" s="9"/>
      <c r="C328" s="9"/>
      <c r="D328" s="9"/>
      <c r="E328" s="9"/>
      <c r="F328" s="9"/>
      <c r="G328" s="10">
        <v>17557.45</v>
      </c>
      <c r="H328" s="10">
        <v>0</v>
      </c>
      <c r="I328" s="10">
        <f>I325</f>
        <v>17557.45</v>
      </c>
      <c r="J328" s="10">
        <v>0</v>
      </c>
      <c r="K328" s="9"/>
      <c r="L328" s="9"/>
    </row>
    <row r="329" spans="1:12" ht="13.35" customHeight="1" x14ac:dyDescent="0.2"/>
    <row r="330" spans="1:12" s="5" customFormat="1" ht="12.2" customHeight="1" x14ac:dyDescent="0.2">
      <c r="A330" s="8" t="s">
        <v>248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 ht="10.9" customHeight="1" x14ac:dyDescent="0.2">
      <c r="A331" s="9" t="s">
        <v>15</v>
      </c>
      <c r="B331" s="9"/>
      <c r="C331" s="9"/>
      <c r="D331" s="9"/>
      <c r="E331" s="9"/>
      <c r="F331" s="9"/>
      <c r="G331" s="10">
        <v>0</v>
      </c>
      <c r="H331" s="10">
        <v>0</v>
      </c>
      <c r="I331" s="10">
        <f>(G331 - H331)</f>
        <v>0</v>
      </c>
      <c r="J331" s="10">
        <v>0</v>
      </c>
      <c r="K331" s="9"/>
      <c r="L331" s="9"/>
    </row>
    <row r="332" spans="1:12" ht="10.9" customHeight="1" x14ac:dyDescent="0.2">
      <c r="A332" s="11">
        <v>45299</v>
      </c>
      <c r="B332" s="12" t="s">
        <v>249</v>
      </c>
      <c r="C332" s="12" t="s">
        <v>208</v>
      </c>
      <c r="D332" s="12" t="s">
        <v>34</v>
      </c>
      <c r="E332" s="12" t="s">
        <v>250</v>
      </c>
      <c r="F332" s="12"/>
      <c r="G332" s="13">
        <v>40</v>
      </c>
      <c r="H332" s="13">
        <v>0</v>
      </c>
      <c r="I332" s="13">
        <f>((I331 + G332) - H332)</f>
        <v>40</v>
      </c>
      <c r="J332" s="13">
        <v>0</v>
      </c>
      <c r="K332" s="14">
        <v>0</v>
      </c>
      <c r="L332" s="12" t="s">
        <v>30</v>
      </c>
    </row>
    <row r="333" spans="1:12" ht="10.9" customHeight="1" x14ac:dyDescent="0.2">
      <c r="A333" s="17">
        <v>45473</v>
      </c>
      <c r="B333" s="18" t="s">
        <v>249</v>
      </c>
      <c r="C333" s="18" t="s">
        <v>208</v>
      </c>
      <c r="D333" s="18" t="s">
        <v>27</v>
      </c>
      <c r="E333" s="18" t="s">
        <v>218</v>
      </c>
      <c r="F333" s="18" t="s">
        <v>219</v>
      </c>
      <c r="G333" s="19">
        <v>0</v>
      </c>
      <c r="H333" s="19">
        <v>40</v>
      </c>
      <c r="I333" s="19">
        <f>((I332 + G333) - H333)</f>
        <v>0</v>
      </c>
      <c r="J333" s="19">
        <v>0</v>
      </c>
      <c r="K333" s="20">
        <v>0</v>
      </c>
      <c r="L333" s="18" t="s">
        <v>30</v>
      </c>
    </row>
    <row r="334" spans="1:12" ht="10.9" customHeight="1" x14ac:dyDescent="0.2">
      <c r="A334" s="15" t="s">
        <v>251</v>
      </c>
      <c r="B334" s="15"/>
      <c r="C334" s="15"/>
      <c r="D334" s="15"/>
      <c r="E334" s="15"/>
      <c r="F334" s="15"/>
      <c r="G334" s="16">
        <f>SUM(G332:G333)</f>
        <v>40</v>
      </c>
      <c r="H334" s="16">
        <f>SUM(H332:H333)</f>
        <v>40</v>
      </c>
      <c r="I334" s="16">
        <f>I333</f>
        <v>0</v>
      </c>
      <c r="J334" s="16">
        <f>SUM(J332:J333)</f>
        <v>0</v>
      </c>
      <c r="K334" s="15"/>
      <c r="L334" s="15"/>
    </row>
    <row r="335" spans="1:12" ht="10.9" customHeight="1" x14ac:dyDescent="0.2">
      <c r="A335" s="15" t="s">
        <v>22</v>
      </c>
      <c r="B335" s="15"/>
      <c r="C335" s="15"/>
      <c r="D335" s="15"/>
      <c r="E335" s="15"/>
      <c r="F335" s="15"/>
      <c r="G335" s="16">
        <v>0</v>
      </c>
      <c r="H335" s="16">
        <v>0</v>
      </c>
      <c r="I335" s="16">
        <v>0</v>
      </c>
      <c r="J335" s="16">
        <v>0</v>
      </c>
      <c r="K335" s="15"/>
      <c r="L335" s="15"/>
    </row>
    <row r="336" spans="1:12" ht="10.9" customHeight="1" x14ac:dyDescent="0.2">
      <c r="A336" s="9" t="s">
        <v>23</v>
      </c>
      <c r="B336" s="9"/>
      <c r="C336" s="9"/>
      <c r="D336" s="9"/>
      <c r="E336" s="9"/>
      <c r="F336" s="9"/>
      <c r="G336" s="10">
        <v>0</v>
      </c>
      <c r="H336" s="10">
        <v>0</v>
      </c>
      <c r="I336" s="10">
        <f>I333</f>
        <v>0</v>
      </c>
      <c r="J336" s="10">
        <v>0</v>
      </c>
      <c r="K336" s="9"/>
      <c r="L336" s="9"/>
    </row>
    <row r="337" spans="1:12" ht="13.35" customHeight="1" x14ac:dyDescent="0.2"/>
    <row r="338" spans="1:12" s="5" customFormat="1" ht="12.2" customHeight="1" x14ac:dyDescent="0.2">
      <c r="A338" s="8" t="s">
        <v>252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 ht="10.9" customHeight="1" x14ac:dyDescent="0.2">
      <c r="A339" s="9" t="s">
        <v>15</v>
      </c>
      <c r="B339" s="9"/>
      <c r="C339" s="9"/>
      <c r="D339" s="9"/>
      <c r="E339" s="9"/>
      <c r="F339" s="9"/>
      <c r="G339" s="10">
        <v>0</v>
      </c>
      <c r="H339" s="10">
        <v>0</v>
      </c>
      <c r="I339" s="10">
        <f>(G339 - H339)</f>
        <v>0</v>
      </c>
      <c r="J339" s="10">
        <v>0</v>
      </c>
      <c r="K339" s="9"/>
      <c r="L339" s="9"/>
    </row>
    <row r="340" spans="1:12" ht="10.9" customHeight="1" x14ac:dyDescent="0.2">
      <c r="A340" s="11">
        <v>45134</v>
      </c>
      <c r="B340" s="12" t="s">
        <v>253</v>
      </c>
      <c r="C340" s="12" t="s">
        <v>208</v>
      </c>
      <c r="D340" s="12" t="s">
        <v>34</v>
      </c>
      <c r="E340" s="12" t="s">
        <v>254</v>
      </c>
      <c r="F340" s="12"/>
      <c r="G340" s="13">
        <v>90</v>
      </c>
      <c r="H340" s="13">
        <v>0</v>
      </c>
      <c r="I340" s="13">
        <f t="shared" ref="I340:I346" si="4">((I339 + G340) - H340)</f>
        <v>90</v>
      </c>
      <c r="J340" s="13">
        <v>0</v>
      </c>
      <c r="K340" s="14">
        <v>0</v>
      </c>
      <c r="L340" s="12" t="s">
        <v>30</v>
      </c>
    </row>
    <row r="341" spans="1:12" ht="10.9" customHeight="1" x14ac:dyDescent="0.2">
      <c r="A341" s="17">
        <v>45134</v>
      </c>
      <c r="B341" s="18" t="s">
        <v>253</v>
      </c>
      <c r="C341" s="18" t="s">
        <v>208</v>
      </c>
      <c r="D341" s="18" t="s">
        <v>34</v>
      </c>
      <c r="E341" s="18" t="s">
        <v>254</v>
      </c>
      <c r="F341" s="18"/>
      <c r="G341" s="19">
        <v>150</v>
      </c>
      <c r="H341" s="19">
        <v>0</v>
      </c>
      <c r="I341" s="19">
        <f t="shared" si="4"/>
        <v>240</v>
      </c>
      <c r="J341" s="19">
        <v>0</v>
      </c>
      <c r="K341" s="20">
        <v>0</v>
      </c>
      <c r="L341" s="18" t="s">
        <v>30</v>
      </c>
    </row>
    <row r="342" spans="1:12" ht="10.9" customHeight="1" x14ac:dyDescent="0.2">
      <c r="A342" s="17">
        <v>45173</v>
      </c>
      <c r="B342" s="18" t="s">
        <v>253</v>
      </c>
      <c r="C342" s="18" t="s">
        <v>208</v>
      </c>
      <c r="D342" s="18" t="s">
        <v>34</v>
      </c>
      <c r="E342" s="18" t="s">
        <v>254</v>
      </c>
      <c r="F342" s="18"/>
      <c r="G342" s="19">
        <v>40</v>
      </c>
      <c r="H342" s="19">
        <v>0</v>
      </c>
      <c r="I342" s="19">
        <f t="shared" si="4"/>
        <v>280</v>
      </c>
      <c r="J342" s="19">
        <v>0</v>
      </c>
      <c r="K342" s="20">
        <v>0</v>
      </c>
      <c r="L342" s="18" t="s">
        <v>30</v>
      </c>
    </row>
    <row r="343" spans="1:12" ht="10.9" customHeight="1" x14ac:dyDescent="0.2">
      <c r="A343" s="17">
        <v>45201</v>
      </c>
      <c r="B343" s="18" t="s">
        <v>253</v>
      </c>
      <c r="C343" s="18" t="s">
        <v>208</v>
      </c>
      <c r="D343" s="18" t="s">
        <v>34</v>
      </c>
      <c r="E343" s="18" t="s">
        <v>254</v>
      </c>
      <c r="F343" s="18"/>
      <c r="G343" s="19">
        <v>30000</v>
      </c>
      <c r="H343" s="19">
        <v>0</v>
      </c>
      <c r="I343" s="19">
        <f t="shared" si="4"/>
        <v>30280</v>
      </c>
      <c r="J343" s="19">
        <v>0</v>
      </c>
      <c r="K343" s="20">
        <v>0</v>
      </c>
      <c r="L343" s="18" t="s">
        <v>30</v>
      </c>
    </row>
    <row r="344" spans="1:12" ht="10.9" customHeight="1" x14ac:dyDescent="0.2">
      <c r="A344" s="17">
        <v>45348</v>
      </c>
      <c r="B344" s="18" t="s">
        <v>253</v>
      </c>
      <c r="C344" s="18" t="s">
        <v>208</v>
      </c>
      <c r="D344" s="18" t="s">
        <v>34</v>
      </c>
      <c r="E344" s="18" t="s">
        <v>255</v>
      </c>
      <c r="F344" s="18"/>
      <c r="G344" s="19">
        <v>5000</v>
      </c>
      <c r="H344" s="19">
        <v>0</v>
      </c>
      <c r="I344" s="19">
        <f t="shared" si="4"/>
        <v>35280</v>
      </c>
      <c r="J344" s="19">
        <v>0</v>
      </c>
      <c r="K344" s="20">
        <v>0</v>
      </c>
      <c r="L344" s="18" t="s">
        <v>30</v>
      </c>
    </row>
    <row r="345" spans="1:12" ht="10.9" customHeight="1" x14ac:dyDescent="0.2">
      <c r="A345" s="17">
        <v>45432</v>
      </c>
      <c r="B345" s="18" t="s">
        <v>253</v>
      </c>
      <c r="C345" s="18" t="s">
        <v>208</v>
      </c>
      <c r="D345" s="18" t="s">
        <v>34</v>
      </c>
      <c r="E345" s="18" t="s">
        <v>254</v>
      </c>
      <c r="F345" s="18"/>
      <c r="G345" s="19">
        <v>100</v>
      </c>
      <c r="H345" s="19">
        <v>0</v>
      </c>
      <c r="I345" s="19">
        <f t="shared" si="4"/>
        <v>35380</v>
      </c>
      <c r="J345" s="19">
        <v>0</v>
      </c>
      <c r="K345" s="20">
        <v>0</v>
      </c>
      <c r="L345" s="18" t="s">
        <v>30</v>
      </c>
    </row>
    <row r="346" spans="1:12" ht="10.9" customHeight="1" x14ac:dyDescent="0.2">
      <c r="A346" s="17">
        <v>45473</v>
      </c>
      <c r="B346" s="18" t="s">
        <v>253</v>
      </c>
      <c r="C346" s="18" t="s">
        <v>208</v>
      </c>
      <c r="D346" s="18" t="s">
        <v>27</v>
      </c>
      <c r="E346" s="18" t="s">
        <v>218</v>
      </c>
      <c r="F346" s="18" t="s">
        <v>219</v>
      </c>
      <c r="G346" s="19">
        <v>0</v>
      </c>
      <c r="H346" s="19">
        <v>35380</v>
      </c>
      <c r="I346" s="19">
        <f t="shared" si="4"/>
        <v>0</v>
      </c>
      <c r="J346" s="19">
        <v>0</v>
      </c>
      <c r="K346" s="20">
        <v>0</v>
      </c>
      <c r="L346" s="18" t="s">
        <v>30</v>
      </c>
    </row>
    <row r="347" spans="1:12" ht="10.9" customHeight="1" x14ac:dyDescent="0.2">
      <c r="A347" s="15" t="s">
        <v>256</v>
      </c>
      <c r="B347" s="15"/>
      <c r="C347" s="15"/>
      <c r="D347" s="15"/>
      <c r="E347" s="15"/>
      <c r="F347" s="15"/>
      <c r="G347" s="16">
        <f>SUM(G340:G346)</f>
        <v>35380</v>
      </c>
      <c r="H347" s="16">
        <f>SUM(H340:H346)</f>
        <v>35380</v>
      </c>
      <c r="I347" s="16">
        <f>I346</f>
        <v>0</v>
      </c>
      <c r="J347" s="16">
        <f>SUM(J340:J346)</f>
        <v>0</v>
      </c>
      <c r="K347" s="15"/>
      <c r="L347" s="15"/>
    </row>
    <row r="348" spans="1:12" ht="10.9" customHeight="1" x14ac:dyDescent="0.2">
      <c r="A348" s="15" t="s">
        <v>22</v>
      </c>
      <c r="B348" s="15"/>
      <c r="C348" s="15"/>
      <c r="D348" s="15"/>
      <c r="E348" s="15"/>
      <c r="F348" s="15"/>
      <c r="G348" s="16">
        <v>0</v>
      </c>
      <c r="H348" s="16">
        <v>0</v>
      </c>
      <c r="I348" s="16">
        <v>0</v>
      </c>
      <c r="J348" s="16">
        <v>0</v>
      </c>
      <c r="K348" s="15"/>
      <c r="L348" s="15"/>
    </row>
    <row r="349" spans="1:12" ht="10.9" customHeight="1" x14ac:dyDescent="0.2">
      <c r="A349" s="9" t="s">
        <v>23</v>
      </c>
      <c r="B349" s="9"/>
      <c r="C349" s="9"/>
      <c r="D349" s="9"/>
      <c r="E349" s="9"/>
      <c r="F349" s="9"/>
      <c r="G349" s="10">
        <v>0</v>
      </c>
      <c r="H349" s="10">
        <v>0</v>
      </c>
      <c r="I349" s="10">
        <f>I346</f>
        <v>0</v>
      </c>
      <c r="J349" s="10">
        <v>0</v>
      </c>
      <c r="K349" s="9"/>
      <c r="L349" s="9"/>
    </row>
    <row r="350" spans="1:12" ht="13.35" customHeight="1" x14ac:dyDescent="0.2"/>
    <row r="351" spans="1:12" s="5" customFormat="1" ht="12.2" customHeight="1" x14ac:dyDescent="0.2">
      <c r="A351" s="8" t="s">
        <v>257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 ht="10.9" customHeight="1" x14ac:dyDescent="0.2">
      <c r="A352" s="9" t="s">
        <v>15</v>
      </c>
      <c r="B352" s="9"/>
      <c r="C352" s="9"/>
      <c r="D352" s="9"/>
      <c r="E352" s="9"/>
      <c r="F352" s="9"/>
      <c r="G352" s="10">
        <v>64242.559999999998</v>
      </c>
      <c r="H352" s="10">
        <v>0</v>
      </c>
      <c r="I352" s="10">
        <f>(G352 - H352)</f>
        <v>64242.559999999998</v>
      </c>
      <c r="J352" s="10">
        <v>0</v>
      </c>
      <c r="K352" s="9"/>
      <c r="L352" s="9"/>
    </row>
    <row r="353" spans="1:12" ht="10.9" customHeight="1" x14ac:dyDescent="0.2">
      <c r="A353" s="11">
        <v>45473</v>
      </c>
      <c r="B353" s="12" t="s">
        <v>258</v>
      </c>
      <c r="C353" s="12" t="s">
        <v>208</v>
      </c>
      <c r="D353" s="12" t="s">
        <v>27</v>
      </c>
      <c r="E353" s="12" t="s">
        <v>218</v>
      </c>
      <c r="F353" s="12" t="s">
        <v>219</v>
      </c>
      <c r="G353" s="13">
        <v>35420</v>
      </c>
      <c r="H353" s="13">
        <v>0</v>
      </c>
      <c r="I353" s="13">
        <f>((I352 + G353) - H353)</f>
        <v>99662.56</v>
      </c>
      <c r="J353" s="13">
        <v>0</v>
      </c>
      <c r="K353" s="14">
        <v>0</v>
      </c>
      <c r="L353" s="12" t="s">
        <v>30</v>
      </c>
    </row>
    <row r="354" spans="1:12" ht="10.9" customHeight="1" x14ac:dyDescent="0.2">
      <c r="A354" s="17">
        <v>45473</v>
      </c>
      <c r="B354" s="18" t="s">
        <v>258</v>
      </c>
      <c r="C354" s="18" t="s">
        <v>208</v>
      </c>
      <c r="D354" s="18" t="s">
        <v>27</v>
      </c>
      <c r="E354" s="18" t="s">
        <v>209</v>
      </c>
      <c r="F354" s="18" t="s">
        <v>210</v>
      </c>
      <c r="G354" s="19">
        <v>0</v>
      </c>
      <c r="H354" s="19">
        <v>64242.559999999998</v>
      </c>
      <c r="I354" s="19">
        <f>((I353 + G354) - H354)</f>
        <v>35420</v>
      </c>
      <c r="J354" s="19">
        <v>0</v>
      </c>
      <c r="K354" s="20">
        <v>0</v>
      </c>
      <c r="L354" s="18" t="s">
        <v>30</v>
      </c>
    </row>
    <row r="355" spans="1:12" ht="10.9" customHeight="1" x14ac:dyDescent="0.2">
      <c r="A355" s="17">
        <v>45473</v>
      </c>
      <c r="B355" s="18" t="s">
        <v>258</v>
      </c>
      <c r="C355" s="18" t="s">
        <v>208</v>
      </c>
      <c r="D355" s="18" t="s">
        <v>18</v>
      </c>
      <c r="E355" s="18" t="s">
        <v>259</v>
      </c>
      <c r="F355" s="18"/>
      <c r="G355" s="19">
        <v>173.31</v>
      </c>
      <c r="H355" s="19">
        <v>0</v>
      </c>
      <c r="I355" s="19">
        <f>((I354 + G355) - H355)</f>
        <v>35593.31</v>
      </c>
      <c r="J355" s="19">
        <v>0</v>
      </c>
      <c r="K355" s="20">
        <v>0</v>
      </c>
      <c r="L355" s="18" t="s">
        <v>30</v>
      </c>
    </row>
    <row r="356" spans="1:12" ht="10.9" customHeight="1" x14ac:dyDescent="0.2">
      <c r="A356" s="17">
        <v>45473</v>
      </c>
      <c r="B356" s="18" t="s">
        <v>258</v>
      </c>
      <c r="C356" s="18" t="s">
        <v>208</v>
      </c>
      <c r="D356" s="18" t="s">
        <v>18</v>
      </c>
      <c r="E356" s="18" t="s">
        <v>260</v>
      </c>
      <c r="F356" s="18"/>
      <c r="G356" s="19">
        <v>0</v>
      </c>
      <c r="H356" s="19">
        <v>19401.2</v>
      </c>
      <c r="I356" s="19">
        <f>((I355 + G356) - H356)</f>
        <v>16192.109999999997</v>
      </c>
      <c r="J356" s="19">
        <v>0</v>
      </c>
      <c r="K356" s="20">
        <v>0</v>
      </c>
      <c r="L356" s="18" t="s">
        <v>30</v>
      </c>
    </row>
    <row r="357" spans="1:12" ht="10.9" customHeight="1" x14ac:dyDescent="0.2">
      <c r="A357" s="15" t="s">
        <v>261</v>
      </c>
      <c r="B357" s="15"/>
      <c r="C357" s="15"/>
      <c r="D357" s="15"/>
      <c r="E357" s="15"/>
      <c r="F357" s="15"/>
      <c r="G357" s="16">
        <f>SUM(G353:G356)</f>
        <v>35593.31</v>
      </c>
      <c r="H357" s="16">
        <f>SUM(H353:H356)</f>
        <v>83643.759999999995</v>
      </c>
      <c r="I357" s="16">
        <f>I356</f>
        <v>16192.109999999997</v>
      </c>
      <c r="J357" s="16">
        <f>SUM(J353:J356)</f>
        <v>0</v>
      </c>
      <c r="K357" s="15"/>
      <c r="L357" s="15"/>
    </row>
    <row r="358" spans="1:12" ht="10.9" customHeight="1" x14ac:dyDescent="0.2">
      <c r="A358" s="15" t="s">
        <v>22</v>
      </c>
      <c r="B358" s="15"/>
      <c r="C358" s="15"/>
      <c r="D358" s="15"/>
      <c r="E358" s="15"/>
      <c r="F358" s="15"/>
      <c r="G358" s="16">
        <v>0</v>
      </c>
      <c r="H358" s="16">
        <v>48050.45</v>
      </c>
      <c r="I358" s="16">
        <v>0</v>
      </c>
      <c r="J358" s="16">
        <v>0</v>
      </c>
      <c r="K358" s="15"/>
      <c r="L358" s="15"/>
    </row>
    <row r="359" spans="1:12" ht="10.9" customHeight="1" x14ac:dyDescent="0.2">
      <c r="A359" s="9" t="s">
        <v>23</v>
      </c>
      <c r="B359" s="9"/>
      <c r="C359" s="9"/>
      <c r="D359" s="9"/>
      <c r="E359" s="9"/>
      <c r="F359" s="9"/>
      <c r="G359" s="10">
        <v>16192.11</v>
      </c>
      <c r="H359" s="10">
        <v>0</v>
      </c>
      <c r="I359" s="10">
        <f>I356</f>
        <v>16192.109999999997</v>
      </c>
      <c r="J359" s="10">
        <v>0</v>
      </c>
      <c r="K359" s="9"/>
      <c r="L359" s="9"/>
    </row>
    <row r="360" spans="1:12" ht="13.35" customHeight="1" x14ac:dyDescent="0.2"/>
    <row r="361" spans="1:12" s="5" customFormat="1" ht="12.2" customHeight="1" x14ac:dyDescent="0.2">
      <c r="A361" s="8" t="s">
        <v>262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 ht="10.9" customHeight="1" x14ac:dyDescent="0.2">
      <c r="A362" s="9" t="s">
        <v>15</v>
      </c>
      <c r="B362" s="9"/>
      <c r="C362" s="9"/>
      <c r="D362" s="9"/>
      <c r="E362" s="9"/>
      <c r="F362" s="9"/>
      <c r="G362" s="10">
        <v>59242.57</v>
      </c>
      <c r="H362" s="10">
        <v>0</v>
      </c>
      <c r="I362" s="10">
        <f>(G362 - H362)</f>
        <v>59242.57</v>
      </c>
      <c r="J362" s="10">
        <v>0</v>
      </c>
      <c r="K362" s="9"/>
      <c r="L362" s="9"/>
    </row>
    <row r="363" spans="1:12" ht="10.9" customHeight="1" x14ac:dyDescent="0.2">
      <c r="A363" s="11">
        <v>45473</v>
      </c>
      <c r="B363" s="12" t="s">
        <v>263</v>
      </c>
      <c r="C363" s="12" t="s">
        <v>208</v>
      </c>
      <c r="D363" s="12" t="s">
        <v>27</v>
      </c>
      <c r="E363" s="12" t="s">
        <v>209</v>
      </c>
      <c r="F363" s="12" t="s">
        <v>210</v>
      </c>
      <c r="G363" s="13">
        <v>0</v>
      </c>
      <c r="H363" s="13">
        <v>59242.57</v>
      </c>
      <c r="I363" s="13">
        <f>((I362 + G363) - H363)</f>
        <v>0</v>
      </c>
      <c r="J363" s="13">
        <v>0</v>
      </c>
      <c r="K363" s="14">
        <v>0</v>
      </c>
      <c r="L363" s="12" t="s">
        <v>30</v>
      </c>
    </row>
    <row r="364" spans="1:12" ht="10.9" customHeight="1" x14ac:dyDescent="0.2">
      <c r="A364" s="15" t="s">
        <v>264</v>
      </c>
      <c r="B364" s="15"/>
      <c r="C364" s="15"/>
      <c r="D364" s="15"/>
      <c r="E364" s="15"/>
      <c r="F364" s="15"/>
      <c r="G364" s="16">
        <f>G363</f>
        <v>0</v>
      </c>
      <c r="H364" s="16">
        <f>H363</f>
        <v>59242.57</v>
      </c>
      <c r="I364" s="16">
        <f>I363</f>
        <v>0</v>
      </c>
      <c r="J364" s="16">
        <f>J363</f>
        <v>0</v>
      </c>
      <c r="K364" s="15"/>
      <c r="L364" s="15"/>
    </row>
    <row r="365" spans="1:12" ht="10.9" customHeight="1" x14ac:dyDescent="0.2">
      <c r="A365" s="15" t="s">
        <v>22</v>
      </c>
      <c r="B365" s="15"/>
      <c r="C365" s="15"/>
      <c r="D365" s="15"/>
      <c r="E365" s="15"/>
      <c r="F365" s="15"/>
      <c r="G365" s="16">
        <v>0</v>
      </c>
      <c r="H365" s="16">
        <v>59242.57</v>
      </c>
      <c r="I365" s="16">
        <v>0</v>
      </c>
      <c r="J365" s="16">
        <v>0</v>
      </c>
      <c r="K365" s="15"/>
      <c r="L365" s="15"/>
    </row>
    <row r="366" spans="1:12" ht="10.9" customHeight="1" x14ac:dyDescent="0.2">
      <c r="A366" s="9" t="s">
        <v>23</v>
      </c>
      <c r="B366" s="9"/>
      <c r="C366" s="9"/>
      <c r="D366" s="9"/>
      <c r="E366" s="9"/>
      <c r="F366" s="9"/>
      <c r="G366" s="10">
        <v>0</v>
      </c>
      <c r="H366" s="10">
        <v>0</v>
      </c>
      <c r="I366" s="10">
        <f>I363</f>
        <v>0</v>
      </c>
      <c r="J366" s="10">
        <v>0</v>
      </c>
      <c r="K366" s="9"/>
      <c r="L366" s="9"/>
    </row>
    <row r="367" spans="1:12" ht="13.35" customHeight="1" x14ac:dyDescent="0.2"/>
    <row r="368" spans="1:12" s="5" customFormat="1" ht="12.2" customHeight="1" x14ac:dyDescent="0.2">
      <c r="A368" s="8" t="s">
        <v>265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 ht="10.9" customHeight="1" x14ac:dyDescent="0.2">
      <c r="A369" s="9" t="s">
        <v>15</v>
      </c>
      <c r="B369" s="9"/>
      <c r="C369" s="9"/>
      <c r="D369" s="9"/>
      <c r="E369" s="9"/>
      <c r="F369" s="9"/>
      <c r="G369" s="10">
        <v>0</v>
      </c>
      <c r="H369" s="10">
        <v>617785.36</v>
      </c>
      <c r="I369" s="10">
        <f>(G369 - H369)</f>
        <v>-617785.36</v>
      </c>
      <c r="J369" s="10">
        <v>0</v>
      </c>
      <c r="K369" s="9"/>
      <c r="L369" s="9"/>
    </row>
    <row r="370" spans="1:12" ht="10.9" customHeight="1" x14ac:dyDescent="0.2">
      <c r="A370" s="12"/>
      <c r="B370" s="12" t="s">
        <v>266</v>
      </c>
      <c r="C370" s="12" t="s">
        <v>267</v>
      </c>
      <c r="D370" s="12"/>
      <c r="E370" s="12" t="s">
        <v>268</v>
      </c>
      <c r="F370" s="12"/>
      <c r="G370" s="13">
        <v>0</v>
      </c>
      <c r="H370" s="13">
        <v>0</v>
      </c>
      <c r="I370" s="13">
        <f>((I369 + G370) - H370)</f>
        <v>-617785.36</v>
      </c>
      <c r="J370" s="13">
        <v>0</v>
      </c>
      <c r="K370" s="14">
        <v>0</v>
      </c>
      <c r="L370" s="12"/>
    </row>
    <row r="371" spans="1:12" ht="10.9" customHeight="1" x14ac:dyDescent="0.2">
      <c r="A371" s="15" t="s">
        <v>269</v>
      </c>
      <c r="B371" s="15"/>
      <c r="C371" s="15"/>
      <c r="D371" s="15"/>
      <c r="E371" s="15"/>
      <c r="F371" s="15"/>
      <c r="G371" s="16">
        <f>G370</f>
        <v>0</v>
      </c>
      <c r="H371" s="16">
        <f>H370</f>
        <v>0</v>
      </c>
      <c r="I371" s="16">
        <f>I370</f>
        <v>-617785.36</v>
      </c>
      <c r="J371" s="16">
        <f>J370</f>
        <v>0</v>
      </c>
      <c r="K371" s="15"/>
      <c r="L371" s="15"/>
    </row>
    <row r="372" spans="1:12" ht="10.9" customHeight="1" x14ac:dyDescent="0.2">
      <c r="A372" s="15" t="s">
        <v>22</v>
      </c>
      <c r="B372" s="15"/>
      <c r="C372" s="15"/>
      <c r="D372" s="15"/>
      <c r="E372" s="15"/>
      <c r="F372" s="15"/>
      <c r="G372" s="16">
        <v>0</v>
      </c>
      <c r="H372" s="16">
        <v>0</v>
      </c>
      <c r="I372" s="16">
        <v>0</v>
      </c>
      <c r="J372" s="16">
        <v>0</v>
      </c>
      <c r="K372" s="15"/>
      <c r="L372" s="15"/>
    </row>
    <row r="373" spans="1:12" ht="10.9" customHeight="1" x14ac:dyDescent="0.2">
      <c r="A373" s="9" t="s">
        <v>23</v>
      </c>
      <c r="B373" s="9"/>
      <c r="C373" s="9"/>
      <c r="D373" s="9"/>
      <c r="E373" s="9"/>
      <c r="F373" s="9"/>
      <c r="G373" s="10">
        <v>0</v>
      </c>
      <c r="H373" s="10">
        <v>617785.36</v>
      </c>
      <c r="I373" s="10">
        <f>I370</f>
        <v>-617785.36</v>
      </c>
      <c r="J373" s="10">
        <v>0</v>
      </c>
      <c r="K373" s="9"/>
      <c r="L373" s="9"/>
    </row>
    <row r="374" spans="1:12" ht="13.35" customHeight="1" x14ac:dyDescent="0.2"/>
    <row r="375" spans="1:12" s="5" customFormat="1" ht="12.2" customHeight="1" x14ac:dyDescent="0.2">
      <c r="A375" s="8" t="s">
        <v>270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 ht="10.9" customHeight="1" x14ac:dyDescent="0.2">
      <c r="A376" s="9" t="s">
        <v>15</v>
      </c>
      <c r="B376" s="9"/>
      <c r="C376" s="9"/>
      <c r="D376" s="9"/>
      <c r="E376" s="9"/>
      <c r="F376" s="9"/>
      <c r="G376" s="10">
        <v>0</v>
      </c>
      <c r="H376" s="10">
        <v>100000</v>
      </c>
      <c r="I376" s="10">
        <f>(G376 - H376)</f>
        <v>-100000</v>
      </c>
      <c r="J376" s="10">
        <v>0</v>
      </c>
      <c r="K376" s="9"/>
      <c r="L376" s="9"/>
    </row>
    <row r="377" spans="1:12" ht="10.9" customHeight="1" x14ac:dyDescent="0.2">
      <c r="A377" s="11">
        <v>45473</v>
      </c>
      <c r="B377" s="12" t="s">
        <v>271</v>
      </c>
      <c r="C377" s="12" t="s">
        <v>208</v>
      </c>
      <c r="D377" s="12" t="s">
        <v>27</v>
      </c>
      <c r="E377" s="12" t="s">
        <v>272</v>
      </c>
      <c r="F377" s="12" t="s">
        <v>273</v>
      </c>
      <c r="G377" s="13">
        <v>0</v>
      </c>
      <c r="H377" s="13">
        <v>50000</v>
      </c>
      <c r="I377" s="13">
        <f>((I376 + G377) - H377)</f>
        <v>-150000</v>
      </c>
      <c r="J377" s="13">
        <v>0</v>
      </c>
      <c r="K377" s="14">
        <v>0</v>
      </c>
      <c r="L377" s="12" t="s">
        <v>30</v>
      </c>
    </row>
    <row r="378" spans="1:12" ht="10.9" customHeight="1" x14ac:dyDescent="0.2">
      <c r="A378" s="15" t="s">
        <v>274</v>
      </c>
      <c r="B378" s="15"/>
      <c r="C378" s="15"/>
      <c r="D378" s="15"/>
      <c r="E378" s="15"/>
      <c r="F378" s="15"/>
      <c r="G378" s="16">
        <f>G377</f>
        <v>0</v>
      </c>
      <c r="H378" s="16">
        <f>H377</f>
        <v>50000</v>
      </c>
      <c r="I378" s="16">
        <f>I377</f>
        <v>-150000</v>
      </c>
      <c r="J378" s="16">
        <f>J377</f>
        <v>0</v>
      </c>
      <c r="K378" s="15"/>
      <c r="L378" s="15"/>
    </row>
    <row r="379" spans="1:12" ht="10.9" customHeight="1" x14ac:dyDescent="0.2">
      <c r="A379" s="15" t="s">
        <v>22</v>
      </c>
      <c r="B379" s="15"/>
      <c r="C379" s="15"/>
      <c r="D379" s="15"/>
      <c r="E379" s="15"/>
      <c r="F379" s="15"/>
      <c r="G379" s="16">
        <v>0</v>
      </c>
      <c r="H379" s="16">
        <v>50000</v>
      </c>
      <c r="I379" s="16">
        <v>0</v>
      </c>
      <c r="J379" s="16">
        <v>0</v>
      </c>
      <c r="K379" s="15"/>
      <c r="L379" s="15"/>
    </row>
    <row r="380" spans="1:12" ht="10.9" customHeight="1" x14ac:dyDescent="0.2">
      <c r="A380" s="9" t="s">
        <v>23</v>
      </c>
      <c r="B380" s="9"/>
      <c r="C380" s="9"/>
      <c r="D380" s="9"/>
      <c r="E380" s="9"/>
      <c r="F380" s="9"/>
      <c r="G380" s="10">
        <v>0</v>
      </c>
      <c r="H380" s="10">
        <v>150000</v>
      </c>
      <c r="I380" s="10">
        <f>I377</f>
        <v>-150000</v>
      </c>
      <c r="J380" s="10">
        <v>0</v>
      </c>
      <c r="K380" s="9"/>
      <c r="L380" s="9"/>
    </row>
    <row r="381" spans="1:12" ht="13.35" customHeight="1" x14ac:dyDescent="0.2"/>
    <row r="382" spans="1:12" s="5" customFormat="1" ht="12.2" customHeight="1" x14ac:dyDescent="0.2">
      <c r="A382" s="8" t="s">
        <v>275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 ht="10.9" customHeight="1" x14ac:dyDescent="0.2">
      <c r="A383" s="9" t="s">
        <v>15</v>
      </c>
      <c r="B383" s="9"/>
      <c r="C383" s="9"/>
      <c r="D383" s="9"/>
      <c r="E383" s="9"/>
      <c r="F383" s="9"/>
      <c r="G383" s="10">
        <v>0</v>
      </c>
      <c r="H383" s="10">
        <v>50000</v>
      </c>
      <c r="I383" s="10">
        <f>(G383 - H383)</f>
        <v>-50000</v>
      </c>
      <c r="J383" s="10">
        <v>0</v>
      </c>
      <c r="K383" s="9"/>
      <c r="L383" s="9"/>
    </row>
    <row r="384" spans="1:12" ht="10.9" customHeight="1" x14ac:dyDescent="0.2">
      <c r="A384" s="11">
        <v>45473</v>
      </c>
      <c r="B384" s="12" t="s">
        <v>276</v>
      </c>
      <c r="C384" s="12" t="s">
        <v>208</v>
      </c>
      <c r="D384" s="12" t="s">
        <v>27</v>
      </c>
      <c r="E384" s="12" t="s">
        <v>272</v>
      </c>
      <c r="F384" s="12" t="s">
        <v>273</v>
      </c>
      <c r="G384" s="13">
        <v>0</v>
      </c>
      <c r="H384" s="13">
        <v>20000</v>
      </c>
      <c r="I384" s="13">
        <f>((I383 + G384) - H384)</f>
        <v>-70000</v>
      </c>
      <c r="J384" s="13">
        <v>0</v>
      </c>
      <c r="K384" s="14">
        <v>0</v>
      </c>
      <c r="L384" s="12" t="s">
        <v>30</v>
      </c>
    </row>
    <row r="385" spans="1:12" ht="10.9" customHeight="1" x14ac:dyDescent="0.2">
      <c r="A385" s="15" t="s">
        <v>277</v>
      </c>
      <c r="B385" s="15"/>
      <c r="C385" s="15"/>
      <c r="D385" s="15"/>
      <c r="E385" s="15"/>
      <c r="F385" s="15"/>
      <c r="G385" s="16">
        <f>G384</f>
        <v>0</v>
      </c>
      <c r="H385" s="16">
        <f>H384</f>
        <v>20000</v>
      </c>
      <c r="I385" s="16">
        <f>I384</f>
        <v>-70000</v>
      </c>
      <c r="J385" s="16">
        <f>J384</f>
        <v>0</v>
      </c>
      <c r="K385" s="15"/>
      <c r="L385" s="15"/>
    </row>
    <row r="386" spans="1:12" ht="10.9" customHeight="1" x14ac:dyDescent="0.2">
      <c r="A386" s="15" t="s">
        <v>22</v>
      </c>
      <c r="B386" s="15"/>
      <c r="C386" s="15"/>
      <c r="D386" s="15"/>
      <c r="E386" s="15"/>
      <c r="F386" s="15"/>
      <c r="G386" s="16">
        <v>0</v>
      </c>
      <c r="H386" s="16">
        <v>20000</v>
      </c>
      <c r="I386" s="16">
        <v>0</v>
      </c>
      <c r="J386" s="16">
        <v>0</v>
      </c>
      <c r="K386" s="15"/>
      <c r="L386" s="15"/>
    </row>
    <row r="387" spans="1:12" ht="10.9" customHeight="1" x14ac:dyDescent="0.2">
      <c r="A387" s="9" t="s">
        <v>23</v>
      </c>
      <c r="B387" s="9"/>
      <c r="C387" s="9"/>
      <c r="D387" s="9"/>
      <c r="E387" s="9"/>
      <c r="F387" s="9"/>
      <c r="G387" s="10">
        <v>0</v>
      </c>
      <c r="H387" s="10">
        <v>70000</v>
      </c>
      <c r="I387" s="10">
        <f>I384</f>
        <v>-70000</v>
      </c>
      <c r="J387" s="10">
        <v>0</v>
      </c>
      <c r="K387" s="9"/>
      <c r="L387" s="9"/>
    </row>
    <row r="388" spans="1:12" ht="13.35" customHeight="1" x14ac:dyDescent="0.2"/>
    <row r="389" spans="1:12" s="5" customFormat="1" ht="12.2" customHeight="1" x14ac:dyDescent="0.2">
      <c r="A389" s="8" t="s">
        <v>278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 ht="10.9" customHeight="1" x14ac:dyDescent="0.2">
      <c r="A390" s="9" t="s">
        <v>15</v>
      </c>
      <c r="B390" s="9"/>
      <c r="C390" s="9"/>
      <c r="D390" s="9"/>
      <c r="E390" s="9"/>
      <c r="F390" s="9"/>
      <c r="G390" s="10">
        <v>6625.44</v>
      </c>
      <c r="H390" s="10">
        <v>0</v>
      </c>
      <c r="I390" s="10">
        <f>(G390 - H390)</f>
        <v>6625.44</v>
      </c>
      <c r="J390" s="10">
        <v>0</v>
      </c>
      <c r="K390" s="9"/>
      <c r="L390" s="9"/>
    </row>
    <row r="391" spans="1:12" ht="10.9" customHeight="1" x14ac:dyDescent="0.2">
      <c r="A391" s="11">
        <v>45134</v>
      </c>
      <c r="B391" s="12" t="s">
        <v>279</v>
      </c>
      <c r="C391" s="12" t="s">
        <v>280</v>
      </c>
      <c r="D391" s="12" t="s">
        <v>18</v>
      </c>
      <c r="E391" s="12" t="s">
        <v>250</v>
      </c>
      <c r="F391" s="12"/>
      <c r="G391" s="13">
        <v>300</v>
      </c>
      <c r="H391" s="13">
        <v>0</v>
      </c>
      <c r="I391" s="13">
        <f t="shared" ref="I391:I431" si="5">((I390 + G391) - H391)</f>
        <v>6925.44</v>
      </c>
      <c r="J391" s="13">
        <v>0</v>
      </c>
      <c r="K391" s="14">
        <v>0</v>
      </c>
      <c r="L391" s="12"/>
    </row>
    <row r="392" spans="1:12" ht="10.9" customHeight="1" x14ac:dyDescent="0.2">
      <c r="A392" s="17">
        <v>45134</v>
      </c>
      <c r="B392" s="18" t="s">
        <v>279</v>
      </c>
      <c r="C392" s="18" t="s">
        <v>280</v>
      </c>
      <c r="D392" s="18" t="s">
        <v>34</v>
      </c>
      <c r="E392" s="18" t="s">
        <v>250</v>
      </c>
      <c r="F392" s="18"/>
      <c r="G392" s="19">
        <v>0</v>
      </c>
      <c r="H392" s="19">
        <v>90</v>
      </c>
      <c r="I392" s="19">
        <f t="shared" si="5"/>
        <v>6835.44</v>
      </c>
      <c r="J392" s="19">
        <v>0</v>
      </c>
      <c r="K392" s="20">
        <v>0</v>
      </c>
      <c r="L392" s="18"/>
    </row>
    <row r="393" spans="1:12" ht="10.9" customHeight="1" x14ac:dyDescent="0.2">
      <c r="A393" s="17">
        <v>45134</v>
      </c>
      <c r="B393" s="18" t="s">
        <v>279</v>
      </c>
      <c r="C393" s="18" t="s">
        <v>280</v>
      </c>
      <c r="D393" s="18" t="s">
        <v>34</v>
      </c>
      <c r="E393" s="18" t="s">
        <v>250</v>
      </c>
      <c r="F393" s="18"/>
      <c r="G393" s="19">
        <v>0</v>
      </c>
      <c r="H393" s="19">
        <v>150</v>
      </c>
      <c r="I393" s="19">
        <f t="shared" si="5"/>
        <v>6685.44</v>
      </c>
      <c r="J393" s="19">
        <v>0</v>
      </c>
      <c r="K393" s="20">
        <v>0</v>
      </c>
      <c r="L393" s="18"/>
    </row>
    <row r="394" spans="1:12" ht="10.9" customHeight="1" x14ac:dyDescent="0.2">
      <c r="A394" s="17">
        <v>45134</v>
      </c>
      <c r="B394" s="18" t="s">
        <v>279</v>
      </c>
      <c r="C394" s="18" t="s">
        <v>280</v>
      </c>
      <c r="D394" s="18" t="s">
        <v>34</v>
      </c>
      <c r="E394" s="18" t="s">
        <v>281</v>
      </c>
      <c r="F394" s="18"/>
      <c r="G394" s="19">
        <v>0</v>
      </c>
      <c r="H394" s="19">
        <v>167.85</v>
      </c>
      <c r="I394" s="19">
        <f t="shared" si="5"/>
        <v>6517.5899999999992</v>
      </c>
      <c r="J394" s="19">
        <v>0</v>
      </c>
      <c r="K394" s="20">
        <v>0</v>
      </c>
      <c r="L394" s="18"/>
    </row>
    <row r="395" spans="1:12" ht="10.9" customHeight="1" x14ac:dyDescent="0.2">
      <c r="A395" s="17">
        <v>45139</v>
      </c>
      <c r="B395" s="18" t="s">
        <v>279</v>
      </c>
      <c r="C395" s="18" t="s">
        <v>280</v>
      </c>
      <c r="D395" s="18" t="s">
        <v>18</v>
      </c>
      <c r="E395" s="18" t="s">
        <v>282</v>
      </c>
      <c r="F395" s="18" t="s">
        <v>283</v>
      </c>
      <c r="G395" s="19">
        <v>107</v>
      </c>
      <c r="H395" s="19">
        <v>0</v>
      </c>
      <c r="I395" s="19">
        <f t="shared" si="5"/>
        <v>6624.5899999999992</v>
      </c>
      <c r="J395" s="19">
        <v>0</v>
      </c>
      <c r="K395" s="20">
        <v>0</v>
      </c>
      <c r="L395" s="18"/>
    </row>
    <row r="396" spans="1:12" ht="10.9" customHeight="1" x14ac:dyDescent="0.2">
      <c r="A396" s="17">
        <v>45148</v>
      </c>
      <c r="B396" s="18" t="s">
        <v>279</v>
      </c>
      <c r="C396" s="18" t="s">
        <v>280</v>
      </c>
      <c r="D396" s="18" t="s">
        <v>18</v>
      </c>
      <c r="E396" s="18" t="s">
        <v>250</v>
      </c>
      <c r="F396" s="18"/>
      <c r="G396" s="19">
        <v>120</v>
      </c>
      <c r="H396" s="19">
        <v>0</v>
      </c>
      <c r="I396" s="19">
        <f t="shared" si="5"/>
        <v>6744.5899999999992</v>
      </c>
      <c r="J396" s="19">
        <v>0</v>
      </c>
      <c r="K396" s="20">
        <v>0</v>
      </c>
      <c r="L396" s="18"/>
    </row>
    <row r="397" spans="1:12" ht="10.9" customHeight="1" x14ac:dyDescent="0.2">
      <c r="A397" s="17">
        <v>45149</v>
      </c>
      <c r="B397" s="18" t="s">
        <v>279</v>
      </c>
      <c r="C397" s="18" t="s">
        <v>280</v>
      </c>
      <c r="D397" s="18" t="s">
        <v>34</v>
      </c>
      <c r="E397" s="18" t="s">
        <v>250</v>
      </c>
      <c r="F397" s="18"/>
      <c r="G397" s="19">
        <v>0</v>
      </c>
      <c r="H397" s="19">
        <v>1238.06</v>
      </c>
      <c r="I397" s="19">
        <f t="shared" si="5"/>
        <v>5506.5299999999988</v>
      </c>
      <c r="J397" s="19">
        <v>0</v>
      </c>
      <c r="K397" s="20">
        <v>0</v>
      </c>
      <c r="L397" s="18"/>
    </row>
    <row r="398" spans="1:12" ht="10.9" customHeight="1" x14ac:dyDescent="0.2">
      <c r="A398" s="17">
        <v>45152</v>
      </c>
      <c r="B398" s="18" t="s">
        <v>279</v>
      </c>
      <c r="C398" s="18" t="s">
        <v>280</v>
      </c>
      <c r="D398" s="18" t="s">
        <v>34</v>
      </c>
      <c r="E398" s="18" t="s">
        <v>281</v>
      </c>
      <c r="F398" s="18"/>
      <c r="G398" s="19">
        <v>0</v>
      </c>
      <c r="H398" s="19">
        <v>199.72</v>
      </c>
      <c r="I398" s="19">
        <f t="shared" si="5"/>
        <v>5306.8099999999986</v>
      </c>
      <c r="J398" s="19">
        <v>0</v>
      </c>
      <c r="K398" s="20">
        <v>0</v>
      </c>
      <c r="L398" s="18"/>
    </row>
    <row r="399" spans="1:12" ht="10.9" customHeight="1" x14ac:dyDescent="0.2">
      <c r="A399" s="17">
        <v>45173</v>
      </c>
      <c r="B399" s="18" t="s">
        <v>279</v>
      </c>
      <c r="C399" s="18" t="s">
        <v>280</v>
      </c>
      <c r="D399" s="18" t="s">
        <v>18</v>
      </c>
      <c r="E399" s="18" t="s">
        <v>250</v>
      </c>
      <c r="F399" s="18"/>
      <c r="G399" s="19">
        <v>40</v>
      </c>
      <c r="H399" s="19">
        <v>0</v>
      </c>
      <c r="I399" s="19">
        <f t="shared" si="5"/>
        <v>5346.8099999999986</v>
      </c>
      <c r="J399" s="19">
        <v>0</v>
      </c>
      <c r="K399" s="20">
        <v>0</v>
      </c>
      <c r="L399" s="18"/>
    </row>
    <row r="400" spans="1:12" ht="10.9" customHeight="1" x14ac:dyDescent="0.2">
      <c r="A400" s="17">
        <v>45173</v>
      </c>
      <c r="B400" s="18" t="s">
        <v>279</v>
      </c>
      <c r="C400" s="18" t="s">
        <v>280</v>
      </c>
      <c r="D400" s="18" t="s">
        <v>34</v>
      </c>
      <c r="E400" s="18" t="s">
        <v>250</v>
      </c>
      <c r="F400" s="18"/>
      <c r="G400" s="19">
        <v>0</v>
      </c>
      <c r="H400" s="19">
        <v>40</v>
      </c>
      <c r="I400" s="19">
        <f t="shared" si="5"/>
        <v>5306.8099999999986</v>
      </c>
      <c r="J400" s="19">
        <v>0</v>
      </c>
      <c r="K400" s="20">
        <v>0</v>
      </c>
      <c r="L400" s="18"/>
    </row>
    <row r="401" spans="1:12" ht="10.9" customHeight="1" x14ac:dyDescent="0.2">
      <c r="A401" s="17">
        <v>45173</v>
      </c>
      <c r="B401" s="18" t="s">
        <v>279</v>
      </c>
      <c r="C401" s="18" t="s">
        <v>280</v>
      </c>
      <c r="D401" s="18" t="s">
        <v>34</v>
      </c>
      <c r="E401" s="18" t="s">
        <v>250</v>
      </c>
      <c r="F401" s="18"/>
      <c r="G401" s="19">
        <v>0</v>
      </c>
      <c r="H401" s="19">
        <v>635.75</v>
      </c>
      <c r="I401" s="19">
        <f t="shared" si="5"/>
        <v>4671.0599999999986</v>
      </c>
      <c r="J401" s="19">
        <v>0</v>
      </c>
      <c r="K401" s="20">
        <v>0</v>
      </c>
      <c r="L401" s="18"/>
    </row>
    <row r="402" spans="1:12" ht="10.9" customHeight="1" x14ac:dyDescent="0.2">
      <c r="A402" s="17">
        <v>45177</v>
      </c>
      <c r="B402" s="18" t="s">
        <v>279</v>
      </c>
      <c r="C402" s="18" t="s">
        <v>280</v>
      </c>
      <c r="D402" s="18" t="s">
        <v>18</v>
      </c>
      <c r="E402" s="18" t="s">
        <v>250</v>
      </c>
      <c r="F402" s="18"/>
      <c r="G402" s="19">
        <v>34135.300000000003</v>
      </c>
      <c r="H402" s="19">
        <v>0</v>
      </c>
      <c r="I402" s="19">
        <f t="shared" si="5"/>
        <v>38806.36</v>
      </c>
      <c r="J402" s="19">
        <v>0</v>
      </c>
      <c r="K402" s="20">
        <v>0</v>
      </c>
      <c r="L402" s="18"/>
    </row>
    <row r="403" spans="1:12" ht="10.9" customHeight="1" x14ac:dyDescent="0.2">
      <c r="A403" s="17">
        <v>45201</v>
      </c>
      <c r="B403" s="18" t="s">
        <v>279</v>
      </c>
      <c r="C403" s="18" t="s">
        <v>280</v>
      </c>
      <c r="D403" s="18" t="s">
        <v>34</v>
      </c>
      <c r="E403" s="18" t="s">
        <v>250</v>
      </c>
      <c r="F403" s="18"/>
      <c r="G403" s="19">
        <v>0</v>
      </c>
      <c r="H403" s="19">
        <v>30000</v>
      </c>
      <c r="I403" s="19">
        <f t="shared" si="5"/>
        <v>8806.36</v>
      </c>
      <c r="J403" s="19">
        <v>0</v>
      </c>
      <c r="K403" s="20">
        <v>0</v>
      </c>
      <c r="L403" s="18"/>
    </row>
    <row r="404" spans="1:12" ht="10.9" customHeight="1" x14ac:dyDescent="0.2">
      <c r="A404" s="17">
        <v>45229</v>
      </c>
      <c r="B404" s="18" t="s">
        <v>279</v>
      </c>
      <c r="C404" s="18" t="s">
        <v>280</v>
      </c>
      <c r="D404" s="18" t="s">
        <v>34</v>
      </c>
      <c r="E404" s="18" t="s">
        <v>281</v>
      </c>
      <c r="F404" s="18"/>
      <c r="G404" s="19">
        <v>0</v>
      </c>
      <c r="H404" s="19">
        <v>90.86</v>
      </c>
      <c r="I404" s="19">
        <f t="shared" si="5"/>
        <v>8715.5</v>
      </c>
      <c r="J404" s="19">
        <v>0</v>
      </c>
      <c r="K404" s="20">
        <v>0</v>
      </c>
      <c r="L404" s="18"/>
    </row>
    <row r="405" spans="1:12" ht="10.9" customHeight="1" x14ac:dyDescent="0.2">
      <c r="A405" s="17">
        <v>45236</v>
      </c>
      <c r="B405" s="18" t="s">
        <v>279</v>
      </c>
      <c r="C405" s="18" t="s">
        <v>280</v>
      </c>
      <c r="D405" s="18" t="s">
        <v>34</v>
      </c>
      <c r="E405" s="18" t="s">
        <v>250</v>
      </c>
      <c r="F405" s="18"/>
      <c r="G405" s="19">
        <v>0</v>
      </c>
      <c r="H405" s="19">
        <v>3960</v>
      </c>
      <c r="I405" s="19">
        <f t="shared" si="5"/>
        <v>4755.5</v>
      </c>
      <c r="J405" s="19">
        <v>0</v>
      </c>
      <c r="K405" s="20">
        <v>0</v>
      </c>
      <c r="L405" s="18"/>
    </row>
    <row r="406" spans="1:12" ht="10.9" customHeight="1" x14ac:dyDescent="0.2">
      <c r="A406" s="17">
        <v>45243</v>
      </c>
      <c r="B406" s="18" t="s">
        <v>279</v>
      </c>
      <c r="C406" s="18" t="s">
        <v>280</v>
      </c>
      <c r="D406" s="18" t="s">
        <v>34</v>
      </c>
      <c r="E406" s="18" t="s">
        <v>250</v>
      </c>
      <c r="F406" s="18"/>
      <c r="G406" s="19">
        <v>0</v>
      </c>
      <c r="H406" s="19">
        <v>1237.98</v>
      </c>
      <c r="I406" s="19">
        <f t="shared" si="5"/>
        <v>3517.52</v>
      </c>
      <c r="J406" s="19">
        <v>0</v>
      </c>
      <c r="K406" s="20">
        <v>0</v>
      </c>
      <c r="L406" s="18"/>
    </row>
    <row r="407" spans="1:12" ht="10.9" customHeight="1" x14ac:dyDescent="0.2">
      <c r="A407" s="17">
        <v>45257</v>
      </c>
      <c r="B407" s="18" t="s">
        <v>279</v>
      </c>
      <c r="C407" s="18" t="s">
        <v>280</v>
      </c>
      <c r="D407" s="18" t="s">
        <v>18</v>
      </c>
      <c r="E407" s="18" t="s">
        <v>250</v>
      </c>
      <c r="F407" s="18"/>
      <c r="G407" s="19">
        <v>2500</v>
      </c>
      <c r="H407" s="19">
        <v>0</v>
      </c>
      <c r="I407" s="19">
        <f t="shared" si="5"/>
        <v>6017.52</v>
      </c>
      <c r="J407" s="19">
        <v>0</v>
      </c>
      <c r="K407" s="20">
        <v>0</v>
      </c>
      <c r="L407" s="18"/>
    </row>
    <row r="408" spans="1:12" ht="10.9" customHeight="1" x14ac:dyDescent="0.2">
      <c r="A408" s="17">
        <v>45257</v>
      </c>
      <c r="B408" s="18" t="s">
        <v>279</v>
      </c>
      <c r="C408" s="18" t="s">
        <v>280</v>
      </c>
      <c r="D408" s="18" t="s">
        <v>34</v>
      </c>
      <c r="E408" s="18" t="s">
        <v>281</v>
      </c>
      <c r="F408" s="18"/>
      <c r="G408" s="19">
        <v>0</v>
      </c>
      <c r="H408" s="19">
        <v>33</v>
      </c>
      <c r="I408" s="19">
        <f t="shared" si="5"/>
        <v>5984.52</v>
      </c>
      <c r="J408" s="19">
        <v>0</v>
      </c>
      <c r="K408" s="20">
        <v>0</v>
      </c>
      <c r="L408" s="18"/>
    </row>
    <row r="409" spans="1:12" ht="10.9" customHeight="1" x14ac:dyDescent="0.2">
      <c r="A409" s="17">
        <v>45257</v>
      </c>
      <c r="B409" s="18" t="s">
        <v>279</v>
      </c>
      <c r="C409" s="18" t="s">
        <v>280</v>
      </c>
      <c r="D409" s="18" t="s">
        <v>34</v>
      </c>
      <c r="E409" s="18" t="s">
        <v>250</v>
      </c>
      <c r="F409" s="18"/>
      <c r="G409" s="19">
        <v>0</v>
      </c>
      <c r="H409" s="19">
        <v>2889</v>
      </c>
      <c r="I409" s="19">
        <f t="shared" si="5"/>
        <v>3095.5200000000004</v>
      </c>
      <c r="J409" s="19">
        <v>0</v>
      </c>
      <c r="K409" s="20">
        <v>0</v>
      </c>
      <c r="L409" s="18"/>
    </row>
    <row r="410" spans="1:12" ht="10.9" customHeight="1" x14ac:dyDescent="0.2">
      <c r="A410" s="17">
        <v>45260</v>
      </c>
      <c r="B410" s="18" t="s">
        <v>279</v>
      </c>
      <c r="C410" s="18" t="s">
        <v>280</v>
      </c>
      <c r="D410" s="18" t="s">
        <v>18</v>
      </c>
      <c r="E410" s="18" t="s">
        <v>250</v>
      </c>
      <c r="F410" s="18"/>
      <c r="G410" s="19">
        <v>3696</v>
      </c>
      <c r="H410" s="19">
        <v>0</v>
      </c>
      <c r="I410" s="19">
        <f t="shared" si="5"/>
        <v>6791.52</v>
      </c>
      <c r="J410" s="19">
        <v>0</v>
      </c>
      <c r="K410" s="20">
        <v>0</v>
      </c>
      <c r="L410" s="18"/>
    </row>
    <row r="411" spans="1:12" ht="10.9" customHeight="1" x14ac:dyDescent="0.2">
      <c r="A411" s="17">
        <v>45281</v>
      </c>
      <c r="B411" s="18" t="s">
        <v>279</v>
      </c>
      <c r="C411" s="18" t="s">
        <v>280</v>
      </c>
      <c r="D411" s="18" t="s">
        <v>34</v>
      </c>
      <c r="E411" s="18" t="s">
        <v>250</v>
      </c>
      <c r="F411" s="18"/>
      <c r="G411" s="19">
        <v>0</v>
      </c>
      <c r="H411" s="19">
        <v>124.3</v>
      </c>
      <c r="I411" s="19">
        <f t="shared" si="5"/>
        <v>6667.22</v>
      </c>
      <c r="J411" s="19">
        <v>0</v>
      </c>
      <c r="K411" s="20">
        <v>0</v>
      </c>
      <c r="L411" s="18"/>
    </row>
    <row r="412" spans="1:12" ht="10.9" customHeight="1" x14ac:dyDescent="0.2">
      <c r="A412" s="17">
        <v>45299</v>
      </c>
      <c r="B412" s="18" t="s">
        <v>279</v>
      </c>
      <c r="C412" s="18" t="s">
        <v>280</v>
      </c>
      <c r="D412" s="18" t="s">
        <v>34</v>
      </c>
      <c r="E412" s="18" t="s">
        <v>250</v>
      </c>
      <c r="F412" s="18"/>
      <c r="G412" s="19">
        <v>0</v>
      </c>
      <c r="H412" s="19">
        <v>40</v>
      </c>
      <c r="I412" s="19">
        <f t="shared" si="5"/>
        <v>6627.22</v>
      </c>
      <c r="J412" s="19">
        <v>0</v>
      </c>
      <c r="K412" s="20">
        <v>0</v>
      </c>
      <c r="L412" s="18"/>
    </row>
    <row r="413" spans="1:12" ht="10.9" customHeight="1" x14ac:dyDescent="0.2">
      <c r="A413" s="17">
        <v>45299</v>
      </c>
      <c r="B413" s="18" t="s">
        <v>279</v>
      </c>
      <c r="C413" s="18" t="s">
        <v>280</v>
      </c>
      <c r="D413" s="18" t="s">
        <v>18</v>
      </c>
      <c r="E413" s="18" t="s">
        <v>250</v>
      </c>
      <c r="F413" s="18"/>
      <c r="G413" s="19">
        <v>40</v>
      </c>
      <c r="H413" s="19">
        <v>0</v>
      </c>
      <c r="I413" s="19">
        <f t="shared" si="5"/>
        <v>6667.22</v>
      </c>
      <c r="J413" s="19">
        <v>0</v>
      </c>
      <c r="K413" s="20">
        <v>0</v>
      </c>
      <c r="L413" s="18"/>
    </row>
    <row r="414" spans="1:12" ht="10.9" customHeight="1" x14ac:dyDescent="0.2">
      <c r="A414" s="17">
        <v>45306</v>
      </c>
      <c r="B414" s="18" t="s">
        <v>279</v>
      </c>
      <c r="C414" s="18" t="s">
        <v>280</v>
      </c>
      <c r="D414" s="18" t="s">
        <v>18</v>
      </c>
      <c r="E414" s="18" t="s">
        <v>250</v>
      </c>
      <c r="F414" s="18"/>
      <c r="G414" s="19">
        <v>30000</v>
      </c>
      <c r="H414" s="19">
        <v>0</v>
      </c>
      <c r="I414" s="19">
        <f t="shared" si="5"/>
        <v>36667.22</v>
      </c>
      <c r="J414" s="19">
        <v>0</v>
      </c>
      <c r="K414" s="20">
        <v>0</v>
      </c>
      <c r="L414" s="18"/>
    </row>
    <row r="415" spans="1:12" ht="10.9" customHeight="1" x14ac:dyDescent="0.2">
      <c r="A415" s="17">
        <v>45307</v>
      </c>
      <c r="B415" s="18" t="s">
        <v>279</v>
      </c>
      <c r="C415" s="18" t="s">
        <v>280</v>
      </c>
      <c r="D415" s="18" t="s">
        <v>34</v>
      </c>
      <c r="E415" s="18" t="s">
        <v>250</v>
      </c>
      <c r="F415" s="18"/>
      <c r="G415" s="19">
        <v>0</v>
      </c>
      <c r="H415" s="19">
        <v>24860</v>
      </c>
      <c r="I415" s="19">
        <f t="shared" si="5"/>
        <v>11807.220000000001</v>
      </c>
      <c r="J415" s="19">
        <v>0</v>
      </c>
      <c r="K415" s="20">
        <v>0</v>
      </c>
      <c r="L415" s="18"/>
    </row>
    <row r="416" spans="1:12" ht="10.9" customHeight="1" x14ac:dyDescent="0.2">
      <c r="A416" s="17">
        <v>45309</v>
      </c>
      <c r="B416" s="18" t="s">
        <v>279</v>
      </c>
      <c r="C416" s="18" t="s">
        <v>280</v>
      </c>
      <c r="D416" s="18" t="s">
        <v>18</v>
      </c>
      <c r="E416" s="18" t="s">
        <v>250</v>
      </c>
      <c r="F416" s="18"/>
      <c r="G416" s="19">
        <v>594</v>
      </c>
      <c r="H416" s="19">
        <v>0</v>
      </c>
      <c r="I416" s="19">
        <f t="shared" si="5"/>
        <v>12401.220000000001</v>
      </c>
      <c r="J416" s="19">
        <v>0</v>
      </c>
      <c r="K416" s="20">
        <v>0</v>
      </c>
      <c r="L416" s="18"/>
    </row>
    <row r="417" spans="1:12" ht="10.9" customHeight="1" x14ac:dyDescent="0.2">
      <c r="A417" s="17">
        <v>45335</v>
      </c>
      <c r="B417" s="18" t="s">
        <v>279</v>
      </c>
      <c r="C417" s="18" t="s">
        <v>280</v>
      </c>
      <c r="D417" s="18" t="s">
        <v>34</v>
      </c>
      <c r="E417" s="18" t="s">
        <v>250</v>
      </c>
      <c r="F417" s="18"/>
      <c r="G417" s="19">
        <v>0</v>
      </c>
      <c r="H417" s="19">
        <v>1237.98</v>
      </c>
      <c r="I417" s="19">
        <f t="shared" si="5"/>
        <v>11163.240000000002</v>
      </c>
      <c r="J417" s="19">
        <v>0</v>
      </c>
      <c r="K417" s="20">
        <v>0</v>
      </c>
      <c r="L417" s="18"/>
    </row>
    <row r="418" spans="1:12" ht="10.9" customHeight="1" x14ac:dyDescent="0.2">
      <c r="A418" s="17">
        <v>45348</v>
      </c>
      <c r="B418" s="18" t="s">
        <v>279</v>
      </c>
      <c r="C418" s="18" t="s">
        <v>280</v>
      </c>
      <c r="D418" s="18" t="s">
        <v>34</v>
      </c>
      <c r="E418" s="18" t="s">
        <v>281</v>
      </c>
      <c r="F418" s="18"/>
      <c r="G418" s="19">
        <v>0</v>
      </c>
      <c r="H418" s="19">
        <v>781.72</v>
      </c>
      <c r="I418" s="19">
        <f t="shared" si="5"/>
        <v>10381.520000000002</v>
      </c>
      <c r="J418" s="19">
        <v>0</v>
      </c>
      <c r="K418" s="20">
        <v>0</v>
      </c>
      <c r="L418" s="18"/>
    </row>
    <row r="419" spans="1:12" ht="10.9" customHeight="1" x14ac:dyDescent="0.2">
      <c r="A419" s="17">
        <v>45348</v>
      </c>
      <c r="B419" s="18" t="s">
        <v>279</v>
      </c>
      <c r="C419" s="18" t="s">
        <v>280</v>
      </c>
      <c r="D419" s="18" t="s">
        <v>34</v>
      </c>
      <c r="E419" s="18" t="s">
        <v>250</v>
      </c>
      <c r="F419" s="18"/>
      <c r="G419" s="19">
        <v>0</v>
      </c>
      <c r="H419" s="19">
        <v>5000</v>
      </c>
      <c r="I419" s="19">
        <f t="shared" si="5"/>
        <v>5381.5200000000023</v>
      </c>
      <c r="J419" s="19">
        <v>0</v>
      </c>
      <c r="K419" s="20">
        <v>0</v>
      </c>
      <c r="L419" s="18"/>
    </row>
    <row r="420" spans="1:12" ht="10.9" customHeight="1" x14ac:dyDescent="0.2">
      <c r="A420" s="17">
        <v>45348</v>
      </c>
      <c r="B420" s="18" t="s">
        <v>279</v>
      </c>
      <c r="C420" s="18" t="s">
        <v>280</v>
      </c>
      <c r="D420" s="18" t="s">
        <v>34</v>
      </c>
      <c r="E420" s="18" t="s">
        <v>250</v>
      </c>
      <c r="F420" s="18"/>
      <c r="G420" s="19">
        <v>0</v>
      </c>
      <c r="H420" s="19">
        <v>275.22000000000003</v>
      </c>
      <c r="I420" s="19">
        <f t="shared" si="5"/>
        <v>5106.300000000002</v>
      </c>
      <c r="J420" s="19">
        <v>0</v>
      </c>
      <c r="K420" s="20">
        <v>0</v>
      </c>
      <c r="L420" s="18"/>
    </row>
    <row r="421" spans="1:12" ht="10.9" customHeight="1" x14ac:dyDescent="0.2">
      <c r="A421" s="17">
        <v>45362</v>
      </c>
      <c r="B421" s="18" t="s">
        <v>279</v>
      </c>
      <c r="C421" s="18" t="s">
        <v>280</v>
      </c>
      <c r="D421" s="18" t="s">
        <v>34</v>
      </c>
      <c r="E421" s="18" t="s">
        <v>250</v>
      </c>
      <c r="F421" s="18"/>
      <c r="G421" s="19">
        <v>0</v>
      </c>
      <c r="H421" s="19">
        <v>1136.6300000000001</v>
      </c>
      <c r="I421" s="19">
        <f t="shared" si="5"/>
        <v>3969.6700000000019</v>
      </c>
      <c r="J421" s="19">
        <v>0</v>
      </c>
      <c r="K421" s="20">
        <v>0</v>
      </c>
      <c r="L421" s="18"/>
    </row>
    <row r="422" spans="1:12" ht="10.9" customHeight="1" x14ac:dyDescent="0.2">
      <c r="A422" s="17">
        <v>45365</v>
      </c>
      <c r="B422" s="18" t="s">
        <v>279</v>
      </c>
      <c r="C422" s="18" t="s">
        <v>280</v>
      </c>
      <c r="D422" s="18" t="s">
        <v>18</v>
      </c>
      <c r="E422" s="18" t="s">
        <v>282</v>
      </c>
      <c r="F422" s="18" t="s">
        <v>283</v>
      </c>
      <c r="G422" s="19">
        <v>312</v>
      </c>
      <c r="H422" s="19">
        <v>0</v>
      </c>
      <c r="I422" s="19">
        <f t="shared" si="5"/>
        <v>4281.6700000000019</v>
      </c>
      <c r="J422" s="19">
        <v>0</v>
      </c>
      <c r="K422" s="20">
        <v>0</v>
      </c>
      <c r="L422" s="18"/>
    </row>
    <row r="423" spans="1:12" ht="10.9" customHeight="1" x14ac:dyDescent="0.2">
      <c r="A423" s="17">
        <v>45379</v>
      </c>
      <c r="B423" s="18" t="s">
        <v>279</v>
      </c>
      <c r="C423" s="18" t="s">
        <v>280</v>
      </c>
      <c r="D423" s="18" t="s">
        <v>34</v>
      </c>
      <c r="E423" s="18" t="s">
        <v>281</v>
      </c>
      <c r="F423" s="18"/>
      <c r="G423" s="19">
        <v>0</v>
      </c>
      <c r="H423" s="19">
        <v>145.19999999999999</v>
      </c>
      <c r="I423" s="19">
        <f t="shared" si="5"/>
        <v>4136.4700000000021</v>
      </c>
      <c r="J423" s="19">
        <v>0</v>
      </c>
      <c r="K423" s="20">
        <v>0</v>
      </c>
      <c r="L423" s="18"/>
    </row>
    <row r="424" spans="1:12" ht="10.9" customHeight="1" x14ac:dyDescent="0.2">
      <c r="A424" s="17">
        <v>45412</v>
      </c>
      <c r="B424" s="18" t="s">
        <v>279</v>
      </c>
      <c r="C424" s="18" t="s">
        <v>280</v>
      </c>
      <c r="D424" s="18" t="s">
        <v>18</v>
      </c>
      <c r="E424" s="18" t="s">
        <v>282</v>
      </c>
      <c r="F424" s="18" t="s">
        <v>283</v>
      </c>
      <c r="G424" s="19">
        <v>2610</v>
      </c>
      <c r="H424" s="19">
        <v>0</v>
      </c>
      <c r="I424" s="19">
        <f t="shared" si="5"/>
        <v>6746.4700000000021</v>
      </c>
      <c r="J424" s="19">
        <v>0</v>
      </c>
      <c r="K424" s="20">
        <v>0</v>
      </c>
      <c r="L424" s="18"/>
    </row>
    <row r="425" spans="1:12" ht="10.9" customHeight="1" x14ac:dyDescent="0.2">
      <c r="A425" s="17">
        <v>45425</v>
      </c>
      <c r="B425" s="18" t="s">
        <v>279</v>
      </c>
      <c r="C425" s="18" t="s">
        <v>280</v>
      </c>
      <c r="D425" s="18" t="s">
        <v>34</v>
      </c>
      <c r="E425" s="18" t="s">
        <v>250</v>
      </c>
      <c r="F425" s="18"/>
      <c r="G425" s="19">
        <v>0</v>
      </c>
      <c r="H425" s="19">
        <v>1237.98</v>
      </c>
      <c r="I425" s="19">
        <f t="shared" si="5"/>
        <v>5508.4900000000016</v>
      </c>
      <c r="J425" s="19">
        <v>0</v>
      </c>
      <c r="K425" s="20">
        <v>0</v>
      </c>
      <c r="L425" s="18"/>
    </row>
    <row r="426" spans="1:12" ht="10.9" customHeight="1" x14ac:dyDescent="0.2">
      <c r="A426" s="17">
        <v>45432</v>
      </c>
      <c r="B426" s="18" t="s">
        <v>279</v>
      </c>
      <c r="C426" s="18" t="s">
        <v>280</v>
      </c>
      <c r="D426" s="18" t="s">
        <v>18</v>
      </c>
      <c r="E426" s="18" t="s">
        <v>250</v>
      </c>
      <c r="F426" s="18"/>
      <c r="G426" s="19">
        <v>100</v>
      </c>
      <c r="H426" s="19">
        <v>0</v>
      </c>
      <c r="I426" s="19">
        <f t="shared" si="5"/>
        <v>5608.4900000000016</v>
      </c>
      <c r="J426" s="19">
        <v>0</v>
      </c>
      <c r="K426" s="20">
        <v>0</v>
      </c>
      <c r="L426" s="18"/>
    </row>
    <row r="427" spans="1:12" ht="10.9" customHeight="1" x14ac:dyDescent="0.2">
      <c r="A427" s="17">
        <v>45432</v>
      </c>
      <c r="B427" s="18" t="s">
        <v>279</v>
      </c>
      <c r="C427" s="18" t="s">
        <v>280</v>
      </c>
      <c r="D427" s="18" t="s">
        <v>34</v>
      </c>
      <c r="E427" s="18" t="s">
        <v>250</v>
      </c>
      <c r="F427" s="18"/>
      <c r="G427" s="19">
        <v>0</v>
      </c>
      <c r="H427" s="19">
        <v>100</v>
      </c>
      <c r="I427" s="19">
        <f t="shared" si="5"/>
        <v>5508.4900000000016</v>
      </c>
      <c r="J427" s="19">
        <v>0</v>
      </c>
      <c r="K427" s="20">
        <v>0</v>
      </c>
      <c r="L427" s="18"/>
    </row>
    <row r="428" spans="1:12" ht="10.9" customHeight="1" x14ac:dyDescent="0.2">
      <c r="A428" s="17">
        <v>45441</v>
      </c>
      <c r="B428" s="18" t="s">
        <v>279</v>
      </c>
      <c r="C428" s="18" t="s">
        <v>280</v>
      </c>
      <c r="D428" s="18" t="s">
        <v>34</v>
      </c>
      <c r="E428" s="18" t="s">
        <v>250</v>
      </c>
      <c r="F428" s="18"/>
      <c r="G428" s="19">
        <v>0</v>
      </c>
      <c r="H428" s="19">
        <v>526.25</v>
      </c>
      <c r="I428" s="19">
        <f t="shared" si="5"/>
        <v>4982.2400000000016</v>
      </c>
      <c r="J428" s="19">
        <v>0</v>
      </c>
      <c r="K428" s="20">
        <v>0</v>
      </c>
      <c r="L428" s="18"/>
    </row>
    <row r="429" spans="1:12" ht="10.9" customHeight="1" x14ac:dyDescent="0.2">
      <c r="A429" s="17">
        <v>45454</v>
      </c>
      <c r="B429" s="18" t="s">
        <v>279</v>
      </c>
      <c r="C429" s="18" t="s">
        <v>280</v>
      </c>
      <c r="D429" s="18" t="s">
        <v>34</v>
      </c>
      <c r="E429" s="18" t="s">
        <v>250</v>
      </c>
      <c r="F429" s="18"/>
      <c r="G429" s="19">
        <v>0</v>
      </c>
      <c r="H429" s="19">
        <v>954.74</v>
      </c>
      <c r="I429" s="19">
        <f t="shared" si="5"/>
        <v>4027.5000000000018</v>
      </c>
      <c r="J429" s="19">
        <v>0</v>
      </c>
      <c r="K429" s="20">
        <v>0</v>
      </c>
      <c r="L429" s="18"/>
    </row>
    <row r="430" spans="1:12" ht="10.9" customHeight="1" x14ac:dyDescent="0.2">
      <c r="A430" s="17">
        <v>45455</v>
      </c>
      <c r="B430" s="18" t="s">
        <v>279</v>
      </c>
      <c r="C430" s="18" t="s">
        <v>280</v>
      </c>
      <c r="D430" s="18" t="s">
        <v>18</v>
      </c>
      <c r="E430" s="18" t="s">
        <v>250</v>
      </c>
      <c r="F430" s="18"/>
      <c r="G430" s="19">
        <v>25000</v>
      </c>
      <c r="H430" s="19">
        <v>0</v>
      </c>
      <c r="I430" s="19">
        <f t="shared" si="5"/>
        <v>29027.5</v>
      </c>
      <c r="J430" s="19">
        <v>0</v>
      </c>
      <c r="K430" s="20">
        <v>0</v>
      </c>
      <c r="L430" s="18"/>
    </row>
    <row r="431" spans="1:12" ht="10.9" customHeight="1" x14ac:dyDescent="0.2">
      <c r="A431" s="17">
        <v>45462</v>
      </c>
      <c r="B431" s="18" t="s">
        <v>279</v>
      </c>
      <c r="C431" s="18" t="s">
        <v>280</v>
      </c>
      <c r="D431" s="18" t="s">
        <v>34</v>
      </c>
      <c r="E431" s="18" t="s">
        <v>250</v>
      </c>
      <c r="F431" s="18"/>
      <c r="G431" s="19">
        <v>0</v>
      </c>
      <c r="H431" s="19">
        <v>21739.3</v>
      </c>
      <c r="I431" s="19">
        <f t="shared" si="5"/>
        <v>7288.2000000000007</v>
      </c>
      <c r="J431" s="19">
        <v>0</v>
      </c>
      <c r="K431" s="20">
        <v>0</v>
      </c>
      <c r="L431" s="18"/>
    </row>
    <row r="432" spans="1:12" ht="10.9" customHeight="1" x14ac:dyDescent="0.2">
      <c r="A432" s="15" t="s">
        <v>284</v>
      </c>
      <c r="B432" s="15"/>
      <c r="C432" s="15"/>
      <c r="D432" s="15"/>
      <c r="E432" s="15"/>
      <c r="F432" s="15"/>
      <c r="G432" s="16">
        <f>SUM(G391:G431)</f>
        <v>99554.3</v>
      </c>
      <c r="H432" s="16">
        <f>SUM(H391:H431)</f>
        <v>98891.540000000023</v>
      </c>
      <c r="I432" s="16">
        <f>I431</f>
        <v>7288.2000000000007</v>
      </c>
      <c r="J432" s="16">
        <f>SUM(J391:J431)</f>
        <v>0</v>
      </c>
      <c r="K432" s="15"/>
      <c r="L432" s="15"/>
    </row>
    <row r="433" spans="1:12" ht="10.9" customHeight="1" x14ac:dyDescent="0.2">
      <c r="A433" s="15" t="s">
        <v>22</v>
      </c>
      <c r="B433" s="15"/>
      <c r="C433" s="15"/>
      <c r="D433" s="15"/>
      <c r="E433" s="15"/>
      <c r="F433" s="15"/>
      <c r="G433" s="16">
        <v>662.76</v>
      </c>
      <c r="H433" s="16">
        <v>0</v>
      </c>
      <c r="I433" s="16">
        <v>0</v>
      </c>
      <c r="J433" s="16">
        <v>0</v>
      </c>
      <c r="K433" s="15"/>
      <c r="L433" s="15"/>
    </row>
    <row r="434" spans="1:12" ht="10.9" customHeight="1" x14ac:dyDescent="0.2">
      <c r="A434" s="9" t="s">
        <v>23</v>
      </c>
      <c r="B434" s="9"/>
      <c r="C434" s="9"/>
      <c r="D434" s="9"/>
      <c r="E434" s="9"/>
      <c r="F434" s="9"/>
      <c r="G434" s="10">
        <v>7288.2</v>
      </c>
      <c r="H434" s="10">
        <v>0</v>
      </c>
      <c r="I434" s="10">
        <f>I431</f>
        <v>7288.2000000000007</v>
      </c>
      <c r="J434" s="10">
        <v>0</v>
      </c>
      <c r="K434" s="9"/>
      <c r="L434" s="9"/>
    </row>
    <row r="435" spans="1:12" ht="13.35" customHeight="1" x14ac:dyDescent="0.2"/>
    <row r="436" spans="1:12" s="5" customFormat="1" ht="12.2" customHeight="1" x14ac:dyDescent="0.2">
      <c r="A436" s="8" t="s">
        <v>285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 ht="10.9" customHeight="1" x14ac:dyDescent="0.2">
      <c r="A437" s="9" t="s">
        <v>15</v>
      </c>
      <c r="B437" s="9"/>
      <c r="C437" s="9"/>
      <c r="D437" s="9"/>
      <c r="E437" s="9"/>
      <c r="F437" s="9"/>
      <c r="G437" s="10">
        <v>19700</v>
      </c>
      <c r="H437" s="10">
        <v>0</v>
      </c>
      <c r="I437" s="10">
        <f>(G437 - H437)</f>
        <v>19700</v>
      </c>
      <c r="J437" s="10">
        <v>0</v>
      </c>
      <c r="K437" s="9"/>
      <c r="L437" s="9"/>
    </row>
    <row r="438" spans="1:12" ht="10.9" customHeight="1" x14ac:dyDescent="0.2">
      <c r="A438" s="11">
        <v>45473</v>
      </c>
      <c r="B438" s="12" t="s">
        <v>286</v>
      </c>
      <c r="C438" s="12" t="s">
        <v>287</v>
      </c>
      <c r="D438" s="12" t="s">
        <v>27</v>
      </c>
      <c r="E438" s="12" t="s">
        <v>161</v>
      </c>
      <c r="F438" s="12" t="s">
        <v>162</v>
      </c>
      <c r="G438" s="13">
        <v>0</v>
      </c>
      <c r="H438" s="13">
        <v>19700</v>
      </c>
      <c r="I438" s="13">
        <f>((I437 + G438) - H438)</f>
        <v>0</v>
      </c>
      <c r="J438" s="13">
        <v>0</v>
      </c>
      <c r="K438" s="14">
        <v>0</v>
      </c>
      <c r="L438" s="12" t="s">
        <v>30</v>
      </c>
    </row>
    <row r="439" spans="1:12" ht="10.9" customHeight="1" x14ac:dyDescent="0.2">
      <c r="A439" s="17">
        <v>45473</v>
      </c>
      <c r="B439" s="18" t="s">
        <v>286</v>
      </c>
      <c r="C439" s="18" t="s">
        <v>287</v>
      </c>
      <c r="D439" s="18" t="s">
        <v>27</v>
      </c>
      <c r="E439" s="18" t="s">
        <v>56</v>
      </c>
      <c r="F439" s="18" t="s">
        <v>57</v>
      </c>
      <c r="G439" s="19">
        <v>12502</v>
      </c>
      <c r="H439" s="19">
        <v>0</v>
      </c>
      <c r="I439" s="19">
        <f>((I438 + G439) - H439)</f>
        <v>12502</v>
      </c>
      <c r="J439" s="19">
        <v>0</v>
      </c>
      <c r="K439" s="20">
        <v>0</v>
      </c>
      <c r="L439" s="18" t="s">
        <v>30</v>
      </c>
    </row>
    <row r="440" spans="1:12" ht="10.9" customHeight="1" x14ac:dyDescent="0.2">
      <c r="A440" s="15" t="s">
        <v>288</v>
      </c>
      <c r="B440" s="15"/>
      <c r="C440" s="15"/>
      <c r="D440" s="15"/>
      <c r="E440" s="15"/>
      <c r="F440" s="15"/>
      <c r="G440" s="16">
        <f>SUM(G438:G439)</f>
        <v>12502</v>
      </c>
      <c r="H440" s="16">
        <f>SUM(H438:H439)</f>
        <v>19700</v>
      </c>
      <c r="I440" s="16">
        <f>I439</f>
        <v>12502</v>
      </c>
      <c r="J440" s="16">
        <f>SUM(J438:J439)</f>
        <v>0</v>
      </c>
      <c r="K440" s="15"/>
      <c r="L440" s="15"/>
    </row>
    <row r="441" spans="1:12" ht="10.9" customHeight="1" x14ac:dyDescent="0.2">
      <c r="A441" s="15" t="s">
        <v>22</v>
      </c>
      <c r="B441" s="15"/>
      <c r="C441" s="15"/>
      <c r="D441" s="15"/>
      <c r="E441" s="15"/>
      <c r="F441" s="15"/>
      <c r="G441" s="16">
        <v>0</v>
      </c>
      <c r="H441" s="16">
        <v>7198</v>
      </c>
      <c r="I441" s="16">
        <v>0</v>
      </c>
      <c r="J441" s="16">
        <v>0</v>
      </c>
      <c r="K441" s="15"/>
      <c r="L441" s="15"/>
    </row>
    <row r="442" spans="1:12" ht="10.9" customHeight="1" x14ac:dyDescent="0.2">
      <c r="A442" s="9" t="s">
        <v>23</v>
      </c>
      <c r="B442" s="9"/>
      <c r="C442" s="9"/>
      <c r="D442" s="9"/>
      <c r="E442" s="9"/>
      <c r="F442" s="9"/>
      <c r="G442" s="10">
        <v>12502</v>
      </c>
      <c r="H442" s="10">
        <v>0</v>
      </c>
      <c r="I442" s="10">
        <f>I439</f>
        <v>12502</v>
      </c>
      <c r="J442" s="10">
        <v>0</v>
      </c>
      <c r="K442" s="9"/>
      <c r="L442" s="9"/>
    </row>
    <row r="443" spans="1:12" ht="13.35" customHeight="1" x14ac:dyDescent="0.2"/>
    <row r="444" spans="1:12" s="5" customFormat="1" ht="12.2" customHeight="1" x14ac:dyDescent="0.2">
      <c r="A444" s="8" t="s">
        <v>289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 ht="10.9" customHeight="1" x14ac:dyDescent="0.2">
      <c r="A445" s="9" t="s">
        <v>15</v>
      </c>
      <c r="B445" s="9"/>
      <c r="C445" s="9"/>
      <c r="D445" s="9"/>
      <c r="E445" s="9"/>
      <c r="F445" s="9"/>
      <c r="G445" s="10">
        <v>33300</v>
      </c>
      <c r="H445" s="10">
        <v>0</v>
      </c>
      <c r="I445" s="10">
        <f>(G445 - H445)</f>
        <v>33300</v>
      </c>
      <c r="J445" s="10">
        <v>0</v>
      </c>
      <c r="K445" s="9"/>
      <c r="L445" s="9"/>
    </row>
    <row r="446" spans="1:12" ht="10.9" customHeight="1" x14ac:dyDescent="0.2">
      <c r="A446" s="11">
        <v>45473</v>
      </c>
      <c r="B446" s="12" t="s">
        <v>290</v>
      </c>
      <c r="C446" s="12" t="s">
        <v>287</v>
      </c>
      <c r="D446" s="12" t="s">
        <v>27</v>
      </c>
      <c r="E446" s="12" t="s">
        <v>28</v>
      </c>
      <c r="F446" s="12" t="s">
        <v>29</v>
      </c>
      <c r="G446" s="13">
        <v>0</v>
      </c>
      <c r="H446" s="13">
        <v>33300</v>
      </c>
      <c r="I446" s="13">
        <f>((I445 + G446) - H446)</f>
        <v>0</v>
      </c>
      <c r="J446" s="13">
        <v>0</v>
      </c>
      <c r="K446" s="14">
        <v>0</v>
      </c>
      <c r="L446" s="12" t="s">
        <v>30</v>
      </c>
    </row>
    <row r="447" spans="1:12" ht="10.9" customHeight="1" x14ac:dyDescent="0.2">
      <c r="A447" s="17">
        <v>45473</v>
      </c>
      <c r="B447" s="18" t="s">
        <v>290</v>
      </c>
      <c r="C447" s="18" t="s">
        <v>287</v>
      </c>
      <c r="D447" s="18" t="s">
        <v>27</v>
      </c>
      <c r="E447" s="18" t="s">
        <v>28</v>
      </c>
      <c r="F447" s="18" t="s">
        <v>29</v>
      </c>
      <c r="G447" s="19">
        <v>35150</v>
      </c>
      <c r="H447" s="19">
        <v>0</v>
      </c>
      <c r="I447" s="19">
        <f>((I446 + G447) - H447)</f>
        <v>35150</v>
      </c>
      <c r="J447" s="19">
        <v>0</v>
      </c>
      <c r="K447" s="20">
        <v>0</v>
      </c>
      <c r="L447" s="18" t="s">
        <v>30</v>
      </c>
    </row>
    <row r="448" spans="1:12" ht="10.9" customHeight="1" x14ac:dyDescent="0.2">
      <c r="A448" s="15" t="s">
        <v>291</v>
      </c>
      <c r="B448" s="15"/>
      <c r="C448" s="15"/>
      <c r="D448" s="15"/>
      <c r="E448" s="15"/>
      <c r="F448" s="15"/>
      <c r="G448" s="16">
        <f>SUM(G446:G447)</f>
        <v>35150</v>
      </c>
      <c r="H448" s="16">
        <f>SUM(H446:H447)</f>
        <v>33300</v>
      </c>
      <c r="I448" s="16">
        <f>I447</f>
        <v>35150</v>
      </c>
      <c r="J448" s="16">
        <f>SUM(J446:J447)</f>
        <v>0</v>
      </c>
      <c r="K448" s="15"/>
      <c r="L448" s="15"/>
    </row>
    <row r="449" spans="1:12" ht="10.9" customHeight="1" x14ac:dyDescent="0.2">
      <c r="A449" s="15" t="s">
        <v>22</v>
      </c>
      <c r="B449" s="15"/>
      <c r="C449" s="15"/>
      <c r="D449" s="15"/>
      <c r="E449" s="15"/>
      <c r="F449" s="15"/>
      <c r="G449" s="16">
        <v>1850</v>
      </c>
      <c r="H449" s="16">
        <v>0</v>
      </c>
      <c r="I449" s="16">
        <v>0</v>
      </c>
      <c r="J449" s="16">
        <v>0</v>
      </c>
      <c r="K449" s="15"/>
      <c r="L449" s="15"/>
    </row>
    <row r="450" spans="1:12" ht="10.9" customHeight="1" x14ac:dyDescent="0.2">
      <c r="A450" s="9" t="s">
        <v>23</v>
      </c>
      <c r="B450" s="9"/>
      <c r="C450" s="9"/>
      <c r="D450" s="9"/>
      <c r="E450" s="9"/>
      <c r="F450" s="9"/>
      <c r="G450" s="10">
        <v>35150</v>
      </c>
      <c r="H450" s="10">
        <v>0</v>
      </c>
      <c r="I450" s="10">
        <f>I447</f>
        <v>35150</v>
      </c>
      <c r="J450" s="10">
        <v>0</v>
      </c>
      <c r="K450" s="9"/>
      <c r="L450" s="9"/>
    </row>
    <row r="451" spans="1:12" ht="13.35" customHeight="1" x14ac:dyDescent="0.2"/>
    <row r="452" spans="1:12" s="5" customFormat="1" ht="12.2" customHeight="1" x14ac:dyDescent="0.2">
      <c r="A452" s="8" t="s">
        <v>292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 ht="10.9" customHeight="1" x14ac:dyDescent="0.2">
      <c r="A453" s="9" t="s">
        <v>15</v>
      </c>
      <c r="B453" s="9"/>
      <c r="C453" s="9"/>
      <c r="D453" s="9"/>
      <c r="E453" s="9"/>
      <c r="F453" s="9"/>
      <c r="G453" s="10">
        <v>800000</v>
      </c>
      <c r="H453" s="10">
        <v>0</v>
      </c>
      <c r="I453" s="10">
        <f>(G453 - H453)</f>
        <v>800000</v>
      </c>
      <c r="J453" s="10">
        <v>0</v>
      </c>
      <c r="K453" s="9"/>
      <c r="L453" s="9"/>
    </row>
    <row r="454" spans="1:12" ht="10.9" customHeight="1" x14ac:dyDescent="0.2">
      <c r="A454" s="11">
        <v>45473</v>
      </c>
      <c r="B454" s="12" t="s">
        <v>293</v>
      </c>
      <c r="C454" s="12" t="s">
        <v>294</v>
      </c>
      <c r="D454" s="12" t="s">
        <v>27</v>
      </c>
      <c r="E454" s="12" t="s">
        <v>272</v>
      </c>
      <c r="F454" s="12" t="s">
        <v>273</v>
      </c>
      <c r="G454" s="13">
        <v>20000</v>
      </c>
      <c r="H454" s="13">
        <v>0</v>
      </c>
      <c r="I454" s="13">
        <f>((I453 + G454) - H454)</f>
        <v>820000</v>
      </c>
      <c r="J454" s="13">
        <v>0</v>
      </c>
      <c r="K454" s="14">
        <v>0</v>
      </c>
      <c r="L454" s="12" t="s">
        <v>30</v>
      </c>
    </row>
    <row r="455" spans="1:12" ht="10.9" customHeight="1" x14ac:dyDescent="0.2">
      <c r="A455" s="15" t="s">
        <v>295</v>
      </c>
      <c r="B455" s="15"/>
      <c r="C455" s="15"/>
      <c r="D455" s="15"/>
      <c r="E455" s="15"/>
      <c r="F455" s="15"/>
      <c r="G455" s="16">
        <f>G454</f>
        <v>20000</v>
      </c>
      <c r="H455" s="16">
        <f>H454</f>
        <v>0</v>
      </c>
      <c r="I455" s="16">
        <f>I454</f>
        <v>820000</v>
      </c>
      <c r="J455" s="16">
        <f>J454</f>
        <v>0</v>
      </c>
      <c r="K455" s="15"/>
      <c r="L455" s="15"/>
    </row>
    <row r="456" spans="1:12" ht="10.9" customHeight="1" x14ac:dyDescent="0.2">
      <c r="A456" s="15" t="s">
        <v>22</v>
      </c>
      <c r="B456" s="15"/>
      <c r="C456" s="15"/>
      <c r="D456" s="15"/>
      <c r="E456" s="15"/>
      <c r="F456" s="15"/>
      <c r="G456" s="16">
        <v>20000</v>
      </c>
      <c r="H456" s="16">
        <v>0</v>
      </c>
      <c r="I456" s="16">
        <v>0</v>
      </c>
      <c r="J456" s="16">
        <v>0</v>
      </c>
      <c r="K456" s="15"/>
      <c r="L456" s="15"/>
    </row>
    <row r="457" spans="1:12" ht="10.9" customHeight="1" x14ac:dyDescent="0.2">
      <c r="A457" s="9" t="s">
        <v>23</v>
      </c>
      <c r="B457" s="9"/>
      <c r="C457" s="9"/>
      <c r="D457" s="9"/>
      <c r="E457" s="9"/>
      <c r="F457" s="9"/>
      <c r="G457" s="10">
        <v>820000</v>
      </c>
      <c r="H457" s="10">
        <v>0</v>
      </c>
      <c r="I457" s="10">
        <f>I454</f>
        <v>820000</v>
      </c>
      <c r="J457" s="10">
        <v>0</v>
      </c>
      <c r="K457" s="9"/>
      <c r="L457" s="9"/>
    </row>
    <row r="458" spans="1:12" ht="13.35" customHeight="1" x14ac:dyDescent="0.2"/>
    <row r="459" spans="1:12" s="5" customFormat="1" ht="12.2" customHeight="1" x14ac:dyDescent="0.2">
      <c r="A459" s="8" t="s">
        <v>296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 ht="10.9" customHeight="1" x14ac:dyDescent="0.2">
      <c r="A460" s="9" t="s">
        <v>15</v>
      </c>
      <c r="B460" s="9"/>
      <c r="C460" s="9"/>
      <c r="D460" s="9"/>
      <c r="E460" s="9"/>
      <c r="F460" s="9"/>
      <c r="G460" s="10">
        <v>1300000</v>
      </c>
      <c r="H460" s="10">
        <v>0</v>
      </c>
      <c r="I460" s="10">
        <f>(G460 - H460)</f>
        <v>1300000</v>
      </c>
      <c r="J460" s="10">
        <v>0</v>
      </c>
      <c r="K460" s="9"/>
      <c r="L460" s="9"/>
    </row>
    <row r="461" spans="1:12" ht="10.9" customHeight="1" x14ac:dyDescent="0.2">
      <c r="A461" s="11">
        <v>45473</v>
      </c>
      <c r="B461" s="12" t="s">
        <v>297</v>
      </c>
      <c r="C461" s="12" t="s">
        <v>294</v>
      </c>
      <c r="D461" s="12" t="s">
        <v>27</v>
      </c>
      <c r="E461" s="12" t="s">
        <v>272</v>
      </c>
      <c r="F461" s="12" t="s">
        <v>273</v>
      </c>
      <c r="G461" s="13">
        <v>50000</v>
      </c>
      <c r="H461" s="13">
        <v>0</v>
      </c>
      <c r="I461" s="13">
        <f>((I460 + G461) - H461)</f>
        <v>1350000</v>
      </c>
      <c r="J461" s="13">
        <v>0</v>
      </c>
      <c r="K461" s="14">
        <v>0</v>
      </c>
      <c r="L461" s="12" t="s">
        <v>30</v>
      </c>
    </row>
    <row r="462" spans="1:12" ht="10.9" customHeight="1" x14ac:dyDescent="0.2">
      <c r="A462" s="15" t="s">
        <v>298</v>
      </c>
      <c r="B462" s="15"/>
      <c r="C462" s="15"/>
      <c r="D462" s="15"/>
      <c r="E462" s="15"/>
      <c r="F462" s="15"/>
      <c r="G462" s="16">
        <f>G461</f>
        <v>50000</v>
      </c>
      <c r="H462" s="16">
        <f>H461</f>
        <v>0</v>
      </c>
      <c r="I462" s="16">
        <f>I461</f>
        <v>1350000</v>
      </c>
      <c r="J462" s="16">
        <f>J461</f>
        <v>0</v>
      </c>
      <c r="K462" s="15"/>
      <c r="L462" s="15"/>
    </row>
    <row r="463" spans="1:12" ht="10.9" customHeight="1" x14ac:dyDescent="0.2">
      <c r="A463" s="15" t="s">
        <v>22</v>
      </c>
      <c r="B463" s="15"/>
      <c r="C463" s="15"/>
      <c r="D463" s="15"/>
      <c r="E463" s="15"/>
      <c r="F463" s="15"/>
      <c r="G463" s="16">
        <v>50000</v>
      </c>
      <c r="H463" s="16">
        <v>0</v>
      </c>
      <c r="I463" s="16">
        <v>0</v>
      </c>
      <c r="J463" s="16">
        <v>0</v>
      </c>
      <c r="K463" s="15"/>
      <c r="L463" s="15"/>
    </row>
    <row r="464" spans="1:12" ht="10.9" customHeight="1" x14ac:dyDescent="0.2">
      <c r="A464" s="9" t="s">
        <v>23</v>
      </c>
      <c r="B464" s="9"/>
      <c r="C464" s="9"/>
      <c r="D464" s="9"/>
      <c r="E464" s="9"/>
      <c r="F464" s="9"/>
      <c r="G464" s="10">
        <v>1350000</v>
      </c>
      <c r="H464" s="10">
        <v>0</v>
      </c>
      <c r="I464" s="10">
        <f>I461</f>
        <v>1350000</v>
      </c>
      <c r="J464" s="10">
        <v>0</v>
      </c>
      <c r="K464" s="9"/>
      <c r="L464" s="9"/>
    </row>
    <row r="465" spans="1:12" ht="13.35" customHeight="1" x14ac:dyDescent="0.2"/>
    <row r="466" spans="1:12" s="5" customFormat="1" ht="12.2" customHeight="1" x14ac:dyDescent="0.2">
      <c r="A466" s="8" t="s">
        <v>299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 ht="10.9" customHeight="1" x14ac:dyDescent="0.2">
      <c r="A467" s="9" t="s">
        <v>15</v>
      </c>
      <c r="B467" s="9"/>
      <c r="C467" s="9"/>
      <c r="D467" s="9"/>
      <c r="E467" s="9"/>
      <c r="F467" s="9"/>
      <c r="G467" s="10">
        <v>50078</v>
      </c>
      <c r="H467" s="10">
        <v>0</v>
      </c>
      <c r="I467" s="10">
        <f>(G467 - H467)</f>
        <v>50078</v>
      </c>
      <c r="J467" s="10">
        <v>0</v>
      </c>
      <c r="K467" s="9"/>
      <c r="L467" s="9"/>
    </row>
    <row r="468" spans="1:12" ht="10.9" customHeight="1" x14ac:dyDescent="0.2">
      <c r="A468" s="12"/>
      <c r="B468" s="12" t="s">
        <v>300</v>
      </c>
      <c r="C468" s="12" t="s">
        <v>294</v>
      </c>
      <c r="D468" s="12"/>
      <c r="E468" s="12" t="s">
        <v>268</v>
      </c>
      <c r="F468" s="12"/>
      <c r="G468" s="13">
        <v>0</v>
      </c>
      <c r="H468" s="13">
        <v>0</v>
      </c>
      <c r="I468" s="13">
        <f>((I467 + G468) - H468)</f>
        <v>50078</v>
      </c>
      <c r="J468" s="13">
        <v>0</v>
      </c>
      <c r="K468" s="14">
        <v>0</v>
      </c>
      <c r="L468" s="12"/>
    </row>
    <row r="469" spans="1:12" ht="10.9" customHeight="1" x14ac:dyDescent="0.2">
      <c r="A469" s="15" t="s">
        <v>301</v>
      </c>
      <c r="B469" s="15"/>
      <c r="C469" s="15"/>
      <c r="D469" s="15"/>
      <c r="E469" s="15"/>
      <c r="F469" s="15"/>
      <c r="G469" s="16">
        <f>G468</f>
        <v>0</v>
      </c>
      <c r="H469" s="16">
        <f>H468</f>
        <v>0</v>
      </c>
      <c r="I469" s="16">
        <f>I468</f>
        <v>50078</v>
      </c>
      <c r="J469" s="16">
        <f>J468</f>
        <v>0</v>
      </c>
      <c r="K469" s="15"/>
      <c r="L469" s="15"/>
    </row>
    <row r="470" spans="1:12" ht="10.9" customHeight="1" x14ac:dyDescent="0.2">
      <c r="A470" s="15" t="s">
        <v>22</v>
      </c>
      <c r="B470" s="15"/>
      <c r="C470" s="15"/>
      <c r="D470" s="15"/>
      <c r="E470" s="15"/>
      <c r="F470" s="15"/>
      <c r="G470" s="16">
        <v>0</v>
      </c>
      <c r="H470" s="16">
        <v>0</v>
      </c>
      <c r="I470" s="16">
        <v>0</v>
      </c>
      <c r="J470" s="16">
        <v>0</v>
      </c>
      <c r="K470" s="15"/>
      <c r="L470" s="15"/>
    </row>
    <row r="471" spans="1:12" ht="10.9" customHeight="1" x14ac:dyDescent="0.2">
      <c r="A471" s="9" t="s">
        <v>23</v>
      </c>
      <c r="B471" s="9"/>
      <c r="C471" s="9"/>
      <c r="D471" s="9"/>
      <c r="E471" s="9"/>
      <c r="F471" s="9"/>
      <c r="G471" s="10">
        <v>50078</v>
      </c>
      <c r="H471" s="10">
        <v>0</v>
      </c>
      <c r="I471" s="10">
        <f>I468</f>
        <v>50078</v>
      </c>
      <c r="J471" s="10">
        <v>0</v>
      </c>
      <c r="K471" s="9"/>
      <c r="L471" s="9"/>
    </row>
    <row r="472" spans="1:12" ht="13.35" customHeight="1" x14ac:dyDescent="0.2"/>
    <row r="473" spans="1:12" s="5" customFormat="1" ht="12.2" customHeight="1" x14ac:dyDescent="0.2">
      <c r="A473" s="8" t="s">
        <v>302</v>
      </c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 ht="10.9" customHeight="1" x14ac:dyDescent="0.2">
      <c r="A474" s="9" t="s">
        <v>15</v>
      </c>
      <c r="B474" s="9"/>
      <c r="C474" s="9"/>
      <c r="D474" s="9"/>
      <c r="E474" s="9"/>
      <c r="F474" s="9"/>
      <c r="G474" s="10">
        <v>0</v>
      </c>
      <c r="H474" s="10">
        <v>40372.65</v>
      </c>
      <c r="I474" s="10">
        <f>(G474 - H474)</f>
        <v>-40372.65</v>
      </c>
      <c r="J474" s="10">
        <v>0</v>
      </c>
      <c r="K474" s="9"/>
      <c r="L474" s="9"/>
    </row>
    <row r="475" spans="1:12" ht="10.9" customHeight="1" x14ac:dyDescent="0.2">
      <c r="A475" s="11">
        <v>45138</v>
      </c>
      <c r="B475" s="12" t="s">
        <v>303</v>
      </c>
      <c r="C475" s="12" t="s">
        <v>294</v>
      </c>
      <c r="D475" s="12"/>
      <c r="E475" s="12" t="s">
        <v>65</v>
      </c>
      <c r="F475" s="12"/>
      <c r="G475" s="13">
        <v>0</v>
      </c>
      <c r="H475" s="13">
        <v>96.26</v>
      </c>
      <c r="I475" s="13">
        <f t="shared" ref="I475:I506" si="6">((I474 + G475) - H475)</f>
        <v>-40468.910000000003</v>
      </c>
      <c r="J475" s="13">
        <v>0</v>
      </c>
      <c r="K475" s="14">
        <v>0</v>
      </c>
      <c r="L475" s="12"/>
    </row>
    <row r="476" spans="1:12" ht="10.9" customHeight="1" x14ac:dyDescent="0.2">
      <c r="A476" s="17">
        <v>45138</v>
      </c>
      <c r="B476" s="18" t="s">
        <v>303</v>
      </c>
      <c r="C476" s="18" t="s">
        <v>294</v>
      </c>
      <c r="D476" s="18"/>
      <c r="E476" s="18" t="s">
        <v>66</v>
      </c>
      <c r="F476" s="18"/>
      <c r="G476" s="19">
        <v>0</v>
      </c>
      <c r="H476" s="19">
        <v>5.23</v>
      </c>
      <c r="I476" s="19">
        <f t="shared" si="6"/>
        <v>-40474.140000000007</v>
      </c>
      <c r="J476" s="19">
        <v>0</v>
      </c>
      <c r="K476" s="20">
        <v>0</v>
      </c>
      <c r="L476" s="18"/>
    </row>
    <row r="477" spans="1:12" ht="10.9" customHeight="1" x14ac:dyDescent="0.2">
      <c r="A477" s="17">
        <v>45138</v>
      </c>
      <c r="B477" s="18" t="s">
        <v>303</v>
      </c>
      <c r="C477" s="18" t="s">
        <v>294</v>
      </c>
      <c r="D477" s="18"/>
      <c r="E477" s="18" t="s">
        <v>67</v>
      </c>
      <c r="F477" s="18"/>
      <c r="G477" s="19">
        <v>0</v>
      </c>
      <c r="H477" s="19">
        <v>26.59</v>
      </c>
      <c r="I477" s="19">
        <f t="shared" si="6"/>
        <v>-40500.730000000003</v>
      </c>
      <c r="J477" s="19">
        <v>0</v>
      </c>
      <c r="K477" s="20">
        <v>0</v>
      </c>
      <c r="L477" s="18"/>
    </row>
    <row r="478" spans="1:12" ht="10.9" customHeight="1" x14ac:dyDescent="0.2">
      <c r="A478" s="17">
        <v>45138</v>
      </c>
      <c r="B478" s="18" t="s">
        <v>303</v>
      </c>
      <c r="C478" s="18" t="s">
        <v>294</v>
      </c>
      <c r="D478" s="18"/>
      <c r="E478" s="18" t="s">
        <v>68</v>
      </c>
      <c r="F478" s="18"/>
      <c r="G478" s="19">
        <v>0</v>
      </c>
      <c r="H478" s="19">
        <v>5.84</v>
      </c>
      <c r="I478" s="19">
        <f t="shared" si="6"/>
        <v>-40506.57</v>
      </c>
      <c r="J478" s="19">
        <v>0</v>
      </c>
      <c r="K478" s="20">
        <v>0</v>
      </c>
      <c r="L478" s="18"/>
    </row>
    <row r="479" spans="1:12" ht="10.9" customHeight="1" x14ac:dyDescent="0.2">
      <c r="A479" s="17">
        <v>45138</v>
      </c>
      <c r="B479" s="18" t="s">
        <v>303</v>
      </c>
      <c r="C479" s="18" t="s">
        <v>294</v>
      </c>
      <c r="D479" s="18"/>
      <c r="E479" s="18" t="s">
        <v>69</v>
      </c>
      <c r="F479" s="18"/>
      <c r="G479" s="19">
        <v>0</v>
      </c>
      <c r="H479" s="19">
        <v>16.149999999999999</v>
      </c>
      <c r="I479" s="19">
        <f t="shared" si="6"/>
        <v>-40522.720000000001</v>
      </c>
      <c r="J479" s="19">
        <v>0</v>
      </c>
      <c r="K479" s="20">
        <v>0</v>
      </c>
      <c r="L479" s="18"/>
    </row>
    <row r="480" spans="1:12" ht="10.9" customHeight="1" x14ac:dyDescent="0.2">
      <c r="A480" s="17">
        <v>45169</v>
      </c>
      <c r="B480" s="18" t="s">
        <v>303</v>
      </c>
      <c r="C480" s="18" t="s">
        <v>294</v>
      </c>
      <c r="D480" s="18"/>
      <c r="E480" s="18" t="s">
        <v>70</v>
      </c>
      <c r="F480" s="18"/>
      <c r="G480" s="19">
        <v>0</v>
      </c>
      <c r="H480" s="19">
        <v>96.27</v>
      </c>
      <c r="I480" s="19">
        <f t="shared" si="6"/>
        <v>-40618.99</v>
      </c>
      <c r="J480" s="19">
        <v>0</v>
      </c>
      <c r="K480" s="20">
        <v>0</v>
      </c>
      <c r="L480" s="18"/>
    </row>
    <row r="481" spans="1:12" ht="10.9" customHeight="1" x14ac:dyDescent="0.2">
      <c r="A481" s="17">
        <v>45169</v>
      </c>
      <c r="B481" s="18" t="s">
        <v>303</v>
      </c>
      <c r="C481" s="18" t="s">
        <v>294</v>
      </c>
      <c r="D481" s="18"/>
      <c r="E481" s="18" t="s">
        <v>71</v>
      </c>
      <c r="F481" s="18"/>
      <c r="G481" s="19">
        <v>0</v>
      </c>
      <c r="H481" s="19">
        <v>5.23</v>
      </c>
      <c r="I481" s="19">
        <f t="shared" si="6"/>
        <v>-40624.22</v>
      </c>
      <c r="J481" s="19">
        <v>0</v>
      </c>
      <c r="K481" s="20">
        <v>0</v>
      </c>
      <c r="L481" s="18"/>
    </row>
    <row r="482" spans="1:12" ht="10.9" customHeight="1" x14ac:dyDescent="0.2">
      <c r="A482" s="17">
        <v>45169</v>
      </c>
      <c r="B482" s="18" t="s">
        <v>303</v>
      </c>
      <c r="C482" s="18" t="s">
        <v>294</v>
      </c>
      <c r="D482" s="18"/>
      <c r="E482" s="18" t="s">
        <v>72</v>
      </c>
      <c r="F482" s="18"/>
      <c r="G482" s="19">
        <v>0</v>
      </c>
      <c r="H482" s="19">
        <v>26.59</v>
      </c>
      <c r="I482" s="19">
        <f t="shared" si="6"/>
        <v>-40650.81</v>
      </c>
      <c r="J482" s="19">
        <v>0</v>
      </c>
      <c r="K482" s="20">
        <v>0</v>
      </c>
      <c r="L482" s="18"/>
    </row>
    <row r="483" spans="1:12" ht="10.9" customHeight="1" x14ac:dyDescent="0.2">
      <c r="A483" s="17">
        <v>45169</v>
      </c>
      <c r="B483" s="18" t="s">
        <v>303</v>
      </c>
      <c r="C483" s="18" t="s">
        <v>294</v>
      </c>
      <c r="D483" s="18"/>
      <c r="E483" s="18" t="s">
        <v>73</v>
      </c>
      <c r="F483" s="18"/>
      <c r="G483" s="19">
        <v>0</v>
      </c>
      <c r="H483" s="19">
        <v>5.84</v>
      </c>
      <c r="I483" s="19">
        <f t="shared" si="6"/>
        <v>-40656.649999999994</v>
      </c>
      <c r="J483" s="19">
        <v>0</v>
      </c>
      <c r="K483" s="20">
        <v>0</v>
      </c>
      <c r="L483" s="18"/>
    </row>
    <row r="484" spans="1:12" ht="10.9" customHeight="1" x14ac:dyDescent="0.2">
      <c r="A484" s="17">
        <v>45169</v>
      </c>
      <c r="B484" s="18" t="s">
        <v>303</v>
      </c>
      <c r="C484" s="18" t="s">
        <v>294</v>
      </c>
      <c r="D484" s="18"/>
      <c r="E484" s="18" t="s">
        <v>74</v>
      </c>
      <c r="F484" s="18"/>
      <c r="G484" s="19">
        <v>0</v>
      </c>
      <c r="H484" s="19">
        <v>16.16</v>
      </c>
      <c r="I484" s="19">
        <f t="shared" si="6"/>
        <v>-40672.81</v>
      </c>
      <c r="J484" s="19">
        <v>0</v>
      </c>
      <c r="K484" s="20">
        <v>0</v>
      </c>
      <c r="L484" s="18"/>
    </row>
    <row r="485" spans="1:12" ht="10.9" customHeight="1" x14ac:dyDescent="0.2">
      <c r="A485" s="17">
        <v>45199</v>
      </c>
      <c r="B485" s="18" t="s">
        <v>303</v>
      </c>
      <c r="C485" s="18" t="s">
        <v>294</v>
      </c>
      <c r="D485" s="18"/>
      <c r="E485" s="18" t="s">
        <v>75</v>
      </c>
      <c r="F485" s="18"/>
      <c r="G485" s="19">
        <v>0</v>
      </c>
      <c r="H485" s="19">
        <v>93.15</v>
      </c>
      <c r="I485" s="19">
        <f t="shared" si="6"/>
        <v>-40765.96</v>
      </c>
      <c r="J485" s="19">
        <v>0</v>
      </c>
      <c r="K485" s="20">
        <v>0</v>
      </c>
      <c r="L485" s="18"/>
    </row>
    <row r="486" spans="1:12" ht="10.9" customHeight="1" x14ac:dyDescent="0.2">
      <c r="A486" s="17">
        <v>45199</v>
      </c>
      <c r="B486" s="18" t="s">
        <v>303</v>
      </c>
      <c r="C486" s="18" t="s">
        <v>294</v>
      </c>
      <c r="D486" s="18"/>
      <c r="E486" s="18" t="s">
        <v>76</v>
      </c>
      <c r="F486" s="18"/>
      <c r="G486" s="19">
        <v>0</v>
      </c>
      <c r="H486" s="19">
        <v>5.0599999999999996</v>
      </c>
      <c r="I486" s="19">
        <f t="shared" si="6"/>
        <v>-40771.019999999997</v>
      </c>
      <c r="J486" s="19">
        <v>0</v>
      </c>
      <c r="K486" s="20">
        <v>0</v>
      </c>
      <c r="L486" s="18"/>
    </row>
    <row r="487" spans="1:12" ht="10.9" customHeight="1" x14ac:dyDescent="0.2">
      <c r="A487" s="17">
        <v>45199</v>
      </c>
      <c r="B487" s="18" t="s">
        <v>303</v>
      </c>
      <c r="C487" s="18" t="s">
        <v>294</v>
      </c>
      <c r="D487" s="18"/>
      <c r="E487" s="18" t="s">
        <v>77</v>
      </c>
      <c r="F487" s="18"/>
      <c r="G487" s="19">
        <v>0</v>
      </c>
      <c r="H487" s="19">
        <v>25.73</v>
      </c>
      <c r="I487" s="19">
        <f t="shared" si="6"/>
        <v>-40796.75</v>
      </c>
      <c r="J487" s="19">
        <v>0</v>
      </c>
      <c r="K487" s="20">
        <v>0</v>
      </c>
      <c r="L487" s="18"/>
    </row>
    <row r="488" spans="1:12" ht="10.9" customHeight="1" x14ac:dyDescent="0.2">
      <c r="A488" s="17">
        <v>45199</v>
      </c>
      <c r="B488" s="18" t="s">
        <v>303</v>
      </c>
      <c r="C488" s="18" t="s">
        <v>294</v>
      </c>
      <c r="D488" s="18"/>
      <c r="E488" s="18" t="s">
        <v>78</v>
      </c>
      <c r="F488" s="18"/>
      <c r="G488" s="19">
        <v>0</v>
      </c>
      <c r="H488" s="19">
        <v>5.65</v>
      </c>
      <c r="I488" s="19">
        <f t="shared" si="6"/>
        <v>-40802.400000000001</v>
      </c>
      <c r="J488" s="19">
        <v>0</v>
      </c>
      <c r="K488" s="20">
        <v>0</v>
      </c>
      <c r="L488" s="18"/>
    </row>
    <row r="489" spans="1:12" ht="10.9" customHeight="1" x14ac:dyDescent="0.2">
      <c r="A489" s="17">
        <v>45199</v>
      </c>
      <c r="B489" s="18" t="s">
        <v>303</v>
      </c>
      <c r="C489" s="18" t="s">
        <v>294</v>
      </c>
      <c r="D489" s="18"/>
      <c r="E489" s="18" t="s">
        <v>79</v>
      </c>
      <c r="F489" s="18"/>
      <c r="G489" s="19">
        <v>0</v>
      </c>
      <c r="H489" s="19">
        <v>15.63</v>
      </c>
      <c r="I489" s="19">
        <f t="shared" si="6"/>
        <v>-40818.03</v>
      </c>
      <c r="J489" s="19">
        <v>0</v>
      </c>
      <c r="K489" s="20">
        <v>0</v>
      </c>
      <c r="L489" s="18"/>
    </row>
    <row r="490" spans="1:12" ht="10.9" customHeight="1" x14ac:dyDescent="0.2">
      <c r="A490" s="17">
        <v>45230</v>
      </c>
      <c r="B490" s="18" t="s">
        <v>303</v>
      </c>
      <c r="C490" s="18" t="s">
        <v>294</v>
      </c>
      <c r="D490" s="18"/>
      <c r="E490" s="18" t="s">
        <v>80</v>
      </c>
      <c r="F490" s="18"/>
      <c r="G490" s="19">
        <v>0</v>
      </c>
      <c r="H490" s="19">
        <v>96.27</v>
      </c>
      <c r="I490" s="19">
        <f t="shared" si="6"/>
        <v>-40914.299999999996</v>
      </c>
      <c r="J490" s="19">
        <v>0</v>
      </c>
      <c r="K490" s="20">
        <v>0</v>
      </c>
      <c r="L490" s="18"/>
    </row>
    <row r="491" spans="1:12" ht="10.9" customHeight="1" x14ac:dyDescent="0.2">
      <c r="A491" s="17">
        <v>45230</v>
      </c>
      <c r="B491" s="18" t="s">
        <v>303</v>
      </c>
      <c r="C491" s="18" t="s">
        <v>294</v>
      </c>
      <c r="D491" s="18"/>
      <c r="E491" s="18" t="s">
        <v>81</v>
      </c>
      <c r="F491" s="18"/>
      <c r="G491" s="19">
        <v>0</v>
      </c>
      <c r="H491" s="19">
        <v>5.23</v>
      </c>
      <c r="I491" s="19">
        <f t="shared" si="6"/>
        <v>-40919.53</v>
      </c>
      <c r="J491" s="19">
        <v>0</v>
      </c>
      <c r="K491" s="20">
        <v>0</v>
      </c>
      <c r="L491" s="18"/>
    </row>
    <row r="492" spans="1:12" ht="10.9" customHeight="1" x14ac:dyDescent="0.2">
      <c r="A492" s="17">
        <v>45230</v>
      </c>
      <c r="B492" s="18" t="s">
        <v>303</v>
      </c>
      <c r="C492" s="18" t="s">
        <v>294</v>
      </c>
      <c r="D492" s="18"/>
      <c r="E492" s="18" t="s">
        <v>82</v>
      </c>
      <c r="F492" s="18"/>
      <c r="G492" s="19">
        <v>0</v>
      </c>
      <c r="H492" s="19">
        <v>26.59</v>
      </c>
      <c r="I492" s="19">
        <f t="shared" si="6"/>
        <v>-40946.119999999995</v>
      </c>
      <c r="J492" s="19">
        <v>0</v>
      </c>
      <c r="K492" s="20">
        <v>0</v>
      </c>
      <c r="L492" s="18"/>
    </row>
    <row r="493" spans="1:12" ht="10.9" customHeight="1" x14ac:dyDescent="0.2">
      <c r="A493" s="17">
        <v>45230</v>
      </c>
      <c r="B493" s="18" t="s">
        <v>303</v>
      </c>
      <c r="C493" s="18" t="s">
        <v>294</v>
      </c>
      <c r="D493" s="18"/>
      <c r="E493" s="18" t="s">
        <v>83</v>
      </c>
      <c r="F493" s="18"/>
      <c r="G493" s="19">
        <v>0</v>
      </c>
      <c r="H493" s="19">
        <v>5.84</v>
      </c>
      <c r="I493" s="19">
        <f t="shared" si="6"/>
        <v>-40951.959999999992</v>
      </c>
      <c r="J493" s="19">
        <v>0</v>
      </c>
      <c r="K493" s="20">
        <v>0</v>
      </c>
      <c r="L493" s="18"/>
    </row>
    <row r="494" spans="1:12" ht="10.9" customHeight="1" x14ac:dyDescent="0.2">
      <c r="A494" s="17">
        <v>45230</v>
      </c>
      <c r="B494" s="18" t="s">
        <v>303</v>
      </c>
      <c r="C494" s="18" t="s">
        <v>294</v>
      </c>
      <c r="D494" s="18"/>
      <c r="E494" s="18" t="s">
        <v>84</v>
      </c>
      <c r="F494" s="18"/>
      <c r="G494" s="19">
        <v>0</v>
      </c>
      <c r="H494" s="19">
        <v>16.149999999999999</v>
      </c>
      <c r="I494" s="19">
        <f t="shared" si="6"/>
        <v>-40968.109999999993</v>
      </c>
      <c r="J494" s="19">
        <v>0</v>
      </c>
      <c r="K494" s="20">
        <v>0</v>
      </c>
      <c r="L494" s="18"/>
    </row>
    <row r="495" spans="1:12" ht="10.9" customHeight="1" x14ac:dyDescent="0.2">
      <c r="A495" s="17">
        <v>45260</v>
      </c>
      <c r="B495" s="18" t="s">
        <v>303</v>
      </c>
      <c r="C495" s="18" t="s">
        <v>294</v>
      </c>
      <c r="D495" s="18"/>
      <c r="E495" s="18" t="s">
        <v>85</v>
      </c>
      <c r="F495" s="18"/>
      <c r="G495" s="19">
        <v>0</v>
      </c>
      <c r="H495" s="19">
        <v>93.16</v>
      </c>
      <c r="I495" s="19">
        <f t="shared" si="6"/>
        <v>-41061.269999999997</v>
      </c>
      <c r="J495" s="19">
        <v>0</v>
      </c>
      <c r="K495" s="20">
        <v>0</v>
      </c>
      <c r="L495" s="18"/>
    </row>
    <row r="496" spans="1:12" ht="10.9" customHeight="1" x14ac:dyDescent="0.2">
      <c r="A496" s="17">
        <v>45260</v>
      </c>
      <c r="B496" s="18" t="s">
        <v>303</v>
      </c>
      <c r="C496" s="18" t="s">
        <v>294</v>
      </c>
      <c r="D496" s="18"/>
      <c r="E496" s="18" t="s">
        <v>86</v>
      </c>
      <c r="F496" s="18"/>
      <c r="G496" s="19">
        <v>0</v>
      </c>
      <c r="H496" s="19">
        <v>5.0599999999999996</v>
      </c>
      <c r="I496" s="19">
        <f t="shared" si="6"/>
        <v>-41066.329999999994</v>
      </c>
      <c r="J496" s="19">
        <v>0</v>
      </c>
      <c r="K496" s="20">
        <v>0</v>
      </c>
      <c r="L496" s="18"/>
    </row>
    <row r="497" spans="1:12" ht="10.9" customHeight="1" x14ac:dyDescent="0.2">
      <c r="A497" s="17">
        <v>45260</v>
      </c>
      <c r="B497" s="18" t="s">
        <v>303</v>
      </c>
      <c r="C497" s="18" t="s">
        <v>294</v>
      </c>
      <c r="D497" s="18"/>
      <c r="E497" s="18" t="s">
        <v>87</v>
      </c>
      <c r="F497" s="18"/>
      <c r="G497" s="19">
        <v>0</v>
      </c>
      <c r="H497" s="19">
        <v>25.73</v>
      </c>
      <c r="I497" s="19">
        <f t="shared" si="6"/>
        <v>-41092.06</v>
      </c>
      <c r="J497" s="19">
        <v>0</v>
      </c>
      <c r="K497" s="20">
        <v>0</v>
      </c>
      <c r="L497" s="18"/>
    </row>
    <row r="498" spans="1:12" ht="10.9" customHeight="1" x14ac:dyDescent="0.2">
      <c r="A498" s="17">
        <v>45260</v>
      </c>
      <c r="B498" s="18" t="s">
        <v>303</v>
      </c>
      <c r="C498" s="18" t="s">
        <v>294</v>
      </c>
      <c r="D498" s="18"/>
      <c r="E498" s="18" t="s">
        <v>88</v>
      </c>
      <c r="F498" s="18"/>
      <c r="G498" s="19">
        <v>0</v>
      </c>
      <c r="H498" s="19">
        <v>5.66</v>
      </c>
      <c r="I498" s="19">
        <f t="shared" si="6"/>
        <v>-41097.72</v>
      </c>
      <c r="J498" s="19">
        <v>0</v>
      </c>
      <c r="K498" s="20">
        <v>0</v>
      </c>
      <c r="L498" s="18"/>
    </row>
    <row r="499" spans="1:12" ht="10.9" customHeight="1" x14ac:dyDescent="0.2">
      <c r="A499" s="17">
        <v>45260</v>
      </c>
      <c r="B499" s="18" t="s">
        <v>303</v>
      </c>
      <c r="C499" s="18" t="s">
        <v>294</v>
      </c>
      <c r="D499" s="18"/>
      <c r="E499" s="18" t="s">
        <v>89</v>
      </c>
      <c r="F499" s="18"/>
      <c r="G499" s="19">
        <v>0</v>
      </c>
      <c r="H499" s="19">
        <v>15.64</v>
      </c>
      <c r="I499" s="19">
        <f t="shared" si="6"/>
        <v>-41113.360000000001</v>
      </c>
      <c r="J499" s="19">
        <v>0</v>
      </c>
      <c r="K499" s="20">
        <v>0</v>
      </c>
      <c r="L499" s="18"/>
    </row>
    <row r="500" spans="1:12" ht="10.9" customHeight="1" x14ac:dyDescent="0.2">
      <c r="A500" s="17">
        <v>45291</v>
      </c>
      <c r="B500" s="18" t="s">
        <v>303</v>
      </c>
      <c r="C500" s="18" t="s">
        <v>294</v>
      </c>
      <c r="D500" s="18"/>
      <c r="E500" s="18" t="s">
        <v>90</v>
      </c>
      <c r="F500" s="18"/>
      <c r="G500" s="19">
        <v>0</v>
      </c>
      <c r="H500" s="19">
        <v>96.26</v>
      </c>
      <c r="I500" s="19">
        <f t="shared" si="6"/>
        <v>-41209.620000000003</v>
      </c>
      <c r="J500" s="19">
        <v>0</v>
      </c>
      <c r="K500" s="20">
        <v>0</v>
      </c>
      <c r="L500" s="18"/>
    </row>
    <row r="501" spans="1:12" ht="10.9" customHeight="1" x14ac:dyDescent="0.2">
      <c r="A501" s="17">
        <v>45291</v>
      </c>
      <c r="B501" s="18" t="s">
        <v>303</v>
      </c>
      <c r="C501" s="18" t="s">
        <v>294</v>
      </c>
      <c r="D501" s="18"/>
      <c r="E501" s="18" t="s">
        <v>91</v>
      </c>
      <c r="F501" s="18"/>
      <c r="G501" s="19">
        <v>0</v>
      </c>
      <c r="H501" s="19">
        <v>5.23</v>
      </c>
      <c r="I501" s="19">
        <f t="shared" si="6"/>
        <v>-41214.850000000006</v>
      </c>
      <c r="J501" s="19">
        <v>0</v>
      </c>
      <c r="K501" s="20">
        <v>0</v>
      </c>
      <c r="L501" s="18"/>
    </row>
    <row r="502" spans="1:12" ht="10.9" customHeight="1" x14ac:dyDescent="0.2">
      <c r="A502" s="17">
        <v>45291</v>
      </c>
      <c r="B502" s="18" t="s">
        <v>303</v>
      </c>
      <c r="C502" s="18" t="s">
        <v>294</v>
      </c>
      <c r="D502" s="18"/>
      <c r="E502" s="18" t="s">
        <v>92</v>
      </c>
      <c r="F502" s="18"/>
      <c r="G502" s="19">
        <v>0</v>
      </c>
      <c r="H502" s="19">
        <v>26.59</v>
      </c>
      <c r="I502" s="19">
        <f t="shared" si="6"/>
        <v>-41241.440000000002</v>
      </c>
      <c r="J502" s="19">
        <v>0</v>
      </c>
      <c r="K502" s="20">
        <v>0</v>
      </c>
      <c r="L502" s="18"/>
    </row>
    <row r="503" spans="1:12" ht="10.9" customHeight="1" x14ac:dyDescent="0.2">
      <c r="A503" s="17">
        <v>45291</v>
      </c>
      <c r="B503" s="18" t="s">
        <v>303</v>
      </c>
      <c r="C503" s="18" t="s">
        <v>294</v>
      </c>
      <c r="D503" s="18"/>
      <c r="E503" s="18" t="s">
        <v>93</v>
      </c>
      <c r="F503" s="18"/>
      <c r="G503" s="19">
        <v>0</v>
      </c>
      <c r="H503" s="19">
        <v>5.84</v>
      </c>
      <c r="I503" s="19">
        <f t="shared" si="6"/>
        <v>-41247.279999999999</v>
      </c>
      <c r="J503" s="19">
        <v>0</v>
      </c>
      <c r="K503" s="20">
        <v>0</v>
      </c>
      <c r="L503" s="18"/>
    </row>
    <row r="504" spans="1:12" ht="10.9" customHeight="1" x14ac:dyDescent="0.2">
      <c r="A504" s="17">
        <v>45291</v>
      </c>
      <c r="B504" s="18" t="s">
        <v>303</v>
      </c>
      <c r="C504" s="18" t="s">
        <v>294</v>
      </c>
      <c r="D504" s="18"/>
      <c r="E504" s="18" t="s">
        <v>94</v>
      </c>
      <c r="F504" s="18"/>
      <c r="G504" s="19">
        <v>0</v>
      </c>
      <c r="H504" s="19">
        <v>16.149999999999999</v>
      </c>
      <c r="I504" s="19">
        <f t="shared" si="6"/>
        <v>-41263.43</v>
      </c>
      <c r="J504" s="19">
        <v>0</v>
      </c>
      <c r="K504" s="20">
        <v>0</v>
      </c>
      <c r="L504" s="18"/>
    </row>
    <row r="505" spans="1:12" ht="10.9" customHeight="1" x14ac:dyDescent="0.2">
      <c r="A505" s="17">
        <v>45322</v>
      </c>
      <c r="B505" s="18" t="s">
        <v>303</v>
      </c>
      <c r="C505" s="18" t="s">
        <v>294</v>
      </c>
      <c r="D505" s="18"/>
      <c r="E505" s="18" t="s">
        <v>95</v>
      </c>
      <c r="F505" s="18"/>
      <c r="G505" s="19">
        <v>0</v>
      </c>
      <c r="H505" s="19">
        <v>96.26</v>
      </c>
      <c r="I505" s="19">
        <f t="shared" si="6"/>
        <v>-41359.69</v>
      </c>
      <c r="J505" s="19">
        <v>0</v>
      </c>
      <c r="K505" s="20">
        <v>0</v>
      </c>
      <c r="L505" s="18"/>
    </row>
    <row r="506" spans="1:12" ht="10.9" customHeight="1" x14ac:dyDescent="0.2">
      <c r="A506" s="17">
        <v>45322</v>
      </c>
      <c r="B506" s="18" t="s">
        <v>303</v>
      </c>
      <c r="C506" s="18" t="s">
        <v>294</v>
      </c>
      <c r="D506" s="18"/>
      <c r="E506" s="18" t="s">
        <v>96</v>
      </c>
      <c r="F506" s="18"/>
      <c r="G506" s="19">
        <v>0</v>
      </c>
      <c r="H506" s="19">
        <v>5.23</v>
      </c>
      <c r="I506" s="19">
        <f t="shared" si="6"/>
        <v>-41364.920000000006</v>
      </c>
      <c r="J506" s="19">
        <v>0</v>
      </c>
      <c r="K506" s="20">
        <v>0</v>
      </c>
      <c r="L506" s="18"/>
    </row>
    <row r="507" spans="1:12" ht="10.9" customHeight="1" x14ac:dyDescent="0.2">
      <c r="A507" s="17">
        <v>45322</v>
      </c>
      <c r="B507" s="18" t="s">
        <v>303</v>
      </c>
      <c r="C507" s="18" t="s">
        <v>294</v>
      </c>
      <c r="D507" s="18"/>
      <c r="E507" s="18" t="s">
        <v>97</v>
      </c>
      <c r="F507" s="18"/>
      <c r="G507" s="19">
        <v>0</v>
      </c>
      <c r="H507" s="19">
        <v>26.58</v>
      </c>
      <c r="I507" s="19">
        <f t="shared" ref="I507:I538" si="7">((I506 + G507) - H507)</f>
        <v>-41391.500000000007</v>
      </c>
      <c r="J507" s="19">
        <v>0</v>
      </c>
      <c r="K507" s="20">
        <v>0</v>
      </c>
      <c r="L507" s="18"/>
    </row>
    <row r="508" spans="1:12" ht="10.9" customHeight="1" x14ac:dyDescent="0.2">
      <c r="A508" s="17">
        <v>45322</v>
      </c>
      <c r="B508" s="18" t="s">
        <v>303</v>
      </c>
      <c r="C508" s="18" t="s">
        <v>294</v>
      </c>
      <c r="D508" s="18"/>
      <c r="E508" s="18" t="s">
        <v>98</v>
      </c>
      <c r="F508" s="18"/>
      <c r="G508" s="19">
        <v>0</v>
      </c>
      <c r="H508" s="19">
        <v>5.84</v>
      </c>
      <c r="I508" s="19">
        <f t="shared" si="7"/>
        <v>-41397.340000000004</v>
      </c>
      <c r="J508" s="19">
        <v>0</v>
      </c>
      <c r="K508" s="20">
        <v>0</v>
      </c>
      <c r="L508" s="18"/>
    </row>
    <row r="509" spans="1:12" ht="10.9" customHeight="1" x14ac:dyDescent="0.2">
      <c r="A509" s="17">
        <v>45322</v>
      </c>
      <c r="B509" s="18" t="s">
        <v>303</v>
      </c>
      <c r="C509" s="18" t="s">
        <v>294</v>
      </c>
      <c r="D509" s="18"/>
      <c r="E509" s="18" t="s">
        <v>99</v>
      </c>
      <c r="F509" s="18"/>
      <c r="G509" s="19">
        <v>0</v>
      </c>
      <c r="H509" s="19">
        <v>16.149999999999999</v>
      </c>
      <c r="I509" s="19">
        <f t="shared" si="7"/>
        <v>-41413.490000000005</v>
      </c>
      <c r="J509" s="19">
        <v>0</v>
      </c>
      <c r="K509" s="20">
        <v>0</v>
      </c>
      <c r="L509" s="18"/>
    </row>
    <row r="510" spans="1:12" ht="10.9" customHeight="1" x14ac:dyDescent="0.2">
      <c r="A510" s="17">
        <v>45351</v>
      </c>
      <c r="B510" s="18" t="s">
        <v>303</v>
      </c>
      <c r="C510" s="18" t="s">
        <v>294</v>
      </c>
      <c r="D510" s="18"/>
      <c r="E510" s="18" t="s">
        <v>100</v>
      </c>
      <c r="F510" s="18"/>
      <c r="G510" s="19">
        <v>0</v>
      </c>
      <c r="H510" s="19">
        <v>90.05</v>
      </c>
      <c r="I510" s="19">
        <f t="shared" si="7"/>
        <v>-41503.540000000008</v>
      </c>
      <c r="J510" s="19">
        <v>0</v>
      </c>
      <c r="K510" s="20">
        <v>0</v>
      </c>
      <c r="L510" s="18"/>
    </row>
    <row r="511" spans="1:12" ht="10.9" customHeight="1" x14ac:dyDescent="0.2">
      <c r="A511" s="17">
        <v>45351</v>
      </c>
      <c r="B511" s="18" t="s">
        <v>303</v>
      </c>
      <c r="C511" s="18" t="s">
        <v>294</v>
      </c>
      <c r="D511" s="18"/>
      <c r="E511" s="18" t="s">
        <v>101</v>
      </c>
      <c r="F511" s="18"/>
      <c r="G511" s="19">
        <v>0</v>
      </c>
      <c r="H511" s="19">
        <v>4.8899999999999997</v>
      </c>
      <c r="I511" s="19">
        <f t="shared" si="7"/>
        <v>-41508.430000000008</v>
      </c>
      <c r="J511" s="19">
        <v>0</v>
      </c>
      <c r="K511" s="20">
        <v>0</v>
      </c>
      <c r="L511" s="18"/>
    </row>
    <row r="512" spans="1:12" ht="10.9" customHeight="1" x14ac:dyDescent="0.2">
      <c r="A512" s="17">
        <v>45351</v>
      </c>
      <c r="B512" s="18" t="s">
        <v>303</v>
      </c>
      <c r="C512" s="18" t="s">
        <v>294</v>
      </c>
      <c r="D512" s="18"/>
      <c r="E512" s="18" t="s">
        <v>102</v>
      </c>
      <c r="F512" s="18"/>
      <c r="G512" s="19">
        <v>0</v>
      </c>
      <c r="H512" s="19">
        <v>24.88</v>
      </c>
      <c r="I512" s="19">
        <f t="shared" si="7"/>
        <v>-41533.310000000005</v>
      </c>
      <c r="J512" s="19">
        <v>0</v>
      </c>
      <c r="K512" s="20">
        <v>0</v>
      </c>
      <c r="L512" s="18"/>
    </row>
    <row r="513" spans="1:12" ht="10.9" customHeight="1" x14ac:dyDescent="0.2">
      <c r="A513" s="17">
        <v>45351</v>
      </c>
      <c r="B513" s="18" t="s">
        <v>303</v>
      </c>
      <c r="C513" s="18" t="s">
        <v>294</v>
      </c>
      <c r="D513" s="18"/>
      <c r="E513" s="18" t="s">
        <v>103</v>
      </c>
      <c r="F513" s="18"/>
      <c r="G513" s="19">
        <v>0</v>
      </c>
      <c r="H513" s="19">
        <v>5.46</v>
      </c>
      <c r="I513" s="19">
        <f t="shared" si="7"/>
        <v>-41538.770000000004</v>
      </c>
      <c r="J513" s="19">
        <v>0</v>
      </c>
      <c r="K513" s="20">
        <v>0</v>
      </c>
      <c r="L513" s="18"/>
    </row>
    <row r="514" spans="1:12" ht="10.9" customHeight="1" x14ac:dyDescent="0.2">
      <c r="A514" s="17">
        <v>45351</v>
      </c>
      <c r="B514" s="18" t="s">
        <v>303</v>
      </c>
      <c r="C514" s="18" t="s">
        <v>294</v>
      </c>
      <c r="D514" s="18"/>
      <c r="E514" s="18" t="s">
        <v>104</v>
      </c>
      <c r="F514" s="18"/>
      <c r="G514" s="19">
        <v>0</v>
      </c>
      <c r="H514" s="19">
        <v>15.12</v>
      </c>
      <c r="I514" s="19">
        <f t="shared" si="7"/>
        <v>-41553.890000000007</v>
      </c>
      <c r="J514" s="19">
        <v>0</v>
      </c>
      <c r="K514" s="20">
        <v>0</v>
      </c>
      <c r="L514" s="18"/>
    </row>
    <row r="515" spans="1:12" ht="10.9" customHeight="1" x14ac:dyDescent="0.2">
      <c r="A515" s="17">
        <v>45382</v>
      </c>
      <c r="B515" s="18" t="s">
        <v>303</v>
      </c>
      <c r="C515" s="18" t="s">
        <v>294</v>
      </c>
      <c r="D515" s="18"/>
      <c r="E515" s="18" t="s">
        <v>105</v>
      </c>
      <c r="F515" s="18"/>
      <c r="G515" s="19">
        <v>0</v>
      </c>
      <c r="H515" s="19">
        <v>96.27</v>
      </c>
      <c r="I515" s="19">
        <f t="shared" si="7"/>
        <v>-41650.160000000003</v>
      </c>
      <c r="J515" s="19">
        <v>0</v>
      </c>
      <c r="K515" s="20">
        <v>0</v>
      </c>
      <c r="L515" s="18"/>
    </row>
    <row r="516" spans="1:12" ht="10.9" customHeight="1" x14ac:dyDescent="0.2">
      <c r="A516" s="17">
        <v>45382</v>
      </c>
      <c r="B516" s="18" t="s">
        <v>303</v>
      </c>
      <c r="C516" s="18" t="s">
        <v>294</v>
      </c>
      <c r="D516" s="18"/>
      <c r="E516" s="18" t="s">
        <v>106</v>
      </c>
      <c r="F516" s="18"/>
      <c r="G516" s="19">
        <v>0</v>
      </c>
      <c r="H516" s="19">
        <v>5.23</v>
      </c>
      <c r="I516" s="19">
        <f t="shared" si="7"/>
        <v>-41655.390000000007</v>
      </c>
      <c r="J516" s="19">
        <v>0</v>
      </c>
      <c r="K516" s="20">
        <v>0</v>
      </c>
      <c r="L516" s="18"/>
    </row>
    <row r="517" spans="1:12" ht="10.9" customHeight="1" x14ac:dyDescent="0.2">
      <c r="A517" s="17">
        <v>45382</v>
      </c>
      <c r="B517" s="18" t="s">
        <v>303</v>
      </c>
      <c r="C517" s="18" t="s">
        <v>294</v>
      </c>
      <c r="D517" s="18"/>
      <c r="E517" s="18" t="s">
        <v>107</v>
      </c>
      <c r="F517" s="18"/>
      <c r="G517" s="19">
        <v>0</v>
      </c>
      <c r="H517" s="19">
        <v>26.59</v>
      </c>
      <c r="I517" s="19">
        <f t="shared" si="7"/>
        <v>-41681.980000000003</v>
      </c>
      <c r="J517" s="19">
        <v>0</v>
      </c>
      <c r="K517" s="20">
        <v>0</v>
      </c>
      <c r="L517" s="18"/>
    </row>
    <row r="518" spans="1:12" ht="10.9" customHeight="1" x14ac:dyDescent="0.2">
      <c r="A518" s="17">
        <v>45382</v>
      </c>
      <c r="B518" s="18" t="s">
        <v>303</v>
      </c>
      <c r="C518" s="18" t="s">
        <v>294</v>
      </c>
      <c r="D518" s="18"/>
      <c r="E518" s="18" t="s">
        <v>108</v>
      </c>
      <c r="F518" s="18"/>
      <c r="G518" s="19">
        <v>0</v>
      </c>
      <c r="H518" s="19">
        <v>5.84</v>
      </c>
      <c r="I518" s="19">
        <f t="shared" si="7"/>
        <v>-41687.82</v>
      </c>
      <c r="J518" s="19">
        <v>0</v>
      </c>
      <c r="K518" s="20">
        <v>0</v>
      </c>
      <c r="L518" s="18"/>
    </row>
    <row r="519" spans="1:12" ht="10.9" customHeight="1" x14ac:dyDescent="0.2">
      <c r="A519" s="17">
        <v>45382</v>
      </c>
      <c r="B519" s="18" t="s">
        <v>303</v>
      </c>
      <c r="C519" s="18" t="s">
        <v>294</v>
      </c>
      <c r="D519" s="18"/>
      <c r="E519" s="18" t="s">
        <v>109</v>
      </c>
      <c r="F519" s="18"/>
      <c r="G519" s="19">
        <v>0</v>
      </c>
      <c r="H519" s="19">
        <v>16.149999999999999</v>
      </c>
      <c r="I519" s="19">
        <f t="shared" si="7"/>
        <v>-41703.97</v>
      </c>
      <c r="J519" s="19">
        <v>0</v>
      </c>
      <c r="K519" s="20">
        <v>0</v>
      </c>
      <c r="L519" s="18"/>
    </row>
    <row r="520" spans="1:12" ht="10.9" customHeight="1" x14ac:dyDescent="0.2">
      <c r="A520" s="17">
        <v>45412</v>
      </c>
      <c r="B520" s="18" t="s">
        <v>303</v>
      </c>
      <c r="C520" s="18" t="s">
        <v>294</v>
      </c>
      <c r="D520" s="18"/>
      <c r="E520" s="18" t="s">
        <v>111</v>
      </c>
      <c r="F520" s="18"/>
      <c r="G520" s="19">
        <v>0</v>
      </c>
      <c r="H520" s="19">
        <v>93.16</v>
      </c>
      <c r="I520" s="19">
        <f t="shared" si="7"/>
        <v>-41797.130000000005</v>
      </c>
      <c r="J520" s="19">
        <v>0</v>
      </c>
      <c r="K520" s="20">
        <v>0</v>
      </c>
      <c r="L520" s="18"/>
    </row>
    <row r="521" spans="1:12" ht="10.9" customHeight="1" x14ac:dyDescent="0.2">
      <c r="A521" s="17">
        <v>45412</v>
      </c>
      <c r="B521" s="18" t="s">
        <v>303</v>
      </c>
      <c r="C521" s="18" t="s">
        <v>294</v>
      </c>
      <c r="D521" s="18"/>
      <c r="E521" s="18" t="s">
        <v>112</v>
      </c>
      <c r="F521" s="18"/>
      <c r="G521" s="19">
        <v>0</v>
      </c>
      <c r="H521" s="19">
        <v>5.0599999999999996</v>
      </c>
      <c r="I521" s="19">
        <f t="shared" si="7"/>
        <v>-41802.19</v>
      </c>
      <c r="J521" s="19">
        <v>0</v>
      </c>
      <c r="K521" s="20">
        <v>0</v>
      </c>
      <c r="L521" s="18"/>
    </row>
    <row r="522" spans="1:12" ht="10.9" customHeight="1" x14ac:dyDescent="0.2">
      <c r="A522" s="17">
        <v>45412</v>
      </c>
      <c r="B522" s="18" t="s">
        <v>303</v>
      </c>
      <c r="C522" s="18" t="s">
        <v>294</v>
      </c>
      <c r="D522" s="18"/>
      <c r="E522" s="18" t="s">
        <v>110</v>
      </c>
      <c r="F522" s="18"/>
      <c r="G522" s="19">
        <v>0</v>
      </c>
      <c r="H522" s="19">
        <v>25.73</v>
      </c>
      <c r="I522" s="19">
        <f t="shared" si="7"/>
        <v>-41827.920000000006</v>
      </c>
      <c r="J522" s="19">
        <v>0</v>
      </c>
      <c r="K522" s="20">
        <v>0</v>
      </c>
      <c r="L522" s="18"/>
    </row>
    <row r="523" spans="1:12" ht="10.9" customHeight="1" x14ac:dyDescent="0.2">
      <c r="A523" s="17">
        <v>45412</v>
      </c>
      <c r="B523" s="18" t="s">
        <v>303</v>
      </c>
      <c r="C523" s="18" t="s">
        <v>294</v>
      </c>
      <c r="D523" s="18"/>
      <c r="E523" s="18" t="s">
        <v>113</v>
      </c>
      <c r="F523" s="18"/>
      <c r="G523" s="19">
        <v>0</v>
      </c>
      <c r="H523" s="19">
        <v>5.66</v>
      </c>
      <c r="I523" s="19">
        <f t="shared" si="7"/>
        <v>-41833.580000000009</v>
      </c>
      <c r="J523" s="19">
        <v>0</v>
      </c>
      <c r="K523" s="20">
        <v>0</v>
      </c>
      <c r="L523" s="18"/>
    </row>
    <row r="524" spans="1:12" ht="10.9" customHeight="1" x14ac:dyDescent="0.2">
      <c r="A524" s="17">
        <v>45412</v>
      </c>
      <c r="B524" s="18" t="s">
        <v>303</v>
      </c>
      <c r="C524" s="18" t="s">
        <v>294</v>
      </c>
      <c r="D524" s="18"/>
      <c r="E524" s="18" t="s">
        <v>114</v>
      </c>
      <c r="F524" s="18"/>
      <c r="G524" s="19">
        <v>0</v>
      </c>
      <c r="H524" s="19">
        <v>15.63</v>
      </c>
      <c r="I524" s="19">
        <f t="shared" si="7"/>
        <v>-41849.210000000006</v>
      </c>
      <c r="J524" s="19">
        <v>0</v>
      </c>
      <c r="K524" s="20">
        <v>0</v>
      </c>
      <c r="L524" s="18"/>
    </row>
    <row r="525" spans="1:12" ht="10.9" customHeight="1" x14ac:dyDescent="0.2">
      <c r="A525" s="17">
        <v>45443</v>
      </c>
      <c r="B525" s="18" t="s">
        <v>303</v>
      </c>
      <c r="C525" s="18" t="s">
        <v>294</v>
      </c>
      <c r="D525" s="18"/>
      <c r="E525" s="18" t="s">
        <v>115</v>
      </c>
      <c r="F525" s="18"/>
      <c r="G525" s="19">
        <v>0</v>
      </c>
      <c r="H525" s="19">
        <v>96.26</v>
      </c>
      <c r="I525" s="19">
        <f t="shared" si="7"/>
        <v>-41945.470000000008</v>
      </c>
      <c r="J525" s="19">
        <v>0</v>
      </c>
      <c r="K525" s="20">
        <v>0</v>
      </c>
      <c r="L525" s="18"/>
    </row>
    <row r="526" spans="1:12" ht="10.9" customHeight="1" x14ac:dyDescent="0.2">
      <c r="A526" s="17">
        <v>45443</v>
      </c>
      <c r="B526" s="18" t="s">
        <v>303</v>
      </c>
      <c r="C526" s="18" t="s">
        <v>294</v>
      </c>
      <c r="D526" s="18"/>
      <c r="E526" s="18" t="s">
        <v>117</v>
      </c>
      <c r="F526" s="18"/>
      <c r="G526" s="19">
        <v>0</v>
      </c>
      <c r="H526" s="19">
        <v>26.59</v>
      </c>
      <c r="I526" s="19">
        <f t="shared" si="7"/>
        <v>-41972.060000000005</v>
      </c>
      <c r="J526" s="19">
        <v>0</v>
      </c>
      <c r="K526" s="20">
        <v>0</v>
      </c>
      <c r="L526" s="18"/>
    </row>
    <row r="527" spans="1:12" ht="10.9" customHeight="1" x14ac:dyDescent="0.2">
      <c r="A527" s="17">
        <v>45443</v>
      </c>
      <c r="B527" s="18" t="s">
        <v>303</v>
      </c>
      <c r="C527" s="18" t="s">
        <v>294</v>
      </c>
      <c r="D527" s="18"/>
      <c r="E527" s="18" t="s">
        <v>118</v>
      </c>
      <c r="F527" s="18"/>
      <c r="G527" s="19">
        <v>0</v>
      </c>
      <c r="H527" s="19">
        <v>5.84</v>
      </c>
      <c r="I527" s="19">
        <f t="shared" si="7"/>
        <v>-41977.9</v>
      </c>
      <c r="J527" s="19">
        <v>0</v>
      </c>
      <c r="K527" s="20">
        <v>0</v>
      </c>
      <c r="L527" s="18"/>
    </row>
    <row r="528" spans="1:12" ht="10.9" customHeight="1" x14ac:dyDescent="0.2">
      <c r="A528" s="17">
        <v>45443</v>
      </c>
      <c r="B528" s="18" t="s">
        <v>303</v>
      </c>
      <c r="C528" s="18" t="s">
        <v>294</v>
      </c>
      <c r="D528" s="18"/>
      <c r="E528" s="18" t="s">
        <v>119</v>
      </c>
      <c r="F528" s="18"/>
      <c r="G528" s="19">
        <v>0</v>
      </c>
      <c r="H528" s="19">
        <v>16.16</v>
      </c>
      <c r="I528" s="19">
        <f t="shared" si="7"/>
        <v>-41994.060000000005</v>
      </c>
      <c r="J528" s="19">
        <v>0</v>
      </c>
      <c r="K528" s="20">
        <v>0</v>
      </c>
      <c r="L528" s="18"/>
    </row>
    <row r="529" spans="1:12" ht="10.9" customHeight="1" x14ac:dyDescent="0.2">
      <c r="A529" s="17">
        <v>45443</v>
      </c>
      <c r="B529" s="18" t="s">
        <v>303</v>
      </c>
      <c r="C529" s="18" t="s">
        <v>294</v>
      </c>
      <c r="D529" s="18"/>
      <c r="E529" s="18" t="s">
        <v>116</v>
      </c>
      <c r="F529" s="18"/>
      <c r="G529" s="19">
        <v>0</v>
      </c>
      <c r="H529" s="19">
        <v>5.22</v>
      </c>
      <c r="I529" s="19">
        <f t="shared" si="7"/>
        <v>-41999.280000000006</v>
      </c>
      <c r="J529" s="19">
        <v>0</v>
      </c>
      <c r="K529" s="20">
        <v>0</v>
      </c>
      <c r="L529" s="18"/>
    </row>
    <row r="530" spans="1:12" ht="10.9" customHeight="1" x14ac:dyDescent="0.2">
      <c r="A530" s="17">
        <v>45473</v>
      </c>
      <c r="B530" s="18" t="s">
        <v>303</v>
      </c>
      <c r="C530" s="18" t="s">
        <v>294</v>
      </c>
      <c r="D530" s="18"/>
      <c r="E530" s="18" t="s">
        <v>120</v>
      </c>
      <c r="F530" s="18"/>
      <c r="G530" s="19">
        <v>0</v>
      </c>
      <c r="H530" s="19">
        <v>93.16</v>
      </c>
      <c r="I530" s="19">
        <f t="shared" si="7"/>
        <v>-42092.44000000001</v>
      </c>
      <c r="J530" s="19">
        <v>0</v>
      </c>
      <c r="K530" s="20">
        <v>0</v>
      </c>
      <c r="L530" s="18"/>
    </row>
    <row r="531" spans="1:12" ht="10.9" customHeight="1" x14ac:dyDescent="0.2">
      <c r="A531" s="17">
        <v>45473</v>
      </c>
      <c r="B531" s="18" t="s">
        <v>303</v>
      </c>
      <c r="C531" s="18" t="s">
        <v>294</v>
      </c>
      <c r="D531" s="18"/>
      <c r="E531" s="18" t="s">
        <v>121</v>
      </c>
      <c r="F531" s="18"/>
      <c r="G531" s="19">
        <v>0</v>
      </c>
      <c r="H531" s="19">
        <v>5.07</v>
      </c>
      <c r="I531" s="19">
        <f t="shared" si="7"/>
        <v>-42097.510000000009</v>
      </c>
      <c r="J531" s="19">
        <v>0</v>
      </c>
      <c r="K531" s="20">
        <v>0</v>
      </c>
      <c r="L531" s="18"/>
    </row>
    <row r="532" spans="1:12" ht="10.9" customHeight="1" x14ac:dyDescent="0.2">
      <c r="A532" s="17">
        <v>45473</v>
      </c>
      <c r="B532" s="18" t="s">
        <v>303</v>
      </c>
      <c r="C532" s="18" t="s">
        <v>294</v>
      </c>
      <c r="D532" s="18"/>
      <c r="E532" s="18" t="s">
        <v>122</v>
      </c>
      <c r="F532" s="18"/>
      <c r="G532" s="19">
        <v>0</v>
      </c>
      <c r="H532" s="19">
        <v>25.73</v>
      </c>
      <c r="I532" s="19">
        <f t="shared" si="7"/>
        <v>-42123.240000000013</v>
      </c>
      <c r="J532" s="19">
        <v>0</v>
      </c>
      <c r="K532" s="20">
        <v>0</v>
      </c>
      <c r="L532" s="18"/>
    </row>
    <row r="533" spans="1:12" ht="10.9" customHeight="1" x14ac:dyDescent="0.2">
      <c r="A533" s="17">
        <v>45473</v>
      </c>
      <c r="B533" s="18" t="s">
        <v>303</v>
      </c>
      <c r="C533" s="18" t="s">
        <v>294</v>
      </c>
      <c r="D533" s="18"/>
      <c r="E533" s="18" t="s">
        <v>123</v>
      </c>
      <c r="F533" s="18"/>
      <c r="G533" s="19">
        <v>0</v>
      </c>
      <c r="H533" s="19">
        <v>5.65</v>
      </c>
      <c r="I533" s="19">
        <f t="shared" si="7"/>
        <v>-42128.890000000014</v>
      </c>
      <c r="J533" s="19">
        <v>0</v>
      </c>
      <c r="K533" s="20">
        <v>0</v>
      </c>
      <c r="L533" s="18"/>
    </row>
    <row r="534" spans="1:12" ht="10.9" customHeight="1" x14ac:dyDescent="0.2">
      <c r="A534" s="17">
        <v>45473</v>
      </c>
      <c r="B534" s="18" t="s">
        <v>303</v>
      </c>
      <c r="C534" s="18" t="s">
        <v>294</v>
      </c>
      <c r="D534" s="18"/>
      <c r="E534" s="18" t="s">
        <v>124</v>
      </c>
      <c r="F534" s="18"/>
      <c r="G534" s="19">
        <v>0</v>
      </c>
      <c r="H534" s="19">
        <v>15.63</v>
      </c>
      <c r="I534" s="19">
        <f t="shared" si="7"/>
        <v>-42144.520000000011</v>
      </c>
      <c r="J534" s="19">
        <v>0</v>
      </c>
      <c r="K534" s="20">
        <v>0</v>
      </c>
      <c r="L534" s="18"/>
    </row>
    <row r="535" spans="1:12" ht="10.9" customHeight="1" x14ac:dyDescent="0.2">
      <c r="A535" s="15" t="s">
        <v>304</v>
      </c>
      <c r="B535" s="15"/>
      <c r="C535" s="15"/>
      <c r="D535" s="15"/>
      <c r="E535" s="15"/>
      <c r="F535" s="15"/>
      <c r="G535" s="16">
        <f>SUM(G475:G534)</f>
        <v>0</v>
      </c>
      <c r="H535" s="16">
        <f>SUM(H475:H534)</f>
        <v>1771.8700000000006</v>
      </c>
      <c r="I535" s="16">
        <f>I534</f>
        <v>-42144.520000000011</v>
      </c>
      <c r="J535" s="16">
        <f>SUM(J475:J534)</f>
        <v>0</v>
      </c>
      <c r="K535" s="15"/>
      <c r="L535" s="15"/>
    </row>
    <row r="536" spans="1:12" ht="10.9" customHeight="1" x14ac:dyDescent="0.2">
      <c r="A536" s="15" t="s">
        <v>22</v>
      </c>
      <c r="B536" s="15"/>
      <c r="C536" s="15"/>
      <c r="D536" s="15"/>
      <c r="E536" s="15"/>
      <c r="F536" s="15"/>
      <c r="G536" s="16">
        <v>0</v>
      </c>
      <c r="H536" s="16">
        <v>1771.87</v>
      </c>
      <c r="I536" s="16">
        <v>0</v>
      </c>
      <c r="J536" s="16">
        <v>0</v>
      </c>
      <c r="K536" s="15"/>
      <c r="L536" s="15"/>
    </row>
    <row r="537" spans="1:12" ht="10.9" customHeight="1" x14ac:dyDescent="0.2">
      <c r="A537" s="9" t="s">
        <v>23</v>
      </c>
      <c r="B537" s="9"/>
      <c r="C537" s="9"/>
      <c r="D537" s="9"/>
      <c r="E537" s="9"/>
      <c r="F537" s="9"/>
      <c r="G537" s="10">
        <v>0</v>
      </c>
      <c r="H537" s="10">
        <v>42144.52</v>
      </c>
      <c r="I537" s="10">
        <f>I534</f>
        <v>-42144.520000000011</v>
      </c>
      <c r="J537" s="10">
        <v>0</v>
      </c>
      <c r="K537" s="9"/>
      <c r="L537" s="9"/>
    </row>
    <row r="538" spans="1:12" ht="13.35" customHeight="1" x14ac:dyDescent="0.2"/>
    <row r="539" spans="1:12" s="5" customFormat="1" ht="12.2" customHeight="1" x14ac:dyDescent="0.2">
      <c r="A539" s="8" t="s">
        <v>305</v>
      </c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 ht="10.9" customHeight="1" x14ac:dyDescent="0.2">
      <c r="A540" s="9" t="s">
        <v>15</v>
      </c>
      <c r="B540" s="9"/>
      <c r="C540" s="9"/>
      <c r="D540" s="9"/>
      <c r="E540" s="9"/>
      <c r="F540" s="9"/>
      <c r="G540" s="10">
        <v>19800</v>
      </c>
      <c r="H540" s="10">
        <v>0</v>
      </c>
      <c r="I540" s="10">
        <f>(G540 - H540)</f>
        <v>19800</v>
      </c>
      <c r="J540" s="10">
        <v>0</v>
      </c>
      <c r="K540" s="9"/>
      <c r="L540" s="9"/>
    </row>
    <row r="541" spans="1:12" ht="10.9" customHeight="1" x14ac:dyDescent="0.2">
      <c r="A541" s="12"/>
      <c r="B541" s="12" t="s">
        <v>306</v>
      </c>
      <c r="C541" s="12" t="s">
        <v>294</v>
      </c>
      <c r="D541" s="12"/>
      <c r="E541" s="12" t="s">
        <v>268</v>
      </c>
      <c r="F541" s="12"/>
      <c r="G541" s="13">
        <v>0</v>
      </c>
      <c r="H541" s="13">
        <v>0</v>
      </c>
      <c r="I541" s="13">
        <f>((I540 + G541) - H541)</f>
        <v>19800</v>
      </c>
      <c r="J541" s="13">
        <v>0</v>
      </c>
      <c r="K541" s="14">
        <v>0</v>
      </c>
      <c r="L541" s="12"/>
    </row>
    <row r="542" spans="1:12" ht="10.9" customHeight="1" x14ac:dyDescent="0.2">
      <c r="A542" s="15" t="s">
        <v>307</v>
      </c>
      <c r="B542" s="15"/>
      <c r="C542" s="15"/>
      <c r="D542" s="15"/>
      <c r="E542" s="15"/>
      <c r="F542" s="15"/>
      <c r="G542" s="16">
        <f>G541</f>
        <v>0</v>
      </c>
      <c r="H542" s="16">
        <f>H541</f>
        <v>0</v>
      </c>
      <c r="I542" s="16">
        <f>I541</f>
        <v>19800</v>
      </c>
      <c r="J542" s="16">
        <f>J541</f>
        <v>0</v>
      </c>
      <c r="K542" s="15"/>
      <c r="L542" s="15"/>
    </row>
    <row r="543" spans="1:12" ht="10.9" customHeight="1" x14ac:dyDescent="0.2">
      <c r="A543" s="15" t="s">
        <v>22</v>
      </c>
      <c r="B543" s="15"/>
      <c r="C543" s="15"/>
      <c r="D543" s="15"/>
      <c r="E543" s="15"/>
      <c r="F543" s="15"/>
      <c r="G543" s="16">
        <v>0</v>
      </c>
      <c r="H543" s="16">
        <v>0</v>
      </c>
      <c r="I543" s="16">
        <v>0</v>
      </c>
      <c r="J543" s="16">
        <v>0</v>
      </c>
      <c r="K543" s="15"/>
      <c r="L543" s="15"/>
    </row>
    <row r="544" spans="1:12" ht="10.9" customHeight="1" x14ac:dyDescent="0.2">
      <c r="A544" s="9" t="s">
        <v>23</v>
      </c>
      <c r="B544" s="9"/>
      <c r="C544" s="9"/>
      <c r="D544" s="9"/>
      <c r="E544" s="9"/>
      <c r="F544" s="9"/>
      <c r="G544" s="10">
        <v>19800</v>
      </c>
      <c r="H544" s="10">
        <v>0</v>
      </c>
      <c r="I544" s="10">
        <f>I541</f>
        <v>19800</v>
      </c>
      <c r="J544" s="10">
        <v>0</v>
      </c>
      <c r="K544" s="9"/>
      <c r="L544" s="9"/>
    </row>
    <row r="545" spans="1:12" ht="13.35" customHeight="1" x14ac:dyDescent="0.2"/>
    <row r="546" spans="1:12" s="5" customFormat="1" ht="12.2" customHeight="1" x14ac:dyDescent="0.2">
      <c r="A546" s="8" t="s">
        <v>308</v>
      </c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 ht="10.9" customHeight="1" x14ac:dyDescent="0.2">
      <c r="A547" s="9" t="s">
        <v>15</v>
      </c>
      <c r="B547" s="9"/>
      <c r="C547" s="9"/>
      <c r="D547" s="9"/>
      <c r="E547" s="9"/>
      <c r="F547" s="9"/>
      <c r="G547" s="10">
        <v>0</v>
      </c>
      <c r="H547" s="10">
        <v>19800</v>
      </c>
      <c r="I547" s="10">
        <f>(G547 - H547)</f>
        <v>-19800</v>
      </c>
      <c r="J547" s="10">
        <v>0</v>
      </c>
      <c r="K547" s="9"/>
      <c r="L547" s="9"/>
    </row>
    <row r="548" spans="1:12" ht="10.9" customHeight="1" x14ac:dyDescent="0.2">
      <c r="A548" s="12"/>
      <c r="B548" s="12" t="s">
        <v>309</v>
      </c>
      <c r="C548" s="12" t="s">
        <v>294</v>
      </c>
      <c r="D548" s="12"/>
      <c r="E548" s="12" t="s">
        <v>268</v>
      </c>
      <c r="F548" s="12"/>
      <c r="G548" s="13">
        <v>0</v>
      </c>
      <c r="H548" s="13">
        <v>0</v>
      </c>
      <c r="I548" s="13">
        <f>((I547 + G548) - H548)</f>
        <v>-19800</v>
      </c>
      <c r="J548" s="13">
        <v>0</v>
      </c>
      <c r="K548" s="14">
        <v>0</v>
      </c>
      <c r="L548" s="12"/>
    </row>
    <row r="549" spans="1:12" ht="10.9" customHeight="1" x14ac:dyDescent="0.2">
      <c r="A549" s="15" t="s">
        <v>310</v>
      </c>
      <c r="B549" s="15"/>
      <c r="C549" s="15"/>
      <c r="D549" s="15"/>
      <c r="E549" s="15"/>
      <c r="F549" s="15"/>
      <c r="G549" s="16">
        <f>G548</f>
        <v>0</v>
      </c>
      <c r="H549" s="16">
        <f>H548</f>
        <v>0</v>
      </c>
      <c r="I549" s="16">
        <f>I548</f>
        <v>-19800</v>
      </c>
      <c r="J549" s="16">
        <f>J548</f>
        <v>0</v>
      </c>
      <c r="K549" s="15"/>
      <c r="L549" s="15"/>
    </row>
    <row r="550" spans="1:12" ht="10.9" customHeight="1" x14ac:dyDescent="0.2">
      <c r="A550" s="15" t="s">
        <v>22</v>
      </c>
      <c r="B550" s="15"/>
      <c r="C550" s="15"/>
      <c r="D550" s="15"/>
      <c r="E550" s="15"/>
      <c r="F550" s="15"/>
      <c r="G550" s="16">
        <v>0</v>
      </c>
      <c r="H550" s="16">
        <v>0</v>
      </c>
      <c r="I550" s="16">
        <v>0</v>
      </c>
      <c r="J550" s="16">
        <v>0</v>
      </c>
      <c r="K550" s="15"/>
      <c r="L550" s="15"/>
    </row>
    <row r="551" spans="1:12" ht="10.9" customHeight="1" x14ac:dyDescent="0.2">
      <c r="A551" s="9" t="s">
        <v>23</v>
      </c>
      <c r="B551" s="9"/>
      <c r="C551" s="9"/>
      <c r="D551" s="9"/>
      <c r="E551" s="9"/>
      <c r="F551" s="9"/>
      <c r="G551" s="10">
        <v>0</v>
      </c>
      <c r="H551" s="10">
        <v>19800</v>
      </c>
      <c r="I551" s="10">
        <f>I548</f>
        <v>-19800</v>
      </c>
      <c r="J551" s="10">
        <v>0</v>
      </c>
      <c r="K551" s="9"/>
      <c r="L551" s="9"/>
    </row>
    <row r="552" spans="1:12" ht="13.35" customHeight="1" x14ac:dyDescent="0.2"/>
    <row r="553" spans="1:12" s="5" customFormat="1" ht="12.2" customHeight="1" x14ac:dyDescent="0.2">
      <c r="A553" s="8" t="s">
        <v>311</v>
      </c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 ht="10.9" customHeight="1" x14ac:dyDescent="0.2">
      <c r="A554" s="9" t="s">
        <v>15</v>
      </c>
      <c r="B554" s="9"/>
      <c r="C554" s="9"/>
      <c r="D554" s="9"/>
      <c r="E554" s="9"/>
      <c r="F554" s="9"/>
      <c r="G554" s="10">
        <v>6000</v>
      </c>
      <c r="H554" s="10">
        <v>0</v>
      </c>
      <c r="I554" s="10">
        <f>(G554 - H554)</f>
        <v>6000</v>
      </c>
      <c r="J554" s="10">
        <v>0</v>
      </c>
      <c r="K554" s="9"/>
      <c r="L554" s="9"/>
    </row>
    <row r="555" spans="1:12" ht="10.9" customHeight="1" x14ac:dyDescent="0.2">
      <c r="A555" s="12"/>
      <c r="B555" s="12" t="s">
        <v>312</v>
      </c>
      <c r="C555" s="12" t="s">
        <v>294</v>
      </c>
      <c r="D555" s="12"/>
      <c r="E555" s="12" t="s">
        <v>268</v>
      </c>
      <c r="F555" s="12"/>
      <c r="G555" s="13">
        <v>0</v>
      </c>
      <c r="H555" s="13">
        <v>0</v>
      </c>
      <c r="I555" s="13">
        <f>((I554 + G555) - H555)</f>
        <v>6000</v>
      </c>
      <c r="J555" s="13">
        <v>0</v>
      </c>
      <c r="K555" s="14">
        <v>0</v>
      </c>
      <c r="L555" s="12"/>
    </row>
    <row r="556" spans="1:12" ht="10.9" customHeight="1" x14ac:dyDescent="0.2">
      <c r="A556" s="15" t="s">
        <v>313</v>
      </c>
      <c r="B556" s="15"/>
      <c r="C556" s="15"/>
      <c r="D556" s="15"/>
      <c r="E556" s="15"/>
      <c r="F556" s="15"/>
      <c r="G556" s="16">
        <f>G555</f>
        <v>0</v>
      </c>
      <c r="H556" s="16">
        <f>H555</f>
        <v>0</v>
      </c>
      <c r="I556" s="16">
        <f>I555</f>
        <v>6000</v>
      </c>
      <c r="J556" s="16">
        <f>J555</f>
        <v>0</v>
      </c>
      <c r="K556" s="15"/>
      <c r="L556" s="15"/>
    </row>
    <row r="557" spans="1:12" ht="10.9" customHeight="1" x14ac:dyDescent="0.2">
      <c r="A557" s="15" t="s">
        <v>22</v>
      </c>
      <c r="B557" s="15"/>
      <c r="C557" s="15"/>
      <c r="D557" s="15"/>
      <c r="E557" s="15"/>
      <c r="F557" s="15"/>
      <c r="G557" s="16">
        <v>0</v>
      </c>
      <c r="H557" s="16">
        <v>0</v>
      </c>
      <c r="I557" s="16">
        <v>0</v>
      </c>
      <c r="J557" s="16">
        <v>0</v>
      </c>
      <c r="K557" s="15"/>
      <c r="L557" s="15"/>
    </row>
    <row r="558" spans="1:12" ht="10.9" customHeight="1" x14ac:dyDescent="0.2">
      <c r="A558" s="9" t="s">
        <v>23</v>
      </c>
      <c r="B558" s="9"/>
      <c r="C558" s="9"/>
      <c r="D558" s="9"/>
      <c r="E558" s="9"/>
      <c r="F558" s="9"/>
      <c r="G558" s="10">
        <v>6000</v>
      </c>
      <c r="H558" s="10">
        <v>0</v>
      </c>
      <c r="I558" s="10">
        <f>I555</f>
        <v>6000</v>
      </c>
      <c r="J558" s="10">
        <v>0</v>
      </c>
      <c r="K558" s="9"/>
      <c r="L558" s="9"/>
    </row>
    <row r="559" spans="1:12" ht="13.35" customHeight="1" x14ac:dyDescent="0.2"/>
    <row r="560" spans="1:12" s="5" customFormat="1" ht="12.2" customHeight="1" x14ac:dyDescent="0.2">
      <c r="A560" s="8" t="s">
        <v>314</v>
      </c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 ht="10.9" customHeight="1" x14ac:dyDescent="0.2">
      <c r="A561" s="9" t="s">
        <v>15</v>
      </c>
      <c r="B561" s="9"/>
      <c r="C561" s="9"/>
      <c r="D561" s="9"/>
      <c r="E561" s="9"/>
      <c r="F561" s="9"/>
      <c r="G561" s="10">
        <v>0</v>
      </c>
      <c r="H561" s="10">
        <v>6000</v>
      </c>
      <c r="I561" s="10">
        <f>(G561 - H561)</f>
        <v>-6000</v>
      </c>
      <c r="J561" s="10">
        <v>0</v>
      </c>
      <c r="K561" s="9"/>
      <c r="L561" s="9"/>
    </row>
    <row r="562" spans="1:12" ht="10.9" customHeight="1" x14ac:dyDescent="0.2">
      <c r="A562" s="12"/>
      <c r="B562" s="12" t="s">
        <v>315</v>
      </c>
      <c r="C562" s="12" t="s">
        <v>294</v>
      </c>
      <c r="D562" s="12"/>
      <c r="E562" s="12" t="s">
        <v>268</v>
      </c>
      <c r="F562" s="12"/>
      <c r="G562" s="13">
        <v>0</v>
      </c>
      <c r="H562" s="13">
        <v>0</v>
      </c>
      <c r="I562" s="13">
        <f>((I561 + G562) - H562)</f>
        <v>-6000</v>
      </c>
      <c r="J562" s="13">
        <v>0</v>
      </c>
      <c r="K562" s="14">
        <v>0</v>
      </c>
      <c r="L562" s="12"/>
    </row>
    <row r="563" spans="1:12" ht="10.9" customHeight="1" x14ac:dyDescent="0.2">
      <c r="A563" s="15" t="s">
        <v>316</v>
      </c>
      <c r="B563" s="15"/>
      <c r="C563" s="15"/>
      <c r="D563" s="15"/>
      <c r="E563" s="15"/>
      <c r="F563" s="15"/>
      <c r="G563" s="16">
        <f>G562</f>
        <v>0</v>
      </c>
      <c r="H563" s="16">
        <f>H562</f>
        <v>0</v>
      </c>
      <c r="I563" s="16">
        <f>I562</f>
        <v>-6000</v>
      </c>
      <c r="J563" s="16">
        <f>J562</f>
        <v>0</v>
      </c>
      <c r="K563" s="15"/>
      <c r="L563" s="15"/>
    </row>
    <row r="564" spans="1:12" ht="10.9" customHeight="1" x14ac:dyDescent="0.2">
      <c r="A564" s="15" t="s">
        <v>22</v>
      </c>
      <c r="B564" s="15"/>
      <c r="C564" s="15"/>
      <c r="D564" s="15"/>
      <c r="E564" s="15"/>
      <c r="F564" s="15"/>
      <c r="G564" s="16">
        <v>0</v>
      </c>
      <c r="H564" s="16">
        <v>0</v>
      </c>
      <c r="I564" s="16">
        <v>0</v>
      </c>
      <c r="J564" s="16">
        <v>0</v>
      </c>
      <c r="K564" s="15"/>
      <c r="L564" s="15"/>
    </row>
    <row r="565" spans="1:12" ht="10.9" customHeight="1" x14ac:dyDescent="0.2">
      <c r="A565" s="9" t="s">
        <v>23</v>
      </c>
      <c r="B565" s="9"/>
      <c r="C565" s="9"/>
      <c r="D565" s="9"/>
      <c r="E565" s="9"/>
      <c r="F565" s="9"/>
      <c r="G565" s="10">
        <v>0</v>
      </c>
      <c r="H565" s="10">
        <v>6000</v>
      </c>
      <c r="I565" s="10">
        <f>I562</f>
        <v>-6000</v>
      </c>
      <c r="J565" s="10">
        <v>0</v>
      </c>
      <c r="K565" s="9"/>
      <c r="L565" s="9"/>
    </row>
    <row r="566" spans="1:12" ht="13.35" customHeight="1" x14ac:dyDescent="0.2"/>
    <row r="567" spans="1:12" s="5" customFormat="1" ht="12.2" customHeight="1" x14ac:dyDescent="0.2">
      <c r="A567" s="8" t="s">
        <v>317</v>
      </c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 ht="10.9" customHeight="1" x14ac:dyDescent="0.2">
      <c r="A568" s="9" t="s">
        <v>15</v>
      </c>
      <c r="B568" s="9"/>
      <c r="C568" s="9"/>
      <c r="D568" s="9"/>
      <c r="E568" s="9"/>
      <c r="F568" s="9"/>
      <c r="G568" s="10">
        <v>381.36</v>
      </c>
      <c r="H568" s="10">
        <v>0</v>
      </c>
      <c r="I568" s="10">
        <f>(G568 - H568)</f>
        <v>381.36</v>
      </c>
      <c r="J568" s="10">
        <v>0</v>
      </c>
      <c r="K568" s="9"/>
      <c r="L568" s="9"/>
    </row>
    <row r="569" spans="1:12" ht="10.9" customHeight="1" x14ac:dyDescent="0.2">
      <c r="A569" s="11">
        <v>45134</v>
      </c>
      <c r="B569" s="12" t="s">
        <v>318</v>
      </c>
      <c r="C569" s="12" t="s">
        <v>319</v>
      </c>
      <c r="D569" s="12" t="s">
        <v>34</v>
      </c>
      <c r="E569" s="12" t="s">
        <v>281</v>
      </c>
      <c r="F569" s="12"/>
      <c r="G569" s="13">
        <v>15.26</v>
      </c>
      <c r="H569" s="13">
        <v>0</v>
      </c>
      <c r="I569" s="13">
        <f t="shared" ref="I569:I595" si="8">((I568 + G569) - H569)</f>
        <v>396.62</v>
      </c>
      <c r="J569" s="13">
        <v>0</v>
      </c>
      <c r="K569" s="14">
        <v>0</v>
      </c>
      <c r="L569" s="12"/>
    </row>
    <row r="570" spans="1:12" ht="10.9" customHeight="1" x14ac:dyDescent="0.2">
      <c r="A570" s="17">
        <v>45149</v>
      </c>
      <c r="B570" s="18" t="s">
        <v>318</v>
      </c>
      <c r="C570" s="18" t="s">
        <v>319</v>
      </c>
      <c r="D570" s="18" t="s">
        <v>34</v>
      </c>
      <c r="E570" s="18" t="s">
        <v>250</v>
      </c>
      <c r="F570" s="18"/>
      <c r="G570" s="19">
        <v>112.55</v>
      </c>
      <c r="H570" s="19">
        <v>0</v>
      </c>
      <c r="I570" s="19">
        <f t="shared" si="8"/>
        <v>509.17</v>
      </c>
      <c r="J570" s="19">
        <v>0</v>
      </c>
      <c r="K570" s="20">
        <v>0</v>
      </c>
      <c r="L570" s="18"/>
    </row>
    <row r="571" spans="1:12" ht="10.9" customHeight="1" x14ac:dyDescent="0.2">
      <c r="A571" s="17">
        <v>45152</v>
      </c>
      <c r="B571" s="18" t="s">
        <v>318</v>
      </c>
      <c r="C571" s="18" t="s">
        <v>319</v>
      </c>
      <c r="D571" s="18" t="s">
        <v>34</v>
      </c>
      <c r="E571" s="18" t="s">
        <v>281</v>
      </c>
      <c r="F571" s="18"/>
      <c r="G571" s="19">
        <v>18.16</v>
      </c>
      <c r="H571" s="19">
        <v>0</v>
      </c>
      <c r="I571" s="19">
        <f t="shared" si="8"/>
        <v>527.33000000000004</v>
      </c>
      <c r="J571" s="19">
        <v>0</v>
      </c>
      <c r="K571" s="20">
        <v>0</v>
      </c>
      <c r="L571" s="18"/>
    </row>
    <row r="572" spans="1:12" ht="10.9" customHeight="1" x14ac:dyDescent="0.2">
      <c r="A572" s="17">
        <v>45173</v>
      </c>
      <c r="B572" s="18" t="s">
        <v>318</v>
      </c>
      <c r="C572" s="18" t="s">
        <v>319</v>
      </c>
      <c r="D572" s="18" t="s">
        <v>34</v>
      </c>
      <c r="E572" s="18" t="s">
        <v>250</v>
      </c>
      <c r="F572" s="18"/>
      <c r="G572" s="19">
        <v>57.8</v>
      </c>
      <c r="H572" s="19">
        <v>0</v>
      </c>
      <c r="I572" s="19">
        <f t="shared" si="8"/>
        <v>585.13</v>
      </c>
      <c r="J572" s="19">
        <v>0</v>
      </c>
      <c r="K572" s="20">
        <v>0</v>
      </c>
      <c r="L572" s="18"/>
    </row>
    <row r="573" spans="1:12" ht="10.9" customHeight="1" x14ac:dyDescent="0.2">
      <c r="A573" s="17">
        <v>45177</v>
      </c>
      <c r="B573" s="18" t="s">
        <v>318</v>
      </c>
      <c r="C573" s="18" t="s">
        <v>319</v>
      </c>
      <c r="D573" s="18" t="s">
        <v>18</v>
      </c>
      <c r="E573" s="18" t="s">
        <v>250</v>
      </c>
      <c r="F573" s="18"/>
      <c r="G573" s="19">
        <v>0</v>
      </c>
      <c r="H573" s="19">
        <v>3103.21</v>
      </c>
      <c r="I573" s="19">
        <f t="shared" si="8"/>
        <v>-2518.08</v>
      </c>
      <c r="J573" s="19">
        <v>0</v>
      </c>
      <c r="K573" s="20">
        <v>0</v>
      </c>
      <c r="L573" s="18"/>
    </row>
    <row r="574" spans="1:12" ht="10.9" customHeight="1" x14ac:dyDescent="0.2">
      <c r="A574" s="17">
        <v>45199</v>
      </c>
      <c r="B574" s="18" t="s">
        <v>318</v>
      </c>
      <c r="C574" s="18" t="s">
        <v>319</v>
      </c>
      <c r="D574" s="18" t="s">
        <v>27</v>
      </c>
      <c r="E574" s="18" t="s">
        <v>320</v>
      </c>
      <c r="F574" s="18" t="s">
        <v>153</v>
      </c>
      <c r="G574" s="19">
        <v>10.52</v>
      </c>
      <c r="H574" s="19">
        <v>0</v>
      </c>
      <c r="I574" s="19">
        <f t="shared" si="8"/>
        <v>-2507.56</v>
      </c>
      <c r="J574" s="19">
        <v>0</v>
      </c>
      <c r="K574" s="20">
        <v>0</v>
      </c>
      <c r="L574" s="18"/>
    </row>
    <row r="575" spans="1:12" ht="10.9" customHeight="1" x14ac:dyDescent="0.2">
      <c r="A575" s="17">
        <v>45229</v>
      </c>
      <c r="B575" s="18" t="s">
        <v>318</v>
      </c>
      <c r="C575" s="18" t="s">
        <v>319</v>
      </c>
      <c r="D575" s="18" t="s">
        <v>34</v>
      </c>
      <c r="E575" s="18" t="s">
        <v>281</v>
      </c>
      <c r="F575" s="18"/>
      <c r="G575" s="19">
        <v>8.26</v>
      </c>
      <c r="H575" s="19">
        <v>0</v>
      </c>
      <c r="I575" s="19">
        <f t="shared" si="8"/>
        <v>-2499.2999999999997</v>
      </c>
      <c r="J575" s="19">
        <v>0</v>
      </c>
      <c r="K575" s="20">
        <v>0</v>
      </c>
      <c r="L575" s="18"/>
    </row>
    <row r="576" spans="1:12" ht="10.9" customHeight="1" x14ac:dyDescent="0.2">
      <c r="A576" s="17">
        <v>45236</v>
      </c>
      <c r="B576" s="18" t="s">
        <v>318</v>
      </c>
      <c r="C576" s="18" t="s">
        <v>319</v>
      </c>
      <c r="D576" s="18" t="s">
        <v>34</v>
      </c>
      <c r="E576" s="18" t="s">
        <v>250</v>
      </c>
      <c r="F576" s="18"/>
      <c r="G576" s="19">
        <v>360</v>
      </c>
      <c r="H576" s="19">
        <v>0</v>
      </c>
      <c r="I576" s="19">
        <f t="shared" si="8"/>
        <v>-2139.2999999999997</v>
      </c>
      <c r="J576" s="19">
        <v>0</v>
      </c>
      <c r="K576" s="20">
        <v>0</v>
      </c>
      <c r="L576" s="18"/>
    </row>
    <row r="577" spans="1:12" ht="10.9" customHeight="1" x14ac:dyDescent="0.2">
      <c r="A577" s="17">
        <v>45243</v>
      </c>
      <c r="B577" s="18" t="s">
        <v>318</v>
      </c>
      <c r="C577" s="18" t="s">
        <v>319</v>
      </c>
      <c r="D577" s="18" t="s">
        <v>34</v>
      </c>
      <c r="E577" s="18" t="s">
        <v>250</v>
      </c>
      <c r="F577" s="18"/>
      <c r="G577" s="19">
        <v>112.54</v>
      </c>
      <c r="H577" s="19">
        <v>0</v>
      </c>
      <c r="I577" s="19">
        <f t="shared" si="8"/>
        <v>-2026.7599999999998</v>
      </c>
      <c r="J577" s="19">
        <v>0</v>
      </c>
      <c r="K577" s="20">
        <v>0</v>
      </c>
      <c r="L577" s="18"/>
    </row>
    <row r="578" spans="1:12" ht="10.9" customHeight="1" x14ac:dyDescent="0.2">
      <c r="A578" s="17">
        <v>45257</v>
      </c>
      <c r="B578" s="18" t="s">
        <v>318</v>
      </c>
      <c r="C578" s="18" t="s">
        <v>319</v>
      </c>
      <c r="D578" s="18" t="s">
        <v>34</v>
      </c>
      <c r="E578" s="18" t="s">
        <v>281</v>
      </c>
      <c r="F578" s="18"/>
      <c r="G578" s="19">
        <v>3</v>
      </c>
      <c r="H578" s="19">
        <v>0</v>
      </c>
      <c r="I578" s="19">
        <f t="shared" si="8"/>
        <v>-2023.7599999999998</v>
      </c>
      <c r="J578" s="19">
        <v>0</v>
      </c>
      <c r="K578" s="20">
        <v>0</v>
      </c>
      <c r="L578" s="18"/>
    </row>
    <row r="579" spans="1:12" ht="10.9" customHeight="1" x14ac:dyDescent="0.2">
      <c r="A579" s="17">
        <v>45260</v>
      </c>
      <c r="B579" s="18" t="s">
        <v>318</v>
      </c>
      <c r="C579" s="18" t="s">
        <v>319</v>
      </c>
      <c r="D579" s="18" t="s">
        <v>18</v>
      </c>
      <c r="E579" s="18" t="s">
        <v>250</v>
      </c>
      <c r="F579" s="18"/>
      <c r="G579" s="19">
        <v>0</v>
      </c>
      <c r="H579" s="19">
        <v>336</v>
      </c>
      <c r="I579" s="19">
        <f t="shared" si="8"/>
        <v>-2359.7599999999998</v>
      </c>
      <c r="J579" s="19">
        <v>0</v>
      </c>
      <c r="K579" s="20">
        <v>0</v>
      </c>
      <c r="L579" s="18"/>
    </row>
    <row r="580" spans="1:12" ht="10.9" customHeight="1" x14ac:dyDescent="0.2">
      <c r="A580" s="17">
        <v>45281</v>
      </c>
      <c r="B580" s="18" t="s">
        <v>318</v>
      </c>
      <c r="C580" s="18" t="s">
        <v>319</v>
      </c>
      <c r="D580" s="18" t="s">
        <v>34</v>
      </c>
      <c r="E580" s="18" t="s">
        <v>250</v>
      </c>
      <c r="F580" s="18"/>
      <c r="G580" s="19">
        <v>11.3</v>
      </c>
      <c r="H580" s="19">
        <v>0</v>
      </c>
      <c r="I580" s="19">
        <f t="shared" si="8"/>
        <v>-2348.4599999999996</v>
      </c>
      <c r="J580" s="19">
        <v>0</v>
      </c>
      <c r="K580" s="20">
        <v>0</v>
      </c>
      <c r="L580" s="18"/>
    </row>
    <row r="581" spans="1:12" ht="10.9" customHeight="1" x14ac:dyDescent="0.2">
      <c r="A581" s="17">
        <v>45291</v>
      </c>
      <c r="B581" s="18" t="s">
        <v>318</v>
      </c>
      <c r="C581" s="18" t="s">
        <v>319</v>
      </c>
      <c r="D581" s="18" t="s">
        <v>27</v>
      </c>
      <c r="E581" s="18" t="s">
        <v>321</v>
      </c>
      <c r="F581" s="18" t="s">
        <v>172</v>
      </c>
      <c r="G581" s="19">
        <v>153.38999999999999</v>
      </c>
      <c r="H581" s="19">
        <v>0</v>
      </c>
      <c r="I581" s="19">
        <f t="shared" si="8"/>
        <v>-2195.0699999999997</v>
      </c>
      <c r="J581" s="19">
        <v>0</v>
      </c>
      <c r="K581" s="20">
        <v>0</v>
      </c>
      <c r="L581" s="18"/>
    </row>
    <row r="582" spans="1:12" ht="10.9" customHeight="1" x14ac:dyDescent="0.2">
      <c r="A582" s="17">
        <v>45307</v>
      </c>
      <c r="B582" s="18" t="s">
        <v>318</v>
      </c>
      <c r="C582" s="18" t="s">
        <v>319</v>
      </c>
      <c r="D582" s="18" t="s">
        <v>34</v>
      </c>
      <c r="E582" s="18" t="s">
        <v>250</v>
      </c>
      <c r="F582" s="18"/>
      <c r="G582" s="19">
        <v>2260</v>
      </c>
      <c r="H582" s="19">
        <v>0</v>
      </c>
      <c r="I582" s="19">
        <f t="shared" si="8"/>
        <v>64.930000000000291</v>
      </c>
      <c r="J582" s="19">
        <v>0</v>
      </c>
      <c r="K582" s="20">
        <v>0</v>
      </c>
      <c r="L582" s="18"/>
    </row>
    <row r="583" spans="1:12" ht="10.9" customHeight="1" x14ac:dyDescent="0.2">
      <c r="A583" s="17">
        <v>45309</v>
      </c>
      <c r="B583" s="18" t="s">
        <v>318</v>
      </c>
      <c r="C583" s="18" t="s">
        <v>319</v>
      </c>
      <c r="D583" s="18" t="s">
        <v>18</v>
      </c>
      <c r="E583" s="18" t="s">
        <v>250</v>
      </c>
      <c r="F583" s="18"/>
      <c r="G583" s="19">
        <v>0</v>
      </c>
      <c r="H583" s="19">
        <v>54</v>
      </c>
      <c r="I583" s="19">
        <f t="shared" si="8"/>
        <v>10.930000000000291</v>
      </c>
      <c r="J583" s="19">
        <v>0</v>
      </c>
      <c r="K583" s="20">
        <v>0</v>
      </c>
      <c r="L583" s="18"/>
    </row>
    <row r="584" spans="1:12" ht="10.9" customHeight="1" x14ac:dyDescent="0.2">
      <c r="A584" s="17">
        <v>45335</v>
      </c>
      <c r="B584" s="18" t="s">
        <v>318</v>
      </c>
      <c r="C584" s="18" t="s">
        <v>319</v>
      </c>
      <c r="D584" s="18" t="s">
        <v>34</v>
      </c>
      <c r="E584" s="18" t="s">
        <v>250</v>
      </c>
      <c r="F584" s="18"/>
      <c r="G584" s="19">
        <v>112.54</v>
      </c>
      <c r="H584" s="19">
        <v>0</v>
      </c>
      <c r="I584" s="19">
        <f t="shared" si="8"/>
        <v>123.4700000000003</v>
      </c>
      <c r="J584" s="19">
        <v>0</v>
      </c>
      <c r="K584" s="20">
        <v>0</v>
      </c>
      <c r="L584" s="18"/>
    </row>
    <row r="585" spans="1:12" ht="10.9" customHeight="1" x14ac:dyDescent="0.2">
      <c r="A585" s="17">
        <v>45348</v>
      </c>
      <c r="B585" s="18" t="s">
        <v>318</v>
      </c>
      <c r="C585" s="18" t="s">
        <v>319</v>
      </c>
      <c r="D585" s="18" t="s">
        <v>34</v>
      </c>
      <c r="E585" s="18" t="s">
        <v>281</v>
      </c>
      <c r="F585" s="18"/>
      <c r="G585" s="19">
        <v>71.069999999999993</v>
      </c>
      <c r="H585" s="19">
        <v>0</v>
      </c>
      <c r="I585" s="19">
        <f t="shared" si="8"/>
        <v>194.5400000000003</v>
      </c>
      <c r="J585" s="19">
        <v>0</v>
      </c>
      <c r="K585" s="20">
        <v>0</v>
      </c>
      <c r="L585" s="18"/>
    </row>
    <row r="586" spans="1:12" ht="10.9" customHeight="1" x14ac:dyDescent="0.2">
      <c r="A586" s="17">
        <v>45362</v>
      </c>
      <c r="B586" s="18" t="s">
        <v>318</v>
      </c>
      <c r="C586" s="18" t="s">
        <v>319</v>
      </c>
      <c r="D586" s="18" t="s">
        <v>34</v>
      </c>
      <c r="E586" s="18" t="s">
        <v>250</v>
      </c>
      <c r="F586" s="18"/>
      <c r="G586" s="19">
        <v>103.33</v>
      </c>
      <c r="H586" s="19">
        <v>0</v>
      </c>
      <c r="I586" s="19">
        <f t="shared" si="8"/>
        <v>297.87000000000029</v>
      </c>
      <c r="J586" s="19">
        <v>0</v>
      </c>
      <c r="K586" s="20">
        <v>0</v>
      </c>
      <c r="L586" s="18"/>
    </row>
    <row r="587" spans="1:12" ht="10.9" customHeight="1" x14ac:dyDescent="0.2">
      <c r="A587" s="17">
        <v>45379</v>
      </c>
      <c r="B587" s="18" t="s">
        <v>318</v>
      </c>
      <c r="C587" s="18" t="s">
        <v>319</v>
      </c>
      <c r="D587" s="18" t="s">
        <v>34</v>
      </c>
      <c r="E587" s="18" t="s">
        <v>281</v>
      </c>
      <c r="F587" s="18"/>
      <c r="G587" s="19">
        <v>13.2</v>
      </c>
      <c r="H587" s="19">
        <v>0</v>
      </c>
      <c r="I587" s="19">
        <f t="shared" si="8"/>
        <v>311.07000000000028</v>
      </c>
      <c r="J587" s="19">
        <v>0</v>
      </c>
      <c r="K587" s="20">
        <v>0</v>
      </c>
      <c r="L587" s="18"/>
    </row>
    <row r="588" spans="1:12" ht="10.9" customHeight="1" x14ac:dyDescent="0.2">
      <c r="A588" s="17">
        <v>45382</v>
      </c>
      <c r="B588" s="18" t="s">
        <v>318</v>
      </c>
      <c r="C588" s="18" t="s">
        <v>319</v>
      </c>
      <c r="D588" s="18" t="s">
        <v>27</v>
      </c>
      <c r="E588" s="18" t="s">
        <v>322</v>
      </c>
      <c r="F588" s="18" t="s">
        <v>133</v>
      </c>
      <c r="G588" s="19">
        <v>104.11</v>
      </c>
      <c r="H588" s="19">
        <v>0</v>
      </c>
      <c r="I588" s="19">
        <f t="shared" si="8"/>
        <v>415.18000000000029</v>
      </c>
      <c r="J588" s="19">
        <v>0</v>
      </c>
      <c r="K588" s="20">
        <v>0</v>
      </c>
      <c r="L588" s="18"/>
    </row>
    <row r="589" spans="1:12" ht="10.9" customHeight="1" x14ac:dyDescent="0.2">
      <c r="A589" s="17">
        <v>45425</v>
      </c>
      <c r="B589" s="18" t="s">
        <v>318</v>
      </c>
      <c r="C589" s="18" t="s">
        <v>319</v>
      </c>
      <c r="D589" s="18" t="s">
        <v>34</v>
      </c>
      <c r="E589" s="18" t="s">
        <v>250</v>
      </c>
      <c r="F589" s="18"/>
      <c r="G589" s="19">
        <v>112.54</v>
      </c>
      <c r="H589" s="19">
        <v>0</v>
      </c>
      <c r="I589" s="19">
        <f t="shared" si="8"/>
        <v>527.72000000000025</v>
      </c>
      <c r="J589" s="19">
        <v>0</v>
      </c>
      <c r="K589" s="20">
        <v>0</v>
      </c>
      <c r="L589" s="18"/>
    </row>
    <row r="590" spans="1:12" ht="10.9" customHeight="1" x14ac:dyDescent="0.2">
      <c r="A590" s="17">
        <v>45441</v>
      </c>
      <c r="B590" s="18" t="s">
        <v>318</v>
      </c>
      <c r="C590" s="18" t="s">
        <v>319</v>
      </c>
      <c r="D590" s="18" t="s">
        <v>34</v>
      </c>
      <c r="E590" s="18" t="s">
        <v>250</v>
      </c>
      <c r="F590" s="18"/>
      <c r="G590" s="19">
        <v>47.84</v>
      </c>
      <c r="H590" s="19">
        <v>0</v>
      </c>
      <c r="I590" s="19">
        <f t="shared" si="8"/>
        <v>575.56000000000029</v>
      </c>
      <c r="J590" s="19">
        <v>0</v>
      </c>
      <c r="K590" s="20">
        <v>0</v>
      </c>
      <c r="L590" s="18"/>
    </row>
    <row r="591" spans="1:12" ht="10.9" customHeight="1" x14ac:dyDescent="0.2">
      <c r="A591" s="17">
        <v>45454</v>
      </c>
      <c r="B591" s="18" t="s">
        <v>318</v>
      </c>
      <c r="C591" s="18" t="s">
        <v>319</v>
      </c>
      <c r="D591" s="18" t="s">
        <v>34</v>
      </c>
      <c r="E591" s="18" t="s">
        <v>250</v>
      </c>
      <c r="F591" s="18"/>
      <c r="G591" s="19">
        <v>86.79</v>
      </c>
      <c r="H591" s="19">
        <v>0</v>
      </c>
      <c r="I591" s="19">
        <f t="shared" si="8"/>
        <v>662.35000000000025</v>
      </c>
      <c r="J591" s="19">
        <v>0</v>
      </c>
      <c r="K591" s="20">
        <v>0</v>
      </c>
      <c r="L591" s="18"/>
    </row>
    <row r="592" spans="1:12" ht="10.9" customHeight="1" x14ac:dyDescent="0.2">
      <c r="A592" s="17">
        <v>45462</v>
      </c>
      <c r="B592" s="18" t="s">
        <v>318</v>
      </c>
      <c r="C592" s="18" t="s">
        <v>319</v>
      </c>
      <c r="D592" s="18" t="s">
        <v>34</v>
      </c>
      <c r="E592" s="18" t="s">
        <v>250</v>
      </c>
      <c r="F592" s="18"/>
      <c r="G592" s="19">
        <v>1976.3</v>
      </c>
      <c r="H592" s="19">
        <v>0</v>
      </c>
      <c r="I592" s="19">
        <f t="shared" si="8"/>
        <v>2638.65</v>
      </c>
      <c r="J592" s="19">
        <v>0</v>
      </c>
      <c r="K592" s="20">
        <v>0</v>
      </c>
      <c r="L592" s="18"/>
    </row>
    <row r="593" spans="1:12" ht="10.9" customHeight="1" x14ac:dyDescent="0.2">
      <c r="A593" s="17">
        <v>45473</v>
      </c>
      <c r="B593" s="18" t="s">
        <v>318</v>
      </c>
      <c r="C593" s="18" t="s">
        <v>319</v>
      </c>
      <c r="D593" s="18" t="s">
        <v>27</v>
      </c>
      <c r="E593" s="18" t="s">
        <v>323</v>
      </c>
      <c r="F593" s="18" t="s">
        <v>42</v>
      </c>
      <c r="G593" s="19">
        <v>0</v>
      </c>
      <c r="H593" s="19">
        <v>140</v>
      </c>
      <c r="I593" s="19">
        <f t="shared" si="8"/>
        <v>2498.65</v>
      </c>
      <c r="J593" s="19">
        <v>0</v>
      </c>
      <c r="K593" s="20">
        <v>0</v>
      </c>
      <c r="L593" s="18" t="s">
        <v>30</v>
      </c>
    </row>
    <row r="594" spans="1:12" ht="10.9" customHeight="1" x14ac:dyDescent="0.2">
      <c r="A594" s="17">
        <v>45473</v>
      </c>
      <c r="B594" s="18" t="s">
        <v>318</v>
      </c>
      <c r="C594" s="18" t="s">
        <v>319</v>
      </c>
      <c r="D594" s="18" t="s">
        <v>27</v>
      </c>
      <c r="E594" s="18" t="s">
        <v>324</v>
      </c>
      <c r="F594" s="18" t="s">
        <v>175</v>
      </c>
      <c r="G594" s="19">
        <v>0</v>
      </c>
      <c r="H594" s="19">
        <v>46.29</v>
      </c>
      <c r="I594" s="19">
        <f t="shared" si="8"/>
        <v>2452.36</v>
      </c>
      <c r="J594" s="19">
        <v>0</v>
      </c>
      <c r="K594" s="20">
        <v>0</v>
      </c>
      <c r="L594" s="18"/>
    </row>
    <row r="595" spans="1:12" ht="10.9" customHeight="1" x14ac:dyDescent="0.2">
      <c r="A595" s="17">
        <v>45473</v>
      </c>
      <c r="B595" s="18" t="s">
        <v>318</v>
      </c>
      <c r="C595" s="18" t="s">
        <v>319</v>
      </c>
      <c r="D595" s="18" t="s">
        <v>27</v>
      </c>
      <c r="E595" s="18" t="s">
        <v>236</v>
      </c>
      <c r="F595" s="18" t="s">
        <v>164</v>
      </c>
      <c r="G595" s="19">
        <v>280</v>
      </c>
      <c r="H595" s="19">
        <v>0</v>
      </c>
      <c r="I595" s="19">
        <f t="shared" si="8"/>
        <v>2732.36</v>
      </c>
      <c r="J595" s="19">
        <v>0</v>
      </c>
      <c r="K595" s="20">
        <v>0</v>
      </c>
      <c r="L595" s="18"/>
    </row>
    <row r="596" spans="1:12" ht="10.9" customHeight="1" x14ac:dyDescent="0.2">
      <c r="A596" s="15" t="s">
        <v>325</v>
      </c>
      <c r="B596" s="15"/>
      <c r="C596" s="15"/>
      <c r="D596" s="15"/>
      <c r="E596" s="15"/>
      <c r="F596" s="15"/>
      <c r="G596" s="16">
        <f>SUM(G569:G595)</f>
        <v>6030.5</v>
      </c>
      <c r="H596" s="16">
        <f>SUM(H569:H595)</f>
        <v>3679.5</v>
      </c>
      <c r="I596" s="16">
        <f>I595</f>
        <v>2732.36</v>
      </c>
      <c r="J596" s="16">
        <f>SUM(J569:J595)</f>
        <v>0</v>
      </c>
      <c r="K596" s="15"/>
      <c r="L596" s="15"/>
    </row>
    <row r="597" spans="1:12" ht="10.9" customHeight="1" x14ac:dyDescent="0.2">
      <c r="A597" s="15" t="s">
        <v>22</v>
      </c>
      <c r="B597" s="15"/>
      <c r="C597" s="15"/>
      <c r="D597" s="15"/>
      <c r="E597" s="15"/>
      <c r="F597" s="15"/>
      <c r="G597" s="16">
        <v>2351</v>
      </c>
      <c r="H597" s="16">
        <v>0</v>
      </c>
      <c r="I597" s="16">
        <v>0</v>
      </c>
      <c r="J597" s="16">
        <v>0</v>
      </c>
      <c r="K597" s="15"/>
      <c r="L597" s="15"/>
    </row>
    <row r="598" spans="1:12" ht="10.9" customHeight="1" x14ac:dyDescent="0.2">
      <c r="A598" s="9" t="s">
        <v>23</v>
      </c>
      <c r="B598" s="9"/>
      <c r="C598" s="9"/>
      <c r="D598" s="9"/>
      <c r="E598" s="9"/>
      <c r="F598" s="9"/>
      <c r="G598" s="10">
        <v>2732.36</v>
      </c>
      <c r="H598" s="10">
        <v>0</v>
      </c>
      <c r="I598" s="10">
        <f>I595</f>
        <v>2732.36</v>
      </c>
      <c r="J598" s="10">
        <v>0</v>
      </c>
      <c r="K598" s="9"/>
      <c r="L598" s="9"/>
    </row>
    <row r="599" spans="1:12" ht="13.35" customHeight="1" x14ac:dyDescent="0.2"/>
    <row r="600" spans="1:12" s="5" customFormat="1" ht="12.2" customHeight="1" x14ac:dyDescent="0.2">
      <c r="A600" s="8" t="s">
        <v>326</v>
      </c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 ht="10.9" customHeight="1" x14ac:dyDescent="0.2">
      <c r="A601" s="9" t="s">
        <v>15</v>
      </c>
      <c r="B601" s="9"/>
      <c r="C601" s="9"/>
      <c r="D601" s="9"/>
      <c r="E601" s="9"/>
      <c r="F601" s="9"/>
      <c r="G601" s="10">
        <v>0</v>
      </c>
      <c r="H601" s="10">
        <v>0</v>
      </c>
      <c r="I601" s="10">
        <f>(G601 - H601)</f>
        <v>0</v>
      </c>
      <c r="J601" s="10">
        <v>0</v>
      </c>
      <c r="K601" s="9"/>
      <c r="L601" s="9"/>
    </row>
    <row r="602" spans="1:12" ht="10.9" customHeight="1" x14ac:dyDescent="0.2">
      <c r="A602" s="11">
        <v>45139</v>
      </c>
      <c r="B602" s="12" t="s">
        <v>327</v>
      </c>
      <c r="C602" s="12" t="s">
        <v>319</v>
      </c>
      <c r="D602" s="12" t="s">
        <v>18</v>
      </c>
      <c r="E602" s="12" t="s">
        <v>282</v>
      </c>
      <c r="F602" s="12" t="s">
        <v>283</v>
      </c>
      <c r="G602" s="13">
        <v>0</v>
      </c>
      <c r="H602" s="13">
        <v>107</v>
      </c>
      <c r="I602" s="13">
        <f>((I601 + G602) - H602)</f>
        <v>-107</v>
      </c>
      <c r="J602" s="13">
        <v>0</v>
      </c>
      <c r="K602" s="14">
        <v>0</v>
      </c>
      <c r="L602" s="12" t="s">
        <v>30</v>
      </c>
    </row>
    <row r="603" spans="1:12" ht="10.9" customHeight="1" x14ac:dyDescent="0.2">
      <c r="A603" s="17">
        <v>45257</v>
      </c>
      <c r="B603" s="18" t="s">
        <v>327</v>
      </c>
      <c r="C603" s="18" t="s">
        <v>319</v>
      </c>
      <c r="D603" s="18" t="s">
        <v>34</v>
      </c>
      <c r="E603" s="18" t="s">
        <v>328</v>
      </c>
      <c r="F603" s="18"/>
      <c r="G603" s="19">
        <v>2889</v>
      </c>
      <c r="H603" s="19">
        <v>0</v>
      </c>
      <c r="I603" s="19">
        <f>((I602 + G603) - H603)</f>
        <v>2782</v>
      </c>
      <c r="J603" s="19">
        <v>0</v>
      </c>
      <c r="K603" s="20">
        <v>0</v>
      </c>
      <c r="L603" s="18" t="s">
        <v>30</v>
      </c>
    </row>
    <row r="604" spans="1:12" ht="10.9" customHeight="1" x14ac:dyDescent="0.2">
      <c r="A604" s="17">
        <v>45365</v>
      </c>
      <c r="B604" s="18" t="s">
        <v>327</v>
      </c>
      <c r="C604" s="18" t="s">
        <v>319</v>
      </c>
      <c r="D604" s="18" t="s">
        <v>18</v>
      </c>
      <c r="E604" s="18" t="s">
        <v>282</v>
      </c>
      <c r="F604" s="18" t="s">
        <v>283</v>
      </c>
      <c r="G604" s="19">
        <v>0</v>
      </c>
      <c r="H604" s="19">
        <v>312</v>
      </c>
      <c r="I604" s="19">
        <f>((I603 + G604) - H604)</f>
        <v>2470</v>
      </c>
      <c r="J604" s="19">
        <v>0</v>
      </c>
      <c r="K604" s="20">
        <v>0</v>
      </c>
      <c r="L604" s="18" t="s">
        <v>30</v>
      </c>
    </row>
    <row r="605" spans="1:12" ht="10.9" customHeight="1" x14ac:dyDescent="0.2">
      <c r="A605" s="17">
        <v>45412</v>
      </c>
      <c r="B605" s="18" t="s">
        <v>327</v>
      </c>
      <c r="C605" s="18" t="s">
        <v>319</v>
      </c>
      <c r="D605" s="18" t="s">
        <v>18</v>
      </c>
      <c r="E605" s="18" t="s">
        <v>282</v>
      </c>
      <c r="F605" s="18" t="s">
        <v>283</v>
      </c>
      <c r="G605" s="19">
        <v>0</v>
      </c>
      <c r="H605" s="19">
        <v>2610</v>
      </c>
      <c r="I605" s="19">
        <f>((I604 + G605) - H605)</f>
        <v>-140</v>
      </c>
      <c r="J605" s="19">
        <v>0</v>
      </c>
      <c r="K605" s="20">
        <v>0</v>
      </c>
      <c r="L605" s="18" t="s">
        <v>30</v>
      </c>
    </row>
    <row r="606" spans="1:12" ht="10.9" customHeight="1" x14ac:dyDescent="0.2">
      <c r="A606" s="17">
        <v>45473</v>
      </c>
      <c r="B606" s="18" t="s">
        <v>327</v>
      </c>
      <c r="C606" s="18" t="s">
        <v>319</v>
      </c>
      <c r="D606" s="18" t="s">
        <v>27</v>
      </c>
      <c r="E606" s="18" t="s">
        <v>323</v>
      </c>
      <c r="F606" s="18" t="s">
        <v>42</v>
      </c>
      <c r="G606" s="19">
        <v>140</v>
      </c>
      <c r="H606" s="19">
        <v>0</v>
      </c>
      <c r="I606" s="19">
        <f>((I605 + G606) - H606)</f>
        <v>0</v>
      </c>
      <c r="J606" s="19">
        <v>0</v>
      </c>
      <c r="K606" s="20">
        <v>0</v>
      </c>
      <c r="L606" s="18" t="s">
        <v>30</v>
      </c>
    </row>
    <row r="607" spans="1:12" ht="10.9" customHeight="1" x14ac:dyDescent="0.2">
      <c r="A607" s="15" t="s">
        <v>329</v>
      </c>
      <c r="B607" s="15"/>
      <c r="C607" s="15"/>
      <c r="D607" s="15"/>
      <c r="E607" s="15"/>
      <c r="F607" s="15"/>
      <c r="G607" s="16">
        <f>SUM(G602:G606)</f>
        <v>3029</v>
      </c>
      <c r="H607" s="16">
        <f>SUM(H602:H606)</f>
        <v>3029</v>
      </c>
      <c r="I607" s="16">
        <f>I606</f>
        <v>0</v>
      </c>
      <c r="J607" s="16">
        <f>SUM(J602:J606)</f>
        <v>0</v>
      </c>
      <c r="K607" s="15"/>
      <c r="L607" s="15"/>
    </row>
    <row r="608" spans="1:12" ht="10.9" customHeight="1" x14ac:dyDescent="0.2">
      <c r="A608" s="15" t="s">
        <v>22</v>
      </c>
      <c r="B608" s="15"/>
      <c r="C608" s="15"/>
      <c r="D608" s="15"/>
      <c r="E608" s="15"/>
      <c r="F608" s="15"/>
      <c r="G608" s="16">
        <v>0</v>
      </c>
      <c r="H608" s="16">
        <v>0</v>
      </c>
      <c r="I608" s="16">
        <v>0</v>
      </c>
      <c r="J608" s="16">
        <v>0</v>
      </c>
      <c r="K608" s="15"/>
      <c r="L608" s="15"/>
    </row>
    <row r="609" spans="1:12" ht="10.9" customHeight="1" x14ac:dyDescent="0.2">
      <c r="A609" s="9" t="s">
        <v>23</v>
      </c>
      <c r="B609" s="9"/>
      <c r="C609" s="9"/>
      <c r="D609" s="9"/>
      <c r="E609" s="9"/>
      <c r="F609" s="9"/>
      <c r="G609" s="10">
        <v>0</v>
      </c>
      <c r="H609" s="10">
        <v>0</v>
      </c>
      <c r="I609" s="10">
        <f>I606</f>
        <v>0</v>
      </c>
      <c r="J609" s="10">
        <v>0</v>
      </c>
      <c r="K609" s="9"/>
      <c r="L609" s="9"/>
    </row>
    <row r="610" spans="1:12" ht="13.35" customHeight="1" x14ac:dyDescent="0.2"/>
    <row r="611" spans="1:12" s="5" customFormat="1" ht="12.2" customHeight="1" x14ac:dyDescent="0.2">
      <c r="A611" s="8" t="s">
        <v>330</v>
      </c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 ht="10.9" customHeight="1" x14ac:dyDescent="0.2">
      <c r="A612" s="9" t="s">
        <v>15</v>
      </c>
      <c r="B612" s="9"/>
      <c r="C612" s="9"/>
      <c r="D612" s="9"/>
      <c r="E612" s="9"/>
      <c r="F612" s="9"/>
      <c r="G612" s="10">
        <v>0</v>
      </c>
      <c r="H612" s="10">
        <v>104098.15</v>
      </c>
      <c r="I612" s="10">
        <f>(G612 - H612)</f>
        <v>-104098.15</v>
      </c>
      <c r="J612" s="10">
        <v>0</v>
      </c>
      <c r="K612" s="9"/>
      <c r="L612" s="9"/>
    </row>
    <row r="613" spans="1:12" ht="10.9" customHeight="1" x14ac:dyDescent="0.2">
      <c r="A613" s="11">
        <v>45473</v>
      </c>
      <c r="B613" s="12" t="s">
        <v>331</v>
      </c>
      <c r="C613" s="12" t="s">
        <v>280</v>
      </c>
      <c r="D613" s="12" t="s">
        <v>18</v>
      </c>
      <c r="E613" s="12" t="s">
        <v>235</v>
      </c>
      <c r="F613" s="12" t="s">
        <v>235</v>
      </c>
      <c r="G613" s="13">
        <v>12371.66</v>
      </c>
      <c r="H613" s="13">
        <v>0</v>
      </c>
      <c r="I613" s="13">
        <f>((I612 + G613) - H613)</f>
        <v>-91726.489999999991</v>
      </c>
      <c r="J613" s="13">
        <v>0</v>
      </c>
      <c r="K613" s="14">
        <v>0</v>
      </c>
      <c r="L613" s="12"/>
    </row>
    <row r="614" spans="1:12" ht="10.9" customHeight="1" x14ac:dyDescent="0.2">
      <c r="A614" s="15" t="s">
        <v>332</v>
      </c>
      <c r="B614" s="15"/>
      <c r="C614" s="15"/>
      <c r="D614" s="15"/>
      <c r="E614" s="15"/>
      <c r="F614" s="15"/>
      <c r="G614" s="16">
        <f>G613</f>
        <v>12371.66</v>
      </c>
      <c r="H614" s="16">
        <f>H613</f>
        <v>0</v>
      </c>
      <c r="I614" s="16">
        <f>I613</f>
        <v>-91726.489999999991</v>
      </c>
      <c r="J614" s="16">
        <f>J613</f>
        <v>0</v>
      </c>
      <c r="K614" s="15"/>
      <c r="L614" s="15"/>
    </row>
    <row r="615" spans="1:12" ht="10.9" customHeight="1" x14ac:dyDescent="0.2">
      <c r="A615" s="15" t="s">
        <v>22</v>
      </c>
      <c r="B615" s="15"/>
      <c r="C615" s="15"/>
      <c r="D615" s="15"/>
      <c r="E615" s="15"/>
      <c r="F615" s="15"/>
      <c r="G615" s="16">
        <v>12371.66</v>
      </c>
      <c r="H615" s="16">
        <v>0</v>
      </c>
      <c r="I615" s="16">
        <v>0</v>
      </c>
      <c r="J615" s="16">
        <v>0</v>
      </c>
      <c r="K615" s="15"/>
      <c r="L615" s="15"/>
    </row>
    <row r="616" spans="1:12" ht="10.9" customHeight="1" x14ac:dyDescent="0.2">
      <c r="A616" s="9" t="s">
        <v>23</v>
      </c>
      <c r="B616" s="9"/>
      <c r="C616" s="9"/>
      <c r="D616" s="9"/>
      <c r="E616" s="9"/>
      <c r="F616" s="9"/>
      <c r="G616" s="10">
        <v>0</v>
      </c>
      <c r="H616" s="10">
        <v>91726.49</v>
      </c>
      <c r="I616" s="10">
        <f>I613</f>
        <v>-91726.489999999991</v>
      </c>
      <c r="J616" s="10">
        <v>0</v>
      </c>
      <c r="K616" s="9"/>
      <c r="L616" s="9"/>
    </row>
    <row r="617" spans="1:12" ht="13.35" customHeight="1" x14ac:dyDescent="0.2"/>
    <row r="618" spans="1:12" s="5" customFormat="1" ht="12.2" customHeight="1" x14ac:dyDescent="0.2">
      <c r="A618" s="8" t="s">
        <v>333</v>
      </c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ht="10.9" customHeight="1" x14ac:dyDescent="0.2">
      <c r="A619" s="9" t="s">
        <v>15</v>
      </c>
      <c r="B619" s="9"/>
      <c r="C619" s="9"/>
      <c r="D619" s="9"/>
      <c r="E619" s="9"/>
      <c r="F619" s="9"/>
      <c r="G619" s="10">
        <v>0</v>
      </c>
      <c r="H619" s="10">
        <v>233385.42</v>
      </c>
      <c r="I619" s="10">
        <f>(G619 - H619)</f>
        <v>-233385.42</v>
      </c>
      <c r="J619" s="10">
        <v>0</v>
      </c>
      <c r="K619" s="9"/>
      <c r="L619" s="9"/>
    </row>
    <row r="620" spans="1:12" ht="10.9" customHeight="1" x14ac:dyDescent="0.2">
      <c r="A620" s="11">
        <v>45473</v>
      </c>
      <c r="B620" s="12" t="s">
        <v>334</v>
      </c>
      <c r="C620" s="12" t="s">
        <v>280</v>
      </c>
      <c r="D620" s="12" t="s">
        <v>18</v>
      </c>
      <c r="E620" s="12" t="s">
        <v>235</v>
      </c>
      <c r="F620" s="12" t="s">
        <v>237</v>
      </c>
      <c r="G620" s="13">
        <v>24906.16</v>
      </c>
      <c r="H620" s="13">
        <v>0</v>
      </c>
      <c r="I620" s="13">
        <f>((I619 + G620) - H620)</f>
        <v>-208479.26</v>
      </c>
      <c r="J620" s="13">
        <v>0</v>
      </c>
      <c r="K620" s="14">
        <v>0</v>
      </c>
      <c r="L620" s="12"/>
    </row>
    <row r="621" spans="1:12" ht="10.9" customHeight="1" x14ac:dyDescent="0.2">
      <c r="A621" s="15" t="s">
        <v>335</v>
      </c>
      <c r="B621" s="15"/>
      <c r="C621" s="15"/>
      <c r="D621" s="15"/>
      <c r="E621" s="15"/>
      <c r="F621" s="15"/>
      <c r="G621" s="16">
        <f>G620</f>
        <v>24906.16</v>
      </c>
      <c r="H621" s="16">
        <f>H620</f>
        <v>0</v>
      </c>
      <c r="I621" s="16">
        <f>I620</f>
        <v>-208479.26</v>
      </c>
      <c r="J621" s="16">
        <f>J620</f>
        <v>0</v>
      </c>
      <c r="K621" s="15"/>
      <c r="L621" s="15"/>
    </row>
    <row r="622" spans="1:12" ht="10.9" customHeight="1" x14ac:dyDescent="0.2">
      <c r="A622" s="15" t="s">
        <v>22</v>
      </c>
      <c r="B622" s="15"/>
      <c r="C622" s="15"/>
      <c r="D622" s="15"/>
      <c r="E622" s="15"/>
      <c r="F622" s="15"/>
      <c r="G622" s="16">
        <v>24906.16</v>
      </c>
      <c r="H622" s="16">
        <v>0</v>
      </c>
      <c r="I622" s="16">
        <v>0</v>
      </c>
      <c r="J622" s="16">
        <v>0</v>
      </c>
      <c r="K622" s="15"/>
      <c r="L622" s="15"/>
    </row>
    <row r="623" spans="1:12" ht="10.9" customHeight="1" x14ac:dyDescent="0.2">
      <c r="A623" s="9" t="s">
        <v>23</v>
      </c>
      <c r="B623" s="9"/>
      <c r="C623" s="9"/>
      <c r="D623" s="9"/>
      <c r="E623" s="9"/>
      <c r="F623" s="9"/>
      <c r="G623" s="10">
        <v>0</v>
      </c>
      <c r="H623" s="10">
        <v>208479.26</v>
      </c>
      <c r="I623" s="10">
        <f>I620</f>
        <v>-208479.26</v>
      </c>
      <c r="J623" s="10">
        <v>0</v>
      </c>
      <c r="K623" s="9"/>
      <c r="L623" s="9"/>
    </row>
    <row r="624" spans="1:12" ht="13.35" customHeight="1" x14ac:dyDescent="0.2"/>
    <row r="625" spans="1:12" s="5" customFormat="1" ht="12.2" customHeight="1" x14ac:dyDescent="0.2">
      <c r="A625" s="8" t="s">
        <v>336</v>
      </c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 ht="10.9" customHeight="1" x14ac:dyDescent="0.2">
      <c r="A626" s="9" t="s">
        <v>15</v>
      </c>
      <c r="B626" s="9"/>
      <c r="C626" s="9"/>
      <c r="D626" s="9"/>
      <c r="E626" s="9"/>
      <c r="F626" s="9"/>
      <c r="G626" s="10">
        <v>0</v>
      </c>
      <c r="H626" s="10">
        <v>34490.57</v>
      </c>
      <c r="I626" s="10">
        <f>(G626 - H626)</f>
        <v>-34490.57</v>
      </c>
      <c r="J626" s="10">
        <v>0</v>
      </c>
      <c r="K626" s="9"/>
      <c r="L626" s="9"/>
    </row>
    <row r="627" spans="1:12" ht="10.9" customHeight="1" x14ac:dyDescent="0.2">
      <c r="A627" s="11">
        <v>45473</v>
      </c>
      <c r="B627" s="12" t="s">
        <v>337</v>
      </c>
      <c r="C627" s="12" t="s">
        <v>280</v>
      </c>
      <c r="D627" s="12" t="s">
        <v>18</v>
      </c>
      <c r="E627" s="12" t="s">
        <v>338</v>
      </c>
      <c r="F627" s="12"/>
      <c r="G627" s="13">
        <v>19227.89</v>
      </c>
      <c r="H627" s="13">
        <v>0</v>
      </c>
      <c r="I627" s="13">
        <f>((I626 + G627) - H627)</f>
        <v>-15262.68</v>
      </c>
      <c r="J627" s="13">
        <v>0</v>
      </c>
      <c r="K627" s="14">
        <v>0</v>
      </c>
      <c r="L627" s="12"/>
    </row>
    <row r="628" spans="1:12" ht="10.9" customHeight="1" x14ac:dyDescent="0.2">
      <c r="A628" s="15" t="s">
        <v>339</v>
      </c>
      <c r="B628" s="15"/>
      <c r="C628" s="15"/>
      <c r="D628" s="15"/>
      <c r="E628" s="15"/>
      <c r="F628" s="15"/>
      <c r="G628" s="16">
        <f>G627</f>
        <v>19227.89</v>
      </c>
      <c r="H628" s="16">
        <f>H627</f>
        <v>0</v>
      </c>
      <c r="I628" s="16">
        <f>I627</f>
        <v>-15262.68</v>
      </c>
      <c r="J628" s="16">
        <f>J627</f>
        <v>0</v>
      </c>
      <c r="K628" s="15"/>
      <c r="L628" s="15"/>
    </row>
    <row r="629" spans="1:12" ht="10.9" customHeight="1" x14ac:dyDescent="0.2">
      <c r="A629" s="15" t="s">
        <v>22</v>
      </c>
      <c r="B629" s="15"/>
      <c r="C629" s="15"/>
      <c r="D629" s="15"/>
      <c r="E629" s="15"/>
      <c r="F629" s="15"/>
      <c r="G629" s="16">
        <v>19227.89</v>
      </c>
      <c r="H629" s="16">
        <v>0</v>
      </c>
      <c r="I629" s="16">
        <v>0</v>
      </c>
      <c r="J629" s="16">
        <v>0</v>
      </c>
      <c r="K629" s="15"/>
      <c r="L629" s="15"/>
    </row>
    <row r="630" spans="1:12" ht="10.9" customHeight="1" x14ac:dyDescent="0.2">
      <c r="A630" s="9" t="s">
        <v>23</v>
      </c>
      <c r="B630" s="9"/>
      <c r="C630" s="9"/>
      <c r="D630" s="9"/>
      <c r="E630" s="9"/>
      <c r="F630" s="9"/>
      <c r="G630" s="10">
        <v>0</v>
      </c>
      <c r="H630" s="10">
        <v>15262.68</v>
      </c>
      <c r="I630" s="10">
        <f>I627</f>
        <v>-15262.68</v>
      </c>
      <c r="J630" s="10">
        <v>0</v>
      </c>
      <c r="K630" s="9"/>
      <c r="L630" s="9"/>
    </row>
    <row r="631" spans="1:12" ht="13.35" customHeight="1" x14ac:dyDescent="0.2"/>
    <row r="632" spans="1:12" ht="10.9" customHeight="1" x14ac:dyDescent="0.2">
      <c r="A632" s="23" t="s">
        <v>340</v>
      </c>
      <c r="B632" s="23"/>
      <c r="C632" s="23"/>
      <c r="D632" s="23"/>
      <c r="E632" s="23"/>
      <c r="F632" s="23"/>
      <c r="G632" s="24">
        <f>SUM(G10,G17,G24,G32,G39,G47,G55,G63,G129,G144,G152,G160,G167,G174,G184,G192,G199,G209,G217,G228,G237,G244,G251,G258,G265,G273,G291,G302,G310,G318,G326,G334,G347,G357,G364,G371,G378,G385,G432,G440,G448,G455,G462,G469,G535,G542,G549,G556,G563,G596,G607,G614,G621,G628)</f>
        <v>761896.74000000011</v>
      </c>
      <c r="H632" s="24">
        <f>SUM(H10,H17,H24,H32,H39,H47,H55,H63,H129,H144,H152,H160,H167,H174,H184,H192,H199,H209,H217,H228,H237,H244,H251,H258,H265,H273,H291,H302,H310,H318,H326,H334,H347,H357,H364,H371,H378,H385,H432,H440,H448,H455,H462,H469,H535,H542,H549,H556,H563,H596,H607,H614,H621,H628)</f>
        <v>761896.74</v>
      </c>
      <c r="I632" s="24">
        <f>(G632 - H632)</f>
        <v>1.1641532182693481E-10</v>
      </c>
      <c r="J632" s="24">
        <f>SUM(J10,J17,J24,J32,J39,J47,J55,J63,J129,J144,J152,J160,J167,J174,J184,J192,J199,J209,J217,J228,J237,J244,J251,J258,J265,J273,J291,J302,J310,J318,J326,J334,J347,J357,J364,J371,J378,J385,J432,J440,J448,J455,J462,J469,J535,J542,J549,J556,J563,J596,J607,J614,J621,J628)</f>
        <v>2491</v>
      </c>
      <c r="K632" s="23"/>
      <c r="L632" s="23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s187</cp:lastModifiedBy>
  <dcterms:modified xsi:type="dcterms:W3CDTF">2025-09-30T11:54:51Z</dcterms:modified>
</cp:coreProperties>
</file>