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tamas\PycharmProjects\pythonProject2\"/>
    </mc:Choice>
  </mc:AlternateContent>
  <xr:revisionPtr revIDLastSave="0" documentId="13_ncr:1_{BC014A65-92A3-45EA-ADA2-AE0136D606E5}" xr6:coauthVersionLast="36" xr6:coauthVersionMax="36" xr10:uidLastSave="{00000000-0000-0000-0000-000000000000}"/>
  <bookViews>
    <workbookView xWindow="0" yWindow="0" windowWidth="38400" windowHeight="17625" xr2:uid="{00000000-000D-0000-FFFF-FFFF00000000}"/>
  </bookViews>
  <sheets>
    <sheet name="dati assistiti e inc" sheetId="1" r:id="rId1"/>
  </sheets>
  <calcPr calcId="191029"/>
  <extLst>
    <ext uri="GoogleSheetsCustomDataVersion2">
      <go:sheetsCustomData xmlns:go="http://customooxmlschemas.google.com/" r:id="rId7" roundtripDataChecksum="gLDCvW2X8tgdJC6lZ2ElpgG3lAvMY6q4ix8epWVvP+U="/>
    </ext>
  </extLst>
</workbook>
</file>

<file path=xl/calcChain.xml><?xml version="1.0" encoding="utf-8"?>
<calcChain xmlns="http://schemas.openxmlformats.org/spreadsheetml/2006/main">
  <c r="C343" i="1" l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15" i="1"/>
  <c r="Z316" i="1"/>
  <c r="Z315" i="1"/>
  <c r="M198" i="1"/>
  <c r="P198" i="1"/>
  <c r="S198" i="1"/>
  <c r="V198" i="1"/>
  <c r="AA198" i="1"/>
  <c r="AF11" i="1" l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V3" i="1"/>
  <c r="S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3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4" i="1"/>
  <c r="M5" i="1"/>
  <c r="M3" i="1"/>
  <c r="AG6" i="1"/>
  <c r="AG7" i="1"/>
  <c r="AG8" i="1"/>
  <c r="AG5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</calcChain>
</file>

<file path=xl/sharedStrings.xml><?xml version="1.0" encoding="utf-8"?>
<sst xmlns="http://schemas.openxmlformats.org/spreadsheetml/2006/main" count="558" uniqueCount="549">
  <si>
    <t>Settimana</t>
  </si>
  <si>
    <t>Totale Casi</t>
  </si>
  <si>
    <t>Totale Assistiti</t>
  </si>
  <si>
    <t>Totale Incidenza</t>
  </si>
  <si>
    <t>0-4 anni</t>
  </si>
  <si>
    <t>5-14 anni</t>
  </si>
  <si>
    <t>15-64 anni</t>
  </si>
  <si>
    <t>65 anni e oltre</t>
  </si>
  <si>
    <t>Casi</t>
  </si>
  <si>
    <t>Inc</t>
  </si>
  <si>
    <t>2003-42</t>
  </si>
  <si>
    <t>2003-43</t>
  </si>
  <si>
    <t>2003-44</t>
  </si>
  <si>
    <t>2003-45</t>
  </si>
  <si>
    <t>2003-46</t>
  </si>
  <si>
    <t>2003-47</t>
  </si>
  <si>
    <t>2003-48</t>
  </si>
  <si>
    <t>2003-49</t>
  </si>
  <si>
    <t>2003-50</t>
  </si>
  <si>
    <t>2003-51</t>
  </si>
  <si>
    <t>2003-52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</si>
  <si>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</si>
  <si>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</si>
  <si>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</si>
  <si>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</si>
  <si>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</si>
  <si>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</si>
  <si>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</si>
  <si>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</si>
  <si>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</si>
  <si>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</si>
  <si>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</si>
  <si>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</si>
  <si>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2004-13</t>
  </si>
  <si>
    <t>2004-14</t>
  </si>
  <si>
    <t>2004-15</t>
  </si>
  <si>
    <t>2004-16</t>
  </si>
  <si>
    <t>2004-17</t>
  </si>
  <si>
    <t>2004-42</t>
  </si>
  <si>
    <t>2004-43</t>
  </si>
  <si>
    <t>2004-44</t>
  </si>
  <si>
    <t>2004-45</t>
  </si>
  <si>
    <t>2004-46</t>
  </si>
  <si>
    <t>2004-47</t>
  </si>
  <si>
    <t>2004-48</t>
  </si>
  <si>
    <t>2004-49</t>
  </si>
  <si>
    <t>2004-50</t>
  </si>
  <si>
    <t>2004-51</t>
  </si>
  <si>
    <t>2004-52</t>
  </si>
  <si>
    <t>2004-53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</si>
  <si>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</si>
  <si>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</si>
  <si>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</si>
  <si>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</si>
  <si>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</si>
  <si>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</si>
  <si>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</si>
  <si>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</si>
  <si>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</si>
  <si>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</si>
  <si>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</si>
  <si>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</si>
  <si>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2005-13</t>
  </si>
  <si>
    <t>2005-14</t>
  </si>
  <si>
    <t>2005-15</t>
  </si>
  <si>
    <t>2005-16</t>
  </si>
  <si>
    <t>2005-42</t>
  </si>
  <si>
    <t>2005-43</t>
  </si>
  <si>
    <t>2005-44</t>
  </si>
  <si>
    <t>2005-45</t>
  </si>
  <si>
    <t>2005-46</t>
  </si>
  <si>
    <t>2005-47</t>
  </si>
  <si>
    <t>2005-48</t>
  </si>
  <si>
    <t>2005-49</t>
  </si>
  <si>
    <t>2005-50</t>
  </si>
  <si>
    <t>2005-51</t>
  </si>
  <si>
    <t>2005-52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</si>
  <si>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</si>
  <si>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</si>
  <si>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</si>
  <si>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</si>
  <si>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</si>
  <si>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</si>
  <si>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</si>
  <si>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</si>
  <si>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</si>
  <si>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</si>
  <si>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</si>
  <si>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</si>
  <si>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2006-13</t>
  </si>
  <si>
    <t>2006-14</t>
  </si>
  <si>
    <t>2006-15</t>
  </si>
  <si>
    <t>2006-16</t>
  </si>
  <si>
    <t>2006-17</t>
  </si>
  <si>
    <t>2006-42</t>
  </si>
  <si>
    <t>2006-43</t>
  </si>
  <si>
    <t>2006-44</t>
  </si>
  <si>
    <t>2006-45</t>
  </si>
  <si>
    <t>2006-46</t>
  </si>
  <si>
    <t>2006-47</t>
  </si>
  <si>
    <t>2006-48</t>
  </si>
  <si>
    <t>2006-49</t>
  </si>
  <si>
    <t>2006-50</t>
  </si>
  <si>
    <t>2006-51</t>
  </si>
  <si>
    <t>2006-52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</si>
  <si>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</si>
  <si>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</si>
  <si>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</si>
  <si>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</si>
  <si>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</si>
  <si>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</si>
  <si>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</si>
  <si>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</si>
  <si>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</si>
  <si>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</si>
  <si>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</si>
  <si>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</si>
  <si>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2007-13</t>
  </si>
  <si>
    <t>2007-14</t>
  </si>
  <si>
    <t>2007-15</t>
  </si>
  <si>
    <t>2007-16</t>
  </si>
  <si>
    <t>2007-17</t>
  </si>
  <si>
    <t>2007-42</t>
  </si>
  <si>
    <t>2007-43</t>
  </si>
  <si>
    <t>2007-44</t>
  </si>
  <si>
    <t>2007-45</t>
  </si>
  <si>
    <t>2007-46</t>
  </si>
  <si>
    <t>2007-47</t>
  </si>
  <si>
    <t>2007-48</t>
  </si>
  <si>
    <t>2007-49</t>
  </si>
  <si>
    <t>2007-50</t>
  </si>
  <si>
    <t>2007-51</t>
  </si>
  <si>
    <t>2007-52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</si>
  <si>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</si>
  <si>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</si>
  <si>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</si>
  <si>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</si>
  <si>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</si>
  <si>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</si>
  <si>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</si>
  <si>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</si>
  <si>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</si>
  <si>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</si>
  <si>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</si>
  <si>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</si>
  <si>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2008-13</t>
  </si>
  <si>
    <t>2008-14</t>
  </si>
  <si>
    <t>2008-15</t>
  </si>
  <si>
    <t>2008-16</t>
  </si>
  <si>
    <t>2008-17</t>
  </si>
  <si>
    <t>2008-42</t>
  </si>
  <si>
    <t>2008-43</t>
  </si>
  <si>
    <t>2008-44</t>
  </si>
  <si>
    <t>2008-45</t>
  </si>
  <si>
    <t>2008-46</t>
  </si>
  <si>
    <t>2008-47</t>
  </si>
  <si>
    <t>2008-48</t>
  </si>
  <si>
    <t>2008-49</t>
  </si>
  <si>
    <t>2008-50</t>
  </si>
  <si>
    <t>2008-51</t>
  </si>
  <si>
    <t>2008-52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</si>
  <si>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</si>
  <si>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</si>
  <si>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</si>
  <si>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</si>
  <si>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</si>
  <si>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</si>
  <si>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</si>
  <si>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</si>
  <si>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</si>
  <si>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</si>
  <si>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</si>
  <si>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</si>
  <si>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2009-13</t>
  </si>
  <si>
    <t>2009-14</t>
  </si>
  <si>
    <t>2009-15</t>
  </si>
  <si>
    <t>2009-16</t>
  </si>
  <si>
    <t>2009-17</t>
  </si>
  <si>
    <t>2009-43</t>
  </si>
  <si>
    <t>2009-44</t>
  </si>
  <si>
    <t>2009-45</t>
  </si>
  <si>
    <t>2009-46</t>
  </si>
  <si>
    <t>2009-47</t>
  </si>
  <si>
    <t>2009-48</t>
  </si>
  <si>
    <t>2009-49</t>
  </si>
  <si>
    <t>2009-50</t>
  </si>
  <si>
    <t>2009-51</t>
  </si>
  <si>
    <t>2009-52</t>
  </si>
  <si>
    <t>2009-53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</si>
  <si>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</si>
  <si>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</si>
  <si>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</si>
  <si>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</si>
  <si>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</si>
  <si>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</si>
  <si>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</si>
  <si>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</si>
  <si>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</si>
  <si>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</si>
  <si>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</si>
  <si>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</si>
  <si>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2010-13</t>
  </si>
  <si>
    <t>2010-14</t>
  </si>
  <si>
    <t>2010-15</t>
  </si>
  <si>
    <t>2010-16</t>
  </si>
  <si>
    <t>2010-17</t>
  </si>
  <si>
    <t>2010-42</t>
  </si>
  <si>
    <t>2010-43</t>
  </si>
  <si>
    <t>2010-44</t>
  </si>
  <si>
    <t>2010-45</t>
  </si>
  <si>
    <t>2010-46</t>
  </si>
  <si>
    <t>2010-47</t>
  </si>
  <si>
    <t>2010-48</t>
  </si>
  <si>
    <t>2010-49</t>
  </si>
  <si>
    <t>2010-50</t>
  </si>
  <si>
    <t>2010-51</t>
  </si>
  <si>
    <t>2010-52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</si>
  <si>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</si>
  <si>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</si>
  <si>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</si>
  <si>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</si>
  <si>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</si>
  <si>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</si>
  <si>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</si>
  <si>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</si>
  <si>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</si>
  <si>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</si>
  <si>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</si>
  <si>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</si>
  <si>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2011-13</t>
  </si>
  <si>
    <t>2011-14</t>
  </si>
  <si>
    <t>2011-15</t>
  </si>
  <si>
    <t>2011-16</t>
  </si>
  <si>
    <t>2011-17</t>
  </si>
  <si>
    <t>2011-42</t>
  </si>
  <si>
    <t>2011-43</t>
  </si>
  <si>
    <t>2011-44</t>
  </si>
  <si>
    <t>2011-45</t>
  </si>
  <si>
    <t>2011-46</t>
  </si>
  <si>
    <t>2011-47</t>
  </si>
  <si>
    <t>2011-48</t>
  </si>
  <si>
    <t>2011-49</t>
  </si>
  <si>
    <t>2011-50</t>
  </si>
  <si>
    <t>2011-51</t>
  </si>
  <si>
    <t>2011-52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</si>
  <si>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</si>
  <si>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</si>
  <si>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</si>
  <si>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</si>
  <si>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</si>
  <si>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</si>
  <si>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</si>
  <si>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</si>
  <si>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</si>
  <si>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</si>
  <si>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</si>
  <si>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</si>
  <si>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2012-13</t>
  </si>
  <si>
    <t>2012-14</t>
  </si>
  <si>
    <t>2012-15</t>
  </si>
  <si>
    <t>2012-16</t>
  </si>
  <si>
    <t>2012-17</t>
  </si>
  <si>
    <t>2012-42</t>
  </si>
  <si>
    <t>2012-43</t>
  </si>
  <si>
    <t>2012-44</t>
  </si>
  <si>
    <t>2012-45</t>
  </si>
  <si>
    <t>2012-46</t>
  </si>
  <si>
    <t>2012-47</t>
  </si>
  <si>
    <t>2012-48</t>
  </si>
  <si>
    <t>2012-49</t>
  </si>
  <si>
    <t>2012-50</t>
  </si>
  <si>
    <t>2012-51</t>
  </si>
  <si>
    <t>2012-52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</si>
  <si>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</si>
  <si>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</si>
  <si>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</si>
  <si>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</si>
  <si>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</si>
  <si>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</si>
  <si>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</si>
  <si>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</si>
  <si>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</si>
  <si>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</si>
  <si>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</si>
  <si>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</si>
  <si>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2013-13</t>
  </si>
  <si>
    <t>2013-14</t>
  </si>
  <si>
    <t>2013-15</t>
  </si>
  <si>
    <t>2013-16</t>
  </si>
  <si>
    <t>2013-17</t>
  </si>
  <si>
    <t>2013-42</t>
  </si>
  <si>
    <t>2013-43</t>
  </si>
  <si>
    <t>2013-44</t>
  </si>
  <si>
    <t>2013-45</t>
  </si>
  <si>
    <t>2013-46</t>
  </si>
  <si>
    <t>2013-47</t>
  </si>
  <si>
    <t>2013-48</t>
  </si>
  <si>
    <t>2013-49</t>
  </si>
  <si>
    <t>2013-50</t>
  </si>
  <si>
    <t>2013-51</t>
  </si>
  <si>
    <t>2013-52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</si>
  <si>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</si>
  <si>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</si>
  <si>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</si>
  <si>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</si>
  <si>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</si>
  <si>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</si>
  <si>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</si>
  <si>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</si>
  <si>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</si>
  <si>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</si>
  <si>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</si>
  <si>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</si>
  <si>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2014-13</t>
  </si>
  <si>
    <t>2014-14</t>
  </si>
  <si>
    <t>2014-15</t>
  </si>
  <si>
    <t>2014-16</t>
  </si>
  <si>
    <t>2014-17</t>
  </si>
  <si>
    <t>2014-42</t>
  </si>
  <si>
    <t>2014-43</t>
  </si>
  <si>
    <t>2014-44</t>
  </si>
  <si>
    <t>2014-45</t>
  </si>
  <si>
    <t>2014-46</t>
  </si>
  <si>
    <t>2014-47</t>
  </si>
  <si>
    <t>2014-48</t>
  </si>
  <si>
    <t>2014-49</t>
  </si>
  <si>
    <t>2014-50</t>
  </si>
  <si>
    <t>2014-51</t>
  </si>
  <si>
    <t>2014-52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</si>
  <si>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</si>
  <si>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</si>
  <si>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</si>
  <si>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</si>
  <si>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</si>
  <si>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</si>
  <si>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</si>
  <si>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</si>
  <si>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</si>
  <si>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</si>
  <si>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</si>
  <si>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</si>
  <si>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2015-13</t>
  </si>
  <si>
    <t>2015-14</t>
  </si>
  <si>
    <t>2015-15</t>
  </si>
  <si>
    <t>2015-16</t>
  </si>
  <si>
    <t>2015-17</t>
  </si>
  <si>
    <t>2015-42</t>
  </si>
  <si>
    <t>2015-43</t>
  </si>
  <si>
    <t>2015-44</t>
  </si>
  <si>
    <t>2015-45</t>
  </si>
  <si>
    <t>2015-46</t>
  </si>
  <si>
    <t>2015-47</t>
  </si>
  <si>
    <t>2015-48</t>
  </si>
  <si>
    <t>2015-49</t>
  </si>
  <si>
    <t>2015-50</t>
  </si>
  <si>
    <t>2015-51</t>
  </si>
  <si>
    <t>2015-52</t>
  </si>
  <si>
    <t>2015-53</t>
  </si>
  <si>
    <t>2016-13</t>
  </si>
  <si>
    <t>2016-14</t>
  </si>
  <si>
    <t>2016-15</t>
  </si>
  <si>
    <t>2016-16</t>
  </si>
  <si>
    <t>2016-42</t>
  </si>
  <si>
    <t>2016-43</t>
  </si>
  <si>
    <t>2016-44</t>
  </si>
  <si>
    <t>2016-45</t>
  </si>
  <si>
    <t>2016-46</t>
  </si>
  <si>
    <t>2016-47</t>
  </si>
  <si>
    <t>2016-48</t>
  </si>
  <si>
    <t>2016-49</t>
  </si>
  <si>
    <t>2016-50</t>
  </si>
  <si>
    <t>2016-51</t>
  </si>
  <si>
    <t>2016-52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</si>
  <si>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</si>
  <si>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</si>
  <si>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</si>
  <si>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</si>
  <si>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</si>
  <si>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</si>
  <si>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</si>
  <si>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</si>
  <si>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</si>
  <si>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</si>
  <si>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</si>
  <si>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</si>
  <si>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2017-13</t>
  </si>
  <si>
    <t>2017-14</t>
  </si>
  <si>
    <t>2017-15</t>
  </si>
  <si>
    <t>2017-16</t>
  </si>
  <si>
    <t>2017-17</t>
  </si>
  <si>
    <t>2017-42</t>
  </si>
  <si>
    <t>2017-43</t>
  </si>
  <si>
    <t>2017-44</t>
  </si>
  <si>
    <t>2017-45</t>
  </si>
  <si>
    <t>2017-46</t>
  </si>
  <si>
    <t>2017-47</t>
  </si>
  <si>
    <t>2017-48</t>
  </si>
  <si>
    <t>2017-49</t>
  </si>
  <si>
    <t>2017-50</t>
  </si>
  <si>
    <t>2017-51</t>
  </si>
  <si>
    <t>2017-52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</si>
  <si>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</si>
  <si>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</si>
  <si>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</si>
  <si>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</si>
  <si>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</si>
  <si>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</si>
  <si>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</si>
  <si>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</si>
  <si>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</si>
  <si>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</si>
  <si>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</si>
  <si>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</si>
  <si>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2018-13</t>
  </si>
  <si>
    <t>2018-14</t>
  </si>
  <si>
    <t>2018-15</t>
  </si>
  <si>
    <t>2018-16</t>
  </si>
  <si>
    <t>2018-17</t>
  </si>
  <si>
    <t>2018-42</t>
  </si>
  <si>
    <t>2018-43</t>
  </si>
  <si>
    <t>2018-44</t>
  </si>
  <si>
    <t>2018-45</t>
  </si>
  <si>
    <t>2018-46</t>
  </si>
  <si>
    <t>2018-47</t>
  </si>
  <si>
    <t>2018-48</t>
  </si>
  <si>
    <t>2018-49</t>
  </si>
  <si>
    <t>2018-50</t>
  </si>
  <si>
    <t>2018-51</t>
  </si>
  <si>
    <t>2018-52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</si>
  <si>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</si>
  <si>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</si>
  <si>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</si>
  <si>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</si>
  <si>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</si>
  <si>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</si>
  <si>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</si>
  <si>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</si>
  <si>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</si>
  <si>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</si>
  <si>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</si>
  <si>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</si>
  <si>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2019-13</t>
  </si>
  <si>
    <t>2019-14</t>
  </si>
  <si>
    <t>2019-15</t>
  </si>
  <si>
    <t>2019-16</t>
  </si>
  <si>
    <t>2019-17</t>
  </si>
  <si>
    <t>2019-42</t>
  </si>
  <si>
    <t>2019-43</t>
  </si>
  <si>
    <t>2019-44</t>
  </si>
  <si>
    <t>2019-45</t>
  </si>
  <si>
    <t>2019-46</t>
  </si>
  <si>
    <t>2019-47</t>
  </si>
  <si>
    <t>2019-48</t>
  </si>
  <si>
    <t>2019-49</t>
  </si>
  <si>
    <t>2019-50</t>
  </si>
  <si>
    <t>2019-51</t>
  </si>
  <si>
    <t>2019-52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</si>
  <si>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</si>
  <si>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</si>
  <si>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</si>
  <si>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</si>
  <si>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</si>
  <si>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</si>
  <si>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</si>
  <si>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</si>
  <si>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</si>
  <si>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</si>
  <si>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</si>
  <si>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</si>
  <si>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2020-13</t>
  </si>
  <si>
    <t>2020-14</t>
  </si>
  <si>
    <t>2020-15</t>
  </si>
  <si>
    <t>2020-16</t>
  </si>
  <si>
    <t>2020-17</t>
  </si>
  <si>
    <t>2020-42</t>
  </si>
  <si>
    <t>2020-43</t>
  </si>
  <si>
    <t>2020-44</t>
  </si>
  <si>
    <t>2020-45</t>
  </si>
  <si>
    <t>2020-46</t>
  </si>
  <si>
    <t>2020-47</t>
  </si>
  <si>
    <t>2020-48</t>
  </si>
  <si>
    <t>2020-49</t>
  </si>
  <si>
    <t>2020-50</t>
  </si>
  <si>
    <t>2020-51</t>
  </si>
  <si>
    <t>2020-52</t>
  </si>
  <si>
    <t>2020-53</t>
  </si>
  <si>
    <t>2021-13</t>
  </si>
  <si>
    <t>2021-14</t>
  </si>
  <si>
    <t>2021-15</t>
  </si>
  <si>
    <t>2021-16</t>
  </si>
  <si>
    <t>2021-42</t>
  </si>
  <si>
    <t>2021-43</t>
  </si>
  <si>
    <t>2021-44</t>
  </si>
  <si>
    <t>2021-45</t>
  </si>
  <si>
    <t>2021-46</t>
  </si>
  <si>
    <t>2021-47</t>
  </si>
  <si>
    <t>2021-48</t>
  </si>
  <si>
    <t>2021-49</t>
  </si>
  <si>
    <t>2021-50</t>
  </si>
  <si>
    <t>2021-51</t>
  </si>
  <si>
    <t>2021-52</t>
  </si>
  <si>
    <t>2022-13</t>
  </si>
  <si>
    <t>2022-14</t>
  </si>
  <si>
    <t>2022-15</t>
  </si>
  <si>
    <t>2022-16</t>
  </si>
  <si>
    <t>2022-17</t>
  </si>
  <si>
    <t>2022-42</t>
  </si>
  <si>
    <t>2022-43</t>
  </si>
  <si>
    <t>2022-44</t>
  </si>
  <si>
    <t>2022-45</t>
  </si>
  <si>
    <t>2022-46</t>
  </si>
  <si>
    <t>2022-47</t>
  </si>
  <si>
    <t>2022-48</t>
  </si>
  <si>
    <t>2022-49</t>
  </si>
  <si>
    <t>2022-50</t>
  </si>
  <si>
    <t>2022-51</t>
  </si>
  <si>
    <t>2022-52</t>
  </si>
  <si>
    <t>2023-13</t>
  </si>
  <si>
    <t>2023-14</t>
  </si>
  <si>
    <t>2023-15</t>
  </si>
  <si>
    <t>2023-16</t>
  </si>
  <si>
    <t>2023-17</t>
  </si>
  <si>
    <t>2023-42</t>
  </si>
  <si>
    <t>2023-43</t>
  </si>
  <si>
    <t>2023-44</t>
  </si>
  <si>
    <t>2023-45</t>
  </si>
  <si>
    <t>2023-46</t>
  </si>
  <si>
    <t>2023-47</t>
  </si>
  <si>
    <t>2023-48</t>
  </si>
  <si>
    <t>2023-49</t>
  </si>
  <si>
    <t>2023-50</t>
  </si>
  <si>
    <t>2023-51</t>
  </si>
  <si>
    <t>2023-52</t>
  </si>
  <si>
    <t>2024-13</t>
  </si>
  <si>
    <t>2024-14</t>
  </si>
  <si>
    <t>2024-15</t>
  </si>
  <si>
    <t>2024-16</t>
  </si>
  <si>
    <t>2024-17</t>
  </si>
  <si>
    <t>5-&gt;14</t>
  </si>
  <si>
    <t>15-&gt;64</t>
  </si>
  <si>
    <t>65-&gt;</t>
  </si>
  <si>
    <t>0-&gt;4</t>
  </si>
  <si>
    <t>Assistiti</t>
  </si>
  <si>
    <t>Date</t>
  </si>
  <si>
    <t>DetectionsSentinel</t>
  </si>
  <si>
    <t>DetectionsNonSentinel</t>
  </si>
  <si>
    <t>TestsSentinel</t>
  </si>
  <si>
    <t>TestsNonSentinel</t>
  </si>
  <si>
    <t>positiveCasi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</si>
</sst>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\ _F_t_-;\-* #,##0.00\ _F_t_-;_-* &quot;-&quot;??\ _F_t_-;_-@_-"/>
    <numFmt numFmtId="164" formatCode="0.00000"/>
    <numFmt numFmtId="165" formatCode="h\.mm"/>
    <numFmt numFmtId="166" formatCode="yyyy\-mm"/>
    <numFmt numFmtId="167" formatCode="yyyy\-m"/>
  </numFmts>
  <fonts count="5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indexed="64"/>
      </right>
      <top/>
      <bottom/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right" wrapText="1"/>
    </xf>
    <xf numFmtId="164" fontId="4" fillId="0" borderId="1" xfId="0" applyNumberFormat="1" applyFont="1" applyBorder="1" applyAlignment="1">
      <alignment horizontal="right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2" fontId="2" fillId="0" borderId="0" xfId="0" applyNumberFormat="1" applyFont="1" applyAlignment="1">
      <alignment vertical="top"/>
    </xf>
    <xf numFmtId="166" fontId="2" fillId="0" borderId="0" xfId="0" applyNumberFormat="1" applyFont="1" applyAlignment="1">
      <alignment horizontal="left" vertical="top"/>
    </xf>
    <xf numFmtId="167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/>
    </xf>
    <xf numFmtId="0" fontId="2" fillId="0" borderId="0" xfId="0" applyFont="1"/>
    <xf numFmtId="165" fontId="1" fillId="0" borderId="0" xfId="0" applyNumberFormat="1" applyFont="1"/>
    <xf numFmtId="166" fontId="1" fillId="0" borderId="0" xfId="0" applyNumberFormat="1" applyFont="1" applyAlignment="1">
      <alignment horizontal="left"/>
    </xf>
    <xf numFmtId="167" fontId="1" fillId="0" borderId="0" xfId="0" applyNumberFormat="1" applyFont="1" applyAlignment="1">
      <alignment horizontal="left"/>
    </xf>
    <xf numFmtId="0" fontId="0" fillId="0" borderId="0" xfId="0" applyFont="1" applyAlignment="1"/>
    <xf numFmtId="0" fontId="0" fillId="0" borderId="0" xfId="1" applyNumberFormat="1" applyFont="1" applyAlignment="1"/>
    <xf numFmtId="1" fontId="0" fillId="0" borderId="0" xfId="1" applyNumberFormat="1" applyFont="1" applyAlignment="1"/>
    <xf numFmtId="0" fontId="0" fillId="0" borderId="0" xfId="0"/>
    <xf numFmtId="16" fontId="0" fillId="0" borderId="0" xfId="0" applyNumberFormat="1" applyFont="1" applyAlignment="1"/>
    <xf numFmtId="0" fontId="2" fillId="0" borderId="0" xfId="0" applyFont="1" applyBorder="1" applyAlignment="1">
      <alignment horizontal="center"/>
    </xf>
    <xf numFmtId="0" fontId="1" fillId="0" borderId="0" xfId="0" applyFont="1" applyBorder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top"/>
    </xf>
    <xf numFmtId="0" fontId="2" fillId="0" borderId="0" xfId="0" applyFont="1" applyBorder="1"/>
    <xf numFmtId="0" fontId="0" fillId="0" borderId="0" xfId="0" applyFont="1" applyBorder="1" applyAlignment="1"/>
    <xf numFmtId="0" fontId="1" fillId="0" borderId="2" xfId="0" applyFont="1" applyBorder="1"/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top"/>
    </xf>
    <xf numFmtId="0" fontId="2" fillId="0" borderId="2" xfId="0" applyFont="1" applyBorder="1"/>
    <xf numFmtId="0" fontId="0" fillId="0" borderId="2" xfId="0" applyFont="1" applyBorder="1" applyAlignment="1"/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/>
    <xf numFmtId="0" fontId="4" fillId="0" borderId="3" xfId="0" applyFont="1" applyFill="1" applyBorder="1" applyAlignment="1">
      <alignment horizontal="right" wrapText="1"/>
    </xf>
    <xf numFmtId="1" fontId="1" fillId="0" borderId="0" xfId="0" applyNumberFormat="1" applyFo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right" wrapText="1"/>
    </xf>
    <xf numFmtId="1" fontId="2" fillId="0" borderId="0" xfId="0" applyNumberFormat="1" applyFont="1" applyAlignment="1">
      <alignment vertical="center"/>
    </xf>
    <xf numFmtId="1" fontId="2" fillId="0" borderId="0" xfId="0" applyNumberFormat="1" applyFont="1" applyAlignment="1">
      <alignment vertical="top"/>
    </xf>
    <xf numFmtId="1" fontId="2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 wrapText="1"/>
    </xf>
  </cellXfs>
  <cellStyles count="2">
    <cellStyle name="Ezres" xfId="1" builtinId="3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72"/>
  <sheetViews>
    <sheetView tabSelected="1" workbookViewId="0">
      <pane ySplit="1" topLeftCell="A313" activePane="bottomLeft" state="frozen"/>
      <selection pane="bottomLeft" activeCell="D352" sqref="D352"/>
    </sheetView>
  </sheetViews>
  <sheetFormatPr defaultColWidth="14.42578125" defaultRowHeight="15" customHeight="1" x14ac:dyDescent="0.25"/>
  <cols>
    <col min="1" max="1" width="10" customWidth="1"/>
    <col min="2" max="2" width="10" style="20" customWidth="1"/>
    <col min="3" max="3" width="13.140625" customWidth="1"/>
    <col min="4" max="4" width="18.28515625" style="38" bestFit="1" customWidth="1"/>
    <col min="5" max="5" width="22.140625" style="38" bestFit="1" customWidth="1"/>
    <col min="6" max="6" width="18.28515625" style="43" bestFit="1" customWidth="1"/>
    <col min="7" max="7" width="22.140625" style="43" bestFit="1" customWidth="1"/>
    <col min="8" max="8" width="10.5703125" customWidth="1"/>
    <col min="9" max="9" width="14.140625" customWidth="1"/>
    <col min="10" max="10" width="15.5703125" style="35" customWidth="1"/>
    <col min="11" max="11" width="8.42578125" customWidth="1"/>
    <col min="12" max="12" width="12.85546875" customWidth="1"/>
    <col min="13" max="13" width="12.85546875" style="35" customWidth="1"/>
    <col min="14" max="14" width="5.140625" customWidth="1"/>
    <col min="15" max="15" width="12.7109375" customWidth="1"/>
    <col min="16" max="16" width="12.7109375" style="35" customWidth="1"/>
    <col min="17" max="17" width="6.28515625" customWidth="1"/>
    <col min="18" max="18" width="12.7109375" customWidth="1"/>
    <col min="19" max="19" width="12.7109375" style="35" customWidth="1"/>
    <col min="20" max="20" width="5.140625" customWidth="1"/>
    <col min="21" max="21" width="12.7109375" style="30" customWidth="1"/>
    <col min="22" max="22" width="8.7109375" style="35" customWidth="1"/>
    <col min="23" max="23" width="8.7109375" style="20" customWidth="1"/>
    <col min="24" max="35" width="8.7109375" customWidth="1"/>
  </cols>
  <sheetData>
    <row r="1" spans="1:33" ht="15" customHeight="1" x14ac:dyDescent="0.25">
      <c r="A1" s="1" t="s">
        <v>0</v>
      </c>
      <c r="B1" s="1" t="s">
        <v>543</v>
      </c>
      <c r="C1" s="2" t="s">
        <v>548</v>
      </c>
      <c r="D1" s="2" t="s">
        <v>546</v>
      </c>
      <c r="E1" s="2" t="s">
        <v>544</v>
      </c>
      <c r="F1" s="42" t="s">
        <v>547</v>
      </c>
      <c r="G1" s="42" t="s">
        <v>545</v>
      </c>
      <c r="H1" s="2" t="s">
        <v>1</v>
      </c>
      <c r="I1" s="2" t="s">
        <v>2</v>
      </c>
      <c r="J1" s="31" t="s">
        <v>3</v>
      </c>
      <c r="K1" s="48" t="s">
        <v>4</v>
      </c>
      <c r="L1" s="48"/>
      <c r="M1" s="48"/>
      <c r="N1" s="48" t="s">
        <v>5</v>
      </c>
      <c r="O1" s="48"/>
      <c r="P1" s="48"/>
      <c r="Q1" s="50" t="s">
        <v>6</v>
      </c>
      <c r="R1" s="50"/>
      <c r="S1" s="50"/>
      <c r="T1" s="48" t="s">
        <v>7</v>
      </c>
      <c r="U1" s="49"/>
    </row>
    <row r="2" spans="1:33" x14ac:dyDescent="0.25">
      <c r="A2" s="4"/>
      <c r="B2" s="4"/>
      <c r="K2" s="3" t="s">
        <v>8</v>
      </c>
      <c r="L2" s="3" t="s">
        <v>9</v>
      </c>
      <c r="M2" s="36" t="s">
        <v>542</v>
      </c>
      <c r="N2" s="3" t="s">
        <v>8</v>
      </c>
      <c r="O2" s="3" t="s">
        <v>9</v>
      </c>
      <c r="P2" s="36" t="s">
        <v>542</v>
      </c>
      <c r="Q2" s="3" t="s">
        <v>8</v>
      </c>
      <c r="R2" s="3" t="s">
        <v>9</v>
      </c>
      <c r="S2" s="36" t="s">
        <v>542</v>
      </c>
      <c r="T2" s="3" t="s">
        <v>8</v>
      </c>
      <c r="U2" s="25" t="s">
        <v>9</v>
      </c>
      <c r="V2" s="37" t="s">
        <v>542</v>
      </c>
    </row>
    <row r="3" spans="1:33" x14ac:dyDescent="0.25">
      <c r="A3" s="1" t="s">
        <v>10</v>
      </c>
      <c r="B3" s="20">
        <v>1</v>
      </c>
      <c r="C3" s="2"/>
      <c r="D3" s="2"/>
      <c r="E3" s="2"/>
      <c r="F3" s="42"/>
      <c r="G3" s="42"/>
      <c r="H3" s="2">
        <v>357</v>
      </c>
      <c r="I3" s="2">
        <v>1000656</v>
      </c>
      <c r="J3" s="31">
        <v>0.35676596152923684</v>
      </c>
      <c r="K3" s="2">
        <v>43</v>
      </c>
      <c r="L3" s="2">
        <v>0.71013343902761261</v>
      </c>
      <c r="M3" s="31">
        <f>K3*1000/L3</f>
        <v>60552</v>
      </c>
      <c r="N3" s="2">
        <v>48</v>
      </c>
      <c r="O3" s="2">
        <v>0.38594826685106415</v>
      </c>
      <c r="P3" s="31">
        <f>N3*1000/O3</f>
        <v>124369.00000000001</v>
      </c>
      <c r="Q3" s="2">
        <v>206</v>
      </c>
      <c r="R3" s="2">
        <v>0.32967912298951746</v>
      </c>
      <c r="S3" s="31">
        <f>Q3*1000/R3</f>
        <v>624850</v>
      </c>
      <c r="T3" s="2">
        <v>60</v>
      </c>
      <c r="U3" s="26">
        <v>0.31432537915498859</v>
      </c>
      <c r="V3" s="31">
        <f>T3*1000/U3</f>
        <v>190885</v>
      </c>
      <c r="X3" s="1">
        <v>2003</v>
      </c>
      <c r="Y3">
        <v>42</v>
      </c>
      <c r="AA3">
        <f>52*X3+Y3</f>
        <v>104198</v>
      </c>
      <c r="AC3">
        <v>1</v>
      </c>
    </row>
    <row r="4" spans="1:33" x14ac:dyDescent="0.25">
      <c r="A4" s="1" t="s">
        <v>11</v>
      </c>
      <c r="B4" s="20">
        <v>2</v>
      </c>
      <c r="C4" s="2"/>
      <c r="D4" s="2"/>
      <c r="E4" s="2"/>
      <c r="F4" s="42"/>
      <c r="G4" s="42"/>
      <c r="H4" s="2">
        <v>500</v>
      </c>
      <c r="I4" s="2">
        <v>1066723</v>
      </c>
      <c r="J4" s="31">
        <v>0.46872524544797478</v>
      </c>
      <c r="K4" s="2">
        <v>61</v>
      </c>
      <c r="L4" s="2">
        <v>0.96448787275084591</v>
      </c>
      <c r="M4" s="31">
        <f t="shared" ref="M4:M67" si="0">K4*1000/L4</f>
        <v>63246</v>
      </c>
      <c r="N4" s="2">
        <v>66</v>
      </c>
      <c r="O4" s="2">
        <v>0.50384756320996704</v>
      </c>
      <c r="P4" s="31">
        <f t="shared" ref="P4:P67" si="1">N4*1000/O4</f>
        <v>130992</v>
      </c>
      <c r="Q4" s="2">
        <v>299</v>
      </c>
      <c r="R4" s="2">
        <v>0.4470045462903855</v>
      </c>
      <c r="S4" s="31">
        <f t="shared" ref="S4:S67" si="2">Q4*1000/R4</f>
        <v>668897</v>
      </c>
      <c r="T4" s="2">
        <v>74</v>
      </c>
      <c r="U4" s="26">
        <v>0.36347918344892627</v>
      </c>
      <c r="V4" s="31">
        <f t="shared" ref="V4:V67" si="3">T4*1000/U4</f>
        <v>203588</v>
      </c>
      <c r="X4" s="1">
        <v>2003</v>
      </c>
      <c r="Y4">
        <v>43</v>
      </c>
      <c r="AA4" s="20">
        <f t="shared" ref="AA4:AA42" si="4">52*X4+Y4</f>
        <v>104199</v>
      </c>
      <c r="AC4" s="20">
        <v>2</v>
      </c>
      <c r="AF4" s="23"/>
    </row>
    <row r="5" spans="1:33" x14ac:dyDescent="0.25">
      <c r="A5" s="1" t="s">
        <v>12</v>
      </c>
      <c r="B5" s="20">
        <v>3</v>
      </c>
      <c r="C5" s="2"/>
      <c r="D5" s="2"/>
      <c r="E5" s="2"/>
      <c r="F5" s="42"/>
      <c r="G5" s="42"/>
      <c r="H5" s="2">
        <v>597</v>
      </c>
      <c r="I5" s="2">
        <v>1150866</v>
      </c>
      <c r="J5" s="31">
        <v>0.51873980115843199</v>
      </c>
      <c r="K5" s="2">
        <v>72</v>
      </c>
      <c r="L5" s="2">
        <v>1.071588033933621</v>
      </c>
      <c r="M5" s="31">
        <f t="shared" si="0"/>
        <v>67190</v>
      </c>
      <c r="N5" s="2">
        <v>76</v>
      </c>
      <c r="O5" s="2">
        <v>0.54217555073621737</v>
      </c>
      <c r="P5" s="31">
        <f t="shared" si="1"/>
        <v>140176</v>
      </c>
      <c r="Q5" s="2">
        <v>354</v>
      </c>
      <c r="R5" s="2">
        <v>0.48883009425859386</v>
      </c>
      <c r="S5" s="31">
        <f t="shared" si="2"/>
        <v>724178</v>
      </c>
      <c r="T5" s="2">
        <v>95</v>
      </c>
      <c r="U5" s="26">
        <v>0.43315308085828141</v>
      </c>
      <c r="V5" s="31">
        <f t="shared" si="3"/>
        <v>219322</v>
      </c>
      <c r="X5" s="1">
        <v>2003</v>
      </c>
      <c r="Y5">
        <v>44</v>
      </c>
      <c r="AA5" s="20">
        <f t="shared" si="4"/>
        <v>104200</v>
      </c>
      <c r="AC5" s="20">
        <v>3</v>
      </c>
      <c r="AE5" t="s">
        <v>541</v>
      </c>
      <c r="AF5" s="23">
        <v>2030547</v>
      </c>
      <c r="AG5">
        <f>AF5/(SUM($AF$5:$AF$8))</f>
        <v>3.4422031529579823E-2</v>
      </c>
    </row>
    <row r="6" spans="1:33" x14ac:dyDescent="0.25">
      <c r="A6" s="1" t="s">
        <v>13</v>
      </c>
      <c r="B6" s="20">
        <v>4</v>
      </c>
      <c r="C6" s="2"/>
      <c r="D6" s="2"/>
      <c r="E6" s="2"/>
      <c r="F6" s="42"/>
      <c r="G6" s="42"/>
      <c r="H6" s="2">
        <v>723</v>
      </c>
      <c r="I6" s="2">
        <v>1204797</v>
      </c>
      <c r="J6" s="31">
        <v>0.60010109586926264</v>
      </c>
      <c r="K6" s="2">
        <v>90</v>
      </c>
      <c r="L6" s="2">
        <v>1.329433661260303</v>
      </c>
      <c r="M6" s="31">
        <f t="shared" si="0"/>
        <v>67698</v>
      </c>
      <c r="N6" s="2">
        <v>98</v>
      </c>
      <c r="O6" s="2">
        <v>0.67943731497465976</v>
      </c>
      <c r="P6" s="31">
        <f t="shared" si="1"/>
        <v>144237</v>
      </c>
      <c r="Q6" s="2">
        <v>431</v>
      </c>
      <c r="R6" s="2">
        <v>0.56640322127047793</v>
      </c>
      <c r="S6" s="31">
        <f t="shared" si="2"/>
        <v>760942</v>
      </c>
      <c r="T6" s="2">
        <v>104</v>
      </c>
      <c r="U6" s="26">
        <v>0.44843049327354262</v>
      </c>
      <c r="V6" s="31">
        <f t="shared" si="3"/>
        <v>231920</v>
      </c>
      <c r="X6" s="1">
        <v>2003</v>
      </c>
      <c r="Y6">
        <v>45</v>
      </c>
      <c r="AA6" s="20">
        <f t="shared" si="4"/>
        <v>104201</v>
      </c>
      <c r="AC6" s="20">
        <v>4</v>
      </c>
      <c r="AE6" s="24" t="s">
        <v>538</v>
      </c>
      <c r="AF6" s="23">
        <v>5154290</v>
      </c>
      <c r="AG6" s="20">
        <f t="shared" ref="AG6:AG8" si="5">AF6/(SUM($AF$5:$AF$8))</f>
        <v>8.7376028672371528E-2</v>
      </c>
    </row>
    <row r="7" spans="1:33" x14ac:dyDescent="0.25">
      <c r="A7" s="1" t="s">
        <v>14</v>
      </c>
      <c r="B7" s="20">
        <v>5</v>
      </c>
      <c r="C7" s="2"/>
      <c r="D7" s="2"/>
      <c r="E7" s="2"/>
      <c r="F7" s="42"/>
      <c r="G7" s="42"/>
      <c r="H7" s="2">
        <v>742</v>
      </c>
      <c r="I7" s="2">
        <v>1251026</v>
      </c>
      <c r="J7" s="31">
        <v>0.59311317270784136</v>
      </c>
      <c r="K7" s="2">
        <v>90</v>
      </c>
      <c r="L7" s="2">
        <v>1.2889181680176438</v>
      </c>
      <c r="M7" s="31">
        <f t="shared" si="0"/>
        <v>69826</v>
      </c>
      <c r="N7" s="2">
        <v>95</v>
      </c>
      <c r="O7" s="2">
        <v>0.64048542052924318</v>
      </c>
      <c r="P7" s="31">
        <f t="shared" si="1"/>
        <v>148325</v>
      </c>
      <c r="Q7" s="2">
        <v>438</v>
      </c>
      <c r="R7" s="2">
        <v>0.55274695042692756</v>
      </c>
      <c r="S7" s="31">
        <f t="shared" si="2"/>
        <v>792406.00000000012</v>
      </c>
      <c r="T7" s="2">
        <v>119</v>
      </c>
      <c r="U7" s="26">
        <v>0.49486628214031747</v>
      </c>
      <c r="V7" s="31">
        <f t="shared" si="3"/>
        <v>240469</v>
      </c>
      <c r="X7" s="1">
        <v>2003</v>
      </c>
      <c r="Y7">
        <v>46</v>
      </c>
      <c r="AA7" s="20">
        <f t="shared" si="4"/>
        <v>104202</v>
      </c>
      <c r="AC7" s="20">
        <v>5</v>
      </c>
      <c r="AE7" t="s">
        <v>539</v>
      </c>
      <c r="AF7" s="23">
        <v>37446984</v>
      </c>
      <c r="AG7" s="20">
        <f t="shared" si="5"/>
        <v>0.63480493873605059</v>
      </c>
    </row>
    <row r="8" spans="1:33" x14ac:dyDescent="0.25">
      <c r="A8" s="1" t="s">
        <v>15</v>
      </c>
      <c r="B8" s="20">
        <v>6</v>
      </c>
      <c r="C8" s="2"/>
      <c r="D8" s="2"/>
      <c r="E8" s="2"/>
      <c r="F8" s="42"/>
      <c r="G8" s="42"/>
      <c r="H8" s="2">
        <v>866</v>
      </c>
      <c r="I8" s="2">
        <v>1244433</v>
      </c>
      <c r="J8" s="31">
        <v>0.69589925693066645</v>
      </c>
      <c r="K8" s="2">
        <v>113</v>
      </c>
      <c r="L8" s="2">
        <v>1.5998867336825711</v>
      </c>
      <c r="M8" s="31">
        <f t="shared" si="0"/>
        <v>70630</v>
      </c>
      <c r="N8" s="2">
        <v>119</v>
      </c>
      <c r="O8" s="2">
        <v>0.7977154502064675</v>
      </c>
      <c r="P8" s="31">
        <f t="shared" si="1"/>
        <v>149176</v>
      </c>
      <c r="Q8" s="2">
        <v>523</v>
      </c>
      <c r="R8" s="2">
        <v>0.66616735958262008</v>
      </c>
      <c r="S8" s="31">
        <f t="shared" si="2"/>
        <v>785088</v>
      </c>
      <c r="T8" s="2">
        <v>111</v>
      </c>
      <c r="U8" s="26">
        <v>0.46339009514108348</v>
      </c>
      <c r="V8" s="31">
        <f t="shared" si="3"/>
        <v>239539</v>
      </c>
      <c r="X8" s="1">
        <v>2003</v>
      </c>
      <c r="Y8">
        <v>47</v>
      </c>
      <c r="AA8" s="20">
        <f t="shared" si="4"/>
        <v>104203</v>
      </c>
      <c r="AC8" s="20">
        <v>6</v>
      </c>
      <c r="AE8" t="s">
        <v>540</v>
      </c>
      <c r="AF8" s="23">
        <v>14357928</v>
      </c>
      <c r="AG8" s="20">
        <f t="shared" si="5"/>
        <v>0.24339700106199808</v>
      </c>
    </row>
    <row r="9" spans="1:33" x14ac:dyDescent="0.25">
      <c r="A9" s="1" t="s">
        <v>16</v>
      </c>
      <c r="B9" s="20">
        <v>7</v>
      </c>
      <c r="C9" s="2"/>
      <c r="D9" s="2"/>
      <c r="E9" s="2"/>
      <c r="F9" s="42"/>
      <c r="G9" s="42"/>
      <c r="H9" s="2">
        <v>805</v>
      </c>
      <c r="I9" s="2">
        <v>1250648</v>
      </c>
      <c r="J9" s="31">
        <v>0.64366632337796081</v>
      </c>
      <c r="K9" s="2">
        <v>108</v>
      </c>
      <c r="L9" s="2">
        <v>1.5234226228259489</v>
      </c>
      <c r="M9" s="31">
        <f t="shared" si="0"/>
        <v>70893</v>
      </c>
      <c r="N9" s="2">
        <v>125</v>
      </c>
      <c r="O9" s="2">
        <v>0.83406174725927307</v>
      </c>
      <c r="P9" s="31">
        <f t="shared" si="1"/>
        <v>149869</v>
      </c>
      <c r="Q9" s="2">
        <v>488</v>
      </c>
      <c r="R9" s="2">
        <v>0.61788889648588352</v>
      </c>
      <c r="S9" s="31">
        <f t="shared" si="2"/>
        <v>789786</v>
      </c>
      <c r="T9" s="2">
        <v>84</v>
      </c>
      <c r="U9" s="26">
        <v>0.3498542274052478</v>
      </c>
      <c r="V9" s="31">
        <f t="shared" si="3"/>
        <v>240100</v>
      </c>
      <c r="X9" s="1">
        <v>2003</v>
      </c>
      <c r="Y9">
        <v>48</v>
      </c>
      <c r="AA9" s="20">
        <f t="shared" si="4"/>
        <v>104204</v>
      </c>
      <c r="AC9" s="20">
        <v>7</v>
      </c>
    </row>
    <row r="10" spans="1:33" x14ac:dyDescent="0.25">
      <c r="A10" s="1" t="s">
        <v>17</v>
      </c>
      <c r="B10" s="20">
        <v>8</v>
      </c>
      <c r="C10" s="2"/>
      <c r="D10" s="2"/>
      <c r="E10" s="2"/>
      <c r="F10" s="42"/>
      <c r="G10" s="42"/>
      <c r="H10" s="2">
        <v>990</v>
      </c>
      <c r="I10" s="2">
        <v>1242983</v>
      </c>
      <c r="J10" s="31">
        <v>0.79647106999854378</v>
      </c>
      <c r="K10" s="2">
        <v>142</v>
      </c>
      <c r="L10" s="2">
        <v>2.0364846259752181</v>
      </c>
      <c r="M10" s="31">
        <f t="shared" si="0"/>
        <v>69728</v>
      </c>
      <c r="N10" s="2">
        <v>175</v>
      </c>
      <c r="O10" s="2">
        <v>1.1893273164698046</v>
      </c>
      <c r="P10" s="31">
        <f t="shared" si="1"/>
        <v>147142</v>
      </c>
      <c r="Q10" s="2">
        <v>562</v>
      </c>
      <c r="R10" s="2">
        <v>0.71498725236251126</v>
      </c>
      <c r="S10" s="31">
        <f t="shared" si="2"/>
        <v>786028</v>
      </c>
      <c r="T10" s="2">
        <v>111</v>
      </c>
      <c r="U10" s="26">
        <v>0.46233625590936545</v>
      </c>
      <c r="V10" s="31">
        <f t="shared" si="3"/>
        <v>240085</v>
      </c>
      <c r="X10" s="1">
        <v>2003</v>
      </c>
      <c r="Y10">
        <v>49</v>
      </c>
      <c r="AA10" s="20">
        <f t="shared" si="4"/>
        <v>104205</v>
      </c>
      <c r="AC10" s="20">
        <v>8</v>
      </c>
    </row>
    <row r="11" spans="1:33" x14ac:dyDescent="0.25">
      <c r="A11" s="1" t="s">
        <v>18</v>
      </c>
      <c r="B11" s="20">
        <v>9</v>
      </c>
      <c r="C11" s="2"/>
      <c r="D11" s="2"/>
      <c r="E11" s="2"/>
      <c r="F11" s="42"/>
      <c r="G11" s="42"/>
      <c r="H11" s="2">
        <v>1238</v>
      </c>
      <c r="I11" s="2">
        <v>1256363</v>
      </c>
      <c r="J11" s="31">
        <v>0.9853840012798849</v>
      </c>
      <c r="K11" s="2">
        <v>207</v>
      </c>
      <c r="L11" s="2">
        <v>2.9633235033068974</v>
      </c>
      <c r="M11" s="31">
        <f t="shared" si="0"/>
        <v>69854</v>
      </c>
      <c r="N11" s="2">
        <v>211</v>
      </c>
      <c r="O11" s="2">
        <v>1.4206649519936441</v>
      </c>
      <c r="P11" s="31">
        <f t="shared" si="1"/>
        <v>148522</v>
      </c>
      <c r="Q11" s="2">
        <v>690</v>
      </c>
      <c r="R11" s="2">
        <v>0.86624107865845623</v>
      </c>
      <c r="S11" s="31">
        <f t="shared" si="2"/>
        <v>796545</v>
      </c>
      <c r="T11" s="2">
        <v>130</v>
      </c>
      <c r="U11" s="26">
        <v>0.53843159019557496</v>
      </c>
      <c r="V11" s="31">
        <f t="shared" si="3"/>
        <v>241441.99999999997</v>
      </c>
      <c r="X11" s="1">
        <v>2003</v>
      </c>
      <c r="Y11">
        <v>50</v>
      </c>
      <c r="AA11" s="20">
        <f t="shared" si="4"/>
        <v>104206</v>
      </c>
      <c r="AC11" s="20">
        <v>9</v>
      </c>
      <c r="AF11">
        <f>AVERAGE(I563:I590)</f>
        <v>2038998.9234320673</v>
      </c>
    </row>
    <row r="12" spans="1:33" x14ac:dyDescent="0.25">
      <c r="A12" s="1" t="s">
        <v>19</v>
      </c>
      <c r="B12" s="20">
        <v>10</v>
      </c>
      <c r="C12" s="2"/>
      <c r="D12" s="2"/>
      <c r="E12" s="2"/>
      <c r="F12" s="42"/>
      <c r="G12" s="42"/>
      <c r="H12" s="2">
        <v>1615</v>
      </c>
      <c r="I12" s="2">
        <v>1242043</v>
      </c>
      <c r="J12" s="31">
        <v>1.3002770435484117</v>
      </c>
      <c r="K12" s="2">
        <v>225</v>
      </c>
      <c r="L12" s="2">
        <v>3.2246506628448586</v>
      </c>
      <c r="M12" s="31">
        <f t="shared" si="0"/>
        <v>69775</v>
      </c>
      <c r="N12" s="2">
        <v>293</v>
      </c>
      <c r="O12" s="2">
        <v>1.9933871253044508</v>
      </c>
      <c r="P12" s="31">
        <f t="shared" si="1"/>
        <v>146986</v>
      </c>
      <c r="Q12" s="2">
        <v>898</v>
      </c>
      <c r="R12" s="2">
        <v>1.1413900045757284</v>
      </c>
      <c r="S12" s="31">
        <f t="shared" si="2"/>
        <v>786760</v>
      </c>
      <c r="T12" s="2">
        <v>199</v>
      </c>
      <c r="U12" s="26">
        <v>0.83430459244849531</v>
      </c>
      <c r="V12" s="31">
        <f t="shared" si="3"/>
        <v>238522</v>
      </c>
      <c r="X12" s="1">
        <v>2003</v>
      </c>
      <c r="Y12">
        <v>51</v>
      </c>
      <c r="AA12" s="20">
        <f t="shared" si="4"/>
        <v>104207</v>
      </c>
      <c r="AC12" s="20">
        <v>10</v>
      </c>
    </row>
    <row r="13" spans="1:33" x14ac:dyDescent="0.25">
      <c r="A13" s="1" t="s">
        <v>20</v>
      </c>
      <c r="B13" s="20">
        <v>11</v>
      </c>
      <c r="C13" s="2"/>
      <c r="D13" s="2"/>
      <c r="E13" s="2"/>
      <c r="F13" s="42"/>
      <c r="G13" s="42"/>
      <c r="H13" s="2">
        <v>1589</v>
      </c>
      <c r="I13" s="2">
        <v>1207104</v>
      </c>
      <c r="J13" s="31">
        <v>1.3163737341604369</v>
      </c>
      <c r="K13" s="2">
        <v>208</v>
      </c>
      <c r="L13" s="2">
        <v>3.1279136214622998</v>
      </c>
      <c r="M13" s="31">
        <f t="shared" si="0"/>
        <v>66498</v>
      </c>
      <c r="N13" s="2">
        <v>313</v>
      </c>
      <c r="O13" s="2">
        <v>2.2252714049069722</v>
      </c>
      <c r="P13" s="31">
        <f t="shared" si="1"/>
        <v>140657</v>
      </c>
      <c r="Q13" s="2">
        <v>880</v>
      </c>
      <c r="R13" s="2">
        <v>1.1488235655044836</v>
      </c>
      <c r="S13" s="31">
        <f t="shared" si="2"/>
        <v>766001</v>
      </c>
      <c r="T13" s="2">
        <v>188</v>
      </c>
      <c r="U13" s="26">
        <v>0.80359738061449548</v>
      </c>
      <c r="V13" s="31">
        <f t="shared" si="3"/>
        <v>233948</v>
      </c>
      <c r="X13" s="1">
        <v>2003</v>
      </c>
      <c r="Y13">
        <v>52</v>
      </c>
      <c r="AA13" s="20">
        <f t="shared" si="4"/>
        <v>104208</v>
      </c>
      <c r="AC13" s="20">
        <v>11</v>
      </c>
    </row>
    <row r="14" spans="1:33" x14ac:dyDescent="0.25">
      <c r="A14" s="1" t="s">
        <v>21</v>
      </c>
      <c r="B14" s="20">
        <v>12</v>
      </c>
      <c r="C14" s="2"/>
      <c r="D14" s="2"/>
      <c r="E14" s="2"/>
      <c r="F14" s="42"/>
      <c r="G14" s="42"/>
      <c r="H14" s="2">
        <v>2058</v>
      </c>
      <c r="I14" s="2">
        <v>1202319</v>
      </c>
      <c r="J14" s="31">
        <v>1.7116921549106352</v>
      </c>
      <c r="K14" s="2">
        <v>169</v>
      </c>
      <c r="L14" s="2">
        <v>2.6337525519347951</v>
      </c>
      <c r="M14" s="31">
        <f t="shared" si="0"/>
        <v>64167</v>
      </c>
      <c r="N14" s="2">
        <v>308</v>
      </c>
      <c r="O14" s="2">
        <v>2.2245173591801066</v>
      </c>
      <c r="P14" s="31">
        <f t="shared" si="1"/>
        <v>138457</v>
      </c>
      <c r="Q14" s="2">
        <v>1297</v>
      </c>
      <c r="R14" s="2">
        <v>1.689778986810083</v>
      </c>
      <c r="S14" s="31">
        <f t="shared" si="2"/>
        <v>767556</v>
      </c>
      <c r="T14" s="2">
        <v>284</v>
      </c>
      <c r="U14" s="26">
        <v>1.2234049427282792</v>
      </c>
      <c r="V14" s="31">
        <f t="shared" si="3"/>
        <v>232139</v>
      </c>
      <c r="X14" s="1">
        <v>2004</v>
      </c>
      <c r="Y14">
        <v>1</v>
      </c>
      <c r="AA14" s="20">
        <f t="shared" si="4"/>
        <v>104209</v>
      </c>
      <c r="AC14" s="20">
        <v>12</v>
      </c>
    </row>
    <row r="15" spans="1:33" x14ac:dyDescent="0.25">
      <c r="A15" s="1" t="s">
        <v>22</v>
      </c>
      <c r="B15" s="20">
        <v>13</v>
      </c>
      <c r="C15" s="2"/>
      <c r="D15" s="2"/>
      <c r="E15" s="2"/>
      <c r="F15" s="42"/>
      <c r="G15" s="42"/>
      <c r="H15" s="2">
        <v>2670</v>
      </c>
      <c r="I15" s="2">
        <v>1227765</v>
      </c>
      <c r="J15" s="31">
        <v>2.1746832659344419</v>
      </c>
      <c r="K15" s="2">
        <v>240</v>
      </c>
      <c r="L15" s="2">
        <v>3.5275442412840259</v>
      </c>
      <c r="M15" s="31">
        <f t="shared" si="0"/>
        <v>68036</v>
      </c>
      <c r="N15" s="2">
        <v>353</v>
      </c>
      <c r="O15" s="2">
        <v>2.442923480439311</v>
      </c>
      <c r="P15" s="31">
        <f t="shared" si="1"/>
        <v>144499</v>
      </c>
      <c r="Q15" s="2">
        <v>1755</v>
      </c>
      <c r="R15" s="2">
        <v>2.2521857751689782</v>
      </c>
      <c r="S15" s="31">
        <f t="shared" si="2"/>
        <v>779243</v>
      </c>
      <c r="T15" s="2">
        <v>322</v>
      </c>
      <c r="U15" s="26">
        <v>1.364481941801879</v>
      </c>
      <c r="V15" s="31">
        <f t="shared" si="3"/>
        <v>235987</v>
      </c>
      <c r="X15" s="1">
        <v>2004</v>
      </c>
      <c r="Y15">
        <v>2</v>
      </c>
      <c r="AA15" s="20">
        <f t="shared" si="4"/>
        <v>104210</v>
      </c>
      <c r="AC15" s="20">
        <v>13</v>
      </c>
    </row>
    <row r="16" spans="1:33" x14ac:dyDescent="0.25">
      <c r="A16" s="1" t="s">
        <v>23</v>
      </c>
      <c r="B16" s="20">
        <v>14</v>
      </c>
      <c r="C16" s="2"/>
      <c r="D16" s="2"/>
      <c r="E16" s="2"/>
      <c r="F16" s="42"/>
      <c r="G16" s="42"/>
      <c r="H16" s="2">
        <v>3512</v>
      </c>
      <c r="I16" s="2">
        <v>1243420</v>
      </c>
      <c r="J16" s="31">
        <v>2.8244679995496291</v>
      </c>
      <c r="K16" s="2">
        <v>440</v>
      </c>
      <c r="L16" s="2">
        <v>6.3865302271572686</v>
      </c>
      <c r="M16" s="31">
        <f t="shared" si="0"/>
        <v>68895</v>
      </c>
      <c r="N16" s="2">
        <v>586</v>
      </c>
      <c r="O16" s="2">
        <v>4.0041271207866131</v>
      </c>
      <c r="P16" s="31">
        <f t="shared" si="1"/>
        <v>146349</v>
      </c>
      <c r="Q16" s="2">
        <v>2092</v>
      </c>
      <c r="R16" s="2">
        <v>2.6531085884878931</v>
      </c>
      <c r="S16" s="31">
        <f t="shared" si="2"/>
        <v>788509</v>
      </c>
      <c r="T16" s="2">
        <v>394</v>
      </c>
      <c r="U16" s="26">
        <v>1.6439476440227483</v>
      </c>
      <c r="V16" s="31">
        <f t="shared" si="3"/>
        <v>239667</v>
      </c>
      <c r="X16" s="1">
        <v>2004</v>
      </c>
      <c r="Y16">
        <v>3</v>
      </c>
      <c r="AA16" s="20">
        <f t="shared" si="4"/>
        <v>104211</v>
      </c>
      <c r="AC16" s="20">
        <v>14</v>
      </c>
    </row>
    <row r="17" spans="1:29" x14ac:dyDescent="0.25">
      <c r="A17" s="1" t="s">
        <v>24</v>
      </c>
      <c r="B17" s="20">
        <v>15</v>
      </c>
      <c r="C17" s="2"/>
      <c r="D17" s="2"/>
      <c r="E17" s="2"/>
      <c r="F17" s="42"/>
      <c r="G17" s="42"/>
      <c r="H17" s="2">
        <v>4543</v>
      </c>
      <c r="I17" s="2">
        <v>1237574</v>
      </c>
      <c r="J17" s="31">
        <v>3.6708915992094209</v>
      </c>
      <c r="K17" s="2">
        <v>805</v>
      </c>
      <c r="L17" s="2">
        <v>11.570247933884298</v>
      </c>
      <c r="M17" s="31">
        <f t="shared" si="0"/>
        <v>69575</v>
      </c>
      <c r="N17" s="2">
        <v>945</v>
      </c>
      <c r="O17" s="2">
        <v>6.4251621588544854</v>
      </c>
      <c r="P17" s="31">
        <f t="shared" si="1"/>
        <v>147078</v>
      </c>
      <c r="Q17" s="2">
        <v>2391</v>
      </c>
      <c r="R17" s="2">
        <v>3.0481119808265982</v>
      </c>
      <c r="S17" s="31">
        <f t="shared" si="2"/>
        <v>784420</v>
      </c>
      <c r="T17" s="2">
        <v>402</v>
      </c>
      <c r="U17" s="26">
        <v>1.6997813962731658</v>
      </c>
      <c r="V17" s="31">
        <f t="shared" si="3"/>
        <v>236501</v>
      </c>
      <c r="X17" s="1">
        <v>2004</v>
      </c>
      <c r="Y17">
        <v>4</v>
      </c>
      <c r="AA17" s="20">
        <f t="shared" si="4"/>
        <v>104212</v>
      </c>
      <c r="AC17" s="20">
        <v>15</v>
      </c>
    </row>
    <row r="18" spans="1:29" x14ac:dyDescent="0.25">
      <c r="A18" s="1" t="s">
        <v>25</v>
      </c>
      <c r="B18" s="20">
        <v>16</v>
      </c>
      <c r="C18" s="2"/>
      <c r="D18" s="2"/>
      <c r="E18" s="2"/>
      <c r="F18" s="42"/>
      <c r="G18" s="42"/>
      <c r="H18" s="2">
        <v>5440</v>
      </c>
      <c r="I18" s="2">
        <v>1236811</v>
      </c>
      <c r="J18" s="31">
        <v>4.3984084876347316</v>
      </c>
      <c r="K18" s="2">
        <v>851</v>
      </c>
      <c r="L18" s="2">
        <v>12.481483111130666</v>
      </c>
      <c r="M18" s="31">
        <f t="shared" si="0"/>
        <v>68181</v>
      </c>
      <c r="N18" s="2">
        <v>1225</v>
      </c>
      <c r="O18" s="2">
        <v>8.3938029751748999</v>
      </c>
      <c r="P18" s="31">
        <f t="shared" si="1"/>
        <v>145941</v>
      </c>
      <c r="Q18" s="2">
        <v>2925</v>
      </c>
      <c r="R18" s="2">
        <v>3.7281853360592634</v>
      </c>
      <c r="S18" s="31">
        <f t="shared" si="2"/>
        <v>784564</v>
      </c>
      <c r="T18" s="2">
        <v>439</v>
      </c>
      <c r="U18" s="26">
        <v>1.8435695538057744</v>
      </c>
      <c r="V18" s="31">
        <f t="shared" si="3"/>
        <v>238125</v>
      </c>
      <c r="X18" s="1">
        <v>2004</v>
      </c>
      <c r="Y18">
        <v>5</v>
      </c>
      <c r="AA18" s="20">
        <f t="shared" si="4"/>
        <v>104213</v>
      </c>
      <c r="AC18" s="20">
        <v>16</v>
      </c>
    </row>
    <row r="19" spans="1:29" x14ac:dyDescent="0.25">
      <c r="A19" s="1" t="s">
        <v>26</v>
      </c>
      <c r="B19" s="20">
        <v>17</v>
      </c>
      <c r="C19" s="2"/>
      <c r="D19" s="2"/>
      <c r="E19" s="2"/>
      <c r="F19" s="42"/>
      <c r="G19" s="42"/>
      <c r="H19" s="2">
        <v>5988</v>
      </c>
      <c r="I19" s="2">
        <v>1240307</v>
      </c>
      <c r="J19" s="31">
        <v>4.8278369790705042</v>
      </c>
      <c r="K19" s="2">
        <v>968</v>
      </c>
      <c r="L19" s="2">
        <v>13.948729772180354</v>
      </c>
      <c r="M19" s="31">
        <f t="shared" si="0"/>
        <v>69397</v>
      </c>
      <c r="N19" s="2">
        <v>1340</v>
      </c>
      <c r="O19" s="2">
        <v>9.0944876545723563</v>
      </c>
      <c r="P19" s="31">
        <f t="shared" si="1"/>
        <v>147342</v>
      </c>
      <c r="Q19" s="2">
        <v>3172</v>
      </c>
      <c r="R19" s="2">
        <v>4.0370923771245009</v>
      </c>
      <c r="S19" s="31">
        <f t="shared" si="2"/>
        <v>785714</v>
      </c>
      <c r="T19" s="2">
        <v>508</v>
      </c>
      <c r="U19" s="26">
        <v>2.1357639560402601</v>
      </c>
      <c r="V19" s="31">
        <f t="shared" si="3"/>
        <v>237853.99999999997</v>
      </c>
      <c r="X19" s="1">
        <v>2004</v>
      </c>
      <c r="Y19">
        <v>6</v>
      </c>
      <c r="AA19" s="20">
        <f t="shared" si="4"/>
        <v>104214</v>
      </c>
      <c r="AC19" s="20">
        <v>17</v>
      </c>
    </row>
    <row r="20" spans="1:29" x14ac:dyDescent="0.25">
      <c r="A20" s="1" t="s">
        <v>27</v>
      </c>
      <c r="B20" s="20">
        <v>18</v>
      </c>
      <c r="C20" s="2"/>
      <c r="D20" s="2"/>
      <c r="E20" s="2"/>
      <c r="F20" s="42"/>
      <c r="G20" s="42"/>
      <c r="H20" s="2">
        <v>5809</v>
      </c>
      <c r="I20" s="2">
        <v>1222902</v>
      </c>
      <c r="J20" s="31">
        <v>4.7501762201713627</v>
      </c>
      <c r="K20" s="2">
        <v>963</v>
      </c>
      <c r="L20" s="2">
        <v>14.498644986449865</v>
      </c>
      <c r="M20" s="31">
        <f t="shared" si="0"/>
        <v>66420</v>
      </c>
      <c r="N20" s="2">
        <v>1283</v>
      </c>
      <c r="O20" s="2">
        <v>9.0412599978859092</v>
      </c>
      <c r="P20" s="31">
        <f t="shared" si="1"/>
        <v>141905</v>
      </c>
      <c r="Q20" s="2">
        <v>3005</v>
      </c>
      <c r="R20" s="2">
        <v>3.8591345264758461</v>
      </c>
      <c r="S20" s="31">
        <f t="shared" si="2"/>
        <v>778672</v>
      </c>
      <c r="T20" s="2">
        <v>558</v>
      </c>
      <c r="U20" s="26">
        <v>2.3653589368601766</v>
      </c>
      <c r="V20" s="31">
        <f t="shared" si="3"/>
        <v>235905.00000000003</v>
      </c>
      <c r="X20" s="1">
        <v>2004</v>
      </c>
      <c r="Y20">
        <v>7</v>
      </c>
      <c r="AA20" s="20">
        <f t="shared" si="4"/>
        <v>104215</v>
      </c>
      <c r="AC20" s="20">
        <v>18</v>
      </c>
    </row>
    <row r="21" spans="1:29" ht="15.75" customHeight="1" x14ac:dyDescent="0.25">
      <c r="A21" s="1" t="s">
        <v>28</v>
      </c>
      <c r="B21" s="20">
        <v>19</v>
      </c>
      <c r="C21" s="2"/>
      <c r="D21" s="2"/>
      <c r="E21" s="2"/>
      <c r="F21" s="42"/>
      <c r="G21" s="42"/>
      <c r="H21" s="2">
        <v>5618</v>
      </c>
      <c r="I21" s="2">
        <v>1215472</v>
      </c>
      <c r="J21" s="31">
        <v>4.6220727421117065</v>
      </c>
      <c r="K21" s="2">
        <v>878</v>
      </c>
      <c r="L21" s="2">
        <v>12.821261682242991</v>
      </c>
      <c r="M21" s="31">
        <f t="shared" si="0"/>
        <v>68480</v>
      </c>
      <c r="N21" s="2">
        <v>1272</v>
      </c>
      <c r="O21" s="2">
        <v>8.7599685963389948</v>
      </c>
      <c r="P21" s="31">
        <f t="shared" si="1"/>
        <v>145206</v>
      </c>
      <c r="Q21" s="2">
        <v>2960</v>
      </c>
      <c r="R21" s="2">
        <v>3.8503814609335874</v>
      </c>
      <c r="S21" s="31">
        <f t="shared" si="2"/>
        <v>768755</v>
      </c>
      <c r="T21" s="2">
        <v>508</v>
      </c>
      <c r="U21" s="26">
        <v>2.1799674721389</v>
      </c>
      <c r="V21" s="31">
        <f t="shared" si="3"/>
        <v>233031</v>
      </c>
      <c r="X21" s="1">
        <v>2004</v>
      </c>
      <c r="Y21">
        <v>8</v>
      </c>
      <c r="AA21" s="20">
        <f t="shared" si="4"/>
        <v>104216</v>
      </c>
      <c r="AC21" s="20">
        <v>19</v>
      </c>
    </row>
    <row r="22" spans="1:29" ht="15.75" customHeight="1" x14ac:dyDescent="0.25">
      <c r="A22" s="1" t="s">
        <v>29</v>
      </c>
      <c r="B22" s="20">
        <v>20</v>
      </c>
      <c r="C22" s="2"/>
      <c r="D22" s="2"/>
      <c r="E22" s="2"/>
      <c r="F22" s="42"/>
      <c r="G22" s="42"/>
      <c r="H22" s="2">
        <v>4793</v>
      </c>
      <c r="I22" s="2">
        <v>1197005</v>
      </c>
      <c r="J22" s="31">
        <v>4.0041603836241286</v>
      </c>
      <c r="K22" s="2">
        <v>718</v>
      </c>
      <c r="L22" s="2">
        <v>10.659619638641864</v>
      </c>
      <c r="M22" s="31">
        <f t="shared" si="0"/>
        <v>67357</v>
      </c>
      <c r="N22" s="2">
        <v>1099</v>
      </c>
      <c r="O22" s="2">
        <v>7.659443975941401</v>
      </c>
      <c r="P22" s="31">
        <f t="shared" si="1"/>
        <v>143483</v>
      </c>
      <c r="Q22" s="2">
        <v>2521</v>
      </c>
      <c r="R22" s="2">
        <v>3.3287690948679387</v>
      </c>
      <c r="S22" s="31">
        <f t="shared" si="2"/>
        <v>757337</v>
      </c>
      <c r="T22" s="2">
        <v>455</v>
      </c>
      <c r="U22" s="26">
        <v>1.9883930288251437</v>
      </c>
      <c r="V22" s="31">
        <f t="shared" si="3"/>
        <v>228828</v>
      </c>
      <c r="X22" s="1">
        <v>2004</v>
      </c>
      <c r="Y22">
        <v>9</v>
      </c>
      <c r="AA22" s="20">
        <f t="shared" si="4"/>
        <v>104217</v>
      </c>
      <c r="AC22" s="20">
        <v>20</v>
      </c>
    </row>
    <row r="23" spans="1:29" ht="15.75" customHeight="1" x14ac:dyDescent="0.25">
      <c r="A23" s="1" t="s">
        <v>30</v>
      </c>
      <c r="B23" s="20">
        <v>21</v>
      </c>
      <c r="C23" s="2"/>
      <c r="D23" s="2"/>
      <c r="E23" s="2"/>
      <c r="F23" s="42"/>
      <c r="G23" s="42"/>
      <c r="H23" s="2">
        <v>4267</v>
      </c>
      <c r="I23" s="2">
        <v>1198232</v>
      </c>
      <c r="J23" s="31">
        <v>3.5610799911870155</v>
      </c>
      <c r="K23" s="2">
        <v>612</v>
      </c>
      <c r="L23" s="2">
        <v>9.246947902816391</v>
      </c>
      <c r="M23" s="31">
        <f t="shared" si="0"/>
        <v>66184</v>
      </c>
      <c r="N23" s="2">
        <v>1051</v>
      </c>
      <c r="O23" s="2">
        <v>7.3899072570154898</v>
      </c>
      <c r="P23" s="31">
        <f t="shared" si="1"/>
        <v>142221</v>
      </c>
      <c r="Q23" s="2">
        <v>2200</v>
      </c>
      <c r="R23" s="2">
        <v>2.8936212749558394</v>
      </c>
      <c r="S23" s="31">
        <f t="shared" si="2"/>
        <v>760293</v>
      </c>
      <c r="T23" s="2">
        <v>404</v>
      </c>
      <c r="U23" s="26">
        <v>1.7600878301253844</v>
      </c>
      <c r="V23" s="31">
        <f t="shared" si="3"/>
        <v>229534</v>
      </c>
      <c r="X23" s="1">
        <v>2004</v>
      </c>
      <c r="Y23">
        <v>10</v>
      </c>
      <c r="AA23" s="20">
        <f t="shared" si="4"/>
        <v>104218</v>
      </c>
      <c r="AC23" s="20">
        <v>21</v>
      </c>
    </row>
    <row r="24" spans="1:29" ht="15.75" customHeight="1" x14ac:dyDescent="0.25">
      <c r="A24" s="1" t="s">
        <v>31</v>
      </c>
      <c r="B24" s="20">
        <v>22</v>
      </c>
      <c r="C24" s="2"/>
      <c r="D24" s="2"/>
      <c r="E24" s="2"/>
      <c r="F24" s="42"/>
      <c r="G24" s="42"/>
      <c r="H24" s="2">
        <v>3922</v>
      </c>
      <c r="I24" s="2">
        <v>1191925</v>
      </c>
      <c r="J24" s="31">
        <v>3.2904754913270549</v>
      </c>
      <c r="K24" s="2">
        <v>614</v>
      </c>
      <c r="L24" s="2">
        <v>9.2983811124740665</v>
      </c>
      <c r="M24" s="31">
        <f t="shared" si="0"/>
        <v>66033</v>
      </c>
      <c r="N24" s="2">
        <v>976</v>
      </c>
      <c r="O24" s="2">
        <v>6.8810411804933764</v>
      </c>
      <c r="P24" s="31">
        <f t="shared" si="1"/>
        <v>141839</v>
      </c>
      <c r="Q24" s="2">
        <v>2018</v>
      </c>
      <c r="R24" s="2">
        <v>2.6696158557719527</v>
      </c>
      <c r="S24" s="31">
        <f t="shared" si="2"/>
        <v>755914</v>
      </c>
      <c r="T24" s="2">
        <v>314</v>
      </c>
      <c r="U24" s="26">
        <v>1.3763538895147256</v>
      </c>
      <c r="V24" s="31">
        <f t="shared" si="3"/>
        <v>228139</v>
      </c>
      <c r="X24" s="1">
        <v>2004</v>
      </c>
      <c r="Y24">
        <v>11</v>
      </c>
      <c r="AA24" s="20">
        <f t="shared" si="4"/>
        <v>104219</v>
      </c>
      <c r="AC24" s="20">
        <v>22</v>
      </c>
    </row>
    <row r="25" spans="1:29" ht="15.75" customHeight="1" x14ac:dyDescent="0.25">
      <c r="A25" s="1" t="s">
        <v>32</v>
      </c>
      <c r="B25" s="20">
        <v>23</v>
      </c>
      <c r="C25" s="2"/>
      <c r="D25" s="2"/>
      <c r="E25" s="2"/>
      <c r="F25" s="42"/>
      <c r="G25" s="42"/>
      <c r="H25" s="2">
        <v>3205</v>
      </c>
      <c r="I25" s="2">
        <v>1168862</v>
      </c>
      <c r="J25" s="31">
        <v>2.7419832281312937</v>
      </c>
      <c r="K25" s="2">
        <v>434</v>
      </c>
      <c r="L25" s="2">
        <v>6.508893488107022</v>
      </c>
      <c r="M25" s="31">
        <f t="shared" si="0"/>
        <v>66678</v>
      </c>
      <c r="N25" s="2">
        <v>914</v>
      </c>
      <c r="O25" s="2">
        <v>6.512337102508746</v>
      </c>
      <c r="P25" s="31">
        <f t="shared" si="1"/>
        <v>140349</v>
      </c>
      <c r="Q25" s="2">
        <v>1566</v>
      </c>
      <c r="R25" s="2">
        <v>2.1224573882118229</v>
      </c>
      <c r="S25" s="31">
        <f t="shared" si="2"/>
        <v>737824</v>
      </c>
      <c r="T25" s="2">
        <v>291</v>
      </c>
      <c r="U25" s="26">
        <v>1.2990433505497498</v>
      </c>
      <c r="V25" s="31">
        <f t="shared" si="3"/>
        <v>224011</v>
      </c>
      <c r="X25" s="1">
        <v>2004</v>
      </c>
      <c r="Y25">
        <v>12</v>
      </c>
      <c r="AA25" s="20">
        <f t="shared" si="4"/>
        <v>104220</v>
      </c>
      <c r="AC25" s="20">
        <v>23</v>
      </c>
    </row>
    <row r="26" spans="1:29" ht="15.75" customHeight="1" x14ac:dyDescent="0.25">
      <c r="A26" s="1" t="s">
        <v>33</v>
      </c>
      <c r="B26" s="20">
        <v>24</v>
      </c>
      <c r="C26" s="2"/>
      <c r="D26" s="2"/>
      <c r="E26" s="2"/>
      <c r="F26" s="42"/>
      <c r="G26" s="42"/>
      <c r="H26" s="2">
        <v>2458</v>
      </c>
      <c r="I26" s="2">
        <v>1144868</v>
      </c>
      <c r="J26" s="31">
        <v>2.1469724020585779</v>
      </c>
      <c r="K26" s="2">
        <v>391</v>
      </c>
      <c r="L26" s="2">
        <v>5.9465871760554814</v>
      </c>
      <c r="M26" s="31">
        <f t="shared" si="0"/>
        <v>65752</v>
      </c>
      <c r="N26" s="2">
        <v>761</v>
      </c>
      <c r="O26" s="2">
        <v>5.5003830752995935</v>
      </c>
      <c r="P26" s="31">
        <f t="shared" si="1"/>
        <v>138354</v>
      </c>
      <c r="Q26" s="2">
        <v>1124</v>
      </c>
      <c r="R26" s="2">
        <v>1.5551389455770548</v>
      </c>
      <c r="S26" s="31">
        <f t="shared" si="2"/>
        <v>722765</v>
      </c>
      <c r="T26" s="2">
        <v>182</v>
      </c>
      <c r="U26" s="26">
        <v>0.83487387441111571</v>
      </c>
      <c r="V26" s="31">
        <f t="shared" si="3"/>
        <v>217997</v>
      </c>
      <c r="X26" s="1">
        <v>2004</v>
      </c>
      <c r="Y26">
        <v>13</v>
      </c>
      <c r="AA26" s="20">
        <f t="shared" si="4"/>
        <v>104221</v>
      </c>
      <c r="AC26" s="20">
        <v>24</v>
      </c>
    </row>
    <row r="27" spans="1:29" ht="15.75" customHeight="1" x14ac:dyDescent="0.25">
      <c r="A27" s="1" t="s">
        <v>34</v>
      </c>
      <c r="B27" s="20">
        <v>25</v>
      </c>
      <c r="C27" s="2"/>
      <c r="D27" s="2"/>
      <c r="E27" s="2"/>
      <c r="F27" s="42"/>
      <c r="G27" s="42"/>
      <c r="H27" s="2">
        <v>1870</v>
      </c>
      <c r="I27" s="2">
        <v>1110636</v>
      </c>
      <c r="J27" s="31">
        <v>1.6837199586543206</v>
      </c>
      <c r="K27" s="2">
        <v>259</v>
      </c>
      <c r="L27" s="2">
        <v>4.083176995475398</v>
      </c>
      <c r="M27" s="31">
        <f t="shared" si="0"/>
        <v>63431.000000000007</v>
      </c>
      <c r="N27" s="2">
        <v>572</v>
      </c>
      <c r="O27" s="2">
        <v>4.2937785251020895</v>
      </c>
      <c r="P27" s="31">
        <f t="shared" si="1"/>
        <v>133216</v>
      </c>
      <c r="Q27" s="2">
        <v>911</v>
      </c>
      <c r="R27" s="2">
        <v>1.298901280651076</v>
      </c>
      <c r="S27" s="31">
        <f t="shared" si="2"/>
        <v>701362</v>
      </c>
      <c r="T27" s="2">
        <v>128</v>
      </c>
      <c r="U27" s="26">
        <v>0.60199316173392847</v>
      </c>
      <c r="V27" s="31">
        <f t="shared" si="3"/>
        <v>212626.99999999997</v>
      </c>
      <c r="X27" s="1">
        <v>2004</v>
      </c>
      <c r="Y27">
        <v>14</v>
      </c>
      <c r="AA27" s="20">
        <f t="shared" si="4"/>
        <v>104222</v>
      </c>
      <c r="AC27" s="20">
        <v>25</v>
      </c>
    </row>
    <row r="28" spans="1:29" ht="15.75" customHeight="1" x14ac:dyDescent="0.25">
      <c r="A28" s="1" t="s">
        <v>35</v>
      </c>
      <c r="B28" s="20">
        <v>26</v>
      </c>
      <c r="C28" s="2"/>
      <c r="D28" s="2"/>
      <c r="E28" s="2"/>
      <c r="F28" s="42"/>
      <c r="G28" s="42"/>
      <c r="H28" s="2">
        <v>1285</v>
      </c>
      <c r="I28" s="2">
        <v>1067732</v>
      </c>
      <c r="J28" s="31">
        <v>1.2034855188380604</v>
      </c>
      <c r="K28" s="2">
        <v>159</v>
      </c>
      <c r="L28" s="2">
        <v>2.6411960132890364</v>
      </c>
      <c r="M28" s="31">
        <f t="shared" si="0"/>
        <v>60200</v>
      </c>
      <c r="N28" s="2">
        <v>370</v>
      </c>
      <c r="O28" s="2">
        <v>2.8733846918489068</v>
      </c>
      <c r="P28" s="31">
        <f t="shared" si="1"/>
        <v>128767.99999999999</v>
      </c>
      <c r="Q28" s="2">
        <v>649</v>
      </c>
      <c r="R28" s="2">
        <v>0.96094762169165282</v>
      </c>
      <c r="S28" s="31">
        <f t="shared" si="2"/>
        <v>675375</v>
      </c>
      <c r="T28" s="2">
        <v>107</v>
      </c>
      <c r="U28" s="26">
        <v>0.52608548151571621</v>
      </c>
      <c r="V28" s="31">
        <f t="shared" si="3"/>
        <v>203389</v>
      </c>
      <c r="X28" s="1">
        <v>2004</v>
      </c>
      <c r="Y28">
        <v>15</v>
      </c>
      <c r="AA28" s="20">
        <f t="shared" si="4"/>
        <v>104223</v>
      </c>
      <c r="AC28" s="20">
        <v>26</v>
      </c>
    </row>
    <row r="29" spans="1:29" ht="15.75" customHeight="1" x14ac:dyDescent="0.25">
      <c r="A29" s="1" t="s">
        <v>36</v>
      </c>
      <c r="B29" s="20">
        <v>27</v>
      </c>
      <c r="C29" s="2"/>
      <c r="D29" s="2"/>
      <c r="E29" s="2"/>
      <c r="F29" s="42"/>
      <c r="G29" s="42"/>
      <c r="H29" s="2">
        <v>782</v>
      </c>
      <c r="I29" s="2">
        <v>1016345</v>
      </c>
      <c r="J29" s="31">
        <v>0.76942376850380534</v>
      </c>
      <c r="K29" s="2">
        <v>96</v>
      </c>
      <c r="L29" s="2">
        <v>1.7194748437248124</v>
      </c>
      <c r="M29" s="31">
        <f t="shared" si="0"/>
        <v>55831</v>
      </c>
      <c r="N29" s="2">
        <v>196</v>
      </c>
      <c r="O29" s="2">
        <v>1.6243452893986607</v>
      </c>
      <c r="P29" s="31">
        <f t="shared" si="1"/>
        <v>120664</v>
      </c>
      <c r="Q29" s="2">
        <v>405</v>
      </c>
      <c r="R29" s="2">
        <v>0.62767245106867042</v>
      </c>
      <c r="S29" s="31">
        <f t="shared" si="2"/>
        <v>645241</v>
      </c>
      <c r="T29" s="2">
        <v>85</v>
      </c>
      <c r="U29" s="26">
        <v>0.43677322220452292</v>
      </c>
      <c r="V29" s="31">
        <f t="shared" si="3"/>
        <v>194609</v>
      </c>
      <c r="X29" s="1">
        <v>2004</v>
      </c>
      <c r="Y29">
        <v>16</v>
      </c>
      <c r="AA29" s="20">
        <f t="shared" si="4"/>
        <v>104224</v>
      </c>
      <c r="AC29" s="20">
        <v>27</v>
      </c>
    </row>
    <row r="30" spans="1:29" ht="15.75" customHeight="1" x14ac:dyDescent="0.25">
      <c r="A30" s="1" t="s">
        <v>37</v>
      </c>
      <c r="B30" s="20">
        <v>28</v>
      </c>
      <c r="C30" s="2"/>
      <c r="D30" s="2"/>
      <c r="E30" s="2"/>
      <c r="F30" s="42"/>
      <c r="G30" s="42"/>
      <c r="H30" s="2">
        <v>539</v>
      </c>
      <c r="I30" s="2">
        <v>901833</v>
      </c>
      <c r="J30" s="31">
        <v>0.59767163100041809</v>
      </c>
      <c r="K30" s="2">
        <v>74</v>
      </c>
      <c r="L30" s="2">
        <v>1.4869290895573373</v>
      </c>
      <c r="M30" s="31">
        <f t="shared" si="0"/>
        <v>49767</v>
      </c>
      <c r="N30" s="2">
        <v>124</v>
      </c>
      <c r="O30" s="2">
        <v>1.1559184891026717</v>
      </c>
      <c r="P30" s="31">
        <f t="shared" si="1"/>
        <v>107274</v>
      </c>
      <c r="Q30" s="2">
        <v>273</v>
      </c>
      <c r="R30" s="2">
        <v>0.47859220262857566</v>
      </c>
      <c r="S30" s="31">
        <f t="shared" si="2"/>
        <v>570423</v>
      </c>
      <c r="T30" s="2">
        <v>68</v>
      </c>
      <c r="U30" s="26">
        <v>0.38997757628936336</v>
      </c>
      <c r="V30" s="31">
        <f t="shared" si="3"/>
        <v>174369</v>
      </c>
      <c r="X30" s="1">
        <v>2004</v>
      </c>
      <c r="Y30">
        <v>17</v>
      </c>
      <c r="AA30" s="20">
        <f t="shared" si="4"/>
        <v>104225</v>
      </c>
      <c r="AC30" s="20">
        <v>28</v>
      </c>
    </row>
    <row r="31" spans="1:29" ht="15.75" customHeight="1" x14ac:dyDescent="0.25">
      <c r="A31" s="1" t="s">
        <v>38</v>
      </c>
      <c r="B31" s="20">
        <v>53</v>
      </c>
      <c r="C31" s="2"/>
      <c r="D31" s="2"/>
      <c r="E31" s="2"/>
      <c r="F31" s="42"/>
      <c r="G31" s="42"/>
      <c r="H31" s="2">
        <v>210</v>
      </c>
      <c r="I31" s="2">
        <v>845492</v>
      </c>
      <c r="J31" s="31">
        <v>0.24837609344618281</v>
      </c>
      <c r="K31" s="2">
        <v>40</v>
      </c>
      <c r="L31" s="2">
        <v>0.79910500239731497</v>
      </c>
      <c r="M31" s="31">
        <f t="shared" si="0"/>
        <v>50056</v>
      </c>
      <c r="N31" s="2">
        <v>28</v>
      </c>
      <c r="O31" s="2">
        <v>0.27622946776500762</v>
      </c>
      <c r="P31" s="31">
        <f t="shared" si="1"/>
        <v>101365.00000000001</v>
      </c>
      <c r="Q31" s="2">
        <v>109</v>
      </c>
      <c r="R31" s="2">
        <v>0.20535544389745791</v>
      </c>
      <c r="S31" s="31">
        <f t="shared" si="2"/>
        <v>530787</v>
      </c>
      <c r="T31" s="2">
        <v>33</v>
      </c>
      <c r="U31" s="26">
        <v>0.20210185933710589</v>
      </c>
      <c r="V31" s="31">
        <f t="shared" si="3"/>
        <v>163284</v>
      </c>
      <c r="X31" s="1">
        <v>2004</v>
      </c>
      <c r="Y31">
        <v>42</v>
      </c>
      <c r="AA31" s="20">
        <f t="shared" si="4"/>
        <v>104250</v>
      </c>
      <c r="AC31" s="20">
        <v>53</v>
      </c>
    </row>
    <row r="32" spans="1:29" ht="15.75" customHeight="1" x14ac:dyDescent="0.25">
      <c r="A32" s="1" t="s">
        <v>39</v>
      </c>
      <c r="B32" s="20">
        <v>54</v>
      </c>
      <c r="C32" s="2"/>
      <c r="D32" s="2"/>
      <c r="E32" s="2"/>
      <c r="F32" s="42"/>
      <c r="G32" s="42"/>
      <c r="H32" s="2">
        <v>332</v>
      </c>
      <c r="I32" s="2">
        <v>907066</v>
      </c>
      <c r="J32" s="31">
        <v>0.36601526239545967</v>
      </c>
      <c r="K32" s="2">
        <v>67</v>
      </c>
      <c r="L32" s="2">
        <v>1.234977512349775</v>
      </c>
      <c r="M32" s="31">
        <f t="shared" si="0"/>
        <v>54252</v>
      </c>
      <c r="N32" s="2">
        <v>74</v>
      </c>
      <c r="O32" s="2">
        <v>0.67212236260093194</v>
      </c>
      <c r="P32" s="31">
        <f t="shared" si="1"/>
        <v>110098.99999999999</v>
      </c>
      <c r="Q32" s="2">
        <v>158</v>
      </c>
      <c r="R32" s="2">
        <v>0.27815089510014313</v>
      </c>
      <c r="S32" s="31">
        <f t="shared" si="2"/>
        <v>568037</v>
      </c>
      <c r="T32" s="2">
        <v>33</v>
      </c>
      <c r="U32" s="26">
        <v>0.18891903960430048</v>
      </c>
      <c r="V32" s="31">
        <f t="shared" si="3"/>
        <v>174678</v>
      </c>
      <c r="X32" s="1">
        <v>2004</v>
      </c>
      <c r="Y32">
        <v>43</v>
      </c>
      <c r="AA32" s="20">
        <f t="shared" si="4"/>
        <v>104251</v>
      </c>
      <c r="AC32" s="20">
        <v>54</v>
      </c>
    </row>
    <row r="33" spans="1:29" ht="15.75" customHeight="1" x14ac:dyDescent="0.25">
      <c r="A33" s="1" t="s">
        <v>40</v>
      </c>
      <c r="B33" s="20">
        <v>55</v>
      </c>
      <c r="C33" s="2"/>
      <c r="D33" s="2"/>
      <c r="E33" s="2"/>
      <c r="F33" s="42"/>
      <c r="G33" s="42"/>
      <c r="H33" s="2">
        <v>284</v>
      </c>
      <c r="I33" s="2">
        <v>985895</v>
      </c>
      <c r="J33" s="31">
        <v>0.28806313045506876</v>
      </c>
      <c r="K33" s="2">
        <v>51</v>
      </c>
      <c r="L33" s="2">
        <v>0.8879757634850437</v>
      </c>
      <c r="M33" s="31">
        <f t="shared" si="0"/>
        <v>57434</v>
      </c>
      <c r="N33" s="2">
        <v>45</v>
      </c>
      <c r="O33" s="2">
        <v>0.37975644953036786</v>
      </c>
      <c r="P33" s="31">
        <f t="shared" si="1"/>
        <v>118497</v>
      </c>
      <c r="Q33" s="2">
        <v>159</v>
      </c>
      <c r="R33" s="2">
        <v>0.25652939923718804</v>
      </c>
      <c r="S33" s="31">
        <f t="shared" si="2"/>
        <v>619812</v>
      </c>
      <c r="T33" s="2">
        <v>29</v>
      </c>
      <c r="U33" s="26">
        <v>0.15250957129033615</v>
      </c>
      <c r="V33" s="31">
        <f t="shared" si="3"/>
        <v>190152</v>
      </c>
      <c r="X33" s="1">
        <v>2004</v>
      </c>
      <c r="Y33">
        <v>44</v>
      </c>
      <c r="AA33" s="20">
        <f t="shared" si="4"/>
        <v>104252</v>
      </c>
      <c r="AC33" s="20">
        <v>55</v>
      </c>
    </row>
    <row r="34" spans="1:29" ht="15.75" customHeight="1" x14ac:dyDescent="0.25">
      <c r="A34" s="1" t="s">
        <v>41</v>
      </c>
      <c r="B34" s="20">
        <v>56</v>
      </c>
      <c r="C34" s="2"/>
      <c r="D34" s="2"/>
      <c r="E34" s="2"/>
      <c r="F34" s="42"/>
      <c r="G34" s="42"/>
      <c r="H34" s="2">
        <v>386</v>
      </c>
      <c r="I34" s="2">
        <v>1054900</v>
      </c>
      <c r="J34" s="31">
        <v>0.36591146080197173</v>
      </c>
      <c r="K34" s="2">
        <v>60</v>
      </c>
      <c r="L34" s="2">
        <v>0.98230218889671095</v>
      </c>
      <c r="M34" s="31">
        <f t="shared" si="0"/>
        <v>61081</v>
      </c>
      <c r="N34" s="2">
        <v>73</v>
      </c>
      <c r="O34" s="2">
        <v>0.57124970654980833</v>
      </c>
      <c r="P34" s="31">
        <f t="shared" si="1"/>
        <v>127789.99999999999</v>
      </c>
      <c r="Q34" s="2">
        <v>203</v>
      </c>
      <c r="R34" s="2">
        <v>0.30636838761185087</v>
      </c>
      <c r="S34" s="31">
        <f t="shared" si="2"/>
        <v>662601</v>
      </c>
      <c r="T34" s="2">
        <v>50</v>
      </c>
      <c r="U34" s="26">
        <v>0.24578720726743614</v>
      </c>
      <c r="V34" s="31">
        <f t="shared" si="3"/>
        <v>203428</v>
      </c>
      <c r="X34" s="1">
        <v>2004</v>
      </c>
      <c r="Y34">
        <v>45</v>
      </c>
      <c r="AA34" s="20">
        <f t="shared" si="4"/>
        <v>104253</v>
      </c>
      <c r="AC34" s="20">
        <v>56</v>
      </c>
    </row>
    <row r="35" spans="1:29" ht="15.75" customHeight="1" x14ac:dyDescent="0.25">
      <c r="A35" s="1" t="s">
        <v>42</v>
      </c>
      <c r="B35" s="20">
        <v>57</v>
      </c>
      <c r="C35" s="2"/>
      <c r="F35" s="42"/>
      <c r="G35" s="42"/>
      <c r="H35" s="2">
        <v>508</v>
      </c>
      <c r="I35" s="2">
        <v>1095060</v>
      </c>
      <c r="J35" s="31">
        <v>0.46390152137782403</v>
      </c>
      <c r="K35" s="2">
        <v>64</v>
      </c>
      <c r="L35" s="2">
        <v>0.99411298715419627</v>
      </c>
      <c r="M35" s="31">
        <f t="shared" si="0"/>
        <v>64379</v>
      </c>
      <c r="N35" s="2">
        <v>86</v>
      </c>
      <c r="O35" s="2">
        <v>0.64253907534144228</v>
      </c>
      <c r="P35" s="31">
        <f t="shared" si="1"/>
        <v>133844</v>
      </c>
      <c r="Q35" s="2">
        <v>278</v>
      </c>
      <c r="R35" s="2">
        <v>0.40536185836540017</v>
      </c>
      <c r="S35" s="31">
        <f t="shared" si="2"/>
        <v>685807</v>
      </c>
      <c r="T35" s="2">
        <v>80</v>
      </c>
      <c r="U35" s="26">
        <v>0.37909301994977018</v>
      </c>
      <c r="V35" s="31">
        <f t="shared" si="3"/>
        <v>211030</v>
      </c>
      <c r="X35" s="1">
        <v>2004</v>
      </c>
      <c r="Y35">
        <v>46</v>
      </c>
      <c r="AA35" s="20">
        <f t="shared" si="4"/>
        <v>104254</v>
      </c>
      <c r="AC35" s="20">
        <v>57</v>
      </c>
    </row>
    <row r="36" spans="1:29" ht="15.75" customHeight="1" x14ac:dyDescent="0.25">
      <c r="A36" s="1" t="s">
        <v>43</v>
      </c>
      <c r="B36" s="20">
        <v>58</v>
      </c>
      <c r="C36" s="2"/>
      <c r="F36" s="42"/>
      <c r="G36" s="42"/>
      <c r="H36" s="2">
        <v>715</v>
      </c>
      <c r="I36" s="2">
        <v>1118847</v>
      </c>
      <c r="J36" s="31">
        <v>0.63905073705341298</v>
      </c>
      <c r="K36" s="2">
        <v>107</v>
      </c>
      <c r="L36" s="2">
        <v>1.6231796116504855</v>
      </c>
      <c r="M36" s="31">
        <f t="shared" si="0"/>
        <v>65920</v>
      </c>
      <c r="N36" s="2">
        <v>122</v>
      </c>
      <c r="O36" s="2">
        <v>0.89255013278512219</v>
      </c>
      <c r="P36" s="31">
        <f t="shared" si="1"/>
        <v>136687</v>
      </c>
      <c r="Q36" s="2">
        <v>395</v>
      </c>
      <c r="R36" s="2">
        <v>0.56377589979347242</v>
      </c>
      <c r="S36" s="31">
        <f t="shared" si="2"/>
        <v>700633.00000000012</v>
      </c>
      <c r="T36" s="2">
        <v>91</v>
      </c>
      <c r="U36" s="26">
        <v>0.42206421869419825</v>
      </c>
      <c r="V36" s="31">
        <f t="shared" si="3"/>
        <v>215607</v>
      </c>
      <c r="X36" s="1">
        <v>2004</v>
      </c>
      <c r="Y36">
        <v>47</v>
      </c>
      <c r="AA36" s="20">
        <f t="shared" si="4"/>
        <v>104255</v>
      </c>
      <c r="AC36" s="20">
        <v>58</v>
      </c>
    </row>
    <row r="37" spans="1:29" ht="15.75" customHeight="1" x14ac:dyDescent="0.25">
      <c r="A37" s="1" t="s">
        <v>44</v>
      </c>
      <c r="B37" s="20">
        <v>59</v>
      </c>
      <c r="C37" s="2"/>
      <c r="F37" s="42"/>
      <c r="G37" s="42"/>
      <c r="H37" s="2">
        <v>739</v>
      </c>
      <c r="I37" s="2">
        <v>1128794</v>
      </c>
      <c r="J37" s="31">
        <v>0.65468101354188635</v>
      </c>
      <c r="K37" s="2">
        <v>90</v>
      </c>
      <c r="L37" s="2">
        <v>1.3548299688389107</v>
      </c>
      <c r="M37" s="31">
        <f t="shared" si="0"/>
        <v>66429</v>
      </c>
      <c r="N37" s="2">
        <v>131</v>
      </c>
      <c r="O37" s="2">
        <v>0.94319924544060363</v>
      </c>
      <c r="P37" s="31">
        <f t="shared" si="1"/>
        <v>138889</v>
      </c>
      <c r="Q37" s="2">
        <v>431</v>
      </c>
      <c r="R37" s="2">
        <v>0.61074803171922032</v>
      </c>
      <c r="S37" s="31">
        <f t="shared" si="2"/>
        <v>705692</v>
      </c>
      <c r="T37" s="2">
        <v>87</v>
      </c>
      <c r="U37" s="26">
        <v>0.39947838225030308</v>
      </c>
      <c r="V37" s="31">
        <f t="shared" si="3"/>
        <v>217784</v>
      </c>
      <c r="X37" s="1">
        <v>2004</v>
      </c>
      <c r="Y37">
        <v>48</v>
      </c>
      <c r="AA37" s="20">
        <f t="shared" si="4"/>
        <v>104256</v>
      </c>
      <c r="AC37" s="20">
        <v>59</v>
      </c>
    </row>
    <row r="38" spans="1:29" ht="15.75" customHeight="1" x14ac:dyDescent="0.25">
      <c r="A38" s="1" t="s">
        <v>45</v>
      </c>
      <c r="B38" s="20">
        <v>60</v>
      </c>
      <c r="C38" s="2"/>
      <c r="F38" s="42"/>
      <c r="G38" s="42"/>
      <c r="H38" s="2">
        <v>869</v>
      </c>
      <c r="I38" s="2">
        <v>1118415</v>
      </c>
      <c r="J38" s="31">
        <v>0.77699244019438218</v>
      </c>
      <c r="K38" s="2">
        <v>142</v>
      </c>
      <c r="L38" s="2">
        <v>2.1971560754460073</v>
      </c>
      <c r="M38" s="31">
        <f t="shared" si="0"/>
        <v>64629</v>
      </c>
      <c r="N38" s="2">
        <v>135</v>
      </c>
      <c r="O38" s="2">
        <v>0.9891559202813599</v>
      </c>
      <c r="P38" s="31">
        <f t="shared" si="1"/>
        <v>136480</v>
      </c>
      <c r="Q38" s="2">
        <v>500</v>
      </c>
      <c r="R38" s="2">
        <v>0.71351002695640886</v>
      </c>
      <c r="S38" s="31">
        <f t="shared" si="2"/>
        <v>700761</v>
      </c>
      <c r="T38" s="2">
        <v>92</v>
      </c>
      <c r="U38" s="26">
        <v>0.42485395645246948</v>
      </c>
      <c r="V38" s="31">
        <f t="shared" si="3"/>
        <v>216545</v>
      </c>
      <c r="X38" s="1">
        <v>2004</v>
      </c>
      <c r="Y38">
        <v>49</v>
      </c>
      <c r="AA38" s="20">
        <f t="shared" si="4"/>
        <v>104257</v>
      </c>
      <c r="AC38" s="20">
        <v>60</v>
      </c>
    </row>
    <row r="39" spans="1:29" ht="15.75" customHeight="1" x14ac:dyDescent="0.25">
      <c r="A39" s="1" t="s">
        <v>46</v>
      </c>
      <c r="B39" s="20">
        <v>61</v>
      </c>
      <c r="C39" s="2"/>
      <c r="F39" s="42"/>
      <c r="G39" s="42"/>
      <c r="H39" s="2">
        <v>956</v>
      </c>
      <c r="I39" s="2">
        <v>1135350</v>
      </c>
      <c r="J39" s="31">
        <v>0.84203109173382662</v>
      </c>
      <c r="K39" s="2">
        <v>153</v>
      </c>
      <c r="L39" s="2">
        <v>2.327845905729848</v>
      </c>
      <c r="M39" s="31">
        <f t="shared" si="0"/>
        <v>65726</v>
      </c>
      <c r="N39" s="2">
        <v>175</v>
      </c>
      <c r="O39" s="2">
        <v>1.2690999543124017</v>
      </c>
      <c r="P39" s="31">
        <f t="shared" si="1"/>
        <v>137893</v>
      </c>
      <c r="Q39" s="2">
        <v>517</v>
      </c>
      <c r="R39" s="2">
        <v>0.72491303146851671</v>
      </c>
      <c r="S39" s="31">
        <f t="shared" si="2"/>
        <v>713189</v>
      </c>
      <c r="T39" s="2">
        <v>111</v>
      </c>
      <c r="U39" s="26">
        <v>0.50791152272789675</v>
      </c>
      <c r="V39" s="31">
        <f t="shared" si="3"/>
        <v>218541.99999999997</v>
      </c>
      <c r="X39" s="1">
        <v>2004</v>
      </c>
      <c r="Y39">
        <v>50</v>
      </c>
      <c r="AA39" s="20">
        <f t="shared" si="4"/>
        <v>104258</v>
      </c>
      <c r="AC39" s="20">
        <v>61</v>
      </c>
    </row>
    <row r="40" spans="1:29" ht="15.75" customHeight="1" x14ac:dyDescent="0.25">
      <c r="A40" s="1" t="s">
        <v>47</v>
      </c>
      <c r="B40" s="20">
        <v>62</v>
      </c>
      <c r="C40" s="2"/>
      <c r="F40" s="42"/>
      <c r="G40" s="42"/>
      <c r="H40" s="2">
        <v>1402</v>
      </c>
      <c r="I40" s="2">
        <v>1130134</v>
      </c>
      <c r="J40" s="31">
        <v>1.2405608538456501</v>
      </c>
      <c r="K40" s="2">
        <v>202</v>
      </c>
      <c r="L40" s="2">
        <v>3.1092230020933385</v>
      </c>
      <c r="M40" s="31">
        <f t="shared" si="0"/>
        <v>64967.999999999993</v>
      </c>
      <c r="N40" s="2">
        <v>299</v>
      </c>
      <c r="O40" s="2">
        <v>2.1671063694082857</v>
      </c>
      <c r="P40" s="31">
        <f t="shared" si="1"/>
        <v>137972</v>
      </c>
      <c r="Q40" s="2">
        <v>734</v>
      </c>
      <c r="R40" s="2">
        <v>1.0354128109059721</v>
      </c>
      <c r="S40" s="31">
        <f t="shared" si="2"/>
        <v>708896</v>
      </c>
      <c r="T40" s="2">
        <v>167</v>
      </c>
      <c r="U40" s="26">
        <v>0.76500929921483474</v>
      </c>
      <c r="V40" s="31">
        <f t="shared" si="3"/>
        <v>218298</v>
      </c>
      <c r="X40" s="1">
        <v>2004</v>
      </c>
      <c r="Y40">
        <v>51</v>
      </c>
      <c r="AA40" s="20">
        <f t="shared" si="4"/>
        <v>104259</v>
      </c>
      <c r="AC40" s="20">
        <v>62</v>
      </c>
    </row>
    <row r="41" spans="1:29" ht="15.75" customHeight="1" x14ac:dyDescent="0.25">
      <c r="A41" s="1" t="s">
        <v>48</v>
      </c>
      <c r="B41" s="20">
        <v>63</v>
      </c>
      <c r="C41" s="2"/>
      <c r="F41" s="42"/>
      <c r="G41" s="42"/>
      <c r="H41" s="2">
        <v>1989</v>
      </c>
      <c r="I41" s="2">
        <v>1116857</v>
      </c>
      <c r="J41" s="31">
        <v>1.7808904810553186</v>
      </c>
      <c r="K41" s="2">
        <v>288</v>
      </c>
      <c r="L41" s="2">
        <v>4.5944005743000718</v>
      </c>
      <c r="M41" s="31">
        <f t="shared" si="0"/>
        <v>62685</v>
      </c>
      <c r="N41" s="2">
        <v>456</v>
      </c>
      <c r="O41" s="2">
        <v>3.44049675944439</v>
      </c>
      <c r="P41" s="31">
        <f t="shared" si="1"/>
        <v>132539</v>
      </c>
      <c r="Q41" s="2">
        <v>1020</v>
      </c>
      <c r="R41" s="2">
        <v>1.449771803075506</v>
      </c>
      <c r="S41" s="31">
        <f t="shared" si="2"/>
        <v>703559</v>
      </c>
      <c r="T41" s="2">
        <v>225</v>
      </c>
      <c r="U41" s="26">
        <v>1.0317598613314747</v>
      </c>
      <c r="V41" s="31">
        <f t="shared" si="3"/>
        <v>218074</v>
      </c>
      <c r="X41" s="1">
        <v>2004</v>
      </c>
      <c r="Y41">
        <v>52</v>
      </c>
      <c r="AA41" s="20">
        <f t="shared" si="4"/>
        <v>104260</v>
      </c>
      <c r="AC41" s="20">
        <v>63</v>
      </c>
    </row>
    <row r="42" spans="1:29" ht="15.75" customHeight="1" x14ac:dyDescent="0.25">
      <c r="A42" s="1" t="s">
        <v>49</v>
      </c>
      <c r="B42" s="20">
        <v>64</v>
      </c>
      <c r="C42" s="2"/>
      <c r="F42" s="42"/>
      <c r="G42" s="42"/>
      <c r="H42" s="2">
        <v>3195</v>
      </c>
      <c r="I42" s="2">
        <v>1102496</v>
      </c>
      <c r="J42" s="31">
        <v>2.897969697849244</v>
      </c>
      <c r="K42" s="2">
        <v>421</v>
      </c>
      <c r="L42" s="2">
        <v>6.3867228981461812</v>
      </c>
      <c r="M42" s="31">
        <f t="shared" si="0"/>
        <v>65918</v>
      </c>
      <c r="N42" s="2">
        <v>559</v>
      </c>
      <c r="O42" s="2">
        <v>4.1460845830922821</v>
      </c>
      <c r="P42" s="31">
        <f t="shared" si="1"/>
        <v>134826</v>
      </c>
      <c r="Q42" s="2">
        <v>1735</v>
      </c>
      <c r="R42" s="2">
        <v>2.5167943438129652</v>
      </c>
      <c r="S42" s="31">
        <f t="shared" si="2"/>
        <v>689369</v>
      </c>
      <c r="T42" s="2">
        <v>480</v>
      </c>
      <c r="U42" s="26">
        <v>2.2600678962063818</v>
      </c>
      <c r="V42" s="31">
        <f t="shared" si="3"/>
        <v>212383</v>
      </c>
      <c r="X42" s="1">
        <v>2004</v>
      </c>
      <c r="Y42">
        <v>53</v>
      </c>
      <c r="AA42" s="20">
        <f t="shared" si="4"/>
        <v>104261</v>
      </c>
      <c r="AC42" s="20">
        <v>64</v>
      </c>
    </row>
    <row r="43" spans="1:29" ht="15.75" customHeight="1" x14ac:dyDescent="0.25">
      <c r="A43" s="1" t="s">
        <v>50</v>
      </c>
      <c r="B43" s="20">
        <v>65</v>
      </c>
      <c r="C43" s="2"/>
      <c r="F43" s="42"/>
      <c r="G43" s="42"/>
      <c r="H43" s="2">
        <v>3901</v>
      </c>
      <c r="I43" s="2">
        <v>1116650</v>
      </c>
      <c r="J43" s="31">
        <v>3.4934849773877223</v>
      </c>
      <c r="K43" s="2">
        <v>411</v>
      </c>
      <c r="L43" s="2">
        <v>6.312006634517922</v>
      </c>
      <c r="M43" s="31">
        <f t="shared" si="0"/>
        <v>65114.000000000007</v>
      </c>
      <c r="N43" s="2">
        <v>545</v>
      </c>
      <c r="O43" s="2">
        <v>4.0684697328247124</v>
      </c>
      <c r="P43" s="31">
        <f t="shared" si="1"/>
        <v>133957</v>
      </c>
      <c r="Q43" s="2">
        <v>2369</v>
      </c>
      <c r="R43" s="2">
        <v>3.37410555580876</v>
      </c>
      <c r="S43" s="31">
        <f t="shared" si="2"/>
        <v>702112</v>
      </c>
      <c r="T43" s="2">
        <v>576</v>
      </c>
      <c r="U43" s="26">
        <v>2.6732631911151126</v>
      </c>
      <c r="V43" s="31">
        <f t="shared" si="3"/>
        <v>215467.00000000003</v>
      </c>
      <c r="X43" s="1">
        <v>2005</v>
      </c>
      <c r="Y43">
        <v>1</v>
      </c>
      <c r="AA43" s="20">
        <f>52*X43+Y43+1</f>
        <v>104262</v>
      </c>
      <c r="AC43" s="20">
        <v>65</v>
      </c>
    </row>
    <row r="44" spans="1:29" ht="15.75" customHeight="1" x14ac:dyDescent="0.25">
      <c r="A44" s="1" t="s">
        <v>51</v>
      </c>
      <c r="B44" s="20">
        <v>66</v>
      </c>
      <c r="C44" s="2"/>
      <c r="F44" s="42"/>
      <c r="G44" s="42"/>
      <c r="H44" s="2">
        <v>5749</v>
      </c>
      <c r="I44" s="2">
        <v>1135002</v>
      </c>
      <c r="J44" s="31">
        <v>5.0651893124417402</v>
      </c>
      <c r="K44" s="2">
        <v>603</v>
      </c>
      <c r="L44" s="2">
        <v>8.9948984158238616</v>
      </c>
      <c r="M44" s="31">
        <f t="shared" si="0"/>
        <v>67038</v>
      </c>
      <c r="N44" s="2">
        <v>1005</v>
      </c>
      <c r="O44" s="2">
        <v>7.2568416492165495</v>
      </c>
      <c r="P44" s="31">
        <f t="shared" si="1"/>
        <v>138490</v>
      </c>
      <c r="Q44" s="2">
        <v>3394</v>
      </c>
      <c r="R44" s="2">
        <v>4.7747537358157173</v>
      </c>
      <c r="S44" s="31">
        <f t="shared" si="2"/>
        <v>710822</v>
      </c>
      <c r="T44" s="2">
        <v>747</v>
      </c>
      <c r="U44" s="26">
        <v>3.4163876845398167</v>
      </c>
      <c r="V44" s="31">
        <f t="shared" si="3"/>
        <v>218652</v>
      </c>
      <c r="X44" s="1">
        <v>2005</v>
      </c>
      <c r="Y44">
        <v>2</v>
      </c>
      <c r="AA44" s="20">
        <f t="shared" ref="AA44:AA107" si="6">52*X44+Y44+1</f>
        <v>104263</v>
      </c>
      <c r="AC44" s="20">
        <v>66</v>
      </c>
    </row>
    <row r="45" spans="1:29" ht="15.75" customHeight="1" x14ac:dyDescent="0.25">
      <c r="A45" s="1" t="s">
        <v>52</v>
      </c>
      <c r="B45" s="20">
        <v>67</v>
      </c>
      <c r="C45" s="2"/>
      <c r="F45" s="42"/>
      <c r="G45" s="42"/>
      <c r="H45" s="2">
        <v>8926</v>
      </c>
      <c r="I45" s="2">
        <v>1131789</v>
      </c>
      <c r="J45" s="31">
        <v>7.8866290448131231</v>
      </c>
      <c r="K45" s="2">
        <v>1175</v>
      </c>
      <c r="L45" s="2">
        <v>17.806807504622192</v>
      </c>
      <c r="M45" s="31">
        <f t="shared" si="0"/>
        <v>65986</v>
      </c>
      <c r="N45" s="2">
        <v>2209</v>
      </c>
      <c r="O45" s="2">
        <v>16.104339204479178</v>
      </c>
      <c r="P45" s="31">
        <f t="shared" si="1"/>
        <v>137168</v>
      </c>
      <c r="Q45" s="2">
        <v>4295</v>
      </c>
      <c r="R45" s="2">
        <v>6.0496706838170251</v>
      </c>
      <c r="S45" s="31">
        <f t="shared" si="2"/>
        <v>709956</v>
      </c>
      <c r="T45" s="2">
        <v>1247</v>
      </c>
      <c r="U45" s="26">
        <v>5.702422271914541</v>
      </c>
      <c r="V45" s="31">
        <f t="shared" si="3"/>
        <v>218679.00000000003</v>
      </c>
      <c r="X45" s="1">
        <v>2005</v>
      </c>
      <c r="Y45">
        <v>3</v>
      </c>
      <c r="AA45" s="20">
        <f t="shared" si="6"/>
        <v>104264</v>
      </c>
      <c r="AC45" s="20">
        <v>67</v>
      </c>
    </row>
    <row r="46" spans="1:29" ht="15.75" customHeight="1" x14ac:dyDescent="0.25">
      <c r="A46" s="1" t="s">
        <v>53</v>
      </c>
      <c r="B46" s="20">
        <v>68</v>
      </c>
      <c r="C46" s="2"/>
      <c r="F46" s="42"/>
      <c r="G46" s="42"/>
      <c r="H46" s="2">
        <v>12797</v>
      </c>
      <c r="I46" s="2">
        <v>1128454</v>
      </c>
      <c r="J46" s="31">
        <v>11.340293888807164</v>
      </c>
      <c r="K46" s="2">
        <v>1527</v>
      </c>
      <c r="L46" s="2">
        <v>23.159171911731249</v>
      </c>
      <c r="M46" s="31">
        <f t="shared" si="0"/>
        <v>65935</v>
      </c>
      <c r="N46" s="2">
        <v>3453</v>
      </c>
      <c r="O46" s="2">
        <v>25.263758615139231</v>
      </c>
      <c r="P46" s="31">
        <f t="shared" si="1"/>
        <v>136678</v>
      </c>
      <c r="Q46" s="2">
        <v>6362</v>
      </c>
      <c r="R46" s="2">
        <v>8.9835410006438998</v>
      </c>
      <c r="S46" s="31">
        <f t="shared" si="2"/>
        <v>708184</v>
      </c>
      <c r="T46" s="2">
        <v>1455</v>
      </c>
      <c r="U46" s="26">
        <v>6.6848298010171971</v>
      </c>
      <c r="V46" s="31">
        <f t="shared" si="3"/>
        <v>217657</v>
      </c>
      <c r="X46" s="1">
        <v>2005</v>
      </c>
      <c r="Y46">
        <v>4</v>
      </c>
      <c r="AA46" s="20">
        <f t="shared" si="6"/>
        <v>104265</v>
      </c>
      <c r="AC46" s="20">
        <v>68</v>
      </c>
    </row>
    <row r="47" spans="1:29" ht="15.75" customHeight="1" x14ac:dyDescent="0.25">
      <c r="A47" s="1" t="s">
        <v>54</v>
      </c>
      <c r="B47" s="20">
        <v>69</v>
      </c>
      <c r="C47" s="2"/>
      <c r="F47" s="42"/>
      <c r="G47" s="42"/>
      <c r="H47" s="2">
        <v>15388</v>
      </c>
      <c r="I47" s="2">
        <v>1120885</v>
      </c>
      <c r="J47" s="31">
        <v>13.728437796919399</v>
      </c>
      <c r="K47" s="2">
        <v>1770</v>
      </c>
      <c r="L47" s="2">
        <v>27.344353468252741</v>
      </c>
      <c r="M47" s="31">
        <f t="shared" si="0"/>
        <v>64730</v>
      </c>
      <c r="N47" s="2">
        <v>4032</v>
      </c>
      <c r="O47" s="2">
        <v>29.775795350485925</v>
      </c>
      <c r="P47" s="31">
        <f t="shared" si="1"/>
        <v>135412</v>
      </c>
      <c r="Q47" s="2">
        <v>7820</v>
      </c>
      <c r="R47" s="2">
        <v>11.106376935094447</v>
      </c>
      <c r="S47" s="31">
        <f t="shared" si="2"/>
        <v>704100</v>
      </c>
      <c r="T47" s="2">
        <v>1766</v>
      </c>
      <c r="U47" s="26">
        <v>8.1516596428225245</v>
      </c>
      <c r="V47" s="31">
        <f t="shared" si="3"/>
        <v>216642.99999999997</v>
      </c>
      <c r="X47" s="1">
        <v>2005</v>
      </c>
      <c r="Y47">
        <v>5</v>
      </c>
      <c r="AA47" s="20">
        <f t="shared" si="6"/>
        <v>104266</v>
      </c>
      <c r="AC47" s="20">
        <v>69</v>
      </c>
    </row>
    <row r="48" spans="1:29" ht="15.75" customHeight="1" x14ac:dyDescent="0.25">
      <c r="A48" s="1" t="s">
        <v>55</v>
      </c>
      <c r="B48" s="20">
        <v>70</v>
      </c>
      <c r="C48" s="2"/>
      <c r="F48" s="42"/>
      <c r="G48" s="42"/>
      <c r="H48" s="2">
        <v>16370</v>
      </c>
      <c r="I48" s="2">
        <v>1122150</v>
      </c>
      <c r="J48" s="31">
        <v>14.588067548901662</v>
      </c>
      <c r="K48" s="2">
        <v>1933</v>
      </c>
      <c r="L48" s="2">
        <v>30.011333819807792</v>
      </c>
      <c r="M48" s="31">
        <f t="shared" si="0"/>
        <v>64409</v>
      </c>
      <c r="N48" s="2">
        <v>3867</v>
      </c>
      <c r="O48" s="2">
        <v>28.758626844359828</v>
      </c>
      <c r="P48" s="31">
        <f t="shared" si="1"/>
        <v>134464</v>
      </c>
      <c r="Q48" s="2">
        <v>8725</v>
      </c>
      <c r="R48" s="2">
        <v>12.376711638931956</v>
      </c>
      <c r="S48" s="31">
        <f t="shared" si="2"/>
        <v>704953</v>
      </c>
      <c r="T48" s="2">
        <v>1845</v>
      </c>
      <c r="U48" s="26">
        <v>8.4507429325223065</v>
      </c>
      <c r="V48" s="31">
        <f t="shared" si="3"/>
        <v>218324</v>
      </c>
      <c r="X48" s="1">
        <v>2005</v>
      </c>
      <c r="Y48">
        <v>6</v>
      </c>
      <c r="AA48" s="20">
        <f t="shared" si="6"/>
        <v>104267</v>
      </c>
      <c r="AC48" s="20">
        <v>70</v>
      </c>
    </row>
    <row r="49" spans="1:29" ht="15.75" customHeight="1" x14ac:dyDescent="0.25">
      <c r="A49" s="1" t="s">
        <v>56</v>
      </c>
      <c r="B49" s="20">
        <v>71</v>
      </c>
      <c r="C49" s="2"/>
      <c r="F49" s="42"/>
      <c r="G49" s="42"/>
      <c r="H49" s="2">
        <v>14026</v>
      </c>
      <c r="I49" s="2">
        <v>1103065</v>
      </c>
      <c r="J49" s="31">
        <v>12.715479142208302</v>
      </c>
      <c r="K49" s="2">
        <v>1768</v>
      </c>
      <c r="L49" s="2">
        <v>27.889074675836831</v>
      </c>
      <c r="M49" s="31">
        <f t="shared" si="0"/>
        <v>63394</v>
      </c>
      <c r="N49" s="2">
        <v>3288</v>
      </c>
      <c r="O49" s="2">
        <v>24.766495932509791</v>
      </c>
      <c r="P49" s="31">
        <f t="shared" si="1"/>
        <v>132760</v>
      </c>
      <c r="Q49" s="2">
        <v>7131</v>
      </c>
      <c r="R49" s="2">
        <v>10.28487858910677</v>
      </c>
      <c r="S49" s="31">
        <f t="shared" si="2"/>
        <v>693348</v>
      </c>
      <c r="T49" s="2">
        <v>1839</v>
      </c>
      <c r="U49" s="26">
        <v>8.6110421749085742</v>
      </c>
      <c r="V49" s="31">
        <f t="shared" si="3"/>
        <v>213563.00000000003</v>
      </c>
      <c r="X49" s="1">
        <v>2005</v>
      </c>
      <c r="Y49">
        <v>7</v>
      </c>
      <c r="AA49" s="20">
        <f t="shared" si="6"/>
        <v>104268</v>
      </c>
      <c r="AC49" s="20">
        <v>71</v>
      </c>
    </row>
    <row r="50" spans="1:29" ht="15.75" customHeight="1" x14ac:dyDescent="0.25">
      <c r="A50" s="1" t="s">
        <v>57</v>
      </c>
      <c r="B50" s="20">
        <v>72</v>
      </c>
      <c r="C50" s="2"/>
      <c r="F50" s="42"/>
      <c r="G50" s="42"/>
      <c r="H50" s="2">
        <v>10361</v>
      </c>
      <c r="I50" s="2">
        <v>1089376</v>
      </c>
      <c r="J50" s="31">
        <v>9.5109493875392879</v>
      </c>
      <c r="K50" s="2">
        <v>1332</v>
      </c>
      <c r="L50" s="2">
        <v>21.030029366257224</v>
      </c>
      <c r="M50" s="31">
        <f t="shared" si="0"/>
        <v>63337.999999999993</v>
      </c>
      <c r="N50" s="2">
        <v>2513</v>
      </c>
      <c r="O50" s="2">
        <v>19.06561058509347</v>
      </c>
      <c r="P50" s="31">
        <f t="shared" si="1"/>
        <v>131808</v>
      </c>
      <c r="Q50" s="2">
        <v>5278</v>
      </c>
      <c r="R50" s="2">
        <v>7.7271402992766234</v>
      </c>
      <c r="S50" s="31">
        <f t="shared" si="2"/>
        <v>683047</v>
      </c>
      <c r="T50" s="2">
        <v>1238</v>
      </c>
      <c r="U50" s="26">
        <v>5.8622142880819004</v>
      </c>
      <c r="V50" s="31">
        <f t="shared" si="3"/>
        <v>211183</v>
      </c>
      <c r="X50" s="1">
        <v>2005</v>
      </c>
      <c r="Y50">
        <v>8</v>
      </c>
      <c r="AA50" s="20">
        <f t="shared" si="6"/>
        <v>104269</v>
      </c>
      <c r="AC50" s="20">
        <v>72</v>
      </c>
    </row>
    <row r="51" spans="1:29" ht="15.75" customHeight="1" x14ac:dyDescent="0.25">
      <c r="A51" s="1" t="s">
        <v>58</v>
      </c>
      <c r="B51" s="20">
        <v>73</v>
      </c>
      <c r="C51" s="2"/>
      <c r="F51" s="42"/>
      <c r="G51" s="42"/>
      <c r="H51" s="2">
        <v>7253</v>
      </c>
      <c r="I51" s="2">
        <v>1050834</v>
      </c>
      <c r="J51" s="31">
        <v>6.9021367789774599</v>
      </c>
      <c r="K51" s="2">
        <v>954</v>
      </c>
      <c r="L51" s="2">
        <v>15.225023938716884</v>
      </c>
      <c r="M51" s="31">
        <f t="shared" si="0"/>
        <v>62660</v>
      </c>
      <c r="N51" s="2">
        <v>1765</v>
      </c>
      <c r="O51" s="2">
        <v>13.614835156358476</v>
      </c>
      <c r="P51" s="31">
        <f t="shared" si="1"/>
        <v>129638</v>
      </c>
      <c r="Q51" s="2">
        <v>3583</v>
      </c>
      <c r="R51" s="2">
        <v>5.4541496747755849</v>
      </c>
      <c r="S51" s="31">
        <f t="shared" si="2"/>
        <v>656931</v>
      </c>
      <c r="T51" s="2">
        <v>951</v>
      </c>
      <c r="U51" s="26">
        <v>4.7171449120805535</v>
      </c>
      <c r="V51" s="31">
        <f t="shared" si="3"/>
        <v>201605</v>
      </c>
      <c r="X51" s="1">
        <v>2005</v>
      </c>
      <c r="Y51">
        <v>9</v>
      </c>
      <c r="AA51" s="20">
        <f t="shared" si="6"/>
        <v>104270</v>
      </c>
      <c r="AC51" s="20">
        <v>73</v>
      </c>
    </row>
    <row r="52" spans="1:29" ht="15.75" customHeight="1" x14ac:dyDescent="0.25">
      <c r="A52" s="1" t="s">
        <v>59</v>
      </c>
      <c r="B52" s="20">
        <v>74</v>
      </c>
      <c r="C52" s="2"/>
      <c r="F52" s="42"/>
      <c r="G52" s="42"/>
      <c r="H52" s="2">
        <v>5147</v>
      </c>
      <c r="I52" s="2">
        <v>1039688</v>
      </c>
      <c r="J52" s="31">
        <v>4.9505236186240484</v>
      </c>
      <c r="K52" s="2">
        <v>711</v>
      </c>
      <c r="L52" s="2">
        <v>11.883670399465151</v>
      </c>
      <c r="M52" s="31">
        <f t="shared" si="0"/>
        <v>59830</v>
      </c>
      <c r="N52" s="2">
        <v>1236</v>
      </c>
      <c r="O52" s="2">
        <v>9.8031439856601263</v>
      </c>
      <c r="P52" s="31">
        <f t="shared" si="1"/>
        <v>126082</v>
      </c>
      <c r="Q52" s="2">
        <v>2501</v>
      </c>
      <c r="R52" s="2">
        <v>3.8342664761542662</v>
      </c>
      <c r="S52" s="31">
        <f t="shared" si="2"/>
        <v>652276</v>
      </c>
      <c r="T52" s="2">
        <v>699</v>
      </c>
      <c r="U52" s="26">
        <v>3.4689826302729529</v>
      </c>
      <c r="V52" s="31">
        <f t="shared" si="3"/>
        <v>201500</v>
      </c>
      <c r="X52" s="1">
        <v>2005</v>
      </c>
      <c r="Y52">
        <v>10</v>
      </c>
      <c r="AA52" s="20">
        <f t="shared" si="6"/>
        <v>104271</v>
      </c>
      <c r="AC52" s="20">
        <v>74</v>
      </c>
    </row>
    <row r="53" spans="1:29" ht="15.75" customHeight="1" x14ac:dyDescent="0.25">
      <c r="A53" s="1" t="s">
        <v>60</v>
      </c>
      <c r="B53" s="20">
        <v>75</v>
      </c>
      <c r="C53" s="2"/>
      <c r="F53" s="42"/>
      <c r="G53" s="42"/>
      <c r="H53" s="2">
        <v>3249</v>
      </c>
      <c r="I53" s="2">
        <v>949596</v>
      </c>
      <c r="J53" s="31">
        <v>3.421455018765875</v>
      </c>
      <c r="K53" s="2">
        <v>417</v>
      </c>
      <c r="L53" s="2">
        <v>7.8830957692162276</v>
      </c>
      <c r="M53" s="31">
        <f t="shared" si="0"/>
        <v>52898</v>
      </c>
      <c r="N53" s="2">
        <v>662</v>
      </c>
      <c r="O53" s="2">
        <v>5.9725730783110791</v>
      </c>
      <c r="P53" s="31">
        <f t="shared" si="1"/>
        <v>110840</v>
      </c>
      <c r="Q53" s="2">
        <v>1658</v>
      </c>
      <c r="R53" s="2">
        <v>2.7662009616635914</v>
      </c>
      <c r="S53" s="31">
        <f t="shared" si="2"/>
        <v>599378</v>
      </c>
      <c r="T53" s="2">
        <v>512</v>
      </c>
      <c r="U53" s="26">
        <v>2.7456027456027456</v>
      </c>
      <c r="V53" s="31">
        <f t="shared" si="3"/>
        <v>186480</v>
      </c>
      <c r="X53" s="1">
        <v>2005</v>
      </c>
      <c r="Y53">
        <v>11</v>
      </c>
      <c r="AA53" s="20">
        <f t="shared" si="6"/>
        <v>104272</v>
      </c>
      <c r="AC53" s="20">
        <v>75</v>
      </c>
    </row>
    <row r="54" spans="1:29" ht="15.75" customHeight="1" x14ac:dyDescent="0.25">
      <c r="A54" s="1" t="s">
        <v>61</v>
      </c>
      <c r="B54" s="20">
        <v>76</v>
      </c>
      <c r="C54" s="2"/>
      <c r="F54" s="42"/>
      <c r="G54" s="42"/>
      <c r="H54" s="2">
        <v>1940</v>
      </c>
      <c r="I54" s="2">
        <v>945662</v>
      </c>
      <c r="J54" s="31">
        <v>2.0514729364191435</v>
      </c>
      <c r="K54" s="2">
        <v>258</v>
      </c>
      <c r="L54" s="2">
        <v>4.814151365875504</v>
      </c>
      <c r="M54" s="31">
        <f t="shared" si="0"/>
        <v>53592</v>
      </c>
      <c r="N54" s="2">
        <v>367</v>
      </c>
      <c r="O54" s="2">
        <v>3.2342495571633783</v>
      </c>
      <c r="P54" s="31">
        <f t="shared" si="1"/>
        <v>113473</v>
      </c>
      <c r="Q54" s="2">
        <v>1021</v>
      </c>
      <c r="R54" s="2">
        <v>1.7162692576000806</v>
      </c>
      <c r="S54" s="31">
        <f t="shared" si="2"/>
        <v>594895</v>
      </c>
      <c r="T54" s="2">
        <v>294</v>
      </c>
      <c r="U54" s="26">
        <v>1.6004180683933762</v>
      </c>
      <c r="V54" s="31">
        <f t="shared" si="3"/>
        <v>183702</v>
      </c>
      <c r="X54" s="1">
        <v>2005</v>
      </c>
      <c r="Y54">
        <v>12</v>
      </c>
      <c r="AA54" s="20">
        <f t="shared" si="6"/>
        <v>104273</v>
      </c>
      <c r="AC54" s="20">
        <v>76</v>
      </c>
    </row>
    <row r="55" spans="1:29" ht="15.75" customHeight="1" x14ac:dyDescent="0.25">
      <c r="A55" s="1" t="s">
        <v>62</v>
      </c>
      <c r="B55" s="20">
        <v>77</v>
      </c>
      <c r="C55" s="2"/>
      <c r="F55" s="42"/>
      <c r="G55" s="42"/>
      <c r="H55" s="2">
        <v>1099</v>
      </c>
      <c r="I55" s="2">
        <v>924574</v>
      </c>
      <c r="J55" s="31">
        <v>1.1886555321694099</v>
      </c>
      <c r="K55" s="2">
        <v>139</v>
      </c>
      <c r="L55" s="2">
        <v>2.6737453594167775</v>
      </c>
      <c r="M55" s="31">
        <f t="shared" si="0"/>
        <v>51986.999999999993</v>
      </c>
      <c r="N55" s="2">
        <v>174</v>
      </c>
      <c r="O55" s="2">
        <v>1.5949255701400602</v>
      </c>
      <c r="P55" s="31">
        <f t="shared" si="1"/>
        <v>109096</v>
      </c>
      <c r="Q55" s="2">
        <v>565</v>
      </c>
      <c r="R55" s="2">
        <v>0.96783366279647398</v>
      </c>
      <c r="S55" s="31">
        <f t="shared" si="2"/>
        <v>583778</v>
      </c>
      <c r="T55" s="2">
        <v>221</v>
      </c>
      <c r="U55" s="26">
        <v>1.229738527541135</v>
      </c>
      <c r="V55" s="31">
        <f t="shared" si="3"/>
        <v>179713</v>
      </c>
      <c r="X55" s="1">
        <v>2005</v>
      </c>
      <c r="Y55">
        <v>13</v>
      </c>
      <c r="AA55" s="20">
        <f t="shared" si="6"/>
        <v>104274</v>
      </c>
      <c r="AC55" s="20">
        <v>77</v>
      </c>
    </row>
    <row r="56" spans="1:29" ht="15.75" customHeight="1" x14ac:dyDescent="0.25">
      <c r="A56" s="1" t="s">
        <v>63</v>
      </c>
      <c r="B56" s="20">
        <v>78</v>
      </c>
      <c r="C56" s="2"/>
      <c r="F56" s="42"/>
      <c r="G56" s="42"/>
      <c r="H56" s="2">
        <v>789</v>
      </c>
      <c r="I56" s="2">
        <v>874554</v>
      </c>
      <c r="J56" s="31">
        <v>0.90217413675999425</v>
      </c>
      <c r="K56" s="2">
        <v>98</v>
      </c>
      <c r="L56" s="2">
        <v>1.8726949609218246</v>
      </c>
      <c r="M56" s="31">
        <f t="shared" si="0"/>
        <v>52331</v>
      </c>
      <c r="N56" s="2">
        <v>104</v>
      </c>
      <c r="O56" s="2">
        <v>0.97704874909576023</v>
      </c>
      <c r="P56" s="31">
        <f t="shared" si="1"/>
        <v>106443</v>
      </c>
      <c r="Q56" s="2">
        <v>416</v>
      </c>
      <c r="R56" s="2">
        <v>0.76168574237810738</v>
      </c>
      <c r="S56" s="31">
        <f t="shared" si="2"/>
        <v>546157</v>
      </c>
      <c r="T56" s="2">
        <v>171</v>
      </c>
      <c r="U56" s="26">
        <v>1.0081180028651775</v>
      </c>
      <c r="V56" s="31">
        <f t="shared" si="3"/>
        <v>169623</v>
      </c>
      <c r="X56" s="1">
        <v>2005</v>
      </c>
      <c r="Y56">
        <v>14</v>
      </c>
      <c r="AA56" s="20">
        <f t="shared" si="6"/>
        <v>104275</v>
      </c>
      <c r="AC56" s="20">
        <v>78</v>
      </c>
    </row>
    <row r="57" spans="1:29" ht="15.75" customHeight="1" x14ac:dyDescent="0.25">
      <c r="A57" s="1" t="s">
        <v>64</v>
      </c>
      <c r="B57" s="20">
        <v>79</v>
      </c>
      <c r="C57" s="2"/>
      <c r="F57" s="42"/>
      <c r="G57" s="42"/>
      <c r="H57" s="2">
        <v>530</v>
      </c>
      <c r="I57" s="2">
        <v>813623</v>
      </c>
      <c r="J57" s="31">
        <v>0.65140734713743342</v>
      </c>
      <c r="K57" s="2">
        <v>68</v>
      </c>
      <c r="L57" s="2">
        <v>1.3913897528237027</v>
      </c>
      <c r="M57" s="31">
        <f t="shared" si="0"/>
        <v>48872</v>
      </c>
      <c r="N57" s="2">
        <v>71</v>
      </c>
      <c r="O57" s="2">
        <v>0.72095857026807475</v>
      </c>
      <c r="P57" s="31">
        <f t="shared" si="1"/>
        <v>98480</v>
      </c>
      <c r="Q57" s="2">
        <v>329</v>
      </c>
      <c r="R57" s="2">
        <v>0.64710788016112786</v>
      </c>
      <c r="S57" s="31">
        <f t="shared" si="2"/>
        <v>508416.00000000006</v>
      </c>
      <c r="T57" s="2">
        <v>62</v>
      </c>
      <c r="U57" s="26">
        <v>0.39276551265401793</v>
      </c>
      <c r="V57" s="31">
        <f t="shared" si="3"/>
        <v>157855</v>
      </c>
      <c r="X57" s="1">
        <v>2005</v>
      </c>
      <c r="Y57">
        <v>15</v>
      </c>
      <c r="AA57" s="20">
        <f t="shared" si="6"/>
        <v>104276</v>
      </c>
      <c r="AC57" s="20">
        <v>79</v>
      </c>
    </row>
    <row r="58" spans="1:29" ht="15.75" customHeight="1" x14ac:dyDescent="0.25">
      <c r="A58" s="1" t="s">
        <v>65</v>
      </c>
      <c r="B58" s="20">
        <v>80</v>
      </c>
      <c r="C58" s="2"/>
      <c r="F58" s="42"/>
      <c r="G58" s="42"/>
      <c r="H58" s="2">
        <v>261</v>
      </c>
      <c r="I58" s="2">
        <v>543499</v>
      </c>
      <c r="J58" s="31">
        <v>0.48022167474089189</v>
      </c>
      <c r="K58" s="2">
        <v>48</v>
      </c>
      <c r="L58" s="2">
        <v>1.5377715127827256</v>
      </c>
      <c r="M58" s="31">
        <f t="shared" si="0"/>
        <v>31214</v>
      </c>
      <c r="N58" s="2">
        <v>39</v>
      </c>
      <c r="O58" s="2">
        <v>0.61425061425061422</v>
      </c>
      <c r="P58" s="31">
        <f t="shared" si="1"/>
        <v>63492</v>
      </c>
      <c r="Q58" s="2">
        <v>158</v>
      </c>
      <c r="R58" s="2">
        <v>0.46181141141843329</v>
      </c>
      <c r="S58" s="31">
        <f t="shared" si="2"/>
        <v>342131</v>
      </c>
      <c r="T58" s="2">
        <v>16</v>
      </c>
      <c r="U58" s="26">
        <v>0.15000656278712193</v>
      </c>
      <c r="V58" s="31">
        <f t="shared" si="3"/>
        <v>106662</v>
      </c>
      <c r="X58" s="1">
        <v>2005</v>
      </c>
      <c r="Y58">
        <v>16</v>
      </c>
      <c r="AA58" s="20">
        <f t="shared" si="6"/>
        <v>104277</v>
      </c>
      <c r="AC58" s="20">
        <v>80</v>
      </c>
    </row>
    <row r="59" spans="1:29" ht="15.75" customHeight="1" x14ac:dyDescent="0.25">
      <c r="A59" s="5" t="s">
        <v>66</v>
      </c>
      <c r="B59" s="20">
        <v>106</v>
      </c>
      <c r="C59" s="6"/>
      <c r="F59" s="44"/>
      <c r="G59" s="44"/>
      <c r="H59" s="6">
        <v>276</v>
      </c>
      <c r="I59" s="6">
        <v>1072243</v>
      </c>
      <c r="J59" s="31">
        <v>0.25740433838225102</v>
      </c>
      <c r="K59" s="2">
        <v>40</v>
      </c>
      <c r="L59" s="2">
        <v>0.59513182169850631</v>
      </c>
      <c r="M59" s="31">
        <f t="shared" si="0"/>
        <v>67211.999999999985</v>
      </c>
      <c r="N59" s="2">
        <v>44</v>
      </c>
      <c r="O59" s="2">
        <v>0.31835382133115309</v>
      </c>
      <c r="P59" s="31">
        <f t="shared" si="1"/>
        <v>138211</v>
      </c>
      <c r="Q59" s="2">
        <v>160</v>
      </c>
      <c r="R59" s="2">
        <v>0.2427898987262635</v>
      </c>
      <c r="S59" s="31">
        <f t="shared" si="2"/>
        <v>659006</v>
      </c>
      <c r="T59" s="2">
        <v>32</v>
      </c>
      <c r="U59" s="26">
        <v>0.15398385094363229</v>
      </c>
      <c r="V59" s="31">
        <f t="shared" si="3"/>
        <v>207814</v>
      </c>
      <c r="X59" s="5">
        <v>2005</v>
      </c>
      <c r="Y59">
        <v>42</v>
      </c>
      <c r="AA59" s="20">
        <f t="shared" si="6"/>
        <v>104303</v>
      </c>
      <c r="AC59" s="20">
        <v>106</v>
      </c>
    </row>
    <row r="60" spans="1:29" ht="15.75" customHeight="1" x14ac:dyDescent="0.25">
      <c r="A60" s="5" t="s">
        <v>67</v>
      </c>
      <c r="B60" s="20">
        <v>107</v>
      </c>
      <c r="C60" s="6"/>
      <c r="F60" s="44"/>
      <c r="G60" s="44"/>
      <c r="H60" s="6">
        <v>311</v>
      </c>
      <c r="I60" s="6">
        <v>1111768</v>
      </c>
      <c r="J60" s="31">
        <v>0.27973462089212858</v>
      </c>
      <c r="K60" s="2">
        <v>37</v>
      </c>
      <c r="L60" s="2">
        <v>0.5578169757274235</v>
      </c>
      <c r="M60" s="31">
        <f t="shared" si="0"/>
        <v>66330</v>
      </c>
      <c r="N60" s="2">
        <v>51</v>
      </c>
      <c r="O60" s="2">
        <v>0.36969648643358877</v>
      </c>
      <c r="P60" s="31">
        <f t="shared" si="1"/>
        <v>137951</v>
      </c>
      <c r="Q60" s="2">
        <v>178</v>
      </c>
      <c r="R60" s="2">
        <v>0.25766816104549578</v>
      </c>
      <c r="S60" s="31">
        <f t="shared" si="2"/>
        <v>690811</v>
      </c>
      <c r="T60" s="2">
        <v>45</v>
      </c>
      <c r="U60" s="26">
        <v>0.20768336133212723</v>
      </c>
      <c r="V60" s="31">
        <f t="shared" si="3"/>
        <v>216676</v>
      </c>
      <c r="X60" s="5">
        <v>2005</v>
      </c>
      <c r="Y60">
        <v>43</v>
      </c>
      <c r="AA60" s="20">
        <f>52*X60+Y60+1</f>
        <v>104304</v>
      </c>
      <c r="AC60" s="20">
        <v>107</v>
      </c>
    </row>
    <row r="61" spans="1:29" ht="15.75" customHeight="1" x14ac:dyDescent="0.25">
      <c r="A61" s="5" t="s">
        <v>68</v>
      </c>
      <c r="B61" s="20">
        <v>108</v>
      </c>
      <c r="C61" s="6"/>
      <c r="F61" s="44"/>
      <c r="G61" s="44"/>
      <c r="H61" s="6">
        <v>361</v>
      </c>
      <c r="I61" s="6">
        <v>1169494</v>
      </c>
      <c r="J61" s="31">
        <v>0.30868050627023313</v>
      </c>
      <c r="K61" s="2">
        <v>51</v>
      </c>
      <c r="L61" s="2">
        <v>0.73531532051097215</v>
      </c>
      <c r="M61" s="31">
        <f t="shared" si="0"/>
        <v>69357.999999999985</v>
      </c>
      <c r="N61" s="2">
        <v>49</v>
      </c>
      <c r="O61" s="2">
        <v>0.33673041637746792</v>
      </c>
      <c r="P61" s="31">
        <f t="shared" si="1"/>
        <v>145517</v>
      </c>
      <c r="Q61" s="2">
        <v>211</v>
      </c>
      <c r="R61" s="2">
        <v>0.29078741372847344</v>
      </c>
      <c r="S61" s="31">
        <f t="shared" si="2"/>
        <v>725616</v>
      </c>
      <c r="T61" s="2">
        <v>50</v>
      </c>
      <c r="U61" s="26">
        <v>0.21833775103382927</v>
      </c>
      <c r="V61" s="31">
        <f t="shared" si="3"/>
        <v>229002.99999999997</v>
      </c>
      <c r="X61" s="5">
        <v>2005</v>
      </c>
      <c r="Y61">
        <v>44</v>
      </c>
      <c r="AA61" s="20">
        <f t="shared" si="6"/>
        <v>104305</v>
      </c>
      <c r="AC61" s="20">
        <v>108</v>
      </c>
    </row>
    <row r="62" spans="1:29" ht="15.75" customHeight="1" x14ac:dyDescent="0.25">
      <c r="A62" s="5" t="s">
        <v>69</v>
      </c>
      <c r="B62" s="20">
        <v>109</v>
      </c>
      <c r="C62" s="6"/>
      <c r="F62" s="44"/>
      <c r="G62" s="44"/>
      <c r="H62" s="6">
        <v>431</v>
      </c>
      <c r="I62" s="6">
        <v>1170176</v>
      </c>
      <c r="J62" s="31">
        <v>0.36832066287464449</v>
      </c>
      <c r="K62" s="2">
        <v>65</v>
      </c>
      <c r="L62" s="2">
        <v>0.93978168148630092</v>
      </c>
      <c r="M62" s="31">
        <f t="shared" si="0"/>
        <v>69165</v>
      </c>
      <c r="N62" s="2">
        <v>61</v>
      </c>
      <c r="O62" s="2">
        <v>0.42101485285185797</v>
      </c>
      <c r="P62" s="31">
        <f t="shared" si="1"/>
        <v>144888</v>
      </c>
      <c r="Q62" s="2">
        <v>264</v>
      </c>
      <c r="R62" s="2">
        <v>0.36381526453090568</v>
      </c>
      <c r="S62" s="31">
        <f t="shared" si="2"/>
        <v>725643</v>
      </c>
      <c r="T62" s="2">
        <v>41</v>
      </c>
      <c r="U62" s="26">
        <v>0.17788962165914612</v>
      </c>
      <c r="V62" s="31">
        <f t="shared" si="3"/>
        <v>230480</v>
      </c>
      <c r="X62" s="5">
        <v>2005</v>
      </c>
      <c r="Y62">
        <v>45</v>
      </c>
      <c r="AA62" s="20">
        <f t="shared" si="6"/>
        <v>104306</v>
      </c>
      <c r="AC62" s="20">
        <v>109</v>
      </c>
    </row>
    <row r="63" spans="1:29" ht="15.75" customHeight="1" x14ac:dyDescent="0.25">
      <c r="A63" s="5" t="s">
        <v>70</v>
      </c>
      <c r="B63" s="20">
        <v>110</v>
      </c>
      <c r="C63" s="6"/>
      <c r="F63" s="44"/>
      <c r="G63" s="44"/>
      <c r="H63" s="6">
        <v>566</v>
      </c>
      <c r="I63" s="6">
        <v>1170722</v>
      </c>
      <c r="J63" s="31">
        <v>0.4834623420419194</v>
      </c>
      <c r="K63" s="2">
        <v>88</v>
      </c>
      <c r="L63" s="2">
        <v>1.2559945192966431</v>
      </c>
      <c r="M63" s="31">
        <f t="shared" si="0"/>
        <v>70064</v>
      </c>
      <c r="N63" s="2">
        <v>102</v>
      </c>
      <c r="O63" s="2">
        <v>0.69656429903095618</v>
      </c>
      <c r="P63" s="31">
        <f t="shared" si="1"/>
        <v>146433</v>
      </c>
      <c r="Q63" s="2">
        <v>311</v>
      </c>
      <c r="R63" s="2">
        <v>0.4297711157880772</v>
      </c>
      <c r="S63" s="31">
        <f t="shared" si="2"/>
        <v>723641.00000000012</v>
      </c>
      <c r="T63" s="2">
        <v>65</v>
      </c>
      <c r="U63" s="26">
        <v>0.28189293272733579</v>
      </c>
      <c r="V63" s="31">
        <f t="shared" si="3"/>
        <v>230584.00000000003</v>
      </c>
      <c r="X63" s="5">
        <v>2005</v>
      </c>
      <c r="Y63">
        <v>46</v>
      </c>
      <c r="AA63" s="20">
        <f t="shared" si="6"/>
        <v>104307</v>
      </c>
      <c r="AC63" s="20">
        <v>110</v>
      </c>
    </row>
    <row r="64" spans="1:29" ht="15.75" customHeight="1" x14ac:dyDescent="0.25">
      <c r="A64" s="5" t="s">
        <v>71</v>
      </c>
      <c r="B64" s="20">
        <v>111</v>
      </c>
      <c r="C64" s="6"/>
      <c r="F64" s="44"/>
      <c r="G64" s="44"/>
      <c r="H64" s="6">
        <v>786</v>
      </c>
      <c r="I64" s="6">
        <v>1207320</v>
      </c>
      <c r="J64" s="31">
        <v>0.65102872477884899</v>
      </c>
      <c r="K64" s="2">
        <v>115</v>
      </c>
      <c r="L64" s="2">
        <v>1.6272356803260131</v>
      </c>
      <c r="M64" s="31">
        <f t="shared" si="0"/>
        <v>70672</v>
      </c>
      <c r="N64" s="2">
        <v>117</v>
      </c>
      <c r="O64" s="2">
        <v>0.78871796254600857</v>
      </c>
      <c r="P64" s="31">
        <f t="shared" si="1"/>
        <v>148342</v>
      </c>
      <c r="Q64" s="2">
        <v>469</v>
      </c>
      <c r="R64" s="2">
        <v>0.62524413183719119</v>
      </c>
      <c r="S64" s="31">
        <f t="shared" si="2"/>
        <v>750107</v>
      </c>
      <c r="T64" s="2">
        <v>85</v>
      </c>
      <c r="U64" s="26">
        <v>0.35684448717249023</v>
      </c>
      <c r="V64" s="31">
        <f t="shared" si="3"/>
        <v>238199</v>
      </c>
      <c r="X64" s="5">
        <v>2005</v>
      </c>
      <c r="Y64">
        <v>47</v>
      </c>
      <c r="AA64" s="20">
        <f t="shared" si="6"/>
        <v>104308</v>
      </c>
      <c r="AC64" s="20">
        <v>111</v>
      </c>
    </row>
    <row r="65" spans="1:29" ht="15.75" customHeight="1" x14ac:dyDescent="0.25">
      <c r="A65" s="5" t="s">
        <v>72</v>
      </c>
      <c r="B65" s="20">
        <v>112</v>
      </c>
      <c r="C65" s="6"/>
      <c r="F65" s="44"/>
      <c r="G65" s="44"/>
      <c r="H65" s="6">
        <v>869</v>
      </c>
      <c r="I65" s="6">
        <v>1195317</v>
      </c>
      <c r="J65" s="31">
        <v>0.72700379899223389</v>
      </c>
      <c r="K65" s="2">
        <v>139</v>
      </c>
      <c r="L65" s="2">
        <v>1.9999712234356339</v>
      </c>
      <c r="M65" s="31">
        <f t="shared" si="0"/>
        <v>69501</v>
      </c>
      <c r="N65" s="2">
        <v>144</v>
      </c>
      <c r="O65" s="2">
        <v>0.98508687919003957</v>
      </c>
      <c r="P65" s="31">
        <f t="shared" si="1"/>
        <v>146180.00000000003</v>
      </c>
      <c r="Q65" s="2">
        <v>483</v>
      </c>
      <c r="R65" s="2">
        <v>0.65061019962822275</v>
      </c>
      <c r="S65" s="31">
        <f t="shared" si="2"/>
        <v>742380</v>
      </c>
      <c r="T65" s="2">
        <v>103</v>
      </c>
      <c r="U65" s="26">
        <v>0.43413022220723607</v>
      </c>
      <c r="V65" s="31">
        <f t="shared" si="3"/>
        <v>237256</v>
      </c>
      <c r="X65" s="5">
        <v>2005</v>
      </c>
      <c r="Y65">
        <v>48</v>
      </c>
      <c r="AA65" s="20">
        <f t="shared" si="6"/>
        <v>104309</v>
      </c>
      <c r="AC65" s="20">
        <v>112</v>
      </c>
    </row>
    <row r="66" spans="1:29" ht="15.75" customHeight="1" x14ac:dyDescent="0.25">
      <c r="A66" s="5" t="s">
        <v>73</v>
      </c>
      <c r="B66" s="20">
        <v>113</v>
      </c>
      <c r="C66" s="6"/>
      <c r="F66" s="44"/>
      <c r="G66" s="44"/>
      <c r="H66" s="6">
        <v>884</v>
      </c>
      <c r="I66" s="6">
        <v>1220824</v>
      </c>
      <c r="J66" s="31">
        <v>0.72410109892990315</v>
      </c>
      <c r="K66" s="2">
        <v>154</v>
      </c>
      <c r="L66" s="2">
        <v>2.1375232490353384</v>
      </c>
      <c r="M66" s="31">
        <f t="shared" si="0"/>
        <v>72046</v>
      </c>
      <c r="N66" s="2">
        <v>170</v>
      </c>
      <c r="O66" s="2">
        <v>1.1213572380311605</v>
      </c>
      <c r="P66" s="31">
        <f t="shared" si="1"/>
        <v>151602</v>
      </c>
      <c r="Q66" s="2">
        <v>482</v>
      </c>
      <c r="R66" s="2">
        <v>0.63694520024790646</v>
      </c>
      <c r="S66" s="31">
        <f t="shared" si="2"/>
        <v>756737</v>
      </c>
      <c r="T66" s="2">
        <v>78</v>
      </c>
      <c r="U66" s="26">
        <v>0.32440660624940215</v>
      </c>
      <c r="V66" s="31">
        <f t="shared" si="3"/>
        <v>240439</v>
      </c>
      <c r="X66" s="5">
        <v>2005</v>
      </c>
      <c r="Y66">
        <v>49</v>
      </c>
      <c r="AA66" s="20">
        <f t="shared" si="6"/>
        <v>104310</v>
      </c>
      <c r="AC66" s="20">
        <v>113</v>
      </c>
    </row>
    <row r="67" spans="1:29" ht="15.75" customHeight="1" x14ac:dyDescent="0.25">
      <c r="A67" s="5" t="s">
        <v>74</v>
      </c>
      <c r="B67" s="20">
        <v>114</v>
      </c>
      <c r="C67" s="6"/>
      <c r="F67" s="44"/>
      <c r="G67" s="44"/>
      <c r="H67" s="6">
        <v>1102</v>
      </c>
      <c r="I67" s="6">
        <v>1213338</v>
      </c>
      <c r="J67" s="31">
        <v>0.90823826501766203</v>
      </c>
      <c r="K67" s="2">
        <v>167</v>
      </c>
      <c r="L67" s="2">
        <v>2.3028130170987313</v>
      </c>
      <c r="M67" s="31">
        <f t="shared" si="0"/>
        <v>72520</v>
      </c>
      <c r="N67" s="2">
        <v>198</v>
      </c>
      <c r="O67" s="2">
        <v>1.3049839842874655</v>
      </c>
      <c r="P67" s="31">
        <f t="shared" si="1"/>
        <v>151726</v>
      </c>
      <c r="Q67" s="2">
        <v>612</v>
      </c>
      <c r="R67" s="2">
        <v>0.81585858451201787</v>
      </c>
      <c r="S67" s="31">
        <f t="shared" si="2"/>
        <v>750130</v>
      </c>
      <c r="T67" s="2">
        <v>125</v>
      </c>
      <c r="U67" s="26">
        <v>0.52309572233242108</v>
      </c>
      <c r="V67" s="31">
        <f t="shared" si="3"/>
        <v>238962</v>
      </c>
      <c r="X67" s="5">
        <v>2005</v>
      </c>
      <c r="Y67">
        <v>50</v>
      </c>
      <c r="AA67" s="20">
        <f t="shared" si="6"/>
        <v>104311</v>
      </c>
      <c r="AC67" s="20">
        <v>114</v>
      </c>
    </row>
    <row r="68" spans="1:29" ht="15.75" customHeight="1" x14ac:dyDescent="0.25">
      <c r="A68" s="5" t="s">
        <v>75</v>
      </c>
      <c r="B68" s="20">
        <v>115</v>
      </c>
      <c r="C68" s="6"/>
      <c r="F68" s="44"/>
      <c r="G68" s="44"/>
      <c r="H68" s="6">
        <v>1229</v>
      </c>
      <c r="I68" s="6">
        <v>1198878</v>
      </c>
      <c r="J68" s="31">
        <v>1.0251251586900418</v>
      </c>
      <c r="K68" s="2">
        <v>215</v>
      </c>
      <c r="L68" s="2">
        <v>3.1612533266677452</v>
      </c>
      <c r="M68" s="31">
        <f t="shared" ref="M68:M131" si="7">K68*1000/L68</f>
        <v>68011</v>
      </c>
      <c r="N68" s="2">
        <v>231</v>
      </c>
      <c r="O68" s="2">
        <v>1.565634658135878</v>
      </c>
      <c r="P68" s="31">
        <f t="shared" ref="P68:P131" si="8">N68*1000/O68</f>
        <v>147544</v>
      </c>
      <c r="Q68" s="2">
        <v>664</v>
      </c>
      <c r="R68" s="2">
        <v>0.89104552920589597</v>
      </c>
      <c r="S68" s="31">
        <f t="shared" ref="S68:S131" si="9">Q68*1000/R68</f>
        <v>745192</v>
      </c>
      <c r="T68" s="2">
        <v>119</v>
      </c>
      <c r="U68" s="26">
        <v>0.49972494131381467</v>
      </c>
      <c r="V68" s="31">
        <f t="shared" ref="V68:V131" si="10">T68*1000/U68</f>
        <v>238131</v>
      </c>
      <c r="X68" s="5">
        <v>2005</v>
      </c>
      <c r="Y68">
        <v>51</v>
      </c>
      <c r="AA68" s="20">
        <f t="shared" si="6"/>
        <v>104312</v>
      </c>
      <c r="AC68" s="20">
        <v>115</v>
      </c>
    </row>
    <row r="69" spans="1:29" ht="15.75" customHeight="1" x14ac:dyDescent="0.25">
      <c r="A69" s="5" t="s">
        <v>76</v>
      </c>
      <c r="B69" s="20">
        <v>116</v>
      </c>
      <c r="C69" s="6"/>
      <c r="F69" s="44"/>
      <c r="G69" s="44"/>
      <c r="H69" s="6">
        <v>1398</v>
      </c>
      <c r="I69" s="6">
        <v>1173595</v>
      </c>
      <c r="J69" s="31">
        <v>1.1912116189997402</v>
      </c>
      <c r="K69" s="2">
        <v>236</v>
      </c>
      <c r="L69" s="2">
        <v>3.403518892414191</v>
      </c>
      <c r="M69" s="31">
        <f t="shared" si="7"/>
        <v>69340</v>
      </c>
      <c r="N69" s="2">
        <v>239</v>
      </c>
      <c r="O69" s="2">
        <v>1.6240274521795264</v>
      </c>
      <c r="P69" s="31">
        <f t="shared" si="8"/>
        <v>147165</v>
      </c>
      <c r="Q69" s="2">
        <v>744</v>
      </c>
      <c r="R69" s="2">
        <v>1.0254812801424646</v>
      </c>
      <c r="S69" s="31">
        <f t="shared" si="9"/>
        <v>725513</v>
      </c>
      <c r="T69" s="2">
        <v>179</v>
      </c>
      <c r="U69" s="26">
        <v>0.77296104535424504</v>
      </c>
      <c r="V69" s="31">
        <f t="shared" si="10"/>
        <v>231577</v>
      </c>
      <c r="X69" s="5">
        <v>2005</v>
      </c>
      <c r="Y69">
        <v>52</v>
      </c>
      <c r="AA69" s="20">
        <f t="shared" si="6"/>
        <v>104313</v>
      </c>
      <c r="AC69" s="20">
        <v>116</v>
      </c>
    </row>
    <row r="70" spans="1:29" ht="15.75" customHeight="1" x14ac:dyDescent="0.25">
      <c r="A70" s="5" t="s">
        <v>77</v>
      </c>
      <c r="B70" s="20">
        <v>117</v>
      </c>
      <c r="C70" s="6"/>
      <c r="F70" s="44"/>
      <c r="G70" s="44"/>
      <c r="H70" s="6">
        <v>1529</v>
      </c>
      <c r="I70" s="6">
        <v>1196471</v>
      </c>
      <c r="J70" s="31">
        <v>1.2779248306060071</v>
      </c>
      <c r="K70" s="2">
        <v>205</v>
      </c>
      <c r="L70" s="2">
        <v>2.9570008798880667</v>
      </c>
      <c r="M70" s="31">
        <f t="shared" si="7"/>
        <v>69327</v>
      </c>
      <c r="N70" s="2">
        <v>267</v>
      </c>
      <c r="O70" s="2">
        <v>1.8253539614282881</v>
      </c>
      <c r="P70" s="31">
        <f t="shared" si="8"/>
        <v>146273</v>
      </c>
      <c r="Q70" s="2">
        <v>856</v>
      </c>
      <c r="R70" s="2">
        <v>1.1516598836231542</v>
      </c>
      <c r="S70" s="31">
        <f t="shared" si="9"/>
        <v>743275.00000000012</v>
      </c>
      <c r="T70" s="2">
        <v>201</v>
      </c>
      <c r="U70" s="26">
        <v>0.84597383794339975</v>
      </c>
      <c r="V70" s="31">
        <f t="shared" si="10"/>
        <v>237596</v>
      </c>
      <c r="X70" s="5">
        <v>2006</v>
      </c>
      <c r="Y70">
        <v>1</v>
      </c>
      <c r="AA70" s="20">
        <f t="shared" si="6"/>
        <v>104314</v>
      </c>
      <c r="AC70" s="20">
        <v>117</v>
      </c>
    </row>
    <row r="71" spans="1:29" ht="15.75" customHeight="1" x14ac:dyDescent="0.25">
      <c r="A71" s="5" t="s">
        <v>78</v>
      </c>
      <c r="B71" s="20">
        <v>118</v>
      </c>
      <c r="C71" s="6"/>
      <c r="F71" s="44"/>
      <c r="G71" s="44"/>
      <c r="H71" s="6">
        <v>1891</v>
      </c>
      <c r="I71" s="6">
        <v>1215483</v>
      </c>
      <c r="J71" s="31">
        <v>1.5557601381508421</v>
      </c>
      <c r="K71" s="2">
        <v>192</v>
      </c>
      <c r="L71" s="2">
        <v>2.698562172342549</v>
      </c>
      <c r="M71" s="31">
        <f t="shared" si="7"/>
        <v>71148.999999999985</v>
      </c>
      <c r="N71" s="2">
        <v>261</v>
      </c>
      <c r="O71" s="2">
        <v>1.7430794403446088</v>
      </c>
      <c r="P71" s="31">
        <f t="shared" si="8"/>
        <v>149735</v>
      </c>
      <c r="Q71" s="2">
        <v>1226</v>
      </c>
      <c r="R71" s="2">
        <v>1.6262815589487269</v>
      </c>
      <c r="S71" s="31">
        <f t="shared" si="9"/>
        <v>753867</v>
      </c>
      <c r="T71" s="2">
        <v>212</v>
      </c>
      <c r="U71" s="26">
        <v>0.8806473588887227</v>
      </c>
      <c r="V71" s="31">
        <f t="shared" si="10"/>
        <v>240732</v>
      </c>
      <c r="X71" s="5">
        <v>2006</v>
      </c>
      <c r="Y71">
        <v>2</v>
      </c>
      <c r="AA71" s="20">
        <f>52*X71+Y71+1</f>
        <v>104315</v>
      </c>
      <c r="AC71" s="20">
        <v>118</v>
      </c>
    </row>
    <row r="72" spans="1:29" ht="15.75" customHeight="1" x14ac:dyDescent="0.25">
      <c r="A72" s="5" t="s">
        <v>79</v>
      </c>
      <c r="B72" s="20">
        <v>119</v>
      </c>
      <c r="C72" s="6"/>
      <c r="F72" s="44"/>
      <c r="G72" s="44"/>
      <c r="H72" s="6">
        <v>2230</v>
      </c>
      <c r="I72" s="6">
        <v>1219670</v>
      </c>
      <c r="J72" s="31">
        <v>1.828363409774775</v>
      </c>
      <c r="K72" s="2">
        <v>302</v>
      </c>
      <c r="L72" s="2">
        <v>4.2028501447339126</v>
      </c>
      <c r="M72" s="31">
        <f t="shared" si="7"/>
        <v>71856</v>
      </c>
      <c r="N72" s="2">
        <v>388</v>
      </c>
      <c r="O72" s="2">
        <v>2.5637975921447356</v>
      </c>
      <c r="P72" s="31">
        <f t="shared" si="8"/>
        <v>151338</v>
      </c>
      <c r="Q72" s="2">
        <v>1285</v>
      </c>
      <c r="R72" s="2">
        <v>1.7014211169531719</v>
      </c>
      <c r="S72" s="31">
        <f t="shared" si="9"/>
        <v>755251</v>
      </c>
      <c r="T72" s="2">
        <v>255</v>
      </c>
      <c r="U72" s="26">
        <v>1.0571043631464401</v>
      </c>
      <c r="V72" s="31">
        <f t="shared" si="10"/>
        <v>241225</v>
      </c>
      <c r="X72" s="5">
        <v>2006</v>
      </c>
      <c r="Y72">
        <v>3</v>
      </c>
      <c r="AA72" s="20">
        <f t="shared" si="6"/>
        <v>104316</v>
      </c>
      <c r="AC72" s="20">
        <v>119</v>
      </c>
    </row>
    <row r="73" spans="1:29" ht="15.75" customHeight="1" x14ac:dyDescent="0.25">
      <c r="A73" s="5" t="s">
        <v>80</v>
      </c>
      <c r="B73" s="20">
        <v>120</v>
      </c>
      <c r="C73" s="6"/>
      <c r="F73" s="44"/>
      <c r="G73" s="44"/>
      <c r="H73" s="6">
        <v>2489</v>
      </c>
      <c r="I73" s="6">
        <v>1217092</v>
      </c>
      <c r="J73" s="31">
        <v>2.0450385016087527</v>
      </c>
      <c r="K73" s="2">
        <v>420</v>
      </c>
      <c r="L73" s="2">
        <v>5.928100608336039</v>
      </c>
      <c r="M73" s="31">
        <f t="shared" si="7"/>
        <v>70849</v>
      </c>
      <c r="N73" s="2">
        <v>472</v>
      </c>
      <c r="O73" s="2">
        <v>3.1866484829662833</v>
      </c>
      <c r="P73" s="31">
        <f t="shared" si="8"/>
        <v>148118</v>
      </c>
      <c r="Q73" s="2">
        <v>1336</v>
      </c>
      <c r="R73" s="2">
        <v>1.7663499752763889</v>
      </c>
      <c r="S73" s="31">
        <f t="shared" si="9"/>
        <v>756362</v>
      </c>
      <c r="T73" s="2">
        <v>261</v>
      </c>
      <c r="U73" s="26">
        <v>1.0795696611971226</v>
      </c>
      <c r="V73" s="31">
        <f t="shared" si="10"/>
        <v>241763.00000000003</v>
      </c>
      <c r="X73" s="5">
        <v>2006</v>
      </c>
      <c r="Y73">
        <v>4</v>
      </c>
      <c r="AA73" s="20">
        <f t="shared" si="6"/>
        <v>104317</v>
      </c>
      <c r="AC73" s="20">
        <v>120</v>
      </c>
    </row>
    <row r="74" spans="1:29" ht="15.75" customHeight="1" x14ac:dyDescent="0.25">
      <c r="A74" s="5" t="s">
        <v>81</v>
      </c>
      <c r="B74" s="20">
        <v>121</v>
      </c>
      <c r="C74" s="6"/>
      <c r="F74" s="44"/>
      <c r="G74" s="44"/>
      <c r="H74" s="6">
        <v>2773</v>
      </c>
      <c r="I74" s="6">
        <v>1208452</v>
      </c>
      <c r="J74" s="31">
        <v>2.294671199187059</v>
      </c>
      <c r="K74" s="2">
        <v>494</v>
      </c>
      <c r="L74" s="2">
        <v>7.1234931072273175</v>
      </c>
      <c r="M74" s="31">
        <f t="shared" si="7"/>
        <v>69348</v>
      </c>
      <c r="N74" s="2">
        <v>647</v>
      </c>
      <c r="O74" s="2">
        <v>4.4053463337577536</v>
      </c>
      <c r="P74" s="31">
        <f t="shared" si="8"/>
        <v>146867</v>
      </c>
      <c r="Q74" s="2">
        <v>1371</v>
      </c>
      <c r="R74" s="2">
        <v>1.823477775117708</v>
      </c>
      <c r="S74" s="31">
        <f t="shared" si="9"/>
        <v>751860</v>
      </c>
      <c r="T74" s="2">
        <v>261</v>
      </c>
      <c r="U74" s="26">
        <v>1.0857943979665274</v>
      </c>
      <c r="V74" s="31">
        <f t="shared" si="10"/>
        <v>240377.00000000003</v>
      </c>
      <c r="X74" s="5">
        <v>2006</v>
      </c>
      <c r="Y74">
        <v>5</v>
      </c>
      <c r="AA74" s="20">
        <f t="shared" si="6"/>
        <v>104318</v>
      </c>
      <c r="AC74" s="20">
        <v>121</v>
      </c>
    </row>
    <row r="75" spans="1:29" ht="15.75" customHeight="1" x14ac:dyDescent="0.25">
      <c r="A75" s="5" t="s">
        <v>82</v>
      </c>
      <c r="B75" s="20">
        <v>122</v>
      </c>
      <c r="C75" s="6"/>
      <c r="F75" s="44"/>
      <c r="G75" s="44"/>
      <c r="H75" s="6">
        <v>2970</v>
      </c>
      <c r="I75" s="6">
        <v>1213878</v>
      </c>
      <c r="J75" s="31">
        <v>2.4467038697463832</v>
      </c>
      <c r="K75" s="2">
        <v>552</v>
      </c>
      <c r="L75" s="2">
        <v>7.7680833098789748</v>
      </c>
      <c r="M75" s="31">
        <f t="shared" si="7"/>
        <v>71060</v>
      </c>
      <c r="N75" s="2">
        <v>651</v>
      </c>
      <c r="O75" s="2">
        <v>4.3779421654337591</v>
      </c>
      <c r="P75" s="31">
        <f t="shared" si="8"/>
        <v>148700</v>
      </c>
      <c r="Q75" s="2">
        <v>1489</v>
      </c>
      <c r="R75" s="2">
        <v>1.9778517793360315</v>
      </c>
      <c r="S75" s="31">
        <f t="shared" si="9"/>
        <v>752837</v>
      </c>
      <c r="T75" s="2">
        <v>278</v>
      </c>
      <c r="U75" s="26">
        <v>1.1521835536159086</v>
      </c>
      <c r="V75" s="31">
        <f t="shared" si="10"/>
        <v>241280.99999999997</v>
      </c>
      <c r="X75" s="5">
        <v>2006</v>
      </c>
      <c r="Y75">
        <v>6</v>
      </c>
      <c r="AA75" s="20">
        <f t="shared" si="6"/>
        <v>104319</v>
      </c>
      <c r="AC75" s="20">
        <v>122</v>
      </c>
    </row>
    <row r="76" spans="1:29" ht="15.75" customHeight="1" x14ac:dyDescent="0.25">
      <c r="A76" s="5" t="s">
        <v>83</v>
      </c>
      <c r="B76" s="20">
        <v>123</v>
      </c>
      <c r="C76" s="6"/>
      <c r="F76" s="44"/>
      <c r="G76" s="44"/>
      <c r="H76" s="6">
        <v>3030</v>
      </c>
      <c r="I76" s="6">
        <v>1209301</v>
      </c>
      <c r="J76" s="31">
        <v>2.5055796695777151</v>
      </c>
      <c r="K76" s="2">
        <v>503</v>
      </c>
      <c r="L76" s="2">
        <v>7.1284827527564412</v>
      </c>
      <c r="M76" s="31">
        <f t="shared" si="7"/>
        <v>70562</v>
      </c>
      <c r="N76" s="2">
        <v>661</v>
      </c>
      <c r="O76" s="2">
        <v>4.4841224077227304</v>
      </c>
      <c r="P76" s="31">
        <f t="shared" si="8"/>
        <v>147409</v>
      </c>
      <c r="Q76" s="2">
        <v>1575</v>
      </c>
      <c r="R76" s="2">
        <v>2.0977176831607212</v>
      </c>
      <c r="S76" s="31">
        <f t="shared" si="9"/>
        <v>750816</v>
      </c>
      <c r="T76" s="2">
        <v>291</v>
      </c>
      <c r="U76" s="26">
        <v>1.2099087786989531</v>
      </c>
      <c r="V76" s="31">
        <f t="shared" si="10"/>
        <v>240514</v>
      </c>
      <c r="X76" s="5">
        <v>2006</v>
      </c>
      <c r="Y76">
        <v>7</v>
      </c>
      <c r="AA76" s="20">
        <f t="shared" si="6"/>
        <v>104320</v>
      </c>
      <c r="AC76" s="20">
        <v>123</v>
      </c>
    </row>
    <row r="77" spans="1:29" ht="15.75" customHeight="1" x14ac:dyDescent="0.25">
      <c r="A77" s="5" t="s">
        <v>84</v>
      </c>
      <c r="B77" s="20">
        <v>124</v>
      </c>
      <c r="C77" s="6"/>
      <c r="F77" s="44"/>
      <c r="G77" s="44"/>
      <c r="H77" s="6">
        <v>3087</v>
      </c>
      <c r="I77" s="6">
        <v>1199199</v>
      </c>
      <c r="J77" s="31">
        <v>2.5742182907090485</v>
      </c>
      <c r="K77" s="2">
        <v>562</v>
      </c>
      <c r="L77" s="2">
        <v>8.0293743660080299</v>
      </c>
      <c r="M77" s="31">
        <f t="shared" si="7"/>
        <v>69993</v>
      </c>
      <c r="N77" s="2">
        <v>790</v>
      </c>
      <c r="O77" s="2">
        <v>5.3687808789849605</v>
      </c>
      <c r="P77" s="31">
        <f t="shared" si="8"/>
        <v>147147</v>
      </c>
      <c r="Q77" s="2">
        <v>1457</v>
      </c>
      <c r="R77" s="2">
        <v>1.958235947943449</v>
      </c>
      <c r="S77" s="31">
        <f t="shared" si="9"/>
        <v>744037</v>
      </c>
      <c r="T77" s="2">
        <v>278</v>
      </c>
      <c r="U77" s="26">
        <v>1.1679592642696894</v>
      </c>
      <c r="V77" s="31">
        <f t="shared" si="10"/>
        <v>238021.99999999997</v>
      </c>
      <c r="X77" s="5">
        <v>2006</v>
      </c>
      <c r="Y77">
        <v>8</v>
      </c>
      <c r="AA77" s="20">
        <f t="shared" si="6"/>
        <v>104321</v>
      </c>
      <c r="AC77" s="20">
        <v>124</v>
      </c>
    </row>
    <row r="78" spans="1:29" ht="15.75" customHeight="1" x14ac:dyDescent="0.25">
      <c r="A78" s="5" t="s">
        <v>85</v>
      </c>
      <c r="B78" s="20">
        <v>125</v>
      </c>
      <c r="C78" s="6"/>
      <c r="F78" s="44"/>
      <c r="G78" s="44"/>
      <c r="H78" s="6">
        <v>3029</v>
      </c>
      <c r="I78" s="6">
        <v>1169648</v>
      </c>
      <c r="J78" s="31">
        <v>2.5896680026811487</v>
      </c>
      <c r="K78" s="2">
        <v>570</v>
      </c>
      <c r="L78" s="2">
        <v>8.5247666905958379</v>
      </c>
      <c r="M78" s="31">
        <f t="shared" si="7"/>
        <v>66863.999999999985</v>
      </c>
      <c r="N78" s="2">
        <v>723</v>
      </c>
      <c r="O78" s="2">
        <v>5.1355997215553124</v>
      </c>
      <c r="P78" s="31">
        <f t="shared" si="8"/>
        <v>140782</v>
      </c>
      <c r="Q78" s="2">
        <v>1482</v>
      </c>
      <c r="R78" s="2">
        <v>2.0349008843992307</v>
      </c>
      <c r="S78" s="31">
        <f t="shared" si="9"/>
        <v>728291</v>
      </c>
      <c r="T78" s="2">
        <v>254</v>
      </c>
      <c r="U78" s="26">
        <v>1.0868123451613318</v>
      </c>
      <c r="V78" s="31">
        <f t="shared" si="10"/>
        <v>233710.99999999997</v>
      </c>
      <c r="X78" s="5">
        <v>2006</v>
      </c>
      <c r="Y78">
        <v>9</v>
      </c>
      <c r="AA78" s="20">
        <f t="shared" si="6"/>
        <v>104322</v>
      </c>
      <c r="AC78" s="20">
        <v>125</v>
      </c>
    </row>
    <row r="79" spans="1:29" ht="15.75" customHeight="1" x14ac:dyDescent="0.25">
      <c r="A79" s="5" t="s">
        <v>86</v>
      </c>
      <c r="B79" s="20">
        <v>126</v>
      </c>
      <c r="C79" s="6"/>
      <c r="F79" s="44"/>
      <c r="G79" s="44"/>
      <c r="H79" s="6">
        <v>2953</v>
      </c>
      <c r="I79" s="6">
        <v>1175432</v>
      </c>
      <c r="J79" s="31">
        <v>2.5122678300403596</v>
      </c>
      <c r="K79" s="2">
        <v>492</v>
      </c>
      <c r="L79" s="2">
        <v>7.2736949483301547</v>
      </c>
      <c r="M79" s="31">
        <f t="shared" si="7"/>
        <v>67641</v>
      </c>
      <c r="N79" s="2">
        <v>872</v>
      </c>
      <c r="O79" s="2">
        <v>6.1267363184778718</v>
      </c>
      <c r="P79" s="31">
        <f t="shared" si="8"/>
        <v>142327</v>
      </c>
      <c r="Q79" s="2">
        <v>1383</v>
      </c>
      <c r="R79" s="2">
        <v>1.8905891584349257</v>
      </c>
      <c r="S79" s="31">
        <f t="shared" si="9"/>
        <v>731518</v>
      </c>
      <c r="T79" s="2">
        <v>206</v>
      </c>
      <c r="U79" s="26">
        <v>0.88054508305335422</v>
      </c>
      <c r="V79" s="31">
        <f t="shared" si="10"/>
        <v>233946</v>
      </c>
      <c r="X79" s="5">
        <v>2006</v>
      </c>
      <c r="Y79">
        <v>10</v>
      </c>
      <c r="AA79" s="20">
        <f t="shared" si="6"/>
        <v>104323</v>
      </c>
      <c r="AC79" s="20">
        <v>126</v>
      </c>
    </row>
    <row r="80" spans="1:29" ht="15.75" customHeight="1" x14ac:dyDescent="0.25">
      <c r="A80" s="5" t="s">
        <v>87</v>
      </c>
      <c r="B80" s="20">
        <v>127</v>
      </c>
      <c r="C80" s="6"/>
      <c r="F80" s="44"/>
      <c r="G80" s="44"/>
      <c r="H80" s="6">
        <v>3110</v>
      </c>
      <c r="I80" s="6">
        <v>1164295</v>
      </c>
      <c r="J80" s="31">
        <v>2.6711443405666091</v>
      </c>
      <c r="K80" s="2">
        <v>532</v>
      </c>
      <c r="L80" s="2">
        <v>8.0275229357798175</v>
      </c>
      <c r="M80" s="31">
        <f t="shared" si="7"/>
        <v>66271.999999999985</v>
      </c>
      <c r="N80" s="2">
        <v>983</v>
      </c>
      <c r="O80" s="2">
        <v>7.0135633610879227</v>
      </c>
      <c r="P80" s="31">
        <f t="shared" si="8"/>
        <v>140157</v>
      </c>
      <c r="Q80" s="2">
        <v>1366</v>
      </c>
      <c r="R80" s="2">
        <v>1.882803088568932</v>
      </c>
      <c r="S80" s="31">
        <f t="shared" si="9"/>
        <v>725513.99999999988</v>
      </c>
      <c r="T80" s="2">
        <v>229</v>
      </c>
      <c r="U80" s="26">
        <v>0.98557361245007569</v>
      </c>
      <c r="V80" s="31">
        <f t="shared" si="10"/>
        <v>232352</v>
      </c>
      <c r="X80" s="5">
        <v>2006</v>
      </c>
      <c r="Y80">
        <v>11</v>
      </c>
      <c r="AA80" s="20">
        <f t="shared" si="6"/>
        <v>104324</v>
      </c>
      <c r="AC80" s="20">
        <v>127</v>
      </c>
    </row>
    <row r="81" spans="1:29" ht="15.75" customHeight="1" x14ac:dyDescent="0.25">
      <c r="A81" s="5" t="s">
        <v>88</v>
      </c>
      <c r="B81" s="20">
        <v>128</v>
      </c>
      <c r="C81" s="6"/>
      <c r="F81" s="44"/>
      <c r="G81" s="44"/>
      <c r="H81" s="6">
        <v>3098</v>
      </c>
      <c r="I81" s="6">
        <v>1152935</v>
      </c>
      <c r="J81" s="31">
        <v>2.6870552112651622</v>
      </c>
      <c r="K81" s="2">
        <v>529</v>
      </c>
      <c r="L81" s="2">
        <v>8.2314131889334963</v>
      </c>
      <c r="M81" s="31">
        <f t="shared" si="7"/>
        <v>64265.999999999993</v>
      </c>
      <c r="N81" s="2">
        <v>1011</v>
      </c>
      <c r="O81" s="2">
        <v>7.3565259151998479</v>
      </c>
      <c r="P81" s="31">
        <f t="shared" si="8"/>
        <v>137429</v>
      </c>
      <c r="Q81" s="2">
        <v>1342</v>
      </c>
      <c r="R81" s="2">
        <v>1.8644948497150464</v>
      </c>
      <c r="S81" s="31">
        <f t="shared" si="9"/>
        <v>719766</v>
      </c>
      <c r="T81" s="2">
        <v>216</v>
      </c>
      <c r="U81" s="26">
        <v>0.93315015941315227</v>
      </c>
      <c r="V81" s="31">
        <f t="shared" si="10"/>
        <v>231474</v>
      </c>
      <c r="X81" s="5">
        <v>2006</v>
      </c>
      <c r="Y81">
        <v>12</v>
      </c>
      <c r="AA81" s="20">
        <f t="shared" si="6"/>
        <v>104325</v>
      </c>
      <c r="AC81" s="20">
        <v>128</v>
      </c>
    </row>
    <row r="82" spans="1:29" ht="15.75" customHeight="1" x14ac:dyDescent="0.25">
      <c r="A82" s="5" t="s">
        <v>89</v>
      </c>
      <c r="B82" s="20">
        <v>129</v>
      </c>
      <c r="C82" s="6"/>
      <c r="F82" s="44"/>
      <c r="G82" s="44"/>
      <c r="H82" s="6">
        <v>2514</v>
      </c>
      <c r="I82" s="6">
        <v>1125571</v>
      </c>
      <c r="J82" s="31">
        <v>2.2335330245715288</v>
      </c>
      <c r="K82" s="2">
        <v>432</v>
      </c>
      <c r="L82" s="2">
        <v>6.7598228676044876</v>
      </c>
      <c r="M82" s="31">
        <f t="shared" si="7"/>
        <v>63907</v>
      </c>
      <c r="N82" s="2">
        <v>886</v>
      </c>
      <c r="O82" s="2">
        <v>6.5197395047647086</v>
      </c>
      <c r="P82" s="31">
        <f t="shared" si="8"/>
        <v>135895</v>
      </c>
      <c r="Q82" s="2">
        <v>1033</v>
      </c>
      <c r="R82" s="2">
        <v>1.475507714634237</v>
      </c>
      <c r="S82" s="31">
        <f t="shared" si="9"/>
        <v>700098</v>
      </c>
      <c r="T82" s="2">
        <v>163</v>
      </c>
      <c r="U82" s="26">
        <v>0.72229041392115068</v>
      </c>
      <c r="V82" s="31">
        <f t="shared" si="10"/>
        <v>225671</v>
      </c>
      <c r="X82" s="5">
        <v>2006</v>
      </c>
      <c r="Y82">
        <v>13</v>
      </c>
      <c r="AA82" s="20">
        <f t="shared" si="6"/>
        <v>104326</v>
      </c>
      <c r="AC82" s="20">
        <v>129</v>
      </c>
    </row>
    <row r="83" spans="1:29" ht="15.75" customHeight="1" x14ac:dyDescent="0.25">
      <c r="A83" s="5" t="s">
        <v>90</v>
      </c>
      <c r="B83" s="20">
        <v>130</v>
      </c>
      <c r="C83" s="6"/>
      <c r="F83" s="44"/>
      <c r="G83" s="44"/>
      <c r="H83" s="6">
        <v>1868</v>
      </c>
      <c r="I83" s="6">
        <v>1092858</v>
      </c>
      <c r="J83" s="31">
        <v>1.7092797051401005</v>
      </c>
      <c r="K83" s="2">
        <v>308</v>
      </c>
      <c r="L83" s="2">
        <v>4.9604612584754637</v>
      </c>
      <c r="M83" s="31">
        <f t="shared" si="7"/>
        <v>62091</v>
      </c>
      <c r="N83" s="2">
        <v>668</v>
      </c>
      <c r="O83" s="2">
        <v>5.0298553540099542</v>
      </c>
      <c r="P83" s="31">
        <f t="shared" si="8"/>
        <v>132807</v>
      </c>
      <c r="Q83" s="2">
        <v>773</v>
      </c>
      <c r="R83" s="2">
        <v>1.1348738058499588</v>
      </c>
      <c r="S83" s="31">
        <f t="shared" si="9"/>
        <v>681133</v>
      </c>
      <c r="T83" s="2">
        <v>119</v>
      </c>
      <c r="U83" s="26">
        <v>0.54882463899791079</v>
      </c>
      <c r="V83" s="31">
        <f t="shared" si="10"/>
        <v>216827</v>
      </c>
      <c r="X83" s="5">
        <v>2006</v>
      </c>
      <c r="Y83">
        <v>14</v>
      </c>
      <c r="AA83" s="20">
        <f t="shared" si="6"/>
        <v>104327</v>
      </c>
      <c r="AC83" s="20">
        <v>130</v>
      </c>
    </row>
    <row r="84" spans="1:29" ht="15.75" customHeight="1" x14ac:dyDescent="0.25">
      <c r="A84" s="5" t="s">
        <v>91</v>
      </c>
      <c r="B84" s="20">
        <v>131</v>
      </c>
      <c r="C84" s="6"/>
      <c r="F84" s="44"/>
      <c r="G84" s="44"/>
      <c r="H84" s="6">
        <v>1119</v>
      </c>
      <c r="I84" s="6">
        <v>1009934</v>
      </c>
      <c r="J84" s="31">
        <v>1.1079931955949598</v>
      </c>
      <c r="K84" s="2">
        <v>229</v>
      </c>
      <c r="L84" s="2">
        <v>4.0217773094485425</v>
      </c>
      <c r="M84" s="31">
        <f t="shared" si="7"/>
        <v>56940</v>
      </c>
      <c r="N84" s="2">
        <v>365</v>
      </c>
      <c r="O84" s="2">
        <v>3.0452194226597697</v>
      </c>
      <c r="P84" s="31">
        <f t="shared" si="8"/>
        <v>119860</v>
      </c>
      <c r="Q84" s="2">
        <v>465</v>
      </c>
      <c r="R84" s="2">
        <v>0.73617533955098058</v>
      </c>
      <c r="S84" s="31">
        <f t="shared" si="9"/>
        <v>631643</v>
      </c>
      <c r="T84" s="2">
        <v>60</v>
      </c>
      <c r="U84" s="26">
        <v>0.2977800497292683</v>
      </c>
      <c r="V84" s="31">
        <f t="shared" si="10"/>
        <v>201491</v>
      </c>
      <c r="X84" s="5">
        <v>2006</v>
      </c>
      <c r="Y84">
        <v>15</v>
      </c>
      <c r="AA84" s="20">
        <f>52*X84+Y84+1</f>
        <v>104328</v>
      </c>
      <c r="AC84" s="20">
        <v>131</v>
      </c>
    </row>
    <row r="85" spans="1:29" ht="15.75" customHeight="1" x14ac:dyDescent="0.25">
      <c r="A85" s="5" t="s">
        <v>92</v>
      </c>
      <c r="B85" s="20">
        <v>132</v>
      </c>
      <c r="C85" s="6"/>
      <c r="F85" s="44"/>
      <c r="G85" s="44"/>
      <c r="H85" s="6">
        <v>681</v>
      </c>
      <c r="I85" s="6">
        <v>956811</v>
      </c>
      <c r="J85" s="31">
        <v>0.71173930901714122</v>
      </c>
      <c r="K85" s="2">
        <v>129</v>
      </c>
      <c r="L85" s="2">
        <v>2.4823923334487934</v>
      </c>
      <c r="M85" s="31">
        <f t="shared" si="7"/>
        <v>51966</v>
      </c>
      <c r="N85" s="2">
        <v>205</v>
      </c>
      <c r="O85" s="2">
        <v>1.8183430902962567</v>
      </c>
      <c r="P85" s="31">
        <f t="shared" si="8"/>
        <v>112740.00000000001</v>
      </c>
      <c r="Q85" s="2">
        <v>280</v>
      </c>
      <c r="R85" s="2">
        <v>0.46397407047766132</v>
      </c>
      <c r="S85" s="31">
        <f t="shared" si="9"/>
        <v>603482</v>
      </c>
      <c r="T85" s="2">
        <v>67</v>
      </c>
      <c r="U85" s="26">
        <v>0.35520588687487742</v>
      </c>
      <c r="V85" s="31">
        <f t="shared" si="10"/>
        <v>188623</v>
      </c>
      <c r="X85" s="5">
        <v>2006</v>
      </c>
      <c r="Y85">
        <v>16</v>
      </c>
      <c r="AA85" s="20">
        <f t="shared" si="6"/>
        <v>104329</v>
      </c>
      <c r="AC85" s="20">
        <v>132</v>
      </c>
    </row>
    <row r="86" spans="1:29" ht="15.75" customHeight="1" x14ac:dyDescent="0.25">
      <c r="A86" s="5" t="s">
        <v>93</v>
      </c>
      <c r="B86" s="20">
        <v>133</v>
      </c>
      <c r="C86" s="6"/>
      <c r="F86" s="44"/>
      <c r="G86" s="44"/>
      <c r="H86" s="6">
        <v>411</v>
      </c>
      <c r="I86" s="6">
        <v>905765</v>
      </c>
      <c r="J86" s="31">
        <v>0.45376008125727973</v>
      </c>
      <c r="K86" s="2">
        <v>70</v>
      </c>
      <c r="L86" s="2">
        <v>1.4603108375925733</v>
      </c>
      <c r="M86" s="31">
        <f t="shared" si="7"/>
        <v>47935</v>
      </c>
      <c r="N86" s="2">
        <v>123</v>
      </c>
      <c r="O86" s="7">
        <v>1.1794375137840767</v>
      </c>
      <c r="P86" s="31">
        <f t="shared" si="8"/>
        <v>104287</v>
      </c>
      <c r="Q86" s="2">
        <v>189</v>
      </c>
      <c r="R86" s="2">
        <v>0.33030524398896888</v>
      </c>
      <c r="S86" s="31">
        <f t="shared" si="9"/>
        <v>572198</v>
      </c>
      <c r="T86" s="2">
        <v>29</v>
      </c>
      <c r="U86" s="26">
        <v>0.15991618186329923</v>
      </c>
      <c r="V86" s="31">
        <f t="shared" si="10"/>
        <v>181345</v>
      </c>
      <c r="X86" s="5">
        <v>2006</v>
      </c>
      <c r="Y86">
        <v>17</v>
      </c>
      <c r="AA86" s="20">
        <f t="shared" si="6"/>
        <v>104330</v>
      </c>
      <c r="AC86" s="20">
        <v>133</v>
      </c>
    </row>
    <row r="87" spans="1:29" ht="15.75" customHeight="1" x14ac:dyDescent="0.25">
      <c r="A87" s="1" t="s">
        <v>94</v>
      </c>
      <c r="B87" s="20">
        <v>158</v>
      </c>
      <c r="C87" s="2"/>
      <c r="F87" s="42"/>
      <c r="G87" s="42"/>
      <c r="H87" s="2">
        <v>216</v>
      </c>
      <c r="I87" s="2">
        <v>839158</v>
      </c>
      <c r="J87" s="31">
        <v>0.25740087087294644</v>
      </c>
      <c r="K87" s="2">
        <v>37</v>
      </c>
      <c r="L87" s="2">
        <v>0.71380341468120001</v>
      </c>
      <c r="M87" s="31">
        <f t="shared" si="7"/>
        <v>51835</v>
      </c>
      <c r="N87" s="2">
        <v>41</v>
      </c>
      <c r="O87" s="2">
        <v>0.3982167658971047</v>
      </c>
      <c r="P87" s="31">
        <f t="shared" si="8"/>
        <v>102959</v>
      </c>
      <c r="Q87" s="2">
        <v>126</v>
      </c>
      <c r="R87" s="2">
        <v>0.24340018467506075</v>
      </c>
      <c r="S87" s="31">
        <f t="shared" si="9"/>
        <v>517666</v>
      </c>
      <c r="T87" s="2">
        <v>12</v>
      </c>
      <c r="U87" s="26">
        <v>7.1986466544289668E-2</v>
      </c>
      <c r="V87" s="31">
        <f t="shared" si="10"/>
        <v>166698</v>
      </c>
      <c r="X87" s="1">
        <v>2006</v>
      </c>
      <c r="Y87">
        <v>42</v>
      </c>
      <c r="AA87" s="20">
        <f t="shared" si="6"/>
        <v>104355</v>
      </c>
      <c r="AC87" s="20">
        <v>158</v>
      </c>
    </row>
    <row r="88" spans="1:29" ht="15.75" customHeight="1" x14ac:dyDescent="0.25">
      <c r="A88" s="1" t="s">
        <v>95</v>
      </c>
      <c r="B88" s="20">
        <v>159</v>
      </c>
      <c r="C88" s="2"/>
      <c r="F88" s="42"/>
      <c r="G88" s="42"/>
      <c r="H88" s="2">
        <v>257</v>
      </c>
      <c r="I88" s="2">
        <v>940408</v>
      </c>
      <c r="J88" s="31">
        <v>0.27328563772320097</v>
      </c>
      <c r="K88" s="2">
        <v>36</v>
      </c>
      <c r="L88" s="2">
        <v>0.60994205550472702</v>
      </c>
      <c r="M88" s="31">
        <f t="shared" si="7"/>
        <v>59022</v>
      </c>
      <c r="N88" s="2">
        <v>47</v>
      </c>
      <c r="O88" s="2">
        <v>0.40194644704996962</v>
      </c>
      <c r="P88" s="31">
        <f t="shared" si="8"/>
        <v>116931</v>
      </c>
      <c r="Q88" s="2">
        <v>132</v>
      </c>
      <c r="R88" s="2">
        <v>0.22838634664894941</v>
      </c>
      <c r="S88" s="31">
        <f t="shared" si="9"/>
        <v>577968</v>
      </c>
      <c r="T88" s="2">
        <v>42</v>
      </c>
      <c r="U88" s="26">
        <v>0.22521677114222438</v>
      </c>
      <c r="V88" s="31">
        <f t="shared" si="10"/>
        <v>186487</v>
      </c>
      <c r="X88" s="1">
        <v>2006</v>
      </c>
      <c r="Y88">
        <v>43</v>
      </c>
      <c r="AA88" s="20">
        <f t="shared" si="6"/>
        <v>104356</v>
      </c>
      <c r="AC88" s="20">
        <v>159</v>
      </c>
    </row>
    <row r="89" spans="1:29" ht="15.75" customHeight="1" x14ac:dyDescent="0.25">
      <c r="A89" s="1" t="s">
        <v>96</v>
      </c>
      <c r="B89" s="20">
        <v>160</v>
      </c>
      <c r="C89" s="2"/>
      <c r="F89" s="42"/>
      <c r="G89" s="42"/>
      <c r="H89" s="2">
        <v>264</v>
      </c>
      <c r="I89" s="2">
        <v>1018516</v>
      </c>
      <c r="J89" s="31">
        <v>0.25920064093249395</v>
      </c>
      <c r="K89" s="2">
        <v>35</v>
      </c>
      <c r="L89" s="2">
        <v>0.55837401486870231</v>
      </c>
      <c r="M89" s="31">
        <f t="shared" si="7"/>
        <v>62682</v>
      </c>
      <c r="N89" s="2">
        <v>42</v>
      </c>
      <c r="O89" s="2">
        <v>0.33502708135574294</v>
      </c>
      <c r="P89" s="31">
        <f t="shared" si="8"/>
        <v>125363</v>
      </c>
      <c r="Q89" s="2">
        <v>139</v>
      </c>
      <c r="R89" s="2">
        <v>0.22109676721532598</v>
      </c>
      <c r="S89" s="31">
        <f t="shared" si="9"/>
        <v>628684</v>
      </c>
      <c r="T89" s="2">
        <v>48</v>
      </c>
      <c r="U89" s="26">
        <v>0.23787459053358245</v>
      </c>
      <c r="V89" s="31">
        <f t="shared" si="10"/>
        <v>201787</v>
      </c>
      <c r="X89" s="1">
        <v>2006</v>
      </c>
      <c r="Y89">
        <v>44</v>
      </c>
      <c r="AA89" s="20">
        <f t="shared" si="6"/>
        <v>104357</v>
      </c>
      <c r="AC89" s="20">
        <v>160</v>
      </c>
    </row>
    <row r="90" spans="1:29" ht="15.75" customHeight="1" x14ac:dyDescent="0.25">
      <c r="A90" s="1" t="s">
        <v>97</v>
      </c>
      <c r="B90" s="20">
        <v>161</v>
      </c>
      <c r="C90" s="2"/>
      <c r="F90" s="42"/>
      <c r="G90" s="42"/>
      <c r="H90" s="2">
        <v>482</v>
      </c>
      <c r="I90" s="2">
        <v>1112240</v>
      </c>
      <c r="J90" s="31">
        <v>0.43335970653815725</v>
      </c>
      <c r="K90" s="2">
        <v>68</v>
      </c>
      <c r="L90" s="2">
        <v>1.0018121013008825</v>
      </c>
      <c r="M90" s="31">
        <f t="shared" si="7"/>
        <v>67877</v>
      </c>
      <c r="N90" s="2">
        <v>71</v>
      </c>
      <c r="O90" s="2">
        <v>0.5196135831381733</v>
      </c>
      <c r="P90" s="31">
        <f t="shared" si="8"/>
        <v>136640</v>
      </c>
      <c r="Q90" s="2">
        <v>268</v>
      </c>
      <c r="R90" s="2">
        <v>0.38915195367349281</v>
      </c>
      <c r="S90" s="31">
        <f t="shared" si="9"/>
        <v>688677</v>
      </c>
      <c r="T90" s="2">
        <v>75</v>
      </c>
      <c r="U90" s="26">
        <v>0.34239383508486804</v>
      </c>
      <c r="V90" s="31">
        <f t="shared" si="10"/>
        <v>219046</v>
      </c>
      <c r="X90" s="1">
        <v>2006</v>
      </c>
      <c r="Y90">
        <v>45</v>
      </c>
      <c r="AA90" s="20">
        <f t="shared" si="6"/>
        <v>104358</v>
      </c>
      <c r="AC90" s="20">
        <v>161</v>
      </c>
    </row>
    <row r="91" spans="1:29" ht="15.75" customHeight="1" x14ac:dyDescent="0.25">
      <c r="A91" s="1" t="s">
        <v>98</v>
      </c>
      <c r="B91" s="20">
        <v>162</v>
      </c>
      <c r="C91" s="2"/>
      <c r="F91" s="42"/>
      <c r="G91" s="42"/>
      <c r="H91" s="2">
        <v>576</v>
      </c>
      <c r="I91" s="2">
        <v>1128853</v>
      </c>
      <c r="J91" s="31">
        <v>0.51025244208058973</v>
      </c>
      <c r="K91" s="2">
        <v>97</v>
      </c>
      <c r="L91" s="2">
        <v>1.4020177492556298</v>
      </c>
      <c r="M91" s="31">
        <f t="shared" si="7"/>
        <v>69186</v>
      </c>
      <c r="N91" s="2">
        <v>100</v>
      </c>
      <c r="O91" s="2">
        <v>0.72398190045248867</v>
      </c>
      <c r="P91" s="31">
        <f t="shared" si="8"/>
        <v>138125</v>
      </c>
      <c r="Q91" s="2">
        <v>294</v>
      </c>
      <c r="R91" s="2">
        <v>0.42114551580298409</v>
      </c>
      <c r="S91" s="31">
        <f t="shared" si="9"/>
        <v>698096</v>
      </c>
      <c r="T91" s="2">
        <v>85</v>
      </c>
      <c r="U91" s="26">
        <v>0.38040510906438246</v>
      </c>
      <c r="V91" s="31">
        <f t="shared" si="10"/>
        <v>223446</v>
      </c>
      <c r="X91" s="1">
        <v>2006</v>
      </c>
      <c r="Y91">
        <v>46</v>
      </c>
      <c r="AA91" s="20">
        <f t="shared" si="6"/>
        <v>104359</v>
      </c>
      <c r="AC91" s="20">
        <v>162</v>
      </c>
    </row>
    <row r="92" spans="1:29" ht="15.75" customHeight="1" x14ac:dyDescent="0.25">
      <c r="A92" s="1" t="s">
        <v>99</v>
      </c>
      <c r="B92" s="20">
        <v>163</v>
      </c>
      <c r="C92" s="2"/>
      <c r="F92" s="42"/>
      <c r="G92" s="42"/>
      <c r="H92" s="2">
        <v>599</v>
      </c>
      <c r="I92" s="2">
        <v>1139219</v>
      </c>
      <c r="J92" s="31">
        <v>0.52579881480207058</v>
      </c>
      <c r="K92" s="2">
        <v>103</v>
      </c>
      <c r="L92" s="2">
        <v>1.4745672932384648</v>
      </c>
      <c r="M92" s="31">
        <f t="shared" si="7"/>
        <v>69851</v>
      </c>
      <c r="N92" s="2">
        <v>113</v>
      </c>
      <c r="O92" s="2">
        <v>0.8090904534486586</v>
      </c>
      <c r="P92" s="31">
        <f t="shared" si="8"/>
        <v>139663</v>
      </c>
      <c r="Q92" s="2">
        <v>294</v>
      </c>
      <c r="R92" s="2">
        <v>0.41760058634531305</v>
      </c>
      <c r="S92" s="31">
        <f t="shared" si="9"/>
        <v>704022</v>
      </c>
      <c r="T92" s="2">
        <v>89</v>
      </c>
      <c r="U92" s="26">
        <v>0.3943584585458364</v>
      </c>
      <c r="V92" s="31">
        <f t="shared" si="10"/>
        <v>225683</v>
      </c>
      <c r="X92" s="1">
        <v>2006</v>
      </c>
      <c r="Y92">
        <v>47</v>
      </c>
      <c r="AA92" s="20">
        <f t="shared" si="6"/>
        <v>104360</v>
      </c>
      <c r="AC92" s="20">
        <v>163</v>
      </c>
    </row>
    <row r="93" spans="1:29" ht="15.75" customHeight="1" x14ac:dyDescent="0.25">
      <c r="A93" s="1" t="s">
        <v>100</v>
      </c>
      <c r="B93" s="20">
        <v>164</v>
      </c>
      <c r="C93" s="2"/>
      <c r="F93" s="42"/>
      <c r="G93" s="42"/>
      <c r="H93" s="2">
        <v>683</v>
      </c>
      <c r="I93" s="2">
        <v>1157608</v>
      </c>
      <c r="J93" s="31">
        <v>0.59000974423120778</v>
      </c>
      <c r="K93" s="2">
        <v>122</v>
      </c>
      <c r="L93" s="2">
        <v>1.7053635080166063</v>
      </c>
      <c r="M93" s="31">
        <f t="shared" si="7"/>
        <v>71539</v>
      </c>
      <c r="N93" s="2">
        <v>141</v>
      </c>
      <c r="O93" s="2">
        <v>0.98755401780398799</v>
      </c>
      <c r="P93" s="31">
        <f t="shared" si="8"/>
        <v>142777</v>
      </c>
      <c r="Q93" s="2">
        <v>342</v>
      </c>
      <c r="R93" s="2">
        <v>0.47853919613810475</v>
      </c>
      <c r="S93" s="31">
        <f t="shared" si="9"/>
        <v>714675</v>
      </c>
      <c r="T93" s="2">
        <v>78</v>
      </c>
      <c r="U93" s="26">
        <v>0.34118197684336687</v>
      </c>
      <c r="V93" s="31">
        <f t="shared" si="10"/>
        <v>228617</v>
      </c>
      <c r="X93" s="1">
        <v>2006</v>
      </c>
      <c r="Y93">
        <v>48</v>
      </c>
      <c r="AA93" s="20">
        <f t="shared" si="6"/>
        <v>104361</v>
      </c>
      <c r="AC93" s="20">
        <v>164</v>
      </c>
    </row>
    <row r="94" spans="1:29" ht="15.75" customHeight="1" x14ac:dyDescent="0.25">
      <c r="A94" s="1" t="s">
        <v>101</v>
      </c>
      <c r="B94" s="20">
        <v>165</v>
      </c>
      <c r="C94" s="2"/>
      <c r="F94" s="42"/>
      <c r="G94" s="42"/>
      <c r="H94" s="2">
        <v>751</v>
      </c>
      <c r="I94" s="2">
        <v>1155228</v>
      </c>
      <c r="J94" s="31">
        <v>0.65008812113279801</v>
      </c>
      <c r="K94" s="2">
        <v>125</v>
      </c>
      <c r="L94" s="2">
        <v>1.7690348146051513</v>
      </c>
      <c r="M94" s="31">
        <f t="shared" si="7"/>
        <v>70660</v>
      </c>
      <c r="N94" s="2">
        <v>149</v>
      </c>
      <c r="O94" s="2">
        <v>1.0588552992509843</v>
      </c>
      <c r="P94" s="31">
        <f t="shared" si="8"/>
        <v>140718</v>
      </c>
      <c r="Q94" s="2">
        <v>373</v>
      </c>
      <c r="R94" s="2">
        <v>0.52164549084323364</v>
      </c>
      <c r="S94" s="31">
        <f t="shared" si="9"/>
        <v>715045</v>
      </c>
      <c r="T94" s="2">
        <v>104</v>
      </c>
      <c r="U94" s="26">
        <v>0.45453552151395293</v>
      </c>
      <c r="V94" s="31">
        <f t="shared" si="10"/>
        <v>228805</v>
      </c>
      <c r="X94" s="1">
        <v>2006</v>
      </c>
      <c r="Y94">
        <v>49</v>
      </c>
      <c r="AA94" s="20">
        <f t="shared" si="6"/>
        <v>104362</v>
      </c>
      <c r="AC94" s="20">
        <v>165</v>
      </c>
    </row>
    <row r="95" spans="1:29" ht="15.75" customHeight="1" x14ac:dyDescent="0.25">
      <c r="A95" s="1" t="s">
        <v>102</v>
      </c>
      <c r="B95" s="20">
        <v>166</v>
      </c>
      <c r="C95" s="2"/>
      <c r="F95" s="42"/>
      <c r="G95" s="42"/>
      <c r="H95" s="2">
        <v>1022</v>
      </c>
      <c r="I95" s="2">
        <v>1141139</v>
      </c>
      <c r="J95" s="31">
        <v>0.89559641726380401</v>
      </c>
      <c r="K95" s="2">
        <v>195</v>
      </c>
      <c r="L95" s="2">
        <v>2.7740632201894897</v>
      </c>
      <c r="M95" s="31">
        <f t="shared" si="7"/>
        <v>70294</v>
      </c>
      <c r="N95" s="2">
        <v>175</v>
      </c>
      <c r="O95" s="2">
        <v>1.2530251607452279</v>
      </c>
      <c r="P95" s="31">
        <f t="shared" si="8"/>
        <v>139662</v>
      </c>
      <c r="Q95" s="2">
        <v>521</v>
      </c>
      <c r="R95" s="2">
        <v>0.7386236365234502</v>
      </c>
      <c r="S95" s="31">
        <f t="shared" si="9"/>
        <v>705366</v>
      </c>
      <c r="T95" s="2">
        <v>131</v>
      </c>
      <c r="U95" s="26">
        <v>0.5801157574496163</v>
      </c>
      <c r="V95" s="31">
        <f t="shared" si="10"/>
        <v>225817</v>
      </c>
      <c r="X95" s="1">
        <v>2006</v>
      </c>
      <c r="Y95">
        <v>50</v>
      </c>
      <c r="AA95" s="20">
        <f t="shared" si="6"/>
        <v>104363</v>
      </c>
      <c r="AC95" s="20">
        <v>166</v>
      </c>
    </row>
    <row r="96" spans="1:29" ht="15.75" customHeight="1" x14ac:dyDescent="0.25">
      <c r="A96" s="1" t="s">
        <v>103</v>
      </c>
      <c r="B96" s="20">
        <v>167</v>
      </c>
      <c r="C96" s="2"/>
      <c r="F96" s="42"/>
      <c r="G96" s="42"/>
      <c r="H96" s="2">
        <v>1221</v>
      </c>
      <c r="I96" s="2">
        <v>1101079</v>
      </c>
      <c r="J96" s="31">
        <v>1.10891225788522</v>
      </c>
      <c r="K96" s="2">
        <v>245</v>
      </c>
      <c r="L96" s="2">
        <v>3.646158883233622</v>
      </c>
      <c r="M96" s="31">
        <f t="shared" si="7"/>
        <v>67194</v>
      </c>
      <c r="N96" s="2">
        <v>259</v>
      </c>
      <c r="O96" s="2">
        <v>1.9334562583515607</v>
      </c>
      <c r="P96" s="31">
        <f t="shared" si="8"/>
        <v>133957</v>
      </c>
      <c r="Q96" s="2">
        <v>566</v>
      </c>
      <c r="R96" s="2">
        <v>0.83068668142138413</v>
      </c>
      <c r="S96" s="31">
        <f t="shared" si="9"/>
        <v>681364</v>
      </c>
      <c r="T96" s="2">
        <v>151</v>
      </c>
      <c r="U96" s="26">
        <v>0.69087315385882397</v>
      </c>
      <c r="V96" s="31">
        <f t="shared" si="10"/>
        <v>218564</v>
      </c>
      <c r="X96" s="1">
        <v>2006</v>
      </c>
      <c r="Y96">
        <v>51</v>
      </c>
      <c r="AA96" s="20">
        <f t="shared" si="6"/>
        <v>104364</v>
      </c>
      <c r="AC96" s="20">
        <v>167</v>
      </c>
    </row>
    <row r="97" spans="1:29" ht="15.75" customHeight="1" x14ac:dyDescent="0.25">
      <c r="A97" s="1" t="s">
        <v>104</v>
      </c>
      <c r="B97" s="20">
        <v>168</v>
      </c>
      <c r="C97" s="2"/>
      <c r="F97" s="42"/>
      <c r="G97" s="42"/>
      <c r="H97" s="2">
        <v>1783</v>
      </c>
      <c r="I97" s="2">
        <v>1098249</v>
      </c>
      <c r="J97" s="31">
        <v>1.6234933972168424</v>
      </c>
      <c r="K97" s="2">
        <v>353</v>
      </c>
      <c r="L97" s="2">
        <v>5.2902916404400084</v>
      </c>
      <c r="M97" s="31">
        <f t="shared" si="7"/>
        <v>66726</v>
      </c>
      <c r="N97" s="2">
        <v>363</v>
      </c>
      <c r="O97" s="2">
        <v>2.7117276618632484</v>
      </c>
      <c r="P97" s="31">
        <f t="shared" si="8"/>
        <v>133863</v>
      </c>
      <c r="Q97" s="2">
        <v>850</v>
      </c>
      <c r="R97" s="2">
        <v>1.2491476404335864</v>
      </c>
      <c r="S97" s="31">
        <f t="shared" si="9"/>
        <v>680464</v>
      </c>
      <c r="T97" s="2">
        <v>217</v>
      </c>
      <c r="U97" s="26">
        <v>0.99909758927420389</v>
      </c>
      <c r="V97" s="31">
        <f t="shared" si="10"/>
        <v>217196</v>
      </c>
      <c r="X97" s="1">
        <v>2006</v>
      </c>
      <c r="Y97">
        <v>52</v>
      </c>
      <c r="AA97" s="20">
        <f t="shared" si="6"/>
        <v>104365</v>
      </c>
      <c r="AC97" s="20">
        <v>168</v>
      </c>
    </row>
    <row r="98" spans="1:29" ht="15.75" customHeight="1" x14ac:dyDescent="0.25">
      <c r="A98" s="1" t="s">
        <v>105</v>
      </c>
      <c r="B98" s="20">
        <v>169</v>
      </c>
      <c r="C98" s="2"/>
      <c r="F98" s="42"/>
      <c r="G98" s="42"/>
      <c r="H98" s="2">
        <v>2069</v>
      </c>
      <c r="I98" s="2">
        <v>1143863</v>
      </c>
      <c r="J98" s="31">
        <v>1.8087830448226754</v>
      </c>
      <c r="K98" s="2">
        <v>298</v>
      </c>
      <c r="L98" s="2">
        <v>4.3535427319211104</v>
      </c>
      <c r="M98" s="31">
        <f t="shared" si="7"/>
        <v>68450</v>
      </c>
      <c r="N98" s="2">
        <v>338</v>
      </c>
      <c r="O98" s="2">
        <v>2.4438917167977787</v>
      </c>
      <c r="P98" s="31">
        <f t="shared" si="8"/>
        <v>138304</v>
      </c>
      <c r="Q98" s="2">
        <v>1169</v>
      </c>
      <c r="R98" s="2">
        <v>1.6455541181786573</v>
      </c>
      <c r="S98" s="31">
        <f t="shared" si="9"/>
        <v>710399</v>
      </c>
      <c r="T98" s="2">
        <v>264</v>
      </c>
      <c r="U98" s="26">
        <v>1.1644832605531295</v>
      </c>
      <c r="V98" s="31">
        <f t="shared" si="10"/>
        <v>226710.00000000003</v>
      </c>
      <c r="X98" s="1">
        <v>2007</v>
      </c>
      <c r="Y98">
        <v>1</v>
      </c>
      <c r="AA98" s="20">
        <f t="shared" si="6"/>
        <v>104366</v>
      </c>
      <c r="AC98" s="20">
        <v>169</v>
      </c>
    </row>
    <row r="99" spans="1:29" ht="15.75" customHeight="1" x14ac:dyDescent="0.25">
      <c r="A99" s="1" t="s">
        <v>106</v>
      </c>
      <c r="B99" s="20">
        <v>170</v>
      </c>
      <c r="C99" s="2"/>
      <c r="F99" s="42"/>
      <c r="G99" s="42"/>
      <c r="H99" s="2">
        <v>2599</v>
      </c>
      <c r="I99" s="2">
        <v>1162870</v>
      </c>
      <c r="J99" s="31">
        <v>2.2349875738474636</v>
      </c>
      <c r="K99" s="2">
        <v>335</v>
      </c>
      <c r="L99" s="2">
        <v>4.7623786304252018</v>
      </c>
      <c r="M99" s="31">
        <f t="shared" si="7"/>
        <v>70343</v>
      </c>
      <c r="N99" s="2">
        <v>437</v>
      </c>
      <c r="O99" s="2">
        <v>3.0995545720203137</v>
      </c>
      <c r="P99" s="31">
        <f t="shared" si="8"/>
        <v>140988</v>
      </c>
      <c r="Q99" s="2">
        <v>1536</v>
      </c>
      <c r="R99" s="2">
        <v>2.1305281379516972</v>
      </c>
      <c r="S99" s="31">
        <f t="shared" si="9"/>
        <v>720947.99999999988</v>
      </c>
      <c r="T99" s="2">
        <v>291</v>
      </c>
      <c r="U99" s="26">
        <v>1.2619746650996786</v>
      </c>
      <c r="V99" s="31">
        <f t="shared" si="10"/>
        <v>230591</v>
      </c>
      <c r="X99" s="1">
        <v>2007</v>
      </c>
      <c r="Y99">
        <v>2</v>
      </c>
      <c r="AA99" s="20">
        <f>52*X99+Y99+1</f>
        <v>104367</v>
      </c>
      <c r="AC99" s="20">
        <v>170</v>
      </c>
    </row>
    <row r="100" spans="1:29" ht="15.75" customHeight="1" x14ac:dyDescent="0.25">
      <c r="A100" s="1" t="s">
        <v>107</v>
      </c>
      <c r="B100" s="20">
        <v>171</v>
      </c>
      <c r="C100" s="2"/>
      <c r="F100" s="42"/>
      <c r="G100" s="42"/>
      <c r="H100" s="2">
        <v>3639</v>
      </c>
      <c r="I100" s="2">
        <v>1171110</v>
      </c>
      <c r="J100" s="31">
        <v>3.1073084509567845</v>
      </c>
      <c r="K100" s="2">
        <v>727</v>
      </c>
      <c r="L100" s="2">
        <v>10.26879670042516</v>
      </c>
      <c r="M100" s="31">
        <f t="shared" si="7"/>
        <v>70797</v>
      </c>
      <c r="N100" s="2">
        <v>924</v>
      </c>
      <c r="O100" s="2">
        <v>6.4597315436241614</v>
      </c>
      <c r="P100" s="31">
        <f t="shared" si="8"/>
        <v>143040</v>
      </c>
      <c r="Q100" s="2">
        <v>1719</v>
      </c>
      <c r="R100" s="2">
        <v>2.3699296052323193</v>
      </c>
      <c r="S100" s="31">
        <f t="shared" si="9"/>
        <v>725338</v>
      </c>
      <c r="T100" s="2">
        <v>269</v>
      </c>
      <c r="U100" s="26">
        <v>1.1598077047448638</v>
      </c>
      <c r="V100" s="31">
        <f t="shared" si="10"/>
        <v>231935</v>
      </c>
      <c r="X100" s="1">
        <v>2007</v>
      </c>
      <c r="Y100">
        <v>3</v>
      </c>
      <c r="AA100" s="20">
        <f t="shared" si="6"/>
        <v>104368</v>
      </c>
      <c r="AC100" s="20">
        <v>171</v>
      </c>
    </row>
    <row r="101" spans="1:29" ht="15.75" customHeight="1" x14ac:dyDescent="0.25">
      <c r="A101" s="1" t="s">
        <v>108</v>
      </c>
      <c r="B101" s="20">
        <v>172</v>
      </c>
      <c r="C101" s="2"/>
      <c r="F101" s="42"/>
      <c r="G101" s="42"/>
      <c r="H101" s="2">
        <v>5436</v>
      </c>
      <c r="I101" s="2">
        <v>1164898</v>
      </c>
      <c r="J101" s="31">
        <v>4.6665029899613533</v>
      </c>
      <c r="K101" s="2">
        <v>1165</v>
      </c>
      <c r="L101" s="2">
        <v>16.758490728886461</v>
      </c>
      <c r="M101" s="31">
        <f t="shared" si="7"/>
        <v>69517</v>
      </c>
      <c r="N101" s="2">
        <v>1552</v>
      </c>
      <c r="O101" s="2">
        <v>11.030796676546053</v>
      </c>
      <c r="P101" s="31">
        <f t="shared" si="8"/>
        <v>140697</v>
      </c>
      <c r="Q101" s="2">
        <v>2322</v>
      </c>
      <c r="R101" s="2">
        <v>3.2113517550410755</v>
      </c>
      <c r="S101" s="31">
        <f t="shared" si="9"/>
        <v>723060</v>
      </c>
      <c r="T101" s="2">
        <v>397</v>
      </c>
      <c r="U101" s="26">
        <v>1.7139847338790453</v>
      </c>
      <c r="V101" s="31">
        <f t="shared" si="10"/>
        <v>231624</v>
      </c>
      <c r="X101" s="1">
        <v>2007</v>
      </c>
      <c r="Y101">
        <v>4</v>
      </c>
      <c r="AA101" s="20">
        <f t="shared" si="6"/>
        <v>104369</v>
      </c>
      <c r="AC101" s="20">
        <v>172</v>
      </c>
    </row>
    <row r="102" spans="1:29" ht="15.75" customHeight="1" x14ac:dyDescent="0.25">
      <c r="A102" s="1" t="s">
        <v>109</v>
      </c>
      <c r="B102" s="20">
        <v>173</v>
      </c>
      <c r="C102" s="2"/>
      <c r="F102" s="42"/>
      <c r="G102" s="42"/>
      <c r="H102" s="2">
        <v>7210</v>
      </c>
      <c r="I102" s="2">
        <v>1160725</v>
      </c>
      <c r="J102" s="31">
        <v>6.2116349695233586</v>
      </c>
      <c r="K102" s="2">
        <v>1371</v>
      </c>
      <c r="L102" s="2">
        <v>19.55916969826664</v>
      </c>
      <c r="M102" s="31">
        <f t="shared" si="7"/>
        <v>70095</v>
      </c>
      <c r="N102" s="2">
        <v>2095</v>
      </c>
      <c r="O102" s="2">
        <v>14.894917953530699</v>
      </c>
      <c r="P102" s="31">
        <f t="shared" si="8"/>
        <v>140652</v>
      </c>
      <c r="Q102" s="2">
        <v>3284</v>
      </c>
      <c r="R102" s="2">
        <v>4.564356876000712</v>
      </c>
      <c r="S102" s="31">
        <f t="shared" si="9"/>
        <v>719487.99999999988</v>
      </c>
      <c r="T102" s="2">
        <v>460</v>
      </c>
      <c r="U102" s="26">
        <v>1.9957481886415898</v>
      </c>
      <c r="V102" s="31">
        <f t="shared" si="10"/>
        <v>230490</v>
      </c>
      <c r="X102" s="1">
        <v>2007</v>
      </c>
      <c r="Y102">
        <v>5</v>
      </c>
      <c r="AA102" s="20">
        <f t="shared" si="6"/>
        <v>104370</v>
      </c>
      <c r="AC102" s="20">
        <v>173</v>
      </c>
    </row>
    <row r="103" spans="1:29" ht="15.75" customHeight="1" x14ac:dyDescent="0.25">
      <c r="A103" s="1" t="s">
        <v>110</v>
      </c>
      <c r="B103" s="20">
        <v>174</v>
      </c>
      <c r="C103" s="2"/>
      <c r="F103" s="42"/>
      <c r="G103" s="42"/>
      <c r="H103" s="2">
        <v>8830</v>
      </c>
      <c r="I103" s="2">
        <v>1165694</v>
      </c>
      <c r="J103" s="31">
        <v>7.5748867198424286</v>
      </c>
      <c r="K103" s="2">
        <v>1594</v>
      </c>
      <c r="L103" s="2">
        <v>22.686839071462121</v>
      </c>
      <c r="M103" s="31">
        <f t="shared" si="7"/>
        <v>70261</v>
      </c>
      <c r="N103" s="2">
        <v>2448</v>
      </c>
      <c r="O103" s="2">
        <v>17.383647441450911</v>
      </c>
      <c r="P103" s="31">
        <f t="shared" si="8"/>
        <v>140822</v>
      </c>
      <c r="Q103" s="2">
        <v>4191</v>
      </c>
      <c r="R103" s="2">
        <v>5.7943723661943789</v>
      </c>
      <c r="S103" s="31">
        <f t="shared" si="9"/>
        <v>723288</v>
      </c>
      <c r="T103" s="2">
        <v>597</v>
      </c>
      <c r="U103" s="26">
        <v>2.5808069236522093</v>
      </c>
      <c r="V103" s="31">
        <f t="shared" si="10"/>
        <v>231323</v>
      </c>
      <c r="X103" s="1">
        <v>2007</v>
      </c>
      <c r="Y103">
        <v>6</v>
      </c>
      <c r="AA103" s="20">
        <f t="shared" si="6"/>
        <v>104371</v>
      </c>
      <c r="AC103" s="20">
        <v>174</v>
      </c>
    </row>
    <row r="104" spans="1:29" ht="15.75" customHeight="1" x14ac:dyDescent="0.25">
      <c r="A104" s="1" t="s">
        <v>111</v>
      </c>
      <c r="B104" s="20">
        <v>175</v>
      </c>
      <c r="C104" s="2"/>
      <c r="F104" s="42"/>
      <c r="G104" s="42"/>
      <c r="H104" s="2">
        <v>8729</v>
      </c>
      <c r="I104" s="2">
        <v>1134904</v>
      </c>
      <c r="J104" s="31">
        <v>7.6913994487639483</v>
      </c>
      <c r="K104" s="2">
        <v>1646</v>
      </c>
      <c r="L104" s="2">
        <v>23.929983717143521</v>
      </c>
      <c r="M104" s="31">
        <f t="shared" si="7"/>
        <v>68784</v>
      </c>
      <c r="N104" s="2">
        <v>2390</v>
      </c>
      <c r="O104" s="2">
        <v>17.334542157751585</v>
      </c>
      <c r="P104" s="31">
        <f t="shared" si="8"/>
        <v>137875</v>
      </c>
      <c r="Q104" s="2">
        <v>4098</v>
      </c>
      <c r="R104" s="2">
        <v>5.8256153643852757</v>
      </c>
      <c r="S104" s="31">
        <f t="shared" si="9"/>
        <v>703445</v>
      </c>
      <c r="T104" s="2">
        <v>595</v>
      </c>
      <c r="U104" s="26">
        <v>2.6467971530249113</v>
      </c>
      <c r="V104" s="31">
        <f t="shared" si="10"/>
        <v>224799.99999999997</v>
      </c>
      <c r="X104" s="1">
        <v>2007</v>
      </c>
      <c r="Y104">
        <v>7</v>
      </c>
      <c r="AA104" s="20">
        <f t="shared" si="6"/>
        <v>104372</v>
      </c>
      <c r="AC104" s="20">
        <v>175</v>
      </c>
    </row>
    <row r="105" spans="1:29" ht="15.75" customHeight="1" x14ac:dyDescent="0.25">
      <c r="A105" s="1" t="s">
        <v>112</v>
      </c>
      <c r="B105" s="20">
        <v>176</v>
      </c>
      <c r="C105" s="2"/>
      <c r="F105" s="42"/>
      <c r="G105" s="42"/>
      <c r="H105" s="2">
        <v>7335</v>
      </c>
      <c r="I105" s="2">
        <v>1132554</v>
      </c>
      <c r="J105" s="31">
        <v>6.476512378217727</v>
      </c>
      <c r="K105" s="2">
        <v>1426</v>
      </c>
      <c r="L105" s="2">
        <v>21.017258913174842</v>
      </c>
      <c r="M105" s="31">
        <f t="shared" si="7"/>
        <v>67849</v>
      </c>
      <c r="N105" s="2">
        <v>1947</v>
      </c>
      <c r="O105" s="2">
        <v>14.178664278067856</v>
      </c>
      <c r="P105" s="31">
        <f t="shared" si="8"/>
        <v>137319</v>
      </c>
      <c r="Q105" s="2">
        <v>3443</v>
      </c>
      <c r="R105" s="2">
        <v>4.904216087481073</v>
      </c>
      <c r="S105" s="31">
        <f t="shared" si="9"/>
        <v>702049</v>
      </c>
      <c r="T105" s="2">
        <v>519</v>
      </c>
      <c r="U105" s="26">
        <v>2.3032169594873455</v>
      </c>
      <c r="V105" s="31">
        <f t="shared" si="10"/>
        <v>225337</v>
      </c>
      <c r="X105" s="1">
        <v>2007</v>
      </c>
      <c r="Y105">
        <v>8</v>
      </c>
      <c r="AA105" s="20">
        <f t="shared" si="6"/>
        <v>104373</v>
      </c>
      <c r="AC105" s="20">
        <v>176</v>
      </c>
    </row>
    <row r="106" spans="1:29" ht="15.75" customHeight="1" x14ac:dyDescent="0.25">
      <c r="A106" s="1" t="s">
        <v>113</v>
      </c>
      <c r="B106" s="20">
        <v>177</v>
      </c>
      <c r="C106" s="2"/>
      <c r="F106" s="42"/>
      <c r="G106" s="42"/>
      <c r="H106" s="2">
        <v>5202</v>
      </c>
      <c r="I106" s="2">
        <v>1123879</v>
      </c>
      <c r="J106" s="31">
        <v>4.6286121548672057</v>
      </c>
      <c r="K106" s="2">
        <v>980</v>
      </c>
      <c r="L106" s="2">
        <v>14.339015290072426</v>
      </c>
      <c r="M106" s="31">
        <f t="shared" si="7"/>
        <v>68345</v>
      </c>
      <c r="N106" s="2">
        <v>1358</v>
      </c>
      <c r="O106" s="2">
        <v>9.89947440934837</v>
      </c>
      <c r="P106" s="31">
        <f t="shared" si="8"/>
        <v>137179</v>
      </c>
      <c r="Q106" s="2">
        <v>2481</v>
      </c>
      <c r="R106" s="2">
        <v>3.5701951303747195</v>
      </c>
      <c r="S106" s="31">
        <f t="shared" si="9"/>
        <v>694920</v>
      </c>
      <c r="T106" s="2">
        <v>383</v>
      </c>
      <c r="U106" s="26">
        <v>1.7141450533712266</v>
      </c>
      <c r="V106" s="31">
        <f t="shared" si="10"/>
        <v>223435</v>
      </c>
      <c r="X106" s="1">
        <v>2007</v>
      </c>
      <c r="Y106">
        <v>9</v>
      </c>
      <c r="AA106" s="20">
        <f t="shared" si="6"/>
        <v>104374</v>
      </c>
      <c r="AC106" s="20">
        <v>177</v>
      </c>
    </row>
    <row r="107" spans="1:29" ht="15.75" customHeight="1" x14ac:dyDescent="0.25">
      <c r="A107" s="1" t="s">
        <v>114</v>
      </c>
      <c r="B107" s="20">
        <v>178</v>
      </c>
      <c r="C107" s="2"/>
      <c r="F107" s="42"/>
      <c r="G107" s="42"/>
      <c r="H107" s="2">
        <v>3424</v>
      </c>
      <c r="I107" s="2">
        <v>1100967</v>
      </c>
      <c r="J107" s="31">
        <v>3.109993305884736</v>
      </c>
      <c r="K107" s="2">
        <v>620</v>
      </c>
      <c r="L107" s="2">
        <v>9.2998140037199253</v>
      </c>
      <c r="M107" s="31">
        <f t="shared" si="7"/>
        <v>66668</v>
      </c>
      <c r="N107" s="2">
        <v>834</v>
      </c>
      <c r="O107" s="2">
        <v>6.2085445652902163</v>
      </c>
      <c r="P107" s="31">
        <f t="shared" si="8"/>
        <v>134331</v>
      </c>
      <c r="Q107" s="2">
        <v>1675</v>
      </c>
      <c r="R107" s="2">
        <v>2.4560549452483036</v>
      </c>
      <c r="S107" s="31">
        <f t="shared" si="9"/>
        <v>681988</v>
      </c>
      <c r="T107" s="2">
        <v>295</v>
      </c>
      <c r="U107" s="26">
        <v>1.3533351683640702</v>
      </c>
      <c r="V107" s="31">
        <f t="shared" si="10"/>
        <v>217979.99999999997</v>
      </c>
      <c r="X107" s="1">
        <v>2007</v>
      </c>
      <c r="Y107">
        <v>10</v>
      </c>
      <c r="AA107" s="20">
        <f t="shared" si="6"/>
        <v>104375</v>
      </c>
      <c r="AC107" s="20">
        <v>178</v>
      </c>
    </row>
    <row r="108" spans="1:29" ht="15.75" customHeight="1" x14ac:dyDescent="0.25">
      <c r="A108" s="1" t="s">
        <v>115</v>
      </c>
      <c r="B108" s="20">
        <v>179</v>
      </c>
      <c r="C108" s="2"/>
      <c r="F108" s="42"/>
      <c r="G108" s="42"/>
      <c r="H108" s="2">
        <v>2417</v>
      </c>
      <c r="I108" s="2">
        <v>1076824</v>
      </c>
      <c r="J108" s="31">
        <v>2.2445636427122726</v>
      </c>
      <c r="K108" s="2">
        <v>453</v>
      </c>
      <c r="L108" s="2">
        <v>7.0132524151597719</v>
      </c>
      <c r="M108" s="31">
        <f t="shared" si="7"/>
        <v>64592</v>
      </c>
      <c r="N108" s="2">
        <v>594</v>
      </c>
      <c r="O108" s="2">
        <v>4.5644205721662559</v>
      </c>
      <c r="P108" s="31">
        <f t="shared" si="8"/>
        <v>130136.99999999999</v>
      </c>
      <c r="Q108" s="2">
        <v>1166</v>
      </c>
      <c r="R108" s="2">
        <v>1.7439973436198266</v>
      </c>
      <c r="S108" s="31">
        <f t="shared" si="9"/>
        <v>668579</v>
      </c>
      <c r="T108" s="2">
        <v>204</v>
      </c>
      <c r="U108" s="26">
        <v>0.95543191142584161</v>
      </c>
      <c r="V108" s="31">
        <f t="shared" si="10"/>
        <v>213516</v>
      </c>
      <c r="X108" s="1">
        <v>2007</v>
      </c>
      <c r="Y108">
        <v>11</v>
      </c>
      <c r="AA108" s="20">
        <f t="shared" ref="AA108:AA117" si="11">52*X108+Y108+1</f>
        <v>104376</v>
      </c>
      <c r="AC108" s="20">
        <v>179</v>
      </c>
    </row>
    <row r="109" spans="1:29" ht="15.75" customHeight="1" x14ac:dyDescent="0.25">
      <c r="A109" s="1" t="s">
        <v>116</v>
      </c>
      <c r="B109" s="20">
        <v>180</v>
      </c>
      <c r="C109" s="2"/>
      <c r="F109" s="42"/>
      <c r="G109" s="42"/>
      <c r="H109" s="2">
        <v>1886</v>
      </c>
      <c r="I109" s="2">
        <v>1056618</v>
      </c>
      <c r="J109" s="31">
        <v>1.7849402527687395</v>
      </c>
      <c r="K109" s="2">
        <v>373</v>
      </c>
      <c r="L109" s="2">
        <v>5.9686684908709777</v>
      </c>
      <c r="M109" s="31">
        <f t="shared" si="7"/>
        <v>62493</v>
      </c>
      <c r="N109" s="2">
        <v>462</v>
      </c>
      <c r="O109" s="2">
        <v>3.6229326934387278</v>
      </c>
      <c r="P109" s="31">
        <f t="shared" si="8"/>
        <v>127521</v>
      </c>
      <c r="Q109" s="2">
        <v>885</v>
      </c>
      <c r="R109" s="2">
        <v>1.3506315919596978</v>
      </c>
      <c r="S109" s="31">
        <f t="shared" si="9"/>
        <v>655249</v>
      </c>
      <c r="T109" s="2">
        <v>166</v>
      </c>
      <c r="U109" s="26">
        <v>0.78540843604362331</v>
      </c>
      <c r="V109" s="31">
        <f t="shared" si="10"/>
        <v>211355</v>
      </c>
      <c r="X109" s="1">
        <v>2007</v>
      </c>
      <c r="Y109">
        <v>12</v>
      </c>
      <c r="AA109" s="20">
        <f t="shared" si="11"/>
        <v>104377</v>
      </c>
      <c r="AC109" s="20">
        <v>180</v>
      </c>
    </row>
    <row r="110" spans="1:29" ht="15.75" customHeight="1" x14ac:dyDescent="0.25">
      <c r="A110" s="1" t="s">
        <v>117</v>
      </c>
      <c r="B110" s="20">
        <v>181</v>
      </c>
      <c r="C110" s="2"/>
      <c r="F110" s="42"/>
      <c r="G110" s="42"/>
      <c r="H110" s="2">
        <v>1421</v>
      </c>
      <c r="I110" s="2">
        <v>1047465</v>
      </c>
      <c r="J110" s="31">
        <v>1.3566085740334999</v>
      </c>
      <c r="K110" s="2">
        <v>262</v>
      </c>
      <c r="L110" s="2">
        <v>4.3025585443557661</v>
      </c>
      <c r="M110" s="31">
        <f t="shared" si="7"/>
        <v>60893.999999999993</v>
      </c>
      <c r="N110" s="2">
        <v>328</v>
      </c>
      <c r="O110" s="2">
        <v>2.6387559231220989</v>
      </c>
      <c r="P110" s="31">
        <f t="shared" si="8"/>
        <v>124300.99999999999</v>
      </c>
      <c r="Q110" s="2">
        <v>723</v>
      </c>
      <c r="R110" s="2">
        <v>1.1087681631714144</v>
      </c>
      <c r="S110" s="31">
        <f t="shared" si="9"/>
        <v>652075</v>
      </c>
      <c r="T110" s="2">
        <v>108</v>
      </c>
      <c r="U110" s="26">
        <v>0.51380860629415548</v>
      </c>
      <c r="V110" s="31">
        <f t="shared" si="10"/>
        <v>210194.99999999997</v>
      </c>
      <c r="X110" s="1">
        <v>2007</v>
      </c>
      <c r="Y110">
        <v>13</v>
      </c>
      <c r="AA110" s="20">
        <f t="shared" si="11"/>
        <v>104378</v>
      </c>
      <c r="AC110" s="20">
        <v>181</v>
      </c>
    </row>
    <row r="111" spans="1:29" ht="15.75" customHeight="1" x14ac:dyDescent="0.25">
      <c r="A111" s="1" t="s">
        <v>118</v>
      </c>
      <c r="B111" s="20">
        <v>182</v>
      </c>
      <c r="C111" s="2"/>
      <c r="F111" s="42"/>
      <c r="G111" s="42"/>
      <c r="H111" s="2">
        <v>906</v>
      </c>
      <c r="I111" s="2">
        <v>985213</v>
      </c>
      <c r="J111" s="31">
        <v>0.91959809706124462</v>
      </c>
      <c r="K111" s="2">
        <v>158</v>
      </c>
      <c r="L111" s="2">
        <v>2.7993834269414077</v>
      </c>
      <c r="M111" s="31">
        <f t="shared" si="7"/>
        <v>56441</v>
      </c>
      <c r="N111" s="2">
        <v>191</v>
      </c>
      <c r="O111" s="2">
        <v>1.6679765959304864</v>
      </c>
      <c r="P111" s="31">
        <f t="shared" si="8"/>
        <v>114510</v>
      </c>
      <c r="Q111" s="2">
        <v>485</v>
      </c>
      <c r="R111" s="2">
        <v>0.78643122375184449</v>
      </c>
      <c r="S111" s="31">
        <f t="shared" si="9"/>
        <v>616710</v>
      </c>
      <c r="T111" s="2">
        <v>72</v>
      </c>
      <c r="U111" s="26">
        <v>0.36446100267271403</v>
      </c>
      <c r="V111" s="31">
        <f t="shared" si="10"/>
        <v>197552</v>
      </c>
      <c r="X111" s="1">
        <v>2007</v>
      </c>
      <c r="Y111">
        <v>14</v>
      </c>
      <c r="AA111" s="20">
        <f t="shared" si="11"/>
        <v>104379</v>
      </c>
      <c r="AC111" s="20">
        <v>182</v>
      </c>
    </row>
    <row r="112" spans="1:29" ht="15.75" customHeight="1" x14ac:dyDescent="0.25">
      <c r="A112" s="1" t="s">
        <v>119</v>
      </c>
      <c r="B112" s="20">
        <v>183</v>
      </c>
      <c r="C112" s="2"/>
      <c r="F112" s="42"/>
      <c r="G112" s="42"/>
      <c r="H112" s="2">
        <v>689</v>
      </c>
      <c r="I112" s="2">
        <v>965529</v>
      </c>
      <c r="J112" s="31">
        <v>0.7135984522474208</v>
      </c>
      <c r="K112" s="2">
        <v>134</v>
      </c>
      <c r="L112" s="2">
        <v>2.358490566037736</v>
      </c>
      <c r="M112" s="31">
        <f t="shared" si="7"/>
        <v>56816</v>
      </c>
      <c r="N112" s="2">
        <v>139</v>
      </c>
      <c r="O112" s="2">
        <v>1.2212050394475584</v>
      </c>
      <c r="P112" s="31">
        <f t="shared" si="8"/>
        <v>113822</v>
      </c>
      <c r="Q112" s="2">
        <v>349</v>
      </c>
      <c r="R112" s="2">
        <v>0.57967740703153681</v>
      </c>
      <c r="S112" s="31">
        <f t="shared" si="9"/>
        <v>602059</v>
      </c>
      <c r="T112" s="2">
        <v>67</v>
      </c>
      <c r="U112" s="26">
        <v>0.34745270494523728</v>
      </c>
      <c r="V112" s="31">
        <f t="shared" si="10"/>
        <v>192832.00000000003</v>
      </c>
      <c r="X112" s="1">
        <v>2007</v>
      </c>
      <c r="Y112">
        <v>15</v>
      </c>
      <c r="AA112" s="20">
        <f t="shared" si="11"/>
        <v>104380</v>
      </c>
      <c r="AC112" s="20">
        <v>183</v>
      </c>
    </row>
    <row r="113" spans="1:29" ht="15.75" customHeight="1" x14ac:dyDescent="0.25">
      <c r="A113" s="1" t="s">
        <v>120</v>
      </c>
      <c r="B113" s="20">
        <v>184</v>
      </c>
      <c r="C113" s="2"/>
      <c r="F113" s="42"/>
      <c r="G113" s="42"/>
      <c r="H113" s="2">
        <v>518</v>
      </c>
      <c r="I113" s="2">
        <v>933995</v>
      </c>
      <c r="J113" s="31">
        <v>0.55460682337699885</v>
      </c>
      <c r="K113" s="2">
        <v>116</v>
      </c>
      <c r="L113" s="2">
        <v>2.0930694141210009</v>
      </c>
      <c r="M113" s="31">
        <f t="shared" si="7"/>
        <v>55421.000000000007</v>
      </c>
      <c r="N113" s="2">
        <v>111</v>
      </c>
      <c r="O113" s="2">
        <v>0.99700897308075775</v>
      </c>
      <c r="P113" s="31">
        <f t="shared" si="8"/>
        <v>111333</v>
      </c>
      <c r="Q113" s="2">
        <v>239</v>
      </c>
      <c r="R113" s="2">
        <v>0.41177007723704001</v>
      </c>
      <c r="S113" s="31">
        <f t="shared" si="9"/>
        <v>580421</v>
      </c>
      <c r="T113" s="2">
        <v>52</v>
      </c>
      <c r="U113" s="26">
        <v>0.27834278985119365</v>
      </c>
      <c r="V113" s="31">
        <f t="shared" si="10"/>
        <v>186820</v>
      </c>
      <c r="X113" s="1">
        <v>2007</v>
      </c>
      <c r="Y113">
        <v>16</v>
      </c>
      <c r="AA113" s="20">
        <f t="shared" si="11"/>
        <v>104381</v>
      </c>
      <c r="AC113" s="20">
        <v>184</v>
      </c>
    </row>
    <row r="114" spans="1:29" ht="15.75" customHeight="1" x14ac:dyDescent="0.25">
      <c r="A114" s="1" t="s">
        <v>121</v>
      </c>
      <c r="B114" s="20">
        <v>185</v>
      </c>
      <c r="C114" s="2"/>
      <c r="F114" s="42"/>
      <c r="G114" s="42"/>
      <c r="H114" s="2">
        <v>268</v>
      </c>
      <c r="I114" s="2">
        <v>867269</v>
      </c>
      <c r="J114" s="31">
        <v>0.30901600310860877</v>
      </c>
      <c r="K114" s="2">
        <v>54</v>
      </c>
      <c r="L114" s="2">
        <v>1.085165387243278</v>
      </c>
      <c r="M114" s="31">
        <f t="shared" si="7"/>
        <v>49762</v>
      </c>
      <c r="N114" s="2">
        <v>67</v>
      </c>
      <c r="O114" s="2">
        <v>0.68075594391383865</v>
      </c>
      <c r="P114" s="31">
        <f t="shared" si="8"/>
        <v>98420</v>
      </c>
      <c r="Q114" s="2">
        <v>114</v>
      </c>
      <c r="R114" s="2">
        <v>0.20956961020052503</v>
      </c>
      <c r="S114" s="31">
        <f t="shared" si="9"/>
        <v>543972</v>
      </c>
      <c r="T114" s="2">
        <v>33</v>
      </c>
      <c r="U114" s="26">
        <v>0.18844759158267424</v>
      </c>
      <c r="V114" s="31">
        <f t="shared" si="10"/>
        <v>175115</v>
      </c>
      <c r="X114" s="1">
        <v>2007</v>
      </c>
      <c r="Y114">
        <v>17</v>
      </c>
      <c r="AA114" s="20">
        <f t="shared" si="11"/>
        <v>104382</v>
      </c>
      <c r="AC114" s="20">
        <v>185</v>
      </c>
    </row>
    <row r="115" spans="1:29" ht="15.75" customHeight="1" x14ac:dyDescent="0.25">
      <c r="A115" s="1" t="s">
        <v>122</v>
      </c>
      <c r="B115" s="20">
        <v>210</v>
      </c>
      <c r="C115" s="2"/>
      <c r="D115" s="2"/>
      <c r="E115" s="2"/>
      <c r="F115" s="42"/>
      <c r="G115" s="42"/>
      <c r="H115" s="2">
        <v>209</v>
      </c>
      <c r="I115" s="2">
        <v>1075194</v>
      </c>
      <c r="J115" s="31">
        <v>0.1943835252056838</v>
      </c>
      <c r="K115" s="2">
        <v>30</v>
      </c>
      <c r="L115" s="2">
        <v>0.46751546697003227</v>
      </c>
      <c r="M115" s="31">
        <f t="shared" si="7"/>
        <v>64169</v>
      </c>
      <c r="N115" s="2">
        <v>19</v>
      </c>
      <c r="O115" s="2">
        <v>0.14617521022303259</v>
      </c>
      <c r="P115" s="31">
        <f t="shared" si="8"/>
        <v>129981</v>
      </c>
      <c r="Q115" s="2">
        <v>126</v>
      </c>
      <c r="R115" s="2">
        <v>0.18905265116334899</v>
      </c>
      <c r="S115" s="31">
        <f t="shared" si="9"/>
        <v>666481</v>
      </c>
      <c r="T115" s="2">
        <v>34</v>
      </c>
      <c r="U115" s="26">
        <v>0.15846161733383668</v>
      </c>
      <c r="V115" s="31">
        <f t="shared" si="10"/>
        <v>214563</v>
      </c>
      <c r="X115" s="1">
        <v>2007</v>
      </c>
      <c r="Y115">
        <v>42</v>
      </c>
      <c r="AA115" s="20">
        <f t="shared" si="11"/>
        <v>104407</v>
      </c>
      <c r="AC115" s="20">
        <v>210</v>
      </c>
    </row>
    <row r="116" spans="1:29" ht="15.75" customHeight="1" x14ac:dyDescent="0.25">
      <c r="A116" s="1" t="s">
        <v>123</v>
      </c>
      <c r="B116" s="20">
        <v>211</v>
      </c>
      <c r="C116" s="2"/>
      <c r="D116" s="2"/>
      <c r="E116" s="2"/>
      <c r="F116" s="42"/>
      <c r="G116" s="42"/>
      <c r="H116" s="2">
        <v>353</v>
      </c>
      <c r="I116" s="2">
        <v>1112987</v>
      </c>
      <c r="J116" s="31">
        <v>0.31716453112210657</v>
      </c>
      <c r="K116" s="2">
        <v>44</v>
      </c>
      <c r="L116" s="2">
        <v>0.67049662465903725</v>
      </c>
      <c r="M116" s="31">
        <f t="shared" si="7"/>
        <v>65623</v>
      </c>
      <c r="N116" s="2">
        <v>54</v>
      </c>
      <c r="O116" s="2">
        <v>0.40352411056560628</v>
      </c>
      <c r="P116" s="31">
        <f t="shared" si="8"/>
        <v>133821</v>
      </c>
      <c r="Q116" s="2">
        <v>209</v>
      </c>
      <c r="R116" s="2">
        <v>0.30226554534344741</v>
      </c>
      <c r="S116" s="31">
        <f t="shared" si="9"/>
        <v>691445</v>
      </c>
      <c r="T116" s="2">
        <v>46</v>
      </c>
      <c r="U116" s="26">
        <v>0.20711577771974535</v>
      </c>
      <c r="V116" s="31">
        <f t="shared" si="10"/>
        <v>222098</v>
      </c>
      <c r="X116" s="1">
        <v>2007</v>
      </c>
      <c r="Y116">
        <v>43</v>
      </c>
      <c r="AA116" s="20">
        <f>52*X116+Y116+1</f>
        <v>104408</v>
      </c>
      <c r="AC116" s="20">
        <v>211</v>
      </c>
    </row>
    <row r="117" spans="1:29" ht="15.75" customHeight="1" x14ac:dyDescent="0.25">
      <c r="A117" s="1" t="s">
        <v>124</v>
      </c>
      <c r="B117" s="20">
        <v>212</v>
      </c>
      <c r="C117" s="2"/>
      <c r="D117" s="2"/>
      <c r="E117" s="2"/>
      <c r="F117" s="42"/>
      <c r="G117" s="42"/>
      <c r="H117" s="2">
        <v>290</v>
      </c>
      <c r="I117" s="2">
        <v>1133791</v>
      </c>
      <c r="J117" s="31">
        <v>0.25577906333707007</v>
      </c>
      <c r="K117" s="2">
        <v>37</v>
      </c>
      <c r="L117" s="2">
        <v>0.5526182154912328</v>
      </c>
      <c r="M117" s="31">
        <f t="shared" si="7"/>
        <v>66954</v>
      </c>
      <c r="N117" s="2">
        <v>39</v>
      </c>
      <c r="O117" s="2">
        <v>0.28595310369099469</v>
      </c>
      <c r="P117" s="31">
        <f t="shared" si="8"/>
        <v>136386</v>
      </c>
      <c r="Q117" s="2">
        <v>158</v>
      </c>
      <c r="R117" s="2">
        <v>0.22434418373504669</v>
      </c>
      <c r="S117" s="31">
        <f t="shared" si="9"/>
        <v>704275</v>
      </c>
      <c r="T117" s="2">
        <v>56</v>
      </c>
      <c r="U117" s="26">
        <v>0.24759479343520091</v>
      </c>
      <c r="V117" s="31">
        <f t="shared" si="10"/>
        <v>226176</v>
      </c>
      <c r="X117" s="1">
        <v>2007</v>
      </c>
      <c r="Y117">
        <v>44</v>
      </c>
      <c r="AA117" s="20">
        <f t="shared" si="11"/>
        <v>104409</v>
      </c>
      <c r="AC117" s="20">
        <v>212</v>
      </c>
    </row>
    <row r="118" spans="1:29" ht="15.75" customHeight="1" x14ac:dyDescent="0.25">
      <c r="A118" s="1" t="s">
        <v>125</v>
      </c>
      <c r="B118" s="20">
        <v>213</v>
      </c>
      <c r="C118" s="2"/>
      <c r="D118" s="2"/>
      <c r="E118" s="2"/>
      <c r="F118" s="42"/>
      <c r="G118" s="42"/>
      <c r="H118" s="2">
        <v>477</v>
      </c>
      <c r="I118" s="2">
        <v>1172206</v>
      </c>
      <c r="J118" s="31">
        <v>0.40692506265963491</v>
      </c>
      <c r="K118" s="2">
        <v>91</v>
      </c>
      <c r="L118" s="2">
        <v>1.3007990622811156</v>
      </c>
      <c r="M118" s="31">
        <f t="shared" si="7"/>
        <v>69957</v>
      </c>
      <c r="N118" s="2">
        <v>79</v>
      </c>
      <c r="O118" s="2">
        <v>0.55360121091505377</v>
      </c>
      <c r="P118" s="31">
        <f t="shared" si="8"/>
        <v>142702</v>
      </c>
      <c r="Q118" s="2">
        <v>249</v>
      </c>
      <c r="R118" s="2">
        <v>0.34277218727200143</v>
      </c>
      <c r="S118" s="31">
        <f t="shared" si="9"/>
        <v>726430</v>
      </c>
      <c r="T118" s="2">
        <v>58</v>
      </c>
      <c r="U118" s="26">
        <v>0.24880210366468339</v>
      </c>
      <c r="V118" s="31">
        <f t="shared" si="10"/>
        <v>233117</v>
      </c>
      <c r="X118" s="1">
        <v>2007</v>
      </c>
      <c r="Y118">
        <v>45</v>
      </c>
      <c r="AA118" s="20">
        <f>52*X118+Y118+1</f>
        <v>104410</v>
      </c>
      <c r="AC118" s="20">
        <v>213</v>
      </c>
    </row>
    <row r="119" spans="1:29" ht="15.75" customHeight="1" x14ac:dyDescent="0.25">
      <c r="A119" s="1" t="s">
        <v>126</v>
      </c>
      <c r="B119" s="20">
        <v>214</v>
      </c>
      <c r="C119" s="2"/>
      <c r="D119" s="2"/>
      <c r="E119" s="2"/>
      <c r="F119" s="42"/>
      <c r="G119" s="42"/>
      <c r="H119" s="2">
        <v>608</v>
      </c>
      <c r="I119" s="2">
        <v>1191998</v>
      </c>
      <c r="J119" s="31">
        <v>0.5100679699127012</v>
      </c>
      <c r="K119" s="2">
        <v>98</v>
      </c>
      <c r="L119" s="2">
        <v>1.4048970697861116</v>
      </c>
      <c r="M119" s="31">
        <f t="shared" si="7"/>
        <v>69756</v>
      </c>
      <c r="N119" s="2">
        <v>101</v>
      </c>
      <c r="O119" s="2">
        <v>0.70822026351403466</v>
      </c>
      <c r="P119" s="31">
        <f t="shared" si="8"/>
        <v>142611</v>
      </c>
      <c r="Q119" s="2">
        <v>328</v>
      </c>
      <c r="R119" s="2">
        <v>0.44289790258136563</v>
      </c>
      <c r="S119" s="31">
        <f t="shared" si="9"/>
        <v>740577</v>
      </c>
      <c r="T119" s="2">
        <v>81</v>
      </c>
      <c r="U119" s="26">
        <v>0.33883557689894334</v>
      </c>
      <c r="V119" s="31">
        <f t="shared" si="10"/>
        <v>239054</v>
      </c>
      <c r="X119" s="1">
        <v>2007</v>
      </c>
      <c r="Y119">
        <v>46</v>
      </c>
      <c r="AA119" s="20">
        <f t="shared" ref="AA119:AA126" si="12">52*X119+Y119+1</f>
        <v>104411</v>
      </c>
      <c r="AC119" s="20">
        <v>214</v>
      </c>
    </row>
    <row r="120" spans="1:29" ht="15.75" customHeight="1" x14ac:dyDescent="0.25">
      <c r="A120" s="1" t="s">
        <v>127</v>
      </c>
      <c r="B120" s="20">
        <v>215</v>
      </c>
      <c r="C120" s="2"/>
      <c r="D120" s="2"/>
      <c r="E120" s="2"/>
      <c r="F120" s="42"/>
      <c r="G120" s="42"/>
      <c r="H120" s="2">
        <v>729</v>
      </c>
      <c r="I120" s="2">
        <v>1197422</v>
      </c>
      <c r="J120" s="31">
        <v>0.60880792235318881</v>
      </c>
      <c r="K120" s="2">
        <v>118</v>
      </c>
      <c r="L120" s="2">
        <v>1.6547236751693286</v>
      </c>
      <c r="M120" s="31">
        <f t="shared" si="7"/>
        <v>71311</v>
      </c>
      <c r="N120" s="2">
        <v>127</v>
      </c>
      <c r="O120" s="2">
        <v>0.88485709906219079</v>
      </c>
      <c r="P120" s="31">
        <f t="shared" si="8"/>
        <v>143526</v>
      </c>
      <c r="Q120" s="2">
        <v>394</v>
      </c>
      <c r="R120" s="2">
        <v>0.53001655965443994</v>
      </c>
      <c r="S120" s="31">
        <f t="shared" si="9"/>
        <v>743373</v>
      </c>
      <c r="T120" s="2">
        <v>90</v>
      </c>
      <c r="U120" s="26">
        <v>0.37623530592110765</v>
      </c>
      <c r="V120" s="31">
        <f t="shared" si="10"/>
        <v>239212</v>
      </c>
      <c r="X120" s="1">
        <v>2007</v>
      </c>
      <c r="Y120">
        <v>47</v>
      </c>
      <c r="AA120" s="20">
        <f t="shared" si="12"/>
        <v>104412</v>
      </c>
      <c r="AC120" s="20">
        <v>215</v>
      </c>
    </row>
    <row r="121" spans="1:29" ht="15.75" customHeight="1" x14ac:dyDescent="0.25">
      <c r="A121" s="1" t="s">
        <v>128</v>
      </c>
      <c r="B121" s="20">
        <v>216</v>
      </c>
      <c r="C121" s="2"/>
      <c r="D121" s="2"/>
      <c r="E121" s="2"/>
      <c r="F121" s="42"/>
      <c r="G121" s="42"/>
      <c r="H121" s="2">
        <v>914</v>
      </c>
      <c r="I121" s="2">
        <v>1157504</v>
      </c>
      <c r="J121" s="31">
        <v>0.7896301006303218</v>
      </c>
      <c r="K121" s="2">
        <v>149</v>
      </c>
      <c r="L121" s="2">
        <v>2.0980005632216279</v>
      </c>
      <c r="M121" s="31">
        <f t="shared" si="7"/>
        <v>71020</v>
      </c>
      <c r="N121" s="2">
        <v>171</v>
      </c>
      <c r="O121" s="2">
        <v>1.1943759560246139</v>
      </c>
      <c r="P121" s="31">
        <f t="shared" si="8"/>
        <v>143171</v>
      </c>
      <c r="Q121" s="2">
        <v>483</v>
      </c>
      <c r="R121" s="2">
        <v>0.67597165677434168</v>
      </c>
      <c r="S121" s="31">
        <f t="shared" si="9"/>
        <v>714527</v>
      </c>
      <c r="T121" s="2">
        <v>111</v>
      </c>
      <c r="U121" s="26">
        <v>0.48516954708767146</v>
      </c>
      <c r="V121" s="31">
        <f t="shared" si="10"/>
        <v>228786</v>
      </c>
      <c r="X121" s="1">
        <v>2007</v>
      </c>
      <c r="Y121">
        <v>48</v>
      </c>
      <c r="AA121" s="20">
        <f t="shared" si="12"/>
        <v>104413</v>
      </c>
      <c r="AC121" s="20">
        <v>216</v>
      </c>
    </row>
    <row r="122" spans="1:29" ht="15.75" customHeight="1" x14ac:dyDescent="0.25">
      <c r="A122" s="1" t="s">
        <v>129</v>
      </c>
      <c r="B122" s="20">
        <v>217</v>
      </c>
      <c r="C122" s="2"/>
      <c r="D122" s="2"/>
      <c r="E122" s="2"/>
      <c r="F122" s="42"/>
      <c r="G122" s="42"/>
      <c r="H122" s="2">
        <v>1079</v>
      </c>
      <c r="I122" s="2">
        <v>1206693</v>
      </c>
      <c r="J122" s="31">
        <v>0.89417938116820106</v>
      </c>
      <c r="K122" s="2">
        <v>165</v>
      </c>
      <c r="L122" s="2">
        <v>2.2669194625340037</v>
      </c>
      <c r="M122" s="31">
        <f t="shared" si="7"/>
        <v>72786</v>
      </c>
      <c r="N122" s="2">
        <v>195</v>
      </c>
      <c r="O122" s="2">
        <v>1.3236132605685429</v>
      </c>
      <c r="P122" s="31">
        <f t="shared" si="8"/>
        <v>147324</v>
      </c>
      <c r="Q122" s="2">
        <v>598</v>
      </c>
      <c r="R122" s="2">
        <v>0.80064908809014401</v>
      </c>
      <c r="S122" s="31">
        <f t="shared" si="9"/>
        <v>746894</v>
      </c>
      <c r="T122" s="2">
        <v>121</v>
      </c>
      <c r="U122" s="26">
        <v>0.50482083032596403</v>
      </c>
      <c r="V122" s="31">
        <f t="shared" si="10"/>
        <v>239689</v>
      </c>
      <c r="X122" s="1">
        <v>2007</v>
      </c>
      <c r="Y122">
        <v>49</v>
      </c>
      <c r="AA122" s="20">
        <f t="shared" si="12"/>
        <v>104414</v>
      </c>
      <c r="AC122" s="20">
        <v>217</v>
      </c>
    </row>
    <row r="123" spans="1:29" ht="15.75" customHeight="1" x14ac:dyDescent="0.25">
      <c r="A123" s="1" t="s">
        <v>130</v>
      </c>
      <c r="B123" s="20">
        <v>218</v>
      </c>
      <c r="C123" s="2"/>
      <c r="D123" s="2"/>
      <c r="E123" s="2"/>
      <c r="F123" s="42"/>
      <c r="G123" s="42"/>
      <c r="H123" s="2">
        <v>1444</v>
      </c>
      <c r="I123" s="2">
        <v>1198903</v>
      </c>
      <c r="J123" s="31">
        <v>1.2044343871022092</v>
      </c>
      <c r="K123" s="2">
        <v>235</v>
      </c>
      <c r="L123" s="2">
        <v>3.267519466073415</v>
      </c>
      <c r="M123" s="31">
        <f t="shared" si="7"/>
        <v>71920</v>
      </c>
      <c r="N123" s="2">
        <v>263</v>
      </c>
      <c r="O123" s="2">
        <v>1.8067405850267233</v>
      </c>
      <c r="P123" s="31">
        <f t="shared" si="8"/>
        <v>145566</v>
      </c>
      <c r="Q123" s="2">
        <v>789</v>
      </c>
      <c r="R123" s="2">
        <v>1.0629455041716234</v>
      </c>
      <c r="S123" s="31">
        <f t="shared" si="9"/>
        <v>742276.99999999988</v>
      </c>
      <c r="T123" s="2">
        <v>157</v>
      </c>
      <c r="U123" s="26">
        <v>0.6565191937777034</v>
      </c>
      <c r="V123" s="31">
        <f t="shared" si="10"/>
        <v>239140</v>
      </c>
      <c r="X123" s="1">
        <v>2007</v>
      </c>
      <c r="Y123">
        <v>50</v>
      </c>
      <c r="AA123" s="20">
        <f t="shared" si="12"/>
        <v>104415</v>
      </c>
      <c r="AC123" s="20">
        <v>218</v>
      </c>
    </row>
    <row r="124" spans="1:29" ht="15.75" customHeight="1" x14ac:dyDescent="0.25">
      <c r="A124" s="1" t="s">
        <v>131</v>
      </c>
      <c r="B124" s="20">
        <v>219</v>
      </c>
      <c r="C124" s="2"/>
      <c r="D124" s="2"/>
      <c r="E124" s="2"/>
      <c r="F124" s="42"/>
      <c r="G124" s="42"/>
      <c r="H124" s="2">
        <v>2224</v>
      </c>
      <c r="I124" s="2">
        <v>1175626</v>
      </c>
      <c r="J124" s="31">
        <v>1.8917580931350617</v>
      </c>
      <c r="K124" s="2">
        <v>334</v>
      </c>
      <c r="L124" s="2">
        <v>4.6327761980719879</v>
      </c>
      <c r="M124" s="31">
        <f t="shared" si="7"/>
        <v>72095</v>
      </c>
      <c r="N124" s="2">
        <v>508</v>
      </c>
      <c r="O124" s="2">
        <v>3.5489234466473851</v>
      </c>
      <c r="P124" s="31">
        <f t="shared" si="8"/>
        <v>143142</v>
      </c>
      <c r="Q124" s="2">
        <v>1187</v>
      </c>
      <c r="R124" s="2">
        <v>1.6304138806322763</v>
      </c>
      <c r="S124" s="31">
        <f t="shared" si="9"/>
        <v>728036</v>
      </c>
      <c r="T124" s="2">
        <v>195</v>
      </c>
      <c r="U124" s="26">
        <v>0.83924029386321675</v>
      </c>
      <c r="V124" s="31">
        <f t="shared" si="10"/>
        <v>232353</v>
      </c>
      <c r="X124" s="1">
        <v>2007</v>
      </c>
      <c r="Y124">
        <v>51</v>
      </c>
      <c r="AA124" s="20">
        <f t="shared" si="12"/>
        <v>104416</v>
      </c>
      <c r="AC124" s="20">
        <v>219</v>
      </c>
    </row>
    <row r="125" spans="1:29" ht="15.75" customHeight="1" x14ac:dyDescent="0.25">
      <c r="A125" s="1" t="s">
        <v>132</v>
      </c>
      <c r="B125" s="20">
        <v>220</v>
      </c>
      <c r="C125" s="2"/>
      <c r="D125" s="2"/>
      <c r="E125" s="2"/>
      <c r="F125" s="42"/>
      <c r="G125" s="42"/>
      <c r="H125" s="2">
        <v>3126</v>
      </c>
      <c r="I125" s="2">
        <v>1070366</v>
      </c>
      <c r="J125" s="31">
        <v>2.9204963535837276</v>
      </c>
      <c r="K125" s="2">
        <v>364</v>
      </c>
      <c r="L125" s="2">
        <v>5.8756113702765091</v>
      </c>
      <c r="M125" s="31">
        <f t="shared" si="7"/>
        <v>61951</v>
      </c>
      <c r="N125" s="2">
        <v>603</v>
      </c>
      <c r="O125" s="2">
        <v>4.7706451051440686</v>
      </c>
      <c r="P125" s="31">
        <f t="shared" si="8"/>
        <v>126398</v>
      </c>
      <c r="Q125" s="2">
        <v>1866</v>
      </c>
      <c r="R125" s="2">
        <v>2.8001746732754391</v>
      </c>
      <c r="S125" s="31">
        <f t="shared" si="9"/>
        <v>666387</v>
      </c>
      <c r="T125" s="2">
        <v>293</v>
      </c>
      <c r="U125" s="26">
        <v>1.3588090710940035</v>
      </c>
      <c r="V125" s="31">
        <f t="shared" si="10"/>
        <v>215630.00000000003</v>
      </c>
      <c r="X125" s="1">
        <v>2007</v>
      </c>
      <c r="Y125">
        <v>52</v>
      </c>
      <c r="AA125" s="20">
        <f t="shared" si="12"/>
        <v>104417</v>
      </c>
      <c r="AC125" s="20">
        <v>220</v>
      </c>
    </row>
    <row r="126" spans="1:29" ht="15.75" customHeight="1" x14ac:dyDescent="0.25">
      <c r="A126" s="1" t="s">
        <v>133</v>
      </c>
      <c r="B126" s="20">
        <v>221</v>
      </c>
      <c r="C126" s="2"/>
      <c r="D126" s="2"/>
      <c r="E126" s="2"/>
      <c r="F126" s="42"/>
      <c r="G126" s="42"/>
      <c r="H126" s="2">
        <v>5468</v>
      </c>
      <c r="I126" s="2">
        <v>1198250</v>
      </c>
      <c r="J126" s="31">
        <v>4.5633215105361984</v>
      </c>
      <c r="K126" s="2">
        <v>548</v>
      </c>
      <c r="L126" s="2">
        <v>7.6341194990457355</v>
      </c>
      <c r="M126" s="31">
        <f t="shared" si="7"/>
        <v>71783</v>
      </c>
      <c r="N126" s="2">
        <v>830</v>
      </c>
      <c r="O126" s="2">
        <v>5.7445409558085618</v>
      </c>
      <c r="P126" s="31">
        <f t="shared" si="8"/>
        <v>144485</v>
      </c>
      <c r="Q126" s="2">
        <v>3569</v>
      </c>
      <c r="R126" s="2">
        <v>4.8003787578196135</v>
      </c>
      <c r="S126" s="31">
        <f t="shared" si="9"/>
        <v>743483</v>
      </c>
      <c r="T126" s="2">
        <v>521</v>
      </c>
      <c r="U126" s="26">
        <v>2.1844955324760273</v>
      </c>
      <c r="V126" s="31">
        <f t="shared" si="10"/>
        <v>238498.99999999997</v>
      </c>
      <c r="X126" s="1">
        <v>2008</v>
      </c>
      <c r="Y126">
        <v>1</v>
      </c>
      <c r="AA126" s="20">
        <f t="shared" si="12"/>
        <v>104418</v>
      </c>
      <c r="AC126" s="20">
        <v>221</v>
      </c>
    </row>
    <row r="127" spans="1:29" ht="15.75" customHeight="1" x14ac:dyDescent="0.25">
      <c r="A127" s="1" t="s">
        <v>134</v>
      </c>
      <c r="B127" s="20">
        <v>222</v>
      </c>
      <c r="C127" s="2"/>
      <c r="D127" s="2"/>
      <c r="E127" s="2"/>
      <c r="F127" s="42"/>
      <c r="G127" s="42"/>
      <c r="H127" s="2">
        <v>7390</v>
      </c>
      <c r="I127" s="2">
        <v>1234887</v>
      </c>
      <c r="J127" s="31">
        <v>5.9843532242221356</v>
      </c>
      <c r="K127" s="2">
        <v>853</v>
      </c>
      <c r="L127" s="2">
        <v>11.817023163027818</v>
      </c>
      <c r="M127" s="31">
        <f t="shared" si="7"/>
        <v>72184</v>
      </c>
      <c r="N127" s="2">
        <v>1241</v>
      </c>
      <c r="O127" s="2">
        <v>8.4786292085701795</v>
      </c>
      <c r="P127" s="31">
        <f t="shared" si="8"/>
        <v>146368</v>
      </c>
      <c r="Q127" s="2">
        <v>4627</v>
      </c>
      <c r="R127" s="2">
        <v>6.0107301991452218</v>
      </c>
      <c r="S127" s="31">
        <f t="shared" si="9"/>
        <v>769790</v>
      </c>
      <c r="T127" s="2">
        <v>669</v>
      </c>
      <c r="U127" s="26">
        <v>2.7135005779877912</v>
      </c>
      <c r="V127" s="31">
        <f t="shared" si="10"/>
        <v>246545</v>
      </c>
      <c r="X127" s="1">
        <v>2008</v>
      </c>
      <c r="Y127">
        <v>2</v>
      </c>
      <c r="AA127" s="20">
        <f>52*X127+Y127+1</f>
        <v>104419</v>
      </c>
      <c r="AC127" s="20">
        <v>222</v>
      </c>
    </row>
    <row r="128" spans="1:29" ht="15.75" customHeight="1" x14ac:dyDescent="0.25">
      <c r="A128" s="1" t="s">
        <v>135</v>
      </c>
      <c r="B128" s="20">
        <v>223</v>
      </c>
      <c r="C128" s="2"/>
      <c r="D128" s="2"/>
      <c r="E128" s="2"/>
      <c r="F128" s="42"/>
      <c r="G128" s="42"/>
      <c r="H128" s="2">
        <v>8017</v>
      </c>
      <c r="I128" s="2">
        <v>1225495</v>
      </c>
      <c r="J128" s="31">
        <v>6.541846355962285</v>
      </c>
      <c r="K128" s="2">
        <v>1473</v>
      </c>
      <c r="L128" s="2">
        <v>19.766505636070853</v>
      </c>
      <c r="M128" s="31">
        <f t="shared" si="7"/>
        <v>74520</v>
      </c>
      <c r="N128" s="2">
        <v>1983</v>
      </c>
      <c r="O128" s="2">
        <v>13.161824734672747</v>
      </c>
      <c r="P128" s="31">
        <f t="shared" si="8"/>
        <v>150663</v>
      </c>
      <c r="Q128" s="2">
        <v>3960</v>
      </c>
      <c r="R128" s="2">
        <v>5.2224486162489363</v>
      </c>
      <c r="S128" s="31">
        <f t="shared" si="9"/>
        <v>758265.00000000012</v>
      </c>
      <c r="T128" s="2">
        <v>601</v>
      </c>
      <c r="U128" s="26">
        <v>2.4829888410102172</v>
      </c>
      <c r="V128" s="31">
        <f t="shared" si="10"/>
        <v>242046.99999999997</v>
      </c>
      <c r="X128" s="1">
        <v>2008</v>
      </c>
      <c r="Y128">
        <v>3</v>
      </c>
      <c r="AA128" s="20">
        <f t="shared" ref="AA128:AA154" si="13">52*X128+Y128+1</f>
        <v>104420</v>
      </c>
      <c r="AC128" s="20">
        <v>223</v>
      </c>
    </row>
    <row r="129" spans="1:29" ht="15.75" customHeight="1" x14ac:dyDescent="0.25">
      <c r="A129" s="1" t="s">
        <v>136</v>
      </c>
      <c r="B129" s="20">
        <v>224</v>
      </c>
      <c r="C129" s="2"/>
      <c r="D129" s="2"/>
      <c r="E129" s="2"/>
      <c r="F129" s="42"/>
      <c r="G129" s="42"/>
      <c r="H129" s="2">
        <v>8346</v>
      </c>
      <c r="I129" s="2">
        <v>1200731</v>
      </c>
      <c r="J129" s="31">
        <v>6.9507658251515121</v>
      </c>
      <c r="K129" s="2">
        <v>1596</v>
      </c>
      <c r="L129" s="2">
        <v>22.178063727193141</v>
      </c>
      <c r="M129" s="31">
        <f t="shared" si="7"/>
        <v>71963</v>
      </c>
      <c r="N129" s="2">
        <v>2392</v>
      </c>
      <c r="O129" s="2">
        <v>16.44223564913149</v>
      </c>
      <c r="P129" s="31">
        <f t="shared" si="8"/>
        <v>145479</v>
      </c>
      <c r="Q129" s="2">
        <v>3799</v>
      </c>
      <c r="R129" s="2">
        <v>5.0918243984034266</v>
      </c>
      <c r="S129" s="31">
        <f t="shared" si="9"/>
        <v>746098</v>
      </c>
      <c r="T129" s="2">
        <v>559</v>
      </c>
      <c r="U129" s="26">
        <v>2.3567504669232813</v>
      </c>
      <c r="V129" s="31">
        <f t="shared" si="10"/>
        <v>237191</v>
      </c>
      <c r="X129" s="1">
        <v>2008</v>
      </c>
      <c r="Y129">
        <v>4</v>
      </c>
      <c r="AA129" s="20">
        <f t="shared" si="13"/>
        <v>104421</v>
      </c>
      <c r="AC129" s="20">
        <v>224</v>
      </c>
    </row>
    <row r="130" spans="1:29" ht="15.75" customHeight="1" x14ac:dyDescent="0.25">
      <c r="A130" s="1" t="s">
        <v>137</v>
      </c>
      <c r="B130" s="20">
        <v>225</v>
      </c>
      <c r="C130" s="2"/>
      <c r="D130" s="2"/>
      <c r="E130" s="2"/>
      <c r="F130" s="42"/>
      <c r="G130" s="42"/>
      <c r="H130" s="2">
        <v>8701</v>
      </c>
      <c r="I130" s="2">
        <v>1206563</v>
      </c>
      <c r="J130" s="31">
        <v>7.2113930229917544</v>
      </c>
      <c r="K130" s="2">
        <v>1643</v>
      </c>
      <c r="L130" s="2">
        <v>23.05220770838887</v>
      </c>
      <c r="M130" s="31">
        <f t="shared" si="7"/>
        <v>71273</v>
      </c>
      <c r="N130" s="2">
        <v>2535</v>
      </c>
      <c r="O130" s="2">
        <v>17.462526176567838</v>
      </c>
      <c r="P130" s="31">
        <f t="shared" si="8"/>
        <v>145168</v>
      </c>
      <c r="Q130" s="2">
        <v>3925</v>
      </c>
      <c r="R130" s="2">
        <v>5.2260656180804563</v>
      </c>
      <c r="S130" s="31">
        <f t="shared" si="9"/>
        <v>751043</v>
      </c>
      <c r="T130" s="2">
        <v>598</v>
      </c>
      <c r="U130" s="26">
        <v>2.5012652721485367</v>
      </c>
      <c r="V130" s="31">
        <f t="shared" si="10"/>
        <v>239079</v>
      </c>
      <c r="X130" s="1">
        <v>2008</v>
      </c>
      <c r="Y130">
        <v>5</v>
      </c>
      <c r="AA130" s="20">
        <f t="shared" si="13"/>
        <v>104422</v>
      </c>
      <c r="AC130" s="20">
        <v>225</v>
      </c>
    </row>
    <row r="131" spans="1:29" ht="15.75" customHeight="1" x14ac:dyDescent="0.25">
      <c r="A131" s="1" t="s">
        <v>138</v>
      </c>
      <c r="B131" s="20">
        <v>226</v>
      </c>
      <c r="C131" s="2"/>
      <c r="D131" s="2"/>
      <c r="E131" s="2"/>
      <c r="F131" s="42"/>
      <c r="G131" s="42"/>
      <c r="H131" s="2">
        <v>8287</v>
      </c>
      <c r="I131" s="2">
        <v>1192437</v>
      </c>
      <c r="J131" s="31">
        <v>6.9496333978231135</v>
      </c>
      <c r="K131" s="2">
        <v>1566</v>
      </c>
      <c r="L131" s="2">
        <v>22.550869058076408</v>
      </c>
      <c r="M131" s="31">
        <f t="shared" si="7"/>
        <v>69443</v>
      </c>
      <c r="N131" s="2">
        <v>2449</v>
      </c>
      <c r="O131" s="2">
        <v>17.370149444282887</v>
      </c>
      <c r="P131" s="31">
        <f t="shared" si="8"/>
        <v>140989</v>
      </c>
      <c r="Q131" s="2">
        <v>3664</v>
      </c>
      <c r="R131" s="2">
        <v>4.9236855613995951</v>
      </c>
      <c r="S131" s="31">
        <f t="shared" si="9"/>
        <v>744158</v>
      </c>
      <c r="T131" s="2">
        <v>608</v>
      </c>
      <c r="U131" s="26">
        <v>2.5562651620579615</v>
      </c>
      <c r="V131" s="31">
        <f t="shared" si="10"/>
        <v>237847</v>
      </c>
      <c r="X131" s="1">
        <v>2008</v>
      </c>
      <c r="Y131">
        <v>6</v>
      </c>
      <c r="AA131" s="20">
        <f t="shared" si="13"/>
        <v>104423</v>
      </c>
      <c r="AC131" s="20">
        <v>226</v>
      </c>
    </row>
    <row r="132" spans="1:29" ht="15.75" customHeight="1" x14ac:dyDescent="0.25">
      <c r="A132" s="1" t="s">
        <v>139</v>
      </c>
      <c r="B132" s="20">
        <v>227</v>
      </c>
      <c r="C132" s="2"/>
      <c r="D132" s="2"/>
      <c r="E132" s="2"/>
      <c r="F132" s="42"/>
      <c r="G132" s="42"/>
      <c r="H132" s="2">
        <v>7839</v>
      </c>
      <c r="I132" s="2">
        <v>1185316</v>
      </c>
      <c r="J132" s="31">
        <v>6.6134262930729024</v>
      </c>
      <c r="K132" s="2">
        <v>1350</v>
      </c>
      <c r="L132" s="2">
        <v>18.997227811941517</v>
      </c>
      <c r="M132" s="31">
        <f t="shared" ref="M132:M195" si="14">K132*1000/L132</f>
        <v>71063</v>
      </c>
      <c r="N132" s="2">
        <v>2153</v>
      </c>
      <c r="O132" s="2">
        <v>15.145333295815865</v>
      </c>
      <c r="P132" s="31">
        <f t="shared" ref="P132:P195" si="15">N132*1000/O132</f>
        <v>142156</v>
      </c>
      <c r="Q132" s="2">
        <v>3736</v>
      </c>
      <c r="R132" s="2">
        <v>5.0676111015407654</v>
      </c>
      <c r="S132" s="31">
        <f t="shared" ref="S132:S195" si="16">Q132*1000/R132</f>
        <v>737231</v>
      </c>
      <c r="T132" s="2">
        <v>600</v>
      </c>
      <c r="U132" s="26">
        <v>2.5546481823678184</v>
      </c>
      <c r="V132" s="31">
        <f t="shared" ref="V132:V195" si="17">T132*1000/U132</f>
        <v>234865.99999999997</v>
      </c>
      <c r="X132" s="1">
        <v>2008</v>
      </c>
      <c r="Y132">
        <v>7</v>
      </c>
      <c r="AA132" s="20">
        <f t="shared" si="13"/>
        <v>104424</v>
      </c>
      <c r="AC132" s="20">
        <v>227</v>
      </c>
    </row>
    <row r="133" spans="1:29" ht="15.75" customHeight="1" x14ac:dyDescent="0.25">
      <c r="A133" s="1" t="s">
        <v>140</v>
      </c>
      <c r="B133" s="20">
        <v>228</v>
      </c>
      <c r="C133" s="2"/>
      <c r="D133" s="2"/>
      <c r="E133" s="2"/>
      <c r="F133" s="42"/>
      <c r="G133" s="42"/>
      <c r="H133" s="2">
        <v>7421</v>
      </c>
      <c r="I133" s="2">
        <v>1174934</v>
      </c>
      <c r="J133" s="31">
        <v>6.3160994575014424</v>
      </c>
      <c r="K133" s="2">
        <v>1184</v>
      </c>
      <c r="L133" s="2">
        <v>17.021766008223352</v>
      </c>
      <c r="M133" s="31">
        <f t="shared" si="14"/>
        <v>69558</v>
      </c>
      <c r="N133" s="2">
        <v>2004</v>
      </c>
      <c r="O133" s="2">
        <v>14.423907410606322</v>
      </c>
      <c r="P133" s="31">
        <f t="shared" si="15"/>
        <v>138936</v>
      </c>
      <c r="Q133" s="2">
        <v>3664</v>
      </c>
      <c r="R133" s="2">
        <v>5.0036598822282672</v>
      </c>
      <c r="S133" s="31">
        <f t="shared" si="16"/>
        <v>732264</v>
      </c>
      <c r="T133" s="2">
        <v>569</v>
      </c>
      <c r="U133" s="26">
        <v>2.4297963924569554</v>
      </c>
      <c r="V133" s="31">
        <f t="shared" si="17"/>
        <v>234176</v>
      </c>
      <c r="X133" s="1">
        <v>2008</v>
      </c>
      <c r="Y133">
        <v>8</v>
      </c>
      <c r="AA133" s="20">
        <f t="shared" si="13"/>
        <v>104425</v>
      </c>
      <c r="AC133" s="20">
        <v>228</v>
      </c>
    </row>
    <row r="134" spans="1:29" ht="15.75" customHeight="1" x14ac:dyDescent="0.25">
      <c r="A134" s="1" t="s">
        <v>141</v>
      </c>
      <c r="B134" s="20">
        <v>229</v>
      </c>
      <c r="C134" s="2"/>
      <c r="D134" s="2"/>
      <c r="E134" s="2"/>
      <c r="F134" s="42"/>
      <c r="G134" s="42"/>
      <c r="H134" s="2">
        <v>6555</v>
      </c>
      <c r="I134" s="2">
        <v>1165703</v>
      </c>
      <c r="J134" s="31">
        <v>5.6232162051568881</v>
      </c>
      <c r="K134" s="2">
        <v>1084</v>
      </c>
      <c r="L134" s="2">
        <v>15.748031496062993</v>
      </c>
      <c r="M134" s="31">
        <f t="shared" si="14"/>
        <v>68834</v>
      </c>
      <c r="N134" s="2">
        <v>1723</v>
      </c>
      <c r="O134" s="2">
        <v>12.476195303505355</v>
      </c>
      <c r="P134" s="31">
        <f t="shared" si="15"/>
        <v>138103</v>
      </c>
      <c r="Q134" s="2">
        <v>3223</v>
      </c>
      <c r="R134" s="2">
        <v>4.4323912496372815</v>
      </c>
      <c r="S134" s="31">
        <f t="shared" si="16"/>
        <v>727146.99999999988</v>
      </c>
      <c r="T134" s="2">
        <v>525</v>
      </c>
      <c r="U134" s="26">
        <v>2.2666534265323657</v>
      </c>
      <c r="V134" s="31">
        <f t="shared" si="17"/>
        <v>231619</v>
      </c>
      <c r="X134" s="1">
        <v>2008</v>
      </c>
      <c r="Y134">
        <v>9</v>
      </c>
      <c r="AA134" s="20">
        <f t="shared" si="13"/>
        <v>104426</v>
      </c>
      <c r="AC134" s="20">
        <v>229</v>
      </c>
    </row>
    <row r="135" spans="1:29" ht="15.75" customHeight="1" x14ac:dyDescent="0.25">
      <c r="A135" s="1" t="s">
        <v>142</v>
      </c>
      <c r="B135" s="20">
        <v>230</v>
      </c>
      <c r="C135" s="2"/>
      <c r="D135" s="2"/>
      <c r="E135" s="2"/>
      <c r="F135" s="42"/>
      <c r="G135" s="42"/>
      <c r="H135" s="2">
        <v>4705</v>
      </c>
      <c r="I135" s="2">
        <v>1140119</v>
      </c>
      <c r="J135" s="31">
        <v>4.1267622064012617</v>
      </c>
      <c r="K135" s="2">
        <v>742</v>
      </c>
      <c r="L135" s="2">
        <v>10.913369613178409</v>
      </c>
      <c r="M135" s="31">
        <f t="shared" si="14"/>
        <v>67990</v>
      </c>
      <c r="N135" s="2">
        <v>1224</v>
      </c>
      <c r="O135" s="2">
        <v>9.0199633011297067</v>
      </c>
      <c r="P135" s="31">
        <f t="shared" si="15"/>
        <v>135699</v>
      </c>
      <c r="Q135" s="2">
        <v>2324</v>
      </c>
      <c r="R135" s="2">
        <v>3.2693300546248221</v>
      </c>
      <c r="S135" s="31">
        <f t="shared" si="16"/>
        <v>710849</v>
      </c>
      <c r="T135" s="2">
        <v>415</v>
      </c>
      <c r="U135" s="26">
        <v>1.8396939458553689</v>
      </c>
      <c r="V135" s="31">
        <f t="shared" si="17"/>
        <v>225581</v>
      </c>
      <c r="X135" s="1">
        <v>2008</v>
      </c>
      <c r="Y135">
        <v>10</v>
      </c>
      <c r="AA135" s="20">
        <f t="shared" si="13"/>
        <v>104427</v>
      </c>
      <c r="AC135" s="20">
        <v>230</v>
      </c>
    </row>
    <row r="136" spans="1:29" ht="15.75" customHeight="1" x14ac:dyDescent="0.25">
      <c r="A136" s="1" t="s">
        <v>143</v>
      </c>
      <c r="B136" s="20">
        <v>231</v>
      </c>
      <c r="C136" s="2"/>
      <c r="D136" s="2"/>
      <c r="E136" s="2"/>
      <c r="F136" s="42"/>
      <c r="G136" s="42"/>
      <c r="H136" s="2">
        <v>2978</v>
      </c>
      <c r="I136" s="2">
        <v>1082848</v>
      </c>
      <c r="J136" s="31">
        <v>2.7501551464286771</v>
      </c>
      <c r="K136" s="2">
        <v>459</v>
      </c>
      <c r="L136" s="2">
        <v>7.2644973410990126</v>
      </c>
      <c r="M136" s="31">
        <f t="shared" si="14"/>
        <v>63184</v>
      </c>
      <c r="N136" s="2">
        <v>733</v>
      </c>
      <c r="O136" s="2">
        <v>5.7536676687834092</v>
      </c>
      <c r="P136" s="31">
        <f t="shared" si="15"/>
        <v>127397</v>
      </c>
      <c r="Q136" s="2">
        <v>1528</v>
      </c>
      <c r="R136" s="2">
        <v>2.2600474491637232</v>
      </c>
      <c r="S136" s="31">
        <f t="shared" si="16"/>
        <v>676092</v>
      </c>
      <c r="T136" s="2">
        <v>258</v>
      </c>
      <c r="U136" s="26">
        <v>1.1934775066497052</v>
      </c>
      <c r="V136" s="31">
        <f t="shared" si="17"/>
        <v>216174.99999999997</v>
      </c>
      <c r="X136" s="1">
        <v>2008</v>
      </c>
      <c r="Y136">
        <v>11</v>
      </c>
      <c r="AA136" s="20">
        <f t="shared" si="13"/>
        <v>104428</v>
      </c>
      <c r="AC136" s="20">
        <v>231</v>
      </c>
    </row>
    <row r="137" spans="1:29" ht="15.75" customHeight="1" x14ac:dyDescent="0.25">
      <c r="A137" s="1" t="s">
        <v>144</v>
      </c>
      <c r="B137" s="20">
        <v>232</v>
      </c>
      <c r="C137" s="2"/>
      <c r="D137" s="2"/>
      <c r="E137" s="2"/>
      <c r="F137" s="42"/>
      <c r="G137" s="42"/>
      <c r="H137" s="2">
        <v>2009</v>
      </c>
      <c r="I137" s="2">
        <v>1045931</v>
      </c>
      <c r="J137" s="31">
        <v>1.920776800764104</v>
      </c>
      <c r="K137" s="2">
        <v>286</v>
      </c>
      <c r="L137" s="2">
        <v>4.8113318641387544</v>
      </c>
      <c r="M137" s="31">
        <f t="shared" si="14"/>
        <v>59443.000000000007</v>
      </c>
      <c r="N137" s="2">
        <v>459</v>
      </c>
      <c r="O137" s="2">
        <v>3.8908196999237092</v>
      </c>
      <c r="P137" s="31">
        <f t="shared" si="15"/>
        <v>117970</v>
      </c>
      <c r="Q137" s="2">
        <v>1055</v>
      </c>
      <c r="R137" s="2">
        <v>1.6035140516468318</v>
      </c>
      <c r="S137" s="31">
        <f t="shared" si="16"/>
        <v>657930</v>
      </c>
      <c r="T137" s="2">
        <v>209</v>
      </c>
      <c r="U137" s="26">
        <v>0.99245920945163069</v>
      </c>
      <c r="V137" s="31">
        <f t="shared" si="17"/>
        <v>210588</v>
      </c>
      <c r="X137" s="1">
        <v>2008</v>
      </c>
      <c r="Y137">
        <v>12</v>
      </c>
      <c r="AA137" s="20">
        <f t="shared" si="13"/>
        <v>104429</v>
      </c>
      <c r="AC137" s="20">
        <v>232</v>
      </c>
    </row>
    <row r="138" spans="1:29" ht="15.75" customHeight="1" x14ac:dyDescent="0.25">
      <c r="A138" s="1" t="s">
        <v>145</v>
      </c>
      <c r="B138" s="20">
        <v>233</v>
      </c>
      <c r="C138" s="2"/>
      <c r="D138" s="2"/>
      <c r="E138" s="2"/>
      <c r="F138" s="42"/>
      <c r="G138" s="42"/>
      <c r="H138" s="2">
        <v>1390</v>
      </c>
      <c r="I138" s="2">
        <v>1040374</v>
      </c>
      <c r="J138" s="31">
        <v>1.3360579945288906</v>
      </c>
      <c r="K138" s="2">
        <v>192</v>
      </c>
      <c r="L138" s="2">
        <v>3.286320690127345</v>
      </c>
      <c r="M138" s="31">
        <f t="shared" si="14"/>
        <v>58424</v>
      </c>
      <c r="N138" s="2">
        <v>262</v>
      </c>
      <c r="O138" s="2">
        <v>2.2464203035239647</v>
      </c>
      <c r="P138" s="31">
        <f t="shared" si="15"/>
        <v>116630</v>
      </c>
      <c r="Q138" s="2">
        <v>779</v>
      </c>
      <c r="R138" s="2">
        <v>1.1881538468577983</v>
      </c>
      <c r="S138" s="31">
        <f t="shared" si="16"/>
        <v>655639</v>
      </c>
      <c r="T138" s="2">
        <v>157</v>
      </c>
      <c r="U138" s="26">
        <v>0.7487564443130279</v>
      </c>
      <c r="V138" s="31">
        <f t="shared" si="17"/>
        <v>209681</v>
      </c>
      <c r="X138" s="1">
        <v>2008</v>
      </c>
      <c r="Y138">
        <v>13</v>
      </c>
      <c r="AA138" s="20">
        <f t="shared" si="13"/>
        <v>104430</v>
      </c>
      <c r="AC138" s="20">
        <v>233</v>
      </c>
    </row>
    <row r="139" spans="1:29" ht="15.75" customHeight="1" x14ac:dyDescent="0.25">
      <c r="A139" s="1" t="s">
        <v>146</v>
      </c>
      <c r="B139" s="20">
        <v>234</v>
      </c>
      <c r="C139" s="2"/>
      <c r="D139" s="2"/>
      <c r="E139" s="2"/>
      <c r="F139" s="42"/>
      <c r="G139" s="42"/>
      <c r="H139" s="2">
        <v>966</v>
      </c>
      <c r="I139" s="2">
        <v>999892</v>
      </c>
      <c r="J139" s="31">
        <v>0.96610433926864103</v>
      </c>
      <c r="K139" s="2">
        <v>128</v>
      </c>
      <c r="L139" s="2">
        <v>2.2322596396993424</v>
      </c>
      <c r="M139" s="31">
        <f t="shared" si="14"/>
        <v>57341.000000000007</v>
      </c>
      <c r="N139" s="2">
        <v>162</v>
      </c>
      <c r="O139" s="2">
        <v>1.421239636794315</v>
      </c>
      <c r="P139" s="31">
        <f t="shared" si="15"/>
        <v>113985</v>
      </c>
      <c r="Q139" s="2">
        <v>548</v>
      </c>
      <c r="R139" s="2">
        <v>0.87242531052291394</v>
      </c>
      <c r="S139" s="31">
        <f t="shared" si="16"/>
        <v>628134</v>
      </c>
      <c r="T139" s="2">
        <v>128</v>
      </c>
      <c r="U139" s="26">
        <v>0.63862057954817597</v>
      </c>
      <c r="V139" s="31">
        <f t="shared" si="17"/>
        <v>200432</v>
      </c>
      <c r="X139" s="1">
        <v>2008</v>
      </c>
      <c r="Y139">
        <v>14</v>
      </c>
      <c r="AA139" s="20">
        <f t="shared" si="13"/>
        <v>104431</v>
      </c>
      <c r="AC139" s="20">
        <v>234</v>
      </c>
    </row>
    <row r="140" spans="1:29" ht="15.75" customHeight="1" x14ac:dyDescent="0.25">
      <c r="A140" s="1" t="s">
        <v>147</v>
      </c>
      <c r="B140" s="20">
        <v>235</v>
      </c>
      <c r="C140" s="2"/>
      <c r="D140" s="2"/>
      <c r="E140" s="2"/>
      <c r="F140" s="42"/>
      <c r="G140" s="42"/>
      <c r="H140" s="2">
        <v>644</v>
      </c>
      <c r="I140" s="2">
        <v>941501</v>
      </c>
      <c r="J140" s="31">
        <v>0.68401414337318811</v>
      </c>
      <c r="K140" s="2">
        <v>81</v>
      </c>
      <c r="L140" s="2">
        <v>1.5376729882111737</v>
      </c>
      <c r="M140" s="31">
        <f t="shared" si="14"/>
        <v>52677</v>
      </c>
      <c r="N140" s="2">
        <v>101</v>
      </c>
      <c r="O140" s="2">
        <v>0.96091639075998025</v>
      </c>
      <c r="P140" s="31">
        <f t="shared" si="15"/>
        <v>105108</v>
      </c>
      <c r="Q140" s="2">
        <v>377</v>
      </c>
      <c r="R140" s="2">
        <v>0.63481158556401407</v>
      </c>
      <c r="S140" s="31">
        <f t="shared" si="16"/>
        <v>593877</v>
      </c>
      <c r="T140" s="2">
        <v>85</v>
      </c>
      <c r="U140" s="26">
        <v>0.44774782842303212</v>
      </c>
      <c r="V140" s="31">
        <f t="shared" si="17"/>
        <v>189839</v>
      </c>
      <c r="X140" s="1">
        <v>2008</v>
      </c>
      <c r="Y140">
        <v>15</v>
      </c>
      <c r="AA140" s="20">
        <f t="shared" si="13"/>
        <v>104432</v>
      </c>
      <c r="AC140" s="20">
        <v>235</v>
      </c>
    </row>
    <row r="141" spans="1:29" ht="15.75" customHeight="1" x14ac:dyDescent="0.25">
      <c r="A141" s="1" t="s">
        <v>148</v>
      </c>
      <c r="B141" s="20">
        <v>236</v>
      </c>
      <c r="C141" s="2"/>
      <c r="D141" s="2"/>
      <c r="E141" s="2"/>
      <c r="F141" s="42"/>
      <c r="G141" s="42"/>
      <c r="H141" s="2">
        <v>394</v>
      </c>
      <c r="I141" s="2">
        <v>827900</v>
      </c>
      <c r="J141" s="31">
        <v>0.47590288682207998</v>
      </c>
      <c r="K141" s="2">
        <v>59</v>
      </c>
      <c r="L141" s="2">
        <v>1.3392046486290177</v>
      </c>
      <c r="M141" s="31">
        <f t="shared" si="14"/>
        <v>44056</v>
      </c>
      <c r="N141" s="2">
        <v>49</v>
      </c>
      <c r="O141" s="2">
        <v>0.54802487361875363</v>
      </c>
      <c r="P141" s="31">
        <f t="shared" si="15"/>
        <v>89412</v>
      </c>
      <c r="Q141" s="2">
        <v>239</v>
      </c>
      <c r="R141" s="2">
        <v>0.45381872315538829</v>
      </c>
      <c r="S141" s="31">
        <f t="shared" si="16"/>
        <v>526642</v>
      </c>
      <c r="T141" s="2">
        <v>47</v>
      </c>
      <c r="U141" s="26">
        <v>0.28011204481792717</v>
      </c>
      <c r="V141" s="31">
        <f t="shared" si="17"/>
        <v>167790</v>
      </c>
      <c r="X141" s="1">
        <v>2008</v>
      </c>
      <c r="Y141">
        <v>16</v>
      </c>
      <c r="AA141" s="20">
        <f t="shared" si="13"/>
        <v>104433</v>
      </c>
      <c r="AC141" s="20">
        <v>236</v>
      </c>
    </row>
    <row r="142" spans="1:29" ht="15.75" customHeight="1" x14ac:dyDescent="0.25">
      <c r="A142" s="1" t="s">
        <v>149</v>
      </c>
      <c r="B142" s="20">
        <v>237</v>
      </c>
      <c r="C142" s="2"/>
      <c r="D142" s="2"/>
      <c r="E142" s="2"/>
      <c r="F142" s="42"/>
      <c r="G142" s="42"/>
      <c r="H142" s="2">
        <v>176</v>
      </c>
      <c r="I142" s="2">
        <v>568094</v>
      </c>
      <c r="J142" s="31">
        <v>0.30980788390653657</v>
      </c>
      <c r="K142" s="2">
        <v>27</v>
      </c>
      <c r="L142" s="2">
        <v>0.87384296718234189</v>
      </c>
      <c r="M142" s="31">
        <f t="shared" si="14"/>
        <v>30898</v>
      </c>
      <c r="N142" s="2">
        <v>23</v>
      </c>
      <c r="O142" s="2">
        <v>0.36461636017755233</v>
      </c>
      <c r="P142" s="31">
        <f t="shared" si="15"/>
        <v>63080</v>
      </c>
      <c r="Q142" s="2">
        <v>110</v>
      </c>
      <c r="R142" s="2">
        <v>0.30721451393078175</v>
      </c>
      <c r="S142" s="31">
        <f t="shared" si="16"/>
        <v>358056.00000000006</v>
      </c>
      <c r="T142" s="2">
        <v>16</v>
      </c>
      <c r="U142" s="26">
        <v>0.13785972772703775</v>
      </c>
      <c r="V142" s="31">
        <f t="shared" si="17"/>
        <v>116059.99999999999</v>
      </c>
      <c r="X142" s="1">
        <v>2008</v>
      </c>
      <c r="Y142">
        <v>17</v>
      </c>
      <c r="AA142" s="20">
        <f t="shared" si="13"/>
        <v>104434</v>
      </c>
      <c r="AC142" s="20">
        <v>237</v>
      </c>
    </row>
    <row r="143" spans="1:29" ht="15.75" customHeight="1" x14ac:dyDescent="0.25">
      <c r="A143" s="1" t="s">
        <v>150</v>
      </c>
      <c r="B143" s="20">
        <v>262</v>
      </c>
      <c r="C143" s="2"/>
      <c r="D143" s="2"/>
      <c r="E143" s="2"/>
      <c r="F143" s="42"/>
      <c r="G143" s="42"/>
      <c r="H143" s="2">
        <v>256</v>
      </c>
      <c r="I143" s="2">
        <v>1092640</v>
      </c>
      <c r="J143" s="31">
        <v>0.23429491872895006</v>
      </c>
      <c r="K143" s="2">
        <v>25</v>
      </c>
      <c r="L143" s="2">
        <v>0.38249694002447981</v>
      </c>
      <c r="M143" s="31">
        <f t="shared" si="14"/>
        <v>65360</v>
      </c>
      <c r="N143" s="2">
        <v>26</v>
      </c>
      <c r="O143" s="2">
        <v>0.19608434643578992</v>
      </c>
      <c r="P143" s="31">
        <f t="shared" si="15"/>
        <v>132596</v>
      </c>
      <c r="Q143" s="2">
        <v>158</v>
      </c>
      <c r="R143" s="2">
        <v>0.23312809208264537</v>
      </c>
      <c r="S143" s="31">
        <f t="shared" si="16"/>
        <v>677739</v>
      </c>
      <c r="T143" s="2">
        <v>47</v>
      </c>
      <c r="U143" s="26">
        <v>0.21664477171633365</v>
      </c>
      <c r="V143" s="31">
        <f t="shared" si="17"/>
        <v>216945</v>
      </c>
      <c r="X143" s="1">
        <v>2008</v>
      </c>
      <c r="Y143">
        <v>42</v>
      </c>
      <c r="AA143" s="20">
        <f t="shared" si="13"/>
        <v>104459</v>
      </c>
      <c r="AC143" s="20">
        <v>262</v>
      </c>
    </row>
    <row r="144" spans="1:29" ht="15.75" customHeight="1" x14ac:dyDescent="0.25">
      <c r="A144" s="1" t="s">
        <v>151</v>
      </c>
      <c r="B144" s="20">
        <v>263</v>
      </c>
      <c r="C144" s="2"/>
      <c r="D144" s="2"/>
      <c r="E144" s="2"/>
      <c r="F144" s="42"/>
      <c r="G144" s="42"/>
      <c r="H144" s="2">
        <v>238</v>
      </c>
      <c r="I144" s="2">
        <v>1114003</v>
      </c>
      <c r="J144" s="31">
        <v>0.21364394889421304</v>
      </c>
      <c r="K144" s="2">
        <v>22</v>
      </c>
      <c r="L144" s="2">
        <v>0.32925259660570505</v>
      </c>
      <c r="M144" s="31">
        <f t="shared" si="14"/>
        <v>66818</v>
      </c>
      <c r="N144" s="2">
        <v>37</v>
      </c>
      <c r="O144" s="2">
        <v>0.27299221603275908</v>
      </c>
      <c r="P144" s="31">
        <f t="shared" si="15"/>
        <v>135535</v>
      </c>
      <c r="Q144" s="2">
        <v>144</v>
      </c>
      <c r="R144" s="2">
        <v>0.20856416606921724</v>
      </c>
      <c r="S144" s="31">
        <f t="shared" si="16"/>
        <v>690435</v>
      </c>
      <c r="T144" s="2">
        <v>35</v>
      </c>
      <c r="U144" s="26">
        <v>0.15821711909228578</v>
      </c>
      <c r="V144" s="31">
        <f t="shared" si="17"/>
        <v>221215</v>
      </c>
      <c r="X144" s="1">
        <v>2008</v>
      </c>
      <c r="Y144">
        <v>43</v>
      </c>
      <c r="AA144" s="20">
        <f>52*X144+Y144+1</f>
        <v>104460</v>
      </c>
      <c r="AC144" s="20">
        <v>263</v>
      </c>
    </row>
    <row r="145" spans="1:29" ht="15.75" customHeight="1" x14ac:dyDescent="0.25">
      <c r="A145" s="1" t="s">
        <v>152</v>
      </c>
      <c r="B145" s="20">
        <v>264</v>
      </c>
      <c r="C145" s="2"/>
      <c r="D145" s="2"/>
      <c r="E145" s="2"/>
      <c r="F145" s="42"/>
      <c r="G145" s="42"/>
      <c r="H145" s="2">
        <v>380</v>
      </c>
      <c r="I145" s="2">
        <v>1167042</v>
      </c>
      <c r="J145" s="31">
        <v>0.3256095324761234</v>
      </c>
      <c r="K145" s="2">
        <v>48</v>
      </c>
      <c r="L145" s="2">
        <v>0.70098576122672507</v>
      </c>
      <c r="M145" s="31">
        <f t="shared" si="14"/>
        <v>68475</v>
      </c>
      <c r="N145" s="2">
        <v>33</v>
      </c>
      <c r="O145" s="2">
        <v>0.23546872547200776</v>
      </c>
      <c r="P145" s="31">
        <f t="shared" si="15"/>
        <v>140146</v>
      </c>
      <c r="Q145" s="2">
        <v>217</v>
      </c>
      <c r="R145" s="2">
        <v>0.29869236063317273</v>
      </c>
      <c r="S145" s="31">
        <f t="shared" si="16"/>
        <v>726500</v>
      </c>
      <c r="T145" s="2">
        <v>82</v>
      </c>
      <c r="U145" s="26">
        <v>0.35356867209092752</v>
      </c>
      <c r="V145" s="31">
        <f t="shared" si="17"/>
        <v>231921</v>
      </c>
      <c r="X145" s="1">
        <v>2008</v>
      </c>
      <c r="Y145">
        <v>44</v>
      </c>
      <c r="AA145" s="20">
        <f t="shared" si="13"/>
        <v>104461</v>
      </c>
      <c r="AC145" s="20">
        <v>264</v>
      </c>
    </row>
    <row r="146" spans="1:29" ht="15.75" customHeight="1" x14ac:dyDescent="0.25">
      <c r="A146" s="1" t="s">
        <v>153</v>
      </c>
      <c r="B146" s="20">
        <v>265</v>
      </c>
      <c r="C146" s="2"/>
      <c r="D146" s="2"/>
      <c r="E146" s="2"/>
      <c r="F146" s="42"/>
      <c r="G146" s="42"/>
      <c r="H146" s="2">
        <v>510</v>
      </c>
      <c r="I146" s="2">
        <v>1185403</v>
      </c>
      <c r="J146" s="31">
        <v>0.43023343116222923</v>
      </c>
      <c r="K146" s="2">
        <v>78</v>
      </c>
      <c r="L146" s="2">
        <v>1.0695920466232431</v>
      </c>
      <c r="M146" s="31">
        <f t="shared" si="14"/>
        <v>72925</v>
      </c>
      <c r="N146" s="2">
        <v>84</v>
      </c>
      <c r="O146" s="2">
        <v>0.56823562837389907</v>
      </c>
      <c r="P146" s="31">
        <f t="shared" si="15"/>
        <v>147826</v>
      </c>
      <c r="Q146" s="2">
        <v>256</v>
      </c>
      <c r="R146" s="2">
        <v>0.35025455023074387</v>
      </c>
      <c r="S146" s="31">
        <f t="shared" si="16"/>
        <v>730897</v>
      </c>
      <c r="T146" s="2">
        <v>92</v>
      </c>
      <c r="U146" s="26">
        <v>0.39357446899531562</v>
      </c>
      <c r="V146" s="31">
        <f t="shared" si="17"/>
        <v>233755</v>
      </c>
      <c r="X146" s="1">
        <v>2008</v>
      </c>
      <c r="Y146">
        <v>45</v>
      </c>
      <c r="AA146" s="20">
        <f t="shared" si="13"/>
        <v>104462</v>
      </c>
      <c r="AC146" s="20">
        <v>265</v>
      </c>
    </row>
    <row r="147" spans="1:29" ht="15.75" customHeight="1" x14ac:dyDescent="0.25">
      <c r="A147" s="1" t="s">
        <v>154</v>
      </c>
      <c r="B147" s="20">
        <v>266</v>
      </c>
      <c r="C147" s="2"/>
      <c r="D147" s="2"/>
      <c r="E147" s="2"/>
      <c r="F147" s="42"/>
      <c r="G147" s="42"/>
      <c r="H147" s="2">
        <v>566</v>
      </c>
      <c r="I147" s="2">
        <v>1168070</v>
      </c>
      <c r="J147" s="31">
        <v>0.48456000068489047</v>
      </c>
      <c r="K147" s="2">
        <v>82</v>
      </c>
      <c r="L147" s="2">
        <v>1.1473666536072089</v>
      </c>
      <c r="M147" s="31">
        <f t="shared" si="14"/>
        <v>71468</v>
      </c>
      <c r="N147" s="2">
        <v>95</v>
      </c>
      <c r="O147" s="2">
        <v>0.65189942907334208</v>
      </c>
      <c r="P147" s="31">
        <f t="shared" si="15"/>
        <v>145728</v>
      </c>
      <c r="Q147" s="2">
        <v>290</v>
      </c>
      <c r="R147" s="2">
        <v>0.40265027185835595</v>
      </c>
      <c r="S147" s="31">
        <f t="shared" si="16"/>
        <v>720228</v>
      </c>
      <c r="T147" s="2">
        <v>99</v>
      </c>
      <c r="U147" s="26">
        <v>0.42922920839728412</v>
      </c>
      <c r="V147" s="31">
        <f t="shared" si="17"/>
        <v>230646</v>
      </c>
      <c r="X147" s="1">
        <v>2008</v>
      </c>
      <c r="Y147">
        <v>46</v>
      </c>
      <c r="AA147" s="20">
        <f t="shared" si="13"/>
        <v>104463</v>
      </c>
      <c r="AC147" s="20">
        <v>266</v>
      </c>
    </row>
    <row r="148" spans="1:29" ht="15.75" customHeight="1" x14ac:dyDescent="0.25">
      <c r="A148" s="1" t="s">
        <v>155</v>
      </c>
      <c r="B148" s="20">
        <v>267</v>
      </c>
      <c r="C148" s="2"/>
      <c r="D148" s="2"/>
      <c r="E148" s="2"/>
      <c r="F148" s="42"/>
      <c r="G148" s="42"/>
      <c r="H148" s="2">
        <v>739</v>
      </c>
      <c r="I148" s="2">
        <v>1197658</v>
      </c>
      <c r="J148" s="31">
        <v>0.61703758502009753</v>
      </c>
      <c r="K148" s="2">
        <v>121</v>
      </c>
      <c r="L148" s="2">
        <v>1.6737211940133345</v>
      </c>
      <c r="M148" s="31">
        <f t="shared" si="14"/>
        <v>72294</v>
      </c>
      <c r="N148" s="2">
        <v>130</v>
      </c>
      <c r="O148" s="2">
        <v>0.87914465987245638</v>
      </c>
      <c r="P148" s="31">
        <f t="shared" si="15"/>
        <v>147871</v>
      </c>
      <c r="Q148" s="2">
        <v>381</v>
      </c>
      <c r="R148" s="2">
        <v>0.51442343394519563</v>
      </c>
      <c r="S148" s="31">
        <f t="shared" si="16"/>
        <v>740635.00000000012</v>
      </c>
      <c r="T148" s="2">
        <v>107</v>
      </c>
      <c r="U148" s="26">
        <v>0.45174746050376174</v>
      </c>
      <c r="V148" s="31">
        <f t="shared" si="17"/>
        <v>236858</v>
      </c>
      <c r="X148" s="1">
        <v>2008</v>
      </c>
      <c r="Y148">
        <v>47</v>
      </c>
      <c r="AA148" s="20">
        <f t="shared" si="13"/>
        <v>104464</v>
      </c>
      <c r="AC148" s="20">
        <v>267</v>
      </c>
    </row>
    <row r="149" spans="1:29" ht="15.75" customHeight="1" x14ac:dyDescent="0.25">
      <c r="A149" s="1" t="s">
        <v>156</v>
      </c>
      <c r="B149" s="20">
        <v>268</v>
      </c>
      <c r="C149" s="2"/>
      <c r="D149" s="2"/>
      <c r="E149" s="2"/>
      <c r="F149" s="42"/>
      <c r="G149" s="42"/>
      <c r="H149" s="2">
        <v>930</v>
      </c>
      <c r="I149" s="2">
        <v>1213677</v>
      </c>
      <c r="J149" s="31">
        <v>0.76626647781905732</v>
      </c>
      <c r="K149" s="2">
        <v>113</v>
      </c>
      <c r="L149" s="2">
        <v>1.5659211219201241</v>
      </c>
      <c r="M149" s="31">
        <f t="shared" si="14"/>
        <v>72162</v>
      </c>
      <c r="N149" s="2">
        <v>165</v>
      </c>
      <c r="O149" s="2">
        <v>1.1195852784713929</v>
      </c>
      <c r="P149" s="31">
        <f t="shared" si="15"/>
        <v>147376</v>
      </c>
      <c r="Q149" s="2">
        <v>520</v>
      </c>
      <c r="R149" s="2">
        <v>0.69062699634366131</v>
      </c>
      <c r="S149" s="31">
        <f t="shared" si="16"/>
        <v>752939</v>
      </c>
      <c r="T149" s="2">
        <v>132</v>
      </c>
      <c r="U149" s="26">
        <v>0.54726368159203975</v>
      </c>
      <c r="V149" s="31">
        <f t="shared" si="17"/>
        <v>241200.00000000003</v>
      </c>
      <c r="X149" s="1">
        <v>2008</v>
      </c>
      <c r="Y149">
        <v>48</v>
      </c>
      <c r="AA149" s="20">
        <f t="shared" si="13"/>
        <v>104465</v>
      </c>
      <c r="AC149" s="20">
        <v>268</v>
      </c>
    </row>
    <row r="150" spans="1:29" ht="15.75" customHeight="1" x14ac:dyDescent="0.25">
      <c r="A150" s="1" t="s">
        <v>157</v>
      </c>
      <c r="B150" s="20">
        <v>269</v>
      </c>
      <c r="C150" s="2"/>
      <c r="D150" s="2"/>
      <c r="E150" s="2"/>
      <c r="F150" s="42"/>
      <c r="G150" s="42"/>
      <c r="H150" s="2">
        <v>1078</v>
      </c>
      <c r="I150" s="2">
        <v>1210374</v>
      </c>
      <c r="J150" s="31">
        <v>0.8906338040969155</v>
      </c>
      <c r="K150" s="2">
        <v>154</v>
      </c>
      <c r="L150" s="2">
        <v>2.1090112298000547</v>
      </c>
      <c r="M150" s="31">
        <f t="shared" si="14"/>
        <v>73020</v>
      </c>
      <c r="N150" s="2">
        <v>209</v>
      </c>
      <c r="O150" s="2">
        <v>1.4147143833808289</v>
      </c>
      <c r="P150" s="31">
        <f t="shared" si="15"/>
        <v>147733</v>
      </c>
      <c r="Q150" s="2">
        <v>578</v>
      </c>
      <c r="R150" s="2">
        <v>0.77089382337995593</v>
      </c>
      <c r="S150" s="31">
        <f t="shared" si="16"/>
        <v>749779</v>
      </c>
      <c r="T150" s="2">
        <v>137</v>
      </c>
      <c r="U150" s="26">
        <v>0.57120937950817618</v>
      </c>
      <c r="V150" s="31">
        <f t="shared" si="17"/>
        <v>239842</v>
      </c>
      <c r="X150" s="1">
        <v>2008</v>
      </c>
      <c r="Y150">
        <v>49</v>
      </c>
      <c r="AA150" s="20">
        <f t="shared" si="13"/>
        <v>104466</v>
      </c>
      <c r="AC150" s="20">
        <v>269</v>
      </c>
    </row>
    <row r="151" spans="1:29" ht="15.75" customHeight="1" x14ac:dyDescent="0.25">
      <c r="A151" s="1" t="s">
        <v>158</v>
      </c>
      <c r="B151" s="20">
        <v>270</v>
      </c>
      <c r="C151" s="2"/>
      <c r="D151" s="2"/>
      <c r="E151" s="2"/>
      <c r="F151" s="42"/>
      <c r="G151" s="42"/>
      <c r="H151" s="2">
        <v>1400</v>
      </c>
      <c r="I151" s="2">
        <v>1216989</v>
      </c>
      <c r="J151" s="31">
        <v>1.1503801595577281</v>
      </c>
      <c r="K151" s="2">
        <v>208</v>
      </c>
      <c r="L151" s="2">
        <v>2.8021770760359974</v>
      </c>
      <c r="M151" s="31">
        <f t="shared" si="14"/>
        <v>74228</v>
      </c>
      <c r="N151" s="2">
        <v>253</v>
      </c>
      <c r="O151" s="2">
        <v>1.6822144058724575</v>
      </c>
      <c r="P151" s="31">
        <f t="shared" si="15"/>
        <v>150397</v>
      </c>
      <c r="Q151" s="2">
        <v>764</v>
      </c>
      <c r="R151" s="2">
        <v>1.0169229827256199</v>
      </c>
      <c r="S151" s="31">
        <f t="shared" si="16"/>
        <v>751286</v>
      </c>
      <c r="T151" s="2">
        <v>175</v>
      </c>
      <c r="U151" s="26">
        <v>0.7259061382623051</v>
      </c>
      <c r="V151" s="31">
        <f t="shared" si="17"/>
        <v>241078.00000000003</v>
      </c>
      <c r="X151" s="1">
        <v>2008</v>
      </c>
      <c r="Y151">
        <v>50</v>
      </c>
      <c r="AA151" s="20">
        <f t="shared" si="13"/>
        <v>104467</v>
      </c>
      <c r="AC151" s="20">
        <v>270</v>
      </c>
    </row>
    <row r="152" spans="1:29" ht="15.75" customHeight="1" x14ac:dyDescent="0.25">
      <c r="A152" s="1" t="s">
        <v>159</v>
      </c>
      <c r="B152" s="20">
        <v>271</v>
      </c>
      <c r="C152" s="2"/>
      <c r="D152" s="2"/>
      <c r="E152" s="2"/>
      <c r="F152" s="42"/>
      <c r="G152" s="42"/>
      <c r="H152" s="2">
        <v>1886</v>
      </c>
      <c r="I152" s="2">
        <v>1204696</v>
      </c>
      <c r="J152" s="31">
        <v>1.565540186071839</v>
      </c>
      <c r="K152" s="2">
        <v>271</v>
      </c>
      <c r="L152" s="2">
        <v>3.7387045595640478</v>
      </c>
      <c r="M152" s="31">
        <f t="shared" si="14"/>
        <v>72485</v>
      </c>
      <c r="N152" s="2">
        <v>395</v>
      </c>
      <c r="O152" s="2">
        <v>2.6898561778165178</v>
      </c>
      <c r="P152" s="31">
        <f t="shared" si="15"/>
        <v>146848</v>
      </c>
      <c r="Q152" s="2">
        <v>1037</v>
      </c>
      <c r="R152" s="2">
        <v>1.3922135389745951</v>
      </c>
      <c r="S152" s="31">
        <f t="shared" si="16"/>
        <v>744857</v>
      </c>
      <c r="T152" s="2">
        <v>183</v>
      </c>
      <c r="U152" s="26">
        <v>0.76089577806790687</v>
      </c>
      <c r="V152" s="31">
        <f t="shared" si="17"/>
        <v>240506</v>
      </c>
      <c r="X152" s="1">
        <v>2008</v>
      </c>
      <c r="Y152">
        <v>51</v>
      </c>
      <c r="AA152" s="20">
        <f t="shared" si="13"/>
        <v>104468</v>
      </c>
      <c r="AC152" s="20">
        <v>271</v>
      </c>
    </row>
    <row r="153" spans="1:29" ht="15.75" customHeight="1" x14ac:dyDescent="0.25">
      <c r="A153" s="1" t="s">
        <v>160</v>
      </c>
      <c r="B153" s="20">
        <v>272</v>
      </c>
      <c r="C153" s="2"/>
      <c r="D153" s="2"/>
      <c r="E153" s="2"/>
      <c r="F153" s="42"/>
      <c r="G153" s="42"/>
      <c r="H153" s="2">
        <v>2350</v>
      </c>
      <c r="I153" s="2">
        <v>1171310</v>
      </c>
      <c r="J153" s="31">
        <v>2.0063006377474792</v>
      </c>
      <c r="K153" s="2">
        <v>337</v>
      </c>
      <c r="L153" s="2">
        <v>4.825038657579749</v>
      </c>
      <c r="M153" s="31">
        <f t="shared" si="14"/>
        <v>69844</v>
      </c>
      <c r="N153" s="2">
        <v>521</v>
      </c>
      <c r="O153" s="2">
        <v>3.6720655192342933</v>
      </c>
      <c r="P153" s="31">
        <f t="shared" si="15"/>
        <v>141882</v>
      </c>
      <c r="Q153" s="2">
        <v>1254</v>
      </c>
      <c r="R153" s="2">
        <v>1.7292830783996822</v>
      </c>
      <c r="S153" s="31">
        <f t="shared" si="16"/>
        <v>725156</v>
      </c>
      <c r="T153" s="2">
        <v>238</v>
      </c>
      <c r="U153" s="26">
        <v>1.0152370877198968</v>
      </c>
      <c r="V153" s="31">
        <f t="shared" si="17"/>
        <v>234428.00000000003</v>
      </c>
      <c r="X153" s="1">
        <v>2008</v>
      </c>
      <c r="Y153">
        <v>52</v>
      </c>
      <c r="AA153" s="20">
        <f t="shared" si="13"/>
        <v>104469</v>
      </c>
      <c r="AC153" s="20">
        <v>272</v>
      </c>
    </row>
    <row r="154" spans="1:29" ht="15.75" customHeight="1" x14ac:dyDescent="0.25">
      <c r="A154" s="1" t="s">
        <v>161</v>
      </c>
      <c r="B154" s="20">
        <v>273</v>
      </c>
      <c r="C154" s="2"/>
      <c r="D154" s="2"/>
      <c r="E154" s="2"/>
      <c r="F154" s="42"/>
      <c r="G154" s="42"/>
      <c r="H154" s="2">
        <v>3822</v>
      </c>
      <c r="I154" s="2">
        <v>1201319</v>
      </c>
      <c r="J154" s="31">
        <v>3.1815029979547482</v>
      </c>
      <c r="K154" s="2">
        <v>411</v>
      </c>
      <c r="L154" s="2">
        <v>5.8669864245642582</v>
      </c>
      <c r="M154" s="31">
        <f t="shared" si="14"/>
        <v>70053</v>
      </c>
      <c r="N154" s="2">
        <v>606</v>
      </c>
      <c r="O154" s="2">
        <v>4.2658332101450807</v>
      </c>
      <c r="P154" s="31">
        <f t="shared" si="15"/>
        <v>142059</v>
      </c>
      <c r="Q154" s="2">
        <v>2308</v>
      </c>
      <c r="R154" s="2">
        <v>3.0824255002597623</v>
      </c>
      <c r="S154" s="31">
        <f t="shared" si="16"/>
        <v>748761</v>
      </c>
      <c r="T154" s="2">
        <v>497</v>
      </c>
      <c r="U154" s="26">
        <v>2.0669921728787335</v>
      </c>
      <c r="V154" s="31">
        <f t="shared" si="17"/>
        <v>240446.00000000003</v>
      </c>
      <c r="X154" s="1">
        <v>2009</v>
      </c>
      <c r="Y154">
        <v>1</v>
      </c>
      <c r="AA154" s="20">
        <f t="shared" si="13"/>
        <v>104470</v>
      </c>
      <c r="AC154" s="20">
        <v>273</v>
      </c>
    </row>
    <row r="155" spans="1:29" ht="15.75" customHeight="1" x14ac:dyDescent="0.25">
      <c r="A155" s="1" t="s">
        <v>162</v>
      </c>
      <c r="B155" s="20">
        <v>274</v>
      </c>
      <c r="C155" s="2"/>
      <c r="D155" s="2"/>
      <c r="E155" s="2"/>
      <c r="F155" s="42"/>
      <c r="G155" s="42"/>
      <c r="H155" s="2">
        <v>5436</v>
      </c>
      <c r="I155" s="2">
        <v>1232154</v>
      </c>
      <c r="J155" s="31">
        <v>4.4117861890640295</v>
      </c>
      <c r="K155" s="2">
        <v>542</v>
      </c>
      <c r="L155" s="2">
        <v>7.328186476656616</v>
      </c>
      <c r="M155" s="31">
        <f t="shared" si="14"/>
        <v>73961</v>
      </c>
      <c r="N155" s="2">
        <v>846</v>
      </c>
      <c r="O155" s="2">
        <v>5.6185371879420609</v>
      </c>
      <c r="P155" s="31">
        <f t="shared" si="15"/>
        <v>150573</v>
      </c>
      <c r="Q155" s="2">
        <v>3483</v>
      </c>
      <c r="R155" s="2">
        <v>4.5623880033952657</v>
      </c>
      <c r="S155" s="31">
        <f t="shared" si="16"/>
        <v>763416</v>
      </c>
      <c r="T155" s="2">
        <v>565</v>
      </c>
      <c r="U155" s="26">
        <v>2.3136394162257785</v>
      </c>
      <c r="V155" s="31">
        <f t="shared" si="17"/>
        <v>244204</v>
      </c>
      <c r="X155" s="1">
        <v>2009</v>
      </c>
      <c r="Y155">
        <v>2</v>
      </c>
      <c r="AA155" s="20">
        <f>52*X155+Y155+1</f>
        <v>104471</v>
      </c>
      <c r="AC155" s="20">
        <v>274</v>
      </c>
    </row>
    <row r="156" spans="1:29" ht="15.75" customHeight="1" x14ac:dyDescent="0.25">
      <c r="A156" s="1" t="s">
        <v>163</v>
      </c>
      <c r="B156" s="20">
        <v>275</v>
      </c>
      <c r="C156" s="2"/>
      <c r="D156" s="2"/>
      <c r="E156" s="2"/>
      <c r="F156" s="42"/>
      <c r="G156" s="42"/>
      <c r="H156" s="2">
        <v>7729</v>
      </c>
      <c r="I156" s="2">
        <v>1226892</v>
      </c>
      <c r="J156" s="31">
        <v>6.2996579976069613</v>
      </c>
      <c r="K156" s="2">
        <v>1166</v>
      </c>
      <c r="L156" s="2">
        <v>15.643237586701906</v>
      </c>
      <c r="M156" s="31">
        <f t="shared" si="14"/>
        <v>74537</v>
      </c>
      <c r="N156" s="2">
        <v>1651</v>
      </c>
      <c r="O156" s="2">
        <v>10.888059406201775</v>
      </c>
      <c r="P156" s="31">
        <f t="shared" si="15"/>
        <v>151634</v>
      </c>
      <c r="Q156" s="2">
        <v>4181</v>
      </c>
      <c r="R156" s="2">
        <v>5.5213816527960828</v>
      </c>
      <c r="S156" s="31">
        <f t="shared" si="16"/>
        <v>757238</v>
      </c>
      <c r="T156" s="2">
        <v>731</v>
      </c>
      <c r="U156" s="26">
        <v>3.0022629916667691</v>
      </c>
      <c r="V156" s="31">
        <f t="shared" si="17"/>
        <v>243483.00000000003</v>
      </c>
      <c r="X156" s="1">
        <v>2009</v>
      </c>
      <c r="Y156">
        <v>3</v>
      </c>
      <c r="AA156" s="20">
        <f t="shared" ref="AA156:AA210" si="18">52*X156+Y156+1</f>
        <v>104472</v>
      </c>
      <c r="AC156" s="20">
        <v>275</v>
      </c>
    </row>
    <row r="157" spans="1:29" ht="15.75" customHeight="1" x14ac:dyDescent="0.25">
      <c r="A157" s="1" t="s">
        <v>164</v>
      </c>
      <c r="B157" s="20">
        <v>276</v>
      </c>
      <c r="C157" s="2"/>
      <c r="D157" s="2"/>
      <c r="E157" s="2"/>
      <c r="F157" s="42"/>
      <c r="G157" s="42"/>
      <c r="H157" s="2">
        <v>10031</v>
      </c>
      <c r="I157" s="2">
        <v>1214606</v>
      </c>
      <c r="J157" s="31">
        <v>8.2586451902921603</v>
      </c>
      <c r="K157" s="2">
        <v>1801</v>
      </c>
      <c r="L157" s="2">
        <v>24.143709363898385</v>
      </c>
      <c r="M157" s="31">
        <f t="shared" si="14"/>
        <v>74595</v>
      </c>
      <c r="N157" s="2">
        <v>2742</v>
      </c>
      <c r="O157" s="2">
        <v>18.132282339871182</v>
      </c>
      <c r="P157" s="31">
        <f t="shared" si="15"/>
        <v>151222</v>
      </c>
      <c r="Q157" s="2">
        <v>4675</v>
      </c>
      <c r="R157" s="2">
        <v>6.2500668456347128</v>
      </c>
      <c r="S157" s="31">
        <f t="shared" si="16"/>
        <v>747992</v>
      </c>
      <c r="T157" s="2">
        <v>813</v>
      </c>
      <c r="U157" s="26">
        <v>3.3762879105636698</v>
      </c>
      <c r="V157" s="31">
        <f t="shared" si="17"/>
        <v>240797</v>
      </c>
      <c r="X157" s="1">
        <v>2009</v>
      </c>
      <c r="Y157">
        <v>4</v>
      </c>
      <c r="AA157" s="20">
        <f t="shared" si="18"/>
        <v>104473</v>
      </c>
      <c r="AC157" s="20">
        <v>276</v>
      </c>
    </row>
    <row r="158" spans="1:29" ht="15.75" customHeight="1" x14ac:dyDescent="0.25">
      <c r="A158" s="1" t="s">
        <v>165</v>
      </c>
      <c r="B158" s="20">
        <v>277</v>
      </c>
      <c r="C158" s="2"/>
      <c r="D158" s="2"/>
      <c r="E158" s="2"/>
      <c r="F158" s="42"/>
      <c r="G158" s="42"/>
      <c r="H158" s="2">
        <v>9342</v>
      </c>
      <c r="I158" s="2">
        <v>1215987</v>
      </c>
      <c r="J158" s="31">
        <v>7.6826479230452298</v>
      </c>
      <c r="K158" s="2">
        <v>1734</v>
      </c>
      <c r="L158" s="2">
        <v>23.663632517706784</v>
      </c>
      <c r="M158" s="31">
        <f t="shared" si="14"/>
        <v>73277</v>
      </c>
      <c r="N158" s="2">
        <v>2565</v>
      </c>
      <c r="O158" s="2">
        <v>17.142284301276483</v>
      </c>
      <c r="P158" s="31">
        <f t="shared" si="15"/>
        <v>149630</v>
      </c>
      <c r="Q158" s="2">
        <v>4313</v>
      </c>
      <c r="R158" s="2">
        <v>5.7368523262650202</v>
      </c>
      <c r="S158" s="31">
        <f t="shared" si="16"/>
        <v>751806</v>
      </c>
      <c r="T158" s="2">
        <v>730</v>
      </c>
      <c r="U158" s="26">
        <v>3.0256057428483798</v>
      </c>
      <c r="V158" s="31">
        <f t="shared" si="17"/>
        <v>241274</v>
      </c>
      <c r="X158" s="1">
        <v>2009</v>
      </c>
      <c r="Y158">
        <v>5</v>
      </c>
      <c r="AA158" s="20">
        <f t="shared" si="18"/>
        <v>104474</v>
      </c>
      <c r="AC158" s="20">
        <v>277</v>
      </c>
    </row>
    <row r="159" spans="1:29" ht="15.75" customHeight="1" x14ac:dyDescent="0.25">
      <c r="A159" s="1" t="s">
        <v>166</v>
      </c>
      <c r="B159" s="20">
        <v>278</v>
      </c>
      <c r="C159" s="2"/>
      <c r="D159" s="2"/>
      <c r="E159" s="2"/>
      <c r="F159" s="42"/>
      <c r="G159" s="42"/>
      <c r="H159" s="2">
        <v>7967</v>
      </c>
      <c r="I159" s="2">
        <v>1195545</v>
      </c>
      <c r="J159" s="31">
        <v>6.663906419248125</v>
      </c>
      <c r="K159" s="2">
        <v>1441</v>
      </c>
      <c r="L159" s="2">
        <v>20.160049245921822</v>
      </c>
      <c r="M159" s="31">
        <f t="shared" si="14"/>
        <v>71478</v>
      </c>
      <c r="N159" s="2">
        <v>1988</v>
      </c>
      <c r="O159" s="2">
        <v>13.589724309063691</v>
      </c>
      <c r="P159" s="31">
        <f t="shared" si="15"/>
        <v>146287</v>
      </c>
      <c r="Q159" s="2">
        <v>3849</v>
      </c>
      <c r="R159" s="2">
        <v>5.1993278291691878</v>
      </c>
      <c r="S159" s="31">
        <f t="shared" si="16"/>
        <v>740288.00000000012</v>
      </c>
      <c r="T159" s="2">
        <v>689</v>
      </c>
      <c r="U159" s="26">
        <v>2.9011503545382582</v>
      </c>
      <c r="V159" s="31">
        <f t="shared" si="17"/>
        <v>237492</v>
      </c>
      <c r="X159" s="1">
        <v>2009</v>
      </c>
      <c r="Y159">
        <v>6</v>
      </c>
      <c r="AA159" s="20">
        <f t="shared" si="18"/>
        <v>104475</v>
      </c>
      <c r="AC159" s="20">
        <v>278</v>
      </c>
    </row>
    <row r="160" spans="1:29" ht="15.75" customHeight="1" x14ac:dyDescent="0.25">
      <c r="A160" s="1" t="s">
        <v>167</v>
      </c>
      <c r="B160" s="20">
        <v>279</v>
      </c>
      <c r="C160" s="2"/>
      <c r="D160" s="2"/>
      <c r="E160" s="2"/>
      <c r="F160" s="42"/>
      <c r="G160" s="42"/>
      <c r="H160" s="2">
        <v>6232</v>
      </c>
      <c r="I160" s="2">
        <v>1208158</v>
      </c>
      <c r="J160" s="31">
        <v>5.1582657235229163</v>
      </c>
      <c r="K160" s="2">
        <v>1114</v>
      </c>
      <c r="L160" s="2">
        <v>15.170084701909197</v>
      </c>
      <c r="M160" s="31">
        <f t="shared" si="14"/>
        <v>73434</v>
      </c>
      <c r="N160" s="2">
        <v>1571</v>
      </c>
      <c r="O160" s="2">
        <v>10.579694528998195</v>
      </c>
      <c r="P160" s="31">
        <f t="shared" si="15"/>
        <v>148492</v>
      </c>
      <c r="Q160" s="2">
        <v>2983</v>
      </c>
      <c r="R160" s="2">
        <v>3.9939107254511059</v>
      </c>
      <c r="S160" s="31">
        <f t="shared" si="16"/>
        <v>746887</v>
      </c>
      <c r="T160" s="2">
        <v>564</v>
      </c>
      <c r="U160" s="26">
        <v>2.3564310931918362</v>
      </c>
      <c r="V160" s="31">
        <f t="shared" si="17"/>
        <v>239345</v>
      </c>
      <c r="X160" s="1">
        <v>2009</v>
      </c>
      <c r="Y160">
        <v>7</v>
      </c>
      <c r="AA160" s="20">
        <f t="shared" si="18"/>
        <v>104476</v>
      </c>
      <c r="AC160" s="20">
        <v>279</v>
      </c>
    </row>
    <row r="161" spans="1:29" ht="15.75" customHeight="1" x14ac:dyDescent="0.25">
      <c r="A161" s="1" t="s">
        <v>168</v>
      </c>
      <c r="B161" s="20">
        <v>280</v>
      </c>
      <c r="C161" s="2"/>
      <c r="D161" s="2"/>
      <c r="E161" s="2"/>
      <c r="F161" s="42"/>
      <c r="G161" s="42"/>
      <c r="H161" s="2">
        <v>4946</v>
      </c>
      <c r="I161" s="2">
        <v>1182580</v>
      </c>
      <c r="J161" s="31">
        <v>4.1823808960070359</v>
      </c>
      <c r="K161" s="2">
        <v>815</v>
      </c>
      <c r="L161" s="2">
        <v>11.375214593772245</v>
      </c>
      <c r="M161" s="31">
        <f t="shared" si="14"/>
        <v>71647</v>
      </c>
      <c r="N161" s="2">
        <v>1148</v>
      </c>
      <c r="O161" s="2">
        <v>7.9489824886962426</v>
      </c>
      <c r="P161" s="31">
        <f t="shared" si="15"/>
        <v>144421</v>
      </c>
      <c r="Q161" s="2">
        <v>2529</v>
      </c>
      <c r="R161" s="2">
        <v>3.459776845077513</v>
      </c>
      <c r="S161" s="31">
        <f t="shared" si="16"/>
        <v>730972</v>
      </c>
      <c r="T161" s="2">
        <v>454</v>
      </c>
      <c r="U161" s="26">
        <v>1.9274857773626559</v>
      </c>
      <c r="V161" s="31">
        <f t="shared" si="17"/>
        <v>235540</v>
      </c>
      <c r="X161" s="1">
        <v>2009</v>
      </c>
      <c r="Y161">
        <v>8</v>
      </c>
      <c r="AA161" s="20">
        <f t="shared" si="18"/>
        <v>104477</v>
      </c>
      <c r="AC161" s="20">
        <v>280</v>
      </c>
    </row>
    <row r="162" spans="1:29" ht="15.75" customHeight="1" x14ac:dyDescent="0.25">
      <c r="A162" s="1" t="s">
        <v>169</v>
      </c>
      <c r="B162" s="20">
        <v>281</v>
      </c>
      <c r="C162" s="2"/>
      <c r="D162" s="2"/>
      <c r="E162" s="2"/>
      <c r="F162" s="42"/>
      <c r="G162" s="42"/>
      <c r="H162" s="2">
        <v>4375</v>
      </c>
      <c r="I162" s="2">
        <v>1165251</v>
      </c>
      <c r="J162" s="31">
        <v>3.7545558853843506</v>
      </c>
      <c r="K162" s="2">
        <v>713</v>
      </c>
      <c r="L162" s="2">
        <v>10.112184260165369</v>
      </c>
      <c r="M162" s="31">
        <f t="shared" si="14"/>
        <v>70509</v>
      </c>
      <c r="N162" s="2">
        <v>1065</v>
      </c>
      <c r="O162" s="2">
        <v>7.5607522416033053</v>
      </c>
      <c r="P162" s="31">
        <f t="shared" si="15"/>
        <v>140859</v>
      </c>
      <c r="Q162" s="2">
        <v>2180</v>
      </c>
      <c r="R162" s="2">
        <v>3.014793230821144</v>
      </c>
      <c r="S162" s="31">
        <f t="shared" si="16"/>
        <v>723101</v>
      </c>
      <c r="T162" s="2">
        <v>417</v>
      </c>
      <c r="U162" s="26">
        <v>1.8069000181989929</v>
      </c>
      <c r="V162" s="31">
        <f t="shared" si="17"/>
        <v>230782</v>
      </c>
      <c r="X162" s="1">
        <v>2009</v>
      </c>
      <c r="Y162">
        <v>9</v>
      </c>
      <c r="AA162" s="20">
        <f t="shared" si="18"/>
        <v>104478</v>
      </c>
      <c r="AC162" s="20">
        <v>281</v>
      </c>
    </row>
    <row r="163" spans="1:29" ht="15.75" customHeight="1" x14ac:dyDescent="0.25">
      <c r="A163" s="1" t="s">
        <v>170</v>
      </c>
      <c r="B163" s="20">
        <v>282</v>
      </c>
      <c r="C163" s="2"/>
      <c r="D163" s="2"/>
      <c r="E163" s="2"/>
      <c r="F163" s="42"/>
      <c r="G163" s="42"/>
      <c r="H163" s="2">
        <v>3383</v>
      </c>
      <c r="I163" s="2">
        <v>1157258</v>
      </c>
      <c r="J163" s="31">
        <v>2.9232893615771074</v>
      </c>
      <c r="K163" s="2">
        <v>550</v>
      </c>
      <c r="L163" s="2">
        <v>7.9549892246055052</v>
      </c>
      <c r="M163" s="31">
        <f t="shared" si="14"/>
        <v>69139</v>
      </c>
      <c r="N163" s="2">
        <v>865</v>
      </c>
      <c r="O163" s="2">
        <v>6.1183493895797083</v>
      </c>
      <c r="P163" s="31">
        <f t="shared" si="15"/>
        <v>141378</v>
      </c>
      <c r="Q163" s="2">
        <v>1714</v>
      </c>
      <c r="R163" s="2">
        <v>2.3915500425567542</v>
      </c>
      <c r="S163" s="31">
        <f t="shared" si="16"/>
        <v>716689.99999999988</v>
      </c>
      <c r="T163" s="2">
        <v>254</v>
      </c>
      <c r="U163" s="26">
        <v>1.104103003247106</v>
      </c>
      <c r="V163" s="31">
        <f t="shared" si="17"/>
        <v>230051.00000000003</v>
      </c>
      <c r="X163" s="1">
        <v>2009</v>
      </c>
      <c r="Y163">
        <v>10</v>
      </c>
      <c r="AA163" s="20">
        <f t="shared" si="18"/>
        <v>104479</v>
      </c>
      <c r="AC163" s="20">
        <v>282</v>
      </c>
    </row>
    <row r="164" spans="1:29" ht="15.75" customHeight="1" x14ac:dyDescent="0.25">
      <c r="A164" s="1" t="s">
        <v>171</v>
      </c>
      <c r="B164" s="20">
        <v>283</v>
      </c>
      <c r="C164" s="2"/>
      <c r="D164" s="2"/>
      <c r="E164" s="2"/>
      <c r="F164" s="42"/>
      <c r="G164" s="42"/>
      <c r="H164" s="2">
        <v>2396</v>
      </c>
      <c r="I164" s="2">
        <v>1130455</v>
      </c>
      <c r="J164" s="31">
        <v>2.1195005550862263</v>
      </c>
      <c r="K164" s="2">
        <v>415</v>
      </c>
      <c r="L164" s="2">
        <v>6.0268084055824218</v>
      </c>
      <c r="M164" s="31">
        <f t="shared" si="14"/>
        <v>68859</v>
      </c>
      <c r="N164" s="2">
        <v>611</v>
      </c>
      <c r="O164" s="2">
        <v>4.3720304539469916</v>
      </c>
      <c r="P164" s="31">
        <f t="shared" si="15"/>
        <v>139752</v>
      </c>
      <c r="Q164" s="2">
        <v>1182</v>
      </c>
      <c r="R164" s="2">
        <v>1.6933563698565375</v>
      </c>
      <c r="S164" s="31">
        <f t="shared" si="16"/>
        <v>698022</v>
      </c>
      <c r="T164" s="2">
        <v>188</v>
      </c>
      <c r="U164" s="26">
        <v>0.83995317707821393</v>
      </c>
      <c r="V164" s="31">
        <f t="shared" si="17"/>
        <v>223822</v>
      </c>
      <c r="X164" s="1">
        <v>2009</v>
      </c>
      <c r="Y164">
        <v>11</v>
      </c>
      <c r="AA164" s="20">
        <f t="shared" si="18"/>
        <v>104480</v>
      </c>
      <c r="AC164" s="20">
        <v>283</v>
      </c>
    </row>
    <row r="165" spans="1:29" ht="15.75" customHeight="1" x14ac:dyDescent="0.25">
      <c r="A165" s="1" t="s">
        <v>172</v>
      </c>
      <c r="B165" s="20">
        <v>284</v>
      </c>
      <c r="C165" s="2"/>
      <c r="D165" s="2"/>
      <c r="E165" s="2"/>
      <c r="F165" s="42"/>
      <c r="G165" s="42"/>
      <c r="H165" s="2">
        <v>1873</v>
      </c>
      <c r="I165" s="2">
        <v>1111509</v>
      </c>
      <c r="J165" s="31">
        <v>1.6850965669193863</v>
      </c>
      <c r="K165" s="2">
        <v>321</v>
      </c>
      <c r="L165" s="2">
        <v>4.6722170470423849</v>
      </c>
      <c r="M165" s="31">
        <f t="shared" si="14"/>
        <v>68704</v>
      </c>
      <c r="N165" s="2">
        <v>505</v>
      </c>
      <c r="O165" s="2">
        <v>3.6204350257373501</v>
      </c>
      <c r="P165" s="31">
        <f t="shared" si="15"/>
        <v>139486</v>
      </c>
      <c r="Q165" s="2">
        <v>915</v>
      </c>
      <c r="R165" s="2">
        <v>1.3390818727828318</v>
      </c>
      <c r="S165" s="31">
        <f t="shared" si="16"/>
        <v>683304</v>
      </c>
      <c r="T165" s="2">
        <v>132</v>
      </c>
      <c r="U165" s="26">
        <v>0.59995909369815692</v>
      </c>
      <c r="V165" s="31">
        <f t="shared" si="17"/>
        <v>220015</v>
      </c>
      <c r="X165" s="1">
        <v>2009</v>
      </c>
      <c r="Y165">
        <v>12</v>
      </c>
      <c r="AA165" s="20">
        <f t="shared" si="18"/>
        <v>104481</v>
      </c>
      <c r="AC165" s="20">
        <v>284</v>
      </c>
    </row>
    <row r="166" spans="1:29" ht="15.75" customHeight="1" x14ac:dyDescent="0.25">
      <c r="A166" s="1" t="s">
        <v>173</v>
      </c>
      <c r="B166" s="20">
        <v>285</v>
      </c>
      <c r="C166" s="2"/>
      <c r="D166" s="2"/>
      <c r="E166" s="2"/>
      <c r="F166" s="42"/>
      <c r="G166" s="42"/>
      <c r="H166" s="2">
        <v>1465</v>
      </c>
      <c r="I166" s="2">
        <v>1067569</v>
      </c>
      <c r="J166" s="31">
        <v>1.3722766397300783</v>
      </c>
      <c r="K166" s="2">
        <v>245</v>
      </c>
      <c r="L166" s="2">
        <v>3.6880372115428037</v>
      </c>
      <c r="M166" s="31">
        <f t="shared" si="14"/>
        <v>66431</v>
      </c>
      <c r="N166" s="2">
        <v>416</v>
      </c>
      <c r="O166" s="2">
        <v>3.1515867784873897</v>
      </c>
      <c r="P166" s="31">
        <f t="shared" si="15"/>
        <v>131997</v>
      </c>
      <c r="Q166" s="2">
        <v>677</v>
      </c>
      <c r="R166" s="2">
        <v>1.0330121382740916</v>
      </c>
      <c r="S166" s="31">
        <f t="shared" si="16"/>
        <v>655365</v>
      </c>
      <c r="T166" s="2">
        <v>127</v>
      </c>
      <c r="U166" s="26">
        <v>0.59407978444727194</v>
      </c>
      <c r="V166" s="31">
        <f t="shared" si="17"/>
        <v>213776</v>
      </c>
      <c r="X166" s="1">
        <v>2009</v>
      </c>
      <c r="Y166">
        <v>13</v>
      </c>
      <c r="AA166" s="20">
        <f t="shared" si="18"/>
        <v>104482</v>
      </c>
      <c r="AC166" s="20">
        <v>285</v>
      </c>
    </row>
    <row r="167" spans="1:29" ht="15.75" customHeight="1" x14ac:dyDescent="0.25">
      <c r="A167" s="1" t="s">
        <v>174</v>
      </c>
      <c r="B167" s="20">
        <v>286</v>
      </c>
      <c r="C167" s="2"/>
      <c r="D167" s="2"/>
      <c r="E167" s="2"/>
      <c r="F167" s="42"/>
      <c r="G167" s="42"/>
      <c r="H167" s="2">
        <v>1165</v>
      </c>
      <c r="I167" s="2">
        <v>1034307</v>
      </c>
      <c r="J167" s="31">
        <v>1.1263580348967956</v>
      </c>
      <c r="K167" s="2">
        <v>196</v>
      </c>
      <c r="L167" s="2">
        <v>3.2922916701661262</v>
      </c>
      <c r="M167" s="31">
        <f t="shared" si="14"/>
        <v>59533</v>
      </c>
      <c r="N167" s="2">
        <v>307</v>
      </c>
      <c r="O167" s="2">
        <v>2.5495162562803637</v>
      </c>
      <c r="P167" s="31">
        <f t="shared" si="15"/>
        <v>120415</v>
      </c>
      <c r="Q167" s="2">
        <v>590</v>
      </c>
      <c r="R167" s="2">
        <v>0.91317981594009545</v>
      </c>
      <c r="S167" s="31">
        <f t="shared" si="16"/>
        <v>646094</v>
      </c>
      <c r="T167" s="2">
        <v>72</v>
      </c>
      <c r="U167" s="26">
        <v>0.34571339399322976</v>
      </c>
      <c r="V167" s="31">
        <f t="shared" si="17"/>
        <v>208265</v>
      </c>
      <c r="X167" s="1">
        <v>2009</v>
      </c>
      <c r="Y167">
        <v>14</v>
      </c>
      <c r="AA167" s="20">
        <f t="shared" si="18"/>
        <v>104483</v>
      </c>
      <c r="AC167" s="20">
        <v>286</v>
      </c>
    </row>
    <row r="168" spans="1:29" ht="15.75" customHeight="1" x14ac:dyDescent="0.25">
      <c r="A168" s="1" t="s">
        <v>175</v>
      </c>
      <c r="B168" s="20">
        <v>287</v>
      </c>
      <c r="C168" s="2"/>
      <c r="D168" s="2"/>
      <c r="E168" s="2"/>
      <c r="F168" s="42"/>
      <c r="G168" s="42"/>
      <c r="H168" s="2">
        <v>603</v>
      </c>
      <c r="I168" s="2">
        <v>923009</v>
      </c>
      <c r="J168" s="31">
        <v>0.65329807184978694</v>
      </c>
      <c r="K168" s="2">
        <v>97</v>
      </c>
      <c r="L168" s="2">
        <v>1.8661023470565603</v>
      </c>
      <c r="M168" s="31">
        <f t="shared" si="14"/>
        <v>51980</v>
      </c>
      <c r="N168" s="2">
        <v>169</v>
      </c>
      <c r="O168" s="2">
        <v>1.6128724399228875</v>
      </c>
      <c r="P168" s="31">
        <f t="shared" si="15"/>
        <v>104782</v>
      </c>
      <c r="Q168" s="2">
        <v>275</v>
      </c>
      <c r="R168" s="2">
        <v>0.47579254061105603</v>
      </c>
      <c r="S168" s="31">
        <f t="shared" si="16"/>
        <v>577983</v>
      </c>
      <c r="T168" s="2">
        <v>62</v>
      </c>
      <c r="U168" s="26">
        <v>0.32932477797135939</v>
      </c>
      <c r="V168" s="31">
        <f t="shared" si="17"/>
        <v>188263.99999999997</v>
      </c>
      <c r="X168" s="1">
        <v>2009</v>
      </c>
      <c r="Y168">
        <v>15</v>
      </c>
      <c r="AA168" s="20">
        <f t="shared" si="18"/>
        <v>104484</v>
      </c>
      <c r="AC168" s="20">
        <v>287</v>
      </c>
    </row>
    <row r="169" spans="1:29" ht="15.75" customHeight="1" x14ac:dyDescent="0.25">
      <c r="A169" s="1" t="s">
        <v>176</v>
      </c>
      <c r="B169" s="20">
        <v>288</v>
      </c>
      <c r="C169" s="2"/>
      <c r="D169" s="2"/>
      <c r="E169" s="2"/>
      <c r="F169" s="42"/>
      <c r="G169" s="42"/>
      <c r="H169" s="2">
        <v>422</v>
      </c>
      <c r="I169" s="2">
        <v>867980</v>
      </c>
      <c r="J169" s="31">
        <v>0.48618631765708886</v>
      </c>
      <c r="K169" s="2">
        <v>65</v>
      </c>
      <c r="L169" s="2">
        <v>1.3415892672858618</v>
      </c>
      <c r="M169" s="31">
        <f t="shared" si="14"/>
        <v>48450</v>
      </c>
      <c r="N169" s="2">
        <v>87</v>
      </c>
      <c r="O169" s="2">
        <v>0.88078075645905884</v>
      </c>
      <c r="P169" s="31">
        <f t="shared" si="15"/>
        <v>98776</v>
      </c>
      <c r="Q169" s="2">
        <v>215</v>
      </c>
      <c r="R169" s="2">
        <v>0.3948620186815649</v>
      </c>
      <c r="S169" s="31">
        <f t="shared" si="16"/>
        <v>544494</v>
      </c>
      <c r="T169" s="2">
        <v>55</v>
      </c>
      <c r="U169" s="26">
        <v>0.31203903324634064</v>
      </c>
      <c r="V169" s="31">
        <f t="shared" si="17"/>
        <v>176260</v>
      </c>
      <c r="X169" s="1">
        <v>2009</v>
      </c>
      <c r="Y169">
        <v>16</v>
      </c>
      <c r="AA169" s="20">
        <f t="shared" si="18"/>
        <v>104485</v>
      </c>
      <c r="AC169" s="20">
        <v>288</v>
      </c>
    </row>
    <row r="170" spans="1:29" ht="15.75" customHeight="1" x14ac:dyDescent="0.25">
      <c r="A170" s="1" t="s">
        <v>177</v>
      </c>
      <c r="B170" s="20">
        <v>289</v>
      </c>
      <c r="C170" s="2"/>
      <c r="D170" s="2"/>
      <c r="E170" s="2"/>
      <c r="F170" s="42"/>
      <c r="G170" s="42"/>
      <c r="H170" s="2">
        <v>319</v>
      </c>
      <c r="I170" s="2">
        <v>761293</v>
      </c>
      <c r="J170" s="31">
        <v>0.41902395004288756</v>
      </c>
      <c r="K170" s="2">
        <v>40</v>
      </c>
      <c r="L170" s="2">
        <v>0.98863074641621351</v>
      </c>
      <c r="M170" s="31">
        <f t="shared" si="14"/>
        <v>40460</v>
      </c>
      <c r="N170" s="2">
        <v>60</v>
      </c>
      <c r="O170" s="2">
        <v>0.70423361776546678</v>
      </c>
      <c r="P170" s="31">
        <f t="shared" si="15"/>
        <v>85199</v>
      </c>
      <c r="Q170" s="2">
        <v>179</v>
      </c>
      <c r="R170" s="2">
        <v>0.37302157898575639</v>
      </c>
      <c r="S170" s="31">
        <f t="shared" si="16"/>
        <v>479865.00000000006</v>
      </c>
      <c r="T170" s="2">
        <v>40</v>
      </c>
      <c r="U170" s="26">
        <v>0.25679050388716623</v>
      </c>
      <c r="V170" s="31">
        <f t="shared" si="17"/>
        <v>155769</v>
      </c>
      <c r="X170" s="1">
        <v>2009</v>
      </c>
      <c r="Y170">
        <v>17</v>
      </c>
      <c r="AA170" s="20">
        <f t="shared" si="18"/>
        <v>104486</v>
      </c>
      <c r="AC170" s="20">
        <v>289</v>
      </c>
    </row>
    <row r="171" spans="1:29" ht="15.75" customHeight="1" x14ac:dyDescent="0.25">
      <c r="A171" s="1" t="s">
        <v>178</v>
      </c>
      <c r="B171" s="20">
        <v>315</v>
      </c>
      <c r="C171" s="2"/>
      <c r="D171" s="2"/>
      <c r="E171" s="2"/>
      <c r="F171" s="42"/>
      <c r="G171" s="42"/>
      <c r="H171" s="2">
        <v>6379</v>
      </c>
      <c r="I171" s="2">
        <v>1419989</v>
      </c>
      <c r="J171" s="31">
        <v>4.4922883205433282</v>
      </c>
      <c r="K171" s="2">
        <v>1027</v>
      </c>
      <c r="L171" s="2">
        <v>10.46762883235486</v>
      </c>
      <c r="M171" s="31">
        <f t="shared" si="14"/>
        <v>98112</v>
      </c>
      <c r="N171" s="2">
        <v>2787</v>
      </c>
      <c r="O171" s="2">
        <v>14.395809874068947</v>
      </c>
      <c r="P171" s="31">
        <f t="shared" si="15"/>
        <v>193598</v>
      </c>
      <c r="Q171" s="2">
        <v>2304</v>
      </c>
      <c r="R171" s="2">
        <v>2.7217473996326111</v>
      </c>
      <c r="S171" s="31">
        <f t="shared" si="16"/>
        <v>846515.00000000012</v>
      </c>
      <c r="T171" s="2">
        <v>261</v>
      </c>
      <c r="U171" s="26">
        <v>0.9263071222725402</v>
      </c>
      <c r="V171" s="31">
        <f t="shared" si="17"/>
        <v>281764</v>
      </c>
      <c r="X171" s="1">
        <v>2009</v>
      </c>
      <c r="Y171">
        <v>43</v>
      </c>
      <c r="AA171" s="20">
        <f t="shared" si="18"/>
        <v>104512</v>
      </c>
      <c r="AC171" s="20">
        <v>315</v>
      </c>
    </row>
    <row r="172" spans="1:29" ht="15.75" customHeight="1" x14ac:dyDescent="0.25">
      <c r="A172" s="1" t="s">
        <v>179</v>
      </c>
      <c r="B172" s="20">
        <v>316</v>
      </c>
      <c r="C172" s="2"/>
      <c r="D172" s="2"/>
      <c r="E172" s="2"/>
      <c r="F172" s="42"/>
      <c r="G172" s="42"/>
      <c r="H172" s="2">
        <v>13716</v>
      </c>
      <c r="I172" s="2">
        <v>1472629</v>
      </c>
      <c r="J172" s="31">
        <v>9.3139548385913908</v>
      </c>
      <c r="K172" s="2">
        <v>1830</v>
      </c>
      <c r="L172" s="2">
        <v>17.985965050223104</v>
      </c>
      <c r="M172" s="31">
        <f t="shared" si="14"/>
        <v>101746</v>
      </c>
      <c r="N172" s="2">
        <v>6822</v>
      </c>
      <c r="O172" s="2">
        <v>33.720194550990549</v>
      </c>
      <c r="P172" s="31">
        <f t="shared" si="15"/>
        <v>202312</v>
      </c>
      <c r="Q172" s="2">
        <v>4687</v>
      </c>
      <c r="R172" s="2">
        <v>5.3376912520854809</v>
      </c>
      <c r="S172" s="31">
        <f t="shared" si="16"/>
        <v>878094.99999999988</v>
      </c>
      <c r="T172" s="2">
        <v>377</v>
      </c>
      <c r="U172" s="26">
        <v>1.2978697035211171</v>
      </c>
      <c r="V172" s="31">
        <f t="shared" si="17"/>
        <v>290476</v>
      </c>
      <c r="X172" s="1">
        <v>2009</v>
      </c>
      <c r="Y172">
        <v>44</v>
      </c>
      <c r="AA172" s="20">
        <f>52*X172+Y172+1</f>
        <v>104513</v>
      </c>
      <c r="AC172" s="20">
        <v>316</v>
      </c>
    </row>
    <row r="173" spans="1:29" ht="15.75" customHeight="1" x14ac:dyDescent="0.25">
      <c r="A173" s="1" t="s">
        <v>180</v>
      </c>
      <c r="B173" s="20">
        <v>317</v>
      </c>
      <c r="C173" s="2"/>
      <c r="D173" s="2"/>
      <c r="E173" s="2"/>
      <c r="F173" s="42"/>
      <c r="G173" s="42"/>
      <c r="H173" s="2">
        <v>18893</v>
      </c>
      <c r="I173" s="2">
        <v>1494023</v>
      </c>
      <c r="J173" s="31">
        <v>12.645722321543913</v>
      </c>
      <c r="K173" s="2">
        <v>2717</v>
      </c>
      <c r="L173" s="2">
        <v>25.74550140714279</v>
      </c>
      <c r="M173" s="31">
        <f t="shared" si="14"/>
        <v>105533</v>
      </c>
      <c r="N173" s="2">
        <v>9037</v>
      </c>
      <c r="O173" s="2">
        <v>43.597610984070009</v>
      </c>
      <c r="P173" s="31">
        <f t="shared" si="15"/>
        <v>207282</v>
      </c>
      <c r="Q173" s="2">
        <v>6644</v>
      </c>
      <c r="R173" s="2">
        <v>7.4818218979548865</v>
      </c>
      <c r="S173" s="31">
        <f t="shared" si="16"/>
        <v>888019</v>
      </c>
      <c r="T173" s="2">
        <v>495</v>
      </c>
      <c r="U173" s="26">
        <v>1.6883307354641546</v>
      </c>
      <c r="V173" s="31">
        <f t="shared" si="17"/>
        <v>293189</v>
      </c>
      <c r="X173" s="1">
        <v>2009</v>
      </c>
      <c r="Y173">
        <v>45</v>
      </c>
      <c r="AA173" s="20">
        <f t="shared" si="18"/>
        <v>104514</v>
      </c>
      <c r="AC173" s="20">
        <v>317</v>
      </c>
    </row>
    <row r="174" spans="1:29" ht="15.75" customHeight="1" x14ac:dyDescent="0.25">
      <c r="A174" s="1" t="s">
        <v>181</v>
      </c>
      <c r="B174" s="20">
        <v>318</v>
      </c>
      <c r="C174" s="2"/>
      <c r="D174" s="2"/>
      <c r="E174" s="2"/>
      <c r="F174" s="42"/>
      <c r="G174" s="42"/>
      <c r="H174" s="2">
        <v>19515</v>
      </c>
      <c r="I174" s="2">
        <v>1509971</v>
      </c>
      <c r="J174" s="31">
        <v>12.92408927058864</v>
      </c>
      <c r="K174" s="2">
        <v>2788</v>
      </c>
      <c r="L174" s="2">
        <v>25.697036729803216</v>
      </c>
      <c r="M174" s="31">
        <f t="shared" si="14"/>
        <v>108495</v>
      </c>
      <c r="N174" s="2">
        <v>9128</v>
      </c>
      <c r="O174" s="2">
        <v>43.13860782525272</v>
      </c>
      <c r="P174" s="31">
        <f t="shared" si="15"/>
        <v>211597</v>
      </c>
      <c r="Q174" s="2">
        <v>7049</v>
      </c>
      <c r="R174" s="2">
        <v>7.8803360517828294</v>
      </c>
      <c r="S174" s="31">
        <f t="shared" si="16"/>
        <v>894505</v>
      </c>
      <c r="T174" s="2">
        <v>550</v>
      </c>
      <c r="U174" s="26">
        <v>1.8620460839478086</v>
      </c>
      <c r="V174" s="31">
        <f t="shared" si="17"/>
        <v>295374</v>
      </c>
      <c r="X174" s="1">
        <v>2009</v>
      </c>
      <c r="Y174">
        <v>46</v>
      </c>
      <c r="AA174" s="20">
        <f t="shared" si="18"/>
        <v>104515</v>
      </c>
      <c r="AC174" s="20">
        <v>318</v>
      </c>
    </row>
    <row r="175" spans="1:29" ht="15.75" customHeight="1" x14ac:dyDescent="0.25">
      <c r="A175" s="1" t="s">
        <v>182</v>
      </c>
      <c r="B175" s="20">
        <v>319</v>
      </c>
      <c r="C175" s="2"/>
      <c r="D175" s="2"/>
      <c r="E175" s="2"/>
      <c r="F175" s="42"/>
      <c r="G175" s="42"/>
      <c r="H175" s="2">
        <v>16318</v>
      </c>
      <c r="I175" s="2">
        <v>1480887</v>
      </c>
      <c r="J175" s="31">
        <v>11.019071677987585</v>
      </c>
      <c r="K175" s="2">
        <v>2427</v>
      </c>
      <c r="L175" s="2">
        <v>22.807578092696314</v>
      </c>
      <c r="M175" s="31">
        <f t="shared" si="14"/>
        <v>106411.99999999999</v>
      </c>
      <c r="N175" s="2">
        <v>7519</v>
      </c>
      <c r="O175" s="2">
        <v>36.095589223649597</v>
      </c>
      <c r="P175" s="31">
        <f t="shared" si="15"/>
        <v>208308</v>
      </c>
      <c r="Q175" s="2">
        <v>5875</v>
      </c>
      <c r="R175" s="2">
        <v>6.7107501076575655</v>
      </c>
      <c r="S175" s="31">
        <f t="shared" si="16"/>
        <v>875461</v>
      </c>
      <c r="T175" s="2">
        <v>497</v>
      </c>
      <c r="U175" s="26">
        <v>1.7096310361671241</v>
      </c>
      <c r="V175" s="31">
        <f t="shared" si="17"/>
        <v>290706</v>
      </c>
      <c r="X175" s="1">
        <v>2009</v>
      </c>
      <c r="Y175">
        <v>47</v>
      </c>
      <c r="AA175" s="20">
        <f t="shared" si="18"/>
        <v>104516</v>
      </c>
      <c r="AC175" s="20">
        <v>319</v>
      </c>
    </row>
    <row r="176" spans="1:29" ht="15.75" customHeight="1" x14ac:dyDescent="0.25">
      <c r="A176" s="1" t="s">
        <v>183</v>
      </c>
      <c r="B176" s="20">
        <v>320</v>
      </c>
      <c r="C176" s="2"/>
      <c r="D176" s="2"/>
      <c r="E176" s="2"/>
      <c r="F176" s="42"/>
      <c r="G176" s="42"/>
      <c r="H176" s="2">
        <v>9989</v>
      </c>
      <c r="I176" s="2">
        <v>1486770</v>
      </c>
      <c r="J176" s="31">
        <v>6.7185913086758546</v>
      </c>
      <c r="K176" s="2">
        <v>1676</v>
      </c>
      <c r="L176" s="2">
        <v>15.572300630882586</v>
      </c>
      <c r="M176" s="31">
        <f t="shared" si="14"/>
        <v>107627</v>
      </c>
      <c r="N176" s="2">
        <v>4003</v>
      </c>
      <c r="O176" s="2">
        <v>19.119079915174904</v>
      </c>
      <c r="P176" s="31">
        <f t="shared" si="15"/>
        <v>209372</v>
      </c>
      <c r="Q176" s="2">
        <v>3864</v>
      </c>
      <c r="R176" s="2">
        <v>4.3925612929408677</v>
      </c>
      <c r="S176" s="31">
        <f t="shared" si="16"/>
        <v>879669</v>
      </c>
      <c r="T176" s="2">
        <v>446</v>
      </c>
      <c r="U176" s="26">
        <v>1.5373902972058104</v>
      </c>
      <c r="V176" s="31">
        <f t="shared" si="17"/>
        <v>290102</v>
      </c>
      <c r="X176" s="1">
        <v>2009</v>
      </c>
      <c r="Y176">
        <v>48</v>
      </c>
      <c r="AA176" s="20">
        <f t="shared" si="18"/>
        <v>104517</v>
      </c>
      <c r="AC176" s="20">
        <v>320</v>
      </c>
    </row>
    <row r="177" spans="1:29" ht="15.75" customHeight="1" x14ac:dyDescent="0.25">
      <c r="A177" s="1" t="s">
        <v>184</v>
      </c>
      <c r="B177" s="20">
        <v>321</v>
      </c>
      <c r="C177" s="2"/>
      <c r="D177" s="2"/>
      <c r="E177" s="2"/>
      <c r="F177" s="42"/>
      <c r="G177" s="42"/>
      <c r="H177" s="2">
        <v>5269</v>
      </c>
      <c r="I177" s="2">
        <v>1400389</v>
      </c>
      <c r="J177" s="31">
        <v>3.7625259838516296</v>
      </c>
      <c r="K177" s="2">
        <v>952</v>
      </c>
      <c r="L177" s="2">
        <v>9.4031192279960099</v>
      </c>
      <c r="M177" s="31">
        <f t="shared" si="14"/>
        <v>101243</v>
      </c>
      <c r="N177" s="2">
        <v>1738</v>
      </c>
      <c r="O177" s="2">
        <v>8.8437485688698008</v>
      </c>
      <c r="P177" s="31">
        <f t="shared" si="15"/>
        <v>196523.00000000003</v>
      </c>
      <c r="Q177" s="2">
        <v>2277</v>
      </c>
      <c r="R177" s="2">
        <v>2.7499435398065497</v>
      </c>
      <c r="S177" s="31">
        <f t="shared" si="16"/>
        <v>828017</v>
      </c>
      <c r="T177" s="2">
        <v>302</v>
      </c>
      <c r="U177" s="26">
        <v>1.0997574707034807</v>
      </c>
      <c r="V177" s="31">
        <f t="shared" si="17"/>
        <v>274606</v>
      </c>
      <c r="X177" s="1">
        <v>2009</v>
      </c>
      <c r="Y177">
        <v>49</v>
      </c>
      <c r="AA177" s="20">
        <f t="shared" si="18"/>
        <v>104518</v>
      </c>
      <c r="AC177" s="20">
        <v>321</v>
      </c>
    </row>
    <row r="178" spans="1:29" ht="15.75" customHeight="1" x14ac:dyDescent="0.25">
      <c r="A178" s="1" t="s">
        <v>185</v>
      </c>
      <c r="B178" s="20">
        <v>322</v>
      </c>
      <c r="C178" s="2"/>
      <c r="D178" s="2"/>
      <c r="E178" s="2"/>
      <c r="F178" s="42"/>
      <c r="G178" s="42"/>
      <c r="H178" s="2">
        <v>3284</v>
      </c>
      <c r="I178" s="2">
        <v>1457341</v>
      </c>
      <c r="J178" s="31">
        <v>2.2534190693873293</v>
      </c>
      <c r="K178" s="2">
        <v>602</v>
      </c>
      <c r="L178" s="2">
        <v>5.8491464327008096</v>
      </c>
      <c r="M178" s="31">
        <f t="shared" si="14"/>
        <v>102921</v>
      </c>
      <c r="N178" s="2">
        <v>912</v>
      </c>
      <c r="O178" s="2">
        <v>4.5248419778322431</v>
      </c>
      <c r="P178" s="31">
        <f t="shared" si="15"/>
        <v>201554.00000000003</v>
      </c>
      <c r="Q178" s="2">
        <v>1520</v>
      </c>
      <c r="R178" s="2">
        <v>1.7542523307319617</v>
      </c>
      <c r="S178" s="31">
        <f t="shared" si="16"/>
        <v>866466</v>
      </c>
      <c r="T178" s="2">
        <v>250</v>
      </c>
      <c r="U178" s="26">
        <v>0.87290502793296088</v>
      </c>
      <c r="V178" s="31">
        <f t="shared" si="17"/>
        <v>286400</v>
      </c>
      <c r="X178" s="1">
        <v>2009</v>
      </c>
      <c r="Y178">
        <v>50</v>
      </c>
      <c r="AA178" s="20">
        <f t="shared" si="18"/>
        <v>104519</v>
      </c>
      <c r="AC178" s="20">
        <v>322</v>
      </c>
    </row>
    <row r="179" spans="1:29" ht="15.75" customHeight="1" x14ac:dyDescent="0.25">
      <c r="A179" s="1" t="s">
        <v>186</v>
      </c>
      <c r="B179" s="20">
        <v>323</v>
      </c>
      <c r="C179" s="2"/>
      <c r="D179" s="2"/>
      <c r="E179" s="2"/>
      <c r="F179" s="42"/>
      <c r="G179" s="42"/>
      <c r="H179" s="2">
        <v>2707</v>
      </c>
      <c r="I179" s="2">
        <v>1471026</v>
      </c>
      <c r="J179" s="31">
        <v>1.8402122056306278</v>
      </c>
      <c r="K179" s="2">
        <v>462</v>
      </c>
      <c r="L179" s="2">
        <v>4.400209533787323</v>
      </c>
      <c r="M179" s="31">
        <f t="shared" si="14"/>
        <v>104995</v>
      </c>
      <c r="N179" s="2">
        <v>685</v>
      </c>
      <c r="O179" s="2">
        <v>3.3207130079842546</v>
      </c>
      <c r="P179" s="31">
        <f t="shared" si="15"/>
        <v>206281</v>
      </c>
      <c r="Q179" s="2">
        <v>1318</v>
      </c>
      <c r="R179" s="2">
        <v>1.5163665189033839</v>
      </c>
      <c r="S179" s="31">
        <f t="shared" si="16"/>
        <v>869183</v>
      </c>
      <c r="T179" s="2">
        <v>242</v>
      </c>
      <c r="U179" s="26">
        <v>0.83285438470301165</v>
      </c>
      <c r="V179" s="31">
        <f t="shared" si="17"/>
        <v>290567</v>
      </c>
      <c r="X179" s="1">
        <v>2009</v>
      </c>
      <c r="Y179">
        <v>51</v>
      </c>
      <c r="AA179" s="20">
        <f t="shared" si="18"/>
        <v>104520</v>
      </c>
      <c r="AC179" s="20">
        <v>323</v>
      </c>
    </row>
    <row r="180" spans="1:29" ht="15.75" customHeight="1" x14ac:dyDescent="0.25">
      <c r="A180" s="1" t="s">
        <v>187</v>
      </c>
      <c r="B180" s="20">
        <v>324</v>
      </c>
      <c r="C180" s="2"/>
      <c r="D180" s="2"/>
      <c r="E180" s="2"/>
      <c r="F180" s="42"/>
      <c r="G180" s="42"/>
      <c r="H180" s="2">
        <v>1870</v>
      </c>
      <c r="I180" s="2">
        <v>1420740</v>
      </c>
      <c r="J180" s="31">
        <v>1.3162154933344594</v>
      </c>
      <c r="K180" s="2">
        <v>274</v>
      </c>
      <c r="L180" s="2">
        <v>2.7552641634655992</v>
      </c>
      <c r="M180" s="31">
        <f t="shared" si="14"/>
        <v>99446.000000000015</v>
      </c>
      <c r="N180" s="2">
        <v>454</v>
      </c>
      <c r="O180" s="2">
        <v>2.3000385028471841</v>
      </c>
      <c r="P180" s="31">
        <f t="shared" si="15"/>
        <v>197388</v>
      </c>
      <c r="Q180" s="2">
        <v>928</v>
      </c>
      <c r="R180" s="2">
        <v>1.0990208292870103</v>
      </c>
      <c r="S180" s="31">
        <f t="shared" si="16"/>
        <v>844388</v>
      </c>
      <c r="T180" s="2">
        <v>214</v>
      </c>
      <c r="U180" s="26">
        <v>0.76560364627680511</v>
      </c>
      <c r="V180" s="31">
        <f t="shared" si="17"/>
        <v>279518</v>
      </c>
      <c r="X180" s="1">
        <v>2009</v>
      </c>
      <c r="Y180">
        <v>52</v>
      </c>
      <c r="AA180" s="20">
        <f t="shared" si="18"/>
        <v>104521</v>
      </c>
      <c r="AC180" s="20">
        <v>324</v>
      </c>
    </row>
    <row r="181" spans="1:29" ht="15.75" customHeight="1" x14ac:dyDescent="0.25">
      <c r="A181" s="1" t="s">
        <v>188</v>
      </c>
      <c r="B181" s="20">
        <v>325</v>
      </c>
      <c r="C181" s="2"/>
      <c r="D181" s="2"/>
      <c r="E181" s="2"/>
      <c r="F181" s="42"/>
      <c r="G181" s="42"/>
      <c r="H181" s="2">
        <v>1726</v>
      </c>
      <c r="I181" s="2">
        <v>1337006</v>
      </c>
      <c r="J181" s="31">
        <v>1.2909440944917225</v>
      </c>
      <c r="K181" s="2">
        <v>228</v>
      </c>
      <c r="L181" s="2">
        <v>2.4453024453024454</v>
      </c>
      <c r="M181" s="31">
        <f t="shared" si="14"/>
        <v>93240</v>
      </c>
      <c r="N181" s="2">
        <v>390</v>
      </c>
      <c r="O181" s="2">
        <v>2.0891364902506964</v>
      </c>
      <c r="P181" s="31">
        <f t="shared" si="15"/>
        <v>186680</v>
      </c>
      <c r="Q181" s="2">
        <v>868</v>
      </c>
      <c r="R181" s="2">
        <v>1.0921398643632749</v>
      </c>
      <c r="S181" s="31">
        <f t="shared" si="16"/>
        <v>794770</v>
      </c>
      <c r="T181" s="2">
        <v>240</v>
      </c>
      <c r="U181" s="26">
        <v>0.91492703456899316</v>
      </c>
      <c r="V181" s="31">
        <f t="shared" si="17"/>
        <v>262316</v>
      </c>
      <c r="X181" s="1">
        <v>2009</v>
      </c>
      <c r="Y181">
        <v>53</v>
      </c>
      <c r="AA181" s="20">
        <f t="shared" si="18"/>
        <v>104522</v>
      </c>
      <c r="AC181" s="20">
        <v>325</v>
      </c>
    </row>
    <row r="182" spans="1:29" ht="15.75" customHeight="1" x14ac:dyDescent="0.25">
      <c r="A182" s="1" t="s">
        <v>189</v>
      </c>
      <c r="B182" s="20">
        <v>325</v>
      </c>
      <c r="C182" s="2"/>
      <c r="D182" s="2"/>
      <c r="E182" s="2"/>
      <c r="F182" s="42"/>
      <c r="G182" s="42"/>
      <c r="H182" s="2">
        <v>1966</v>
      </c>
      <c r="I182" s="2">
        <v>1443528</v>
      </c>
      <c r="J182" s="31">
        <v>1.3619410222732085</v>
      </c>
      <c r="K182" s="2">
        <v>240</v>
      </c>
      <c r="L182" s="2">
        <v>2.4174540180100323</v>
      </c>
      <c r="M182" s="31">
        <f t="shared" si="14"/>
        <v>99278</v>
      </c>
      <c r="N182" s="2">
        <v>344</v>
      </c>
      <c r="O182" s="2">
        <v>1.737154399697008</v>
      </c>
      <c r="P182" s="31">
        <f t="shared" si="15"/>
        <v>198025</v>
      </c>
      <c r="Q182" s="2">
        <v>1112</v>
      </c>
      <c r="R182" s="2">
        <v>1.2923575414059967</v>
      </c>
      <c r="S182" s="31">
        <f t="shared" si="16"/>
        <v>860443</v>
      </c>
      <c r="T182" s="2">
        <v>270</v>
      </c>
      <c r="U182" s="26">
        <v>0.94477608806712809</v>
      </c>
      <c r="V182" s="31">
        <f t="shared" si="17"/>
        <v>285782</v>
      </c>
      <c r="X182" s="1">
        <v>2010</v>
      </c>
      <c r="Y182">
        <v>1</v>
      </c>
      <c r="AA182" s="20">
        <f t="shared" si="18"/>
        <v>104522</v>
      </c>
      <c r="AC182" s="20">
        <v>325</v>
      </c>
    </row>
    <row r="183" spans="1:29" ht="15.75" customHeight="1" x14ac:dyDescent="0.25">
      <c r="A183" s="1" t="s">
        <v>190</v>
      </c>
      <c r="B183" s="20">
        <v>326</v>
      </c>
      <c r="C183" s="2"/>
      <c r="D183" s="2"/>
      <c r="E183" s="2"/>
      <c r="F183" s="42"/>
      <c r="G183" s="42"/>
      <c r="H183" s="2">
        <v>2169</v>
      </c>
      <c r="I183" s="2">
        <v>1480339</v>
      </c>
      <c r="J183" s="31">
        <v>1.4652049294114389</v>
      </c>
      <c r="K183" s="2">
        <v>309</v>
      </c>
      <c r="L183" s="2">
        <v>2.9436421140875662</v>
      </c>
      <c r="M183" s="31">
        <f t="shared" si="14"/>
        <v>104972</v>
      </c>
      <c r="N183" s="2">
        <v>418</v>
      </c>
      <c r="O183" s="2">
        <v>2.0289587752467031</v>
      </c>
      <c r="P183" s="31">
        <f t="shared" si="15"/>
        <v>206016.99999999997</v>
      </c>
      <c r="Q183" s="2">
        <v>1183</v>
      </c>
      <c r="R183" s="2">
        <v>1.347249981493819</v>
      </c>
      <c r="S183" s="31">
        <f t="shared" si="16"/>
        <v>878084.99999999988</v>
      </c>
      <c r="T183" s="2">
        <v>259</v>
      </c>
      <c r="U183" s="26">
        <v>0.88922458929153858</v>
      </c>
      <c r="V183" s="31">
        <f t="shared" si="17"/>
        <v>291265</v>
      </c>
      <c r="X183" s="1">
        <v>2010</v>
      </c>
      <c r="Y183">
        <v>2</v>
      </c>
      <c r="AA183" s="20">
        <f>52*X183+Y183+1</f>
        <v>104523</v>
      </c>
      <c r="AC183" s="20">
        <v>326</v>
      </c>
    </row>
    <row r="184" spans="1:29" ht="15.75" customHeight="1" x14ac:dyDescent="0.25">
      <c r="A184" s="1" t="s">
        <v>191</v>
      </c>
      <c r="B184" s="20">
        <v>327</v>
      </c>
      <c r="C184" s="2"/>
      <c r="D184" s="2"/>
      <c r="E184" s="2"/>
      <c r="F184" s="42"/>
      <c r="G184" s="42"/>
      <c r="H184" s="2">
        <v>2451</v>
      </c>
      <c r="I184" s="2">
        <v>1466107</v>
      </c>
      <c r="J184" s="31">
        <v>1.6717742975103453</v>
      </c>
      <c r="K184" s="2">
        <v>494</v>
      </c>
      <c r="L184" s="2">
        <v>4.70776590776972</v>
      </c>
      <c r="M184" s="31">
        <f t="shared" si="14"/>
        <v>104933</v>
      </c>
      <c r="N184" s="2">
        <v>545</v>
      </c>
      <c r="O184" s="2">
        <v>2.659704260407008</v>
      </c>
      <c r="P184" s="31">
        <f t="shared" si="15"/>
        <v>204910</v>
      </c>
      <c r="Q184" s="2">
        <v>1197</v>
      </c>
      <c r="R184" s="2">
        <v>1.3816204087380277</v>
      </c>
      <c r="S184" s="31">
        <f t="shared" si="16"/>
        <v>866374</v>
      </c>
      <c r="T184" s="2">
        <v>215</v>
      </c>
      <c r="U184" s="26">
        <v>0.74166062989409776</v>
      </c>
      <c r="V184" s="31">
        <f t="shared" si="17"/>
        <v>289890</v>
      </c>
      <c r="X184" s="1">
        <v>2010</v>
      </c>
      <c r="Y184">
        <v>3</v>
      </c>
      <c r="AA184" s="20">
        <f t="shared" si="18"/>
        <v>104524</v>
      </c>
      <c r="AC184" s="20">
        <v>327</v>
      </c>
    </row>
    <row r="185" spans="1:29" ht="15.75" customHeight="1" x14ac:dyDescent="0.25">
      <c r="A185" s="1" t="s">
        <v>192</v>
      </c>
      <c r="B185" s="20">
        <v>328</v>
      </c>
      <c r="C185" s="2"/>
      <c r="D185" s="2"/>
      <c r="E185" s="2"/>
      <c r="F185" s="42"/>
      <c r="G185" s="42"/>
      <c r="H185" s="2">
        <v>2798</v>
      </c>
      <c r="I185" s="2">
        <v>1463800</v>
      </c>
      <c r="J185" s="31">
        <v>1.9114633146604727</v>
      </c>
      <c r="K185" s="2">
        <v>594</v>
      </c>
      <c r="L185" s="2">
        <v>5.7516339869281046</v>
      </c>
      <c r="M185" s="31">
        <f t="shared" si="14"/>
        <v>103275</v>
      </c>
      <c r="N185" s="2">
        <v>609</v>
      </c>
      <c r="O185" s="2">
        <v>2.9875347687236014</v>
      </c>
      <c r="P185" s="31">
        <f t="shared" si="15"/>
        <v>203847</v>
      </c>
      <c r="Q185" s="2">
        <v>1342</v>
      </c>
      <c r="R185" s="2">
        <v>1.5462628716014191</v>
      </c>
      <c r="S185" s="31">
        <f t="shared" si="16"/>
        <v>867899</v>
      </c>
      <c r="T185" s="2">
        <v>253</v>
      </c>
      <c r="U185" s="26">
        <v>0.87610248667666279</v>
      </c>
      <c r="V185" s="31">
        <f t="shared" si="17"/>
        <v>288779</v>
      </c>
      <c r="X185" s="1">
        <v>2010</v>
      </c>
      <c r="Y185">
        <v>4</v>
      </c>
      <c r="AA185" s="20">
        <f t="shared" si="18"/>
        <v>104525</v>
      </c>
      <c r="AC185" s="20">
        <v>328</v>
      </c>
    </row>
    <row r="186" spans="1:29" ht="15.75" customHeight="1" x14ac:dyDescent="0.25">
      <c r="A186" s="1" t="s">
        <v>193</v>
      </c>
      <c r="B186" s="20">
        <v>329</v>
      </c>
      <c r="C186" s="2"/>
      <c r="D186" s="2"/>
      <c r="E186" s="2"/>
      <c r="F186" s="42"/>
      <c r="G186" s="42"/>
      <c r="H186" s="2">
        <v>2916</v>
      </c>
      <c r="I186" s="2">
        <v>1458557</v>
      </c>
      <c r="J186" s="31">
        <v>1.9992362314259915</v>
      </c>
      <c r="K186" s="2">
        <v>647</v>
      </c>
      <c r="L186" s="2">
        <v>6.1951817380979737</v>
      </c>
      <c r="M186" s="31">
        <f t="shared" si="14"/>
        <v>104436</v>
      </c>
      <c r="N186" s="2">
        <v>681</v>
      </c>
      <c r="O186" s="2">
        <v>3.3319144563988905</v>
      </c>
      <c r="P186" s="31">
        <f t="shared" si="15"/>
        <v>204387</v>
      </c>
      <c r="Q186" s="2">
        <v>1329</v>
      </c>
      <c r="R186" s="2">
        <v>1.5407266572375895</v>
      </c>
      <c r="S186" s="31">
        <f t="shared" si="16"/>
        <v>862580</v>
      </c>
      <c r="T186" s="2">
        <v>259</v>
      </c>
      <c r="U186" s="26">
        <v>0.9019550485105553</v>
      </c>
      <c r="V186" s="31">
        <f t="shared" si="17"/>
        <v>287154</v>
      </c>
      <c r="X186" s="1">
        <v>2010</v>
      </c>
      <c r="Y186">
        <v>5</v>
      </c>
      <c r="AA186" s="20">
        <f t="shared" si="18"/>
        <v>104526</v>
      </c>
      <c r="AC186" s="20">
        <v>329</v>
      </c>
    </row>
    <row r="187" spans="1:29" ht="15.75" customHeight="1" x14ac:dyDescent="0.25">
      <c r="A187" s="1" t="s">
        <v>194</v>
      </c>
      <c r="B187" s="20">
        <v>330</v>
      </c>
      <c r="C187" s="2"/>
      <c r="D187" s="2"/>
      <c r="E187" s="2"/>
      <c r="F187" s="42"/>
      <c r="G187" s="42"/>
      <c r="H187" s="2">
        <v>3011</v>
      </c>
      <c r="I187" s="2">
        <v>1423086</v>
      </c>
      <c r="J187" s="31">
        <v>2.1158243423096006</v>
      </c>
      <c r="K187" s="2">
        <v>704</v>
      </c>
      <c r="L187" s="2">
        <v>6.8672207265207383</v>
      </c>
      <c r="M187" s="31">
        <f t="shared" si="14"/>
        <v>102516</v>
      </c>
      <c r="N187" s="2">
        <v>739</v>
      </c>
      <c r="O187" s="2">
        <v>3.6850136131084761</v>
      </c>
      <c r="P187" s="31">
        <f t="shared" si="15"/>
        <v>200542</v>
      </c>
      <c r="Q187" s="2">
        <v>1299</v>
      </c>
      <c r="R187" s="2">
        <v>1.5463733438091496</v>
      </c>
      <c r="S187" s="31">
        <f t="shared" si="16"/>
        <v>840030</v>
      </c>
      <c r="T187" s="2">
        <v>269</v>
      </c>
      <c r="U187" s="26">
        <v>0.96072114800820008</v>
      </c>
      <c r="V187" s="31">
        <f t="shared" si="17"/>
        <v>279998</v>
      </c>
      <c r="X187" s="1">
        <v>2010</v>
      </c>
      <c r="Y187">
        <v>6</v>
      </c>
      <c r="AA187" s="20">
        <f t="shared" si="18"/>
        <v>104527</v>
      </c>
      <c r="AC187" s="20">
        <v>330</v>
      </c>
    </row>
    <row r="188" spans="1:29" ht="15.75" customHeight="1" x14ac:dyDescent="0.25">
      <c r="A188" s="1" t="s">
        <v>195</v>
      </c>
      <c r="B188" s="20">
        <v>331</v>
      </c>
      <c r="C188" s="2"/>
      <c r="D188" s="2"/>
      <c r="E188" s="2"/>
      <c r="F188" s="42"/>
      <c r="G188" s="42"/>
      <c r="H188" s="2">
        <v>2945</v>
      </c>
      <c r="I188" s="2">
        <v>1425207</v>
      </c>
      <c r="J188" s="31">
        <v>2.066366499743546</v>
      </c>
      <c r="K188" s="2">
        <v>757</v>
      </c>
      <c r="L188" s="2">
        <v>7.5279937946259867</v>
      </c>
      <c r="M188" s="31">
        <f t="shared" si="14"/>
        <v>100558</v>
      </c>
      <c r="N188" s="2">
        <v>735</v>
      </c>
      <c r="O188" s="2">
        <v>3.7391260110901969</v>
      </c>
      <c r="P188" s="31">
        <f t="shared" si="15"/>
        <v>196570</v>
      </c>
      <c r="Q188" s="2">
        <v>1201</v>
      </c>
      <c r="R188" s="2">
        <v>1.4200766439367694</v>
      </c>
      <c r="S188" s="31">
        <f t="shared" si="16"/>
        <v>845729</v>
      </c>
      <c r="T188" s="2">
        <v>252</v>
      </c>
      <c r="U188" s="26">
        <v>0.89250929697184345</v>
      </c>
      <c r="V188" s="31">
        <f t="shared" si="17"/>
        <v>282350</v>
      </c>
      <c r="X188" s="1">
        <v>2010</v>
      </c>
      <c r="Y188">
        <v>7</v>
      </c>
      <c r="AA188" s="20">
        <f t="shared" si="18"/>
        <v>104528</v>
      </c>
      <c r="AC188" s="20">
        <v>331</v>
      </c>
    </row>
    <row r="189" spans="1:29" ht="15.75" customHeight="1" x14ac:dyDescent="0.25">
      <c r="A189" s="1" t="s">
        <v>196</v>
      </c>
      <c r="B189" s="20">
        <v>332</v>
      </c>
      <c r="C189" s="2"/>
      <c r="D189" s="2"/>
      <c r="E189" s="2"/>
      <c r="F189" s="42"/>
      <c r="G189" s="42"/>
      <c r="H189" s="2">
        <v>2802</v>
      </c>
      <c r="I189" s="2">
        <v>1416534</v>
      </c>
      <c r="J189" s="31">
        <v>1.9780675931534295</v>
      </c>
      <c r="K189" s="2">
        <v>761</v>
      </c>
      <c r="L189" s="2">
        <v>7.4461110948033777</v>
      </c>
      <c r="M189" s="31">
        <f t="shared" si="14"/>
        <v>102201</v>
      </c>
      <c r="N189" s="2">
        <v>801</v>
      </c>
      <c r="O189" s="2">
        <v>4.041902570468376</v>
      </c>
      <c r="P189" s="31">
        <f t="shared" si="15"/>
        <v>198174.00000000003</v>
      </c>
      <c r="Q189" s="2">
        <v>1014</v>
      </c>
      <c r="R189" s="2">
        <v>1.2096860781118399</v>
      </c>
      <c r="S189" s="31">
        <f t="shared" si="16"/>
        <v>838234</v>
      </c>
      <c r="T189" s="2">
        <v>226</v>
      </c>
      <c r="U189" s="26">
        <v>0.81316902041917782</v>
      </c>
      <c r="V189" s="31">
        <f t="shared" si="17"/>
        <v>277925</v>
      </c>
      <c r="X189" s="1">
        <v>2010</v>
      </c>
      <c r="Y189">
        <v>8</v>
      </c>
      <c r="AA189" s="20">
        <f t="shared" si="18"/>
        <v>104529</v>
      </c>
      <c r="AC189" s="20">
        <v>332</v>
      </c>
    </row>
    <row r="190" spans="1:29" ht="15.75" customHeight="1" x14ac:dyDescent="0.25">
      <c r="A190" s="1" t="s">
        <v>197</v>
      </c>
      <c r="B190" s="20">
        <v>333</v>
      </c>
      <c r="C190" s="2"/>
      <c r="D190" s="2"/>
      <c r="E190" s="2"/>
      <c r="F190" s="42"/>
      <c r="G190" s="42"/>
      <c r="H190" s="2">
        <v>2508</v>
      </c>
      <c r="I190" s="2">
        <v>1387460</v>
      </c>
      <c r="J190" s="31">
        <v>1.8076196791258847</v>
      </c>
      <c r="K190" s="2">
        <v>623</v>
      </c>
      <c r="L190" s="2">
        <v>6.190935198894973</v>
      </c>
      <c r="M190" s="31">
        <f t="shared" si="14"/>
        <v>100631</v>
      </c>
      <c r="N190" s="2">
        <v>720</v>
      </c>
      <c r="O190" s="2">
        <v>3.6951690796462904</v>
      </c>
      <c r="P190" s="31">
        <f t="shared" si="15"/>
        <v>194849</v>
      </c>
      <c r="Q190" s="2">
        <v>952</v>
      </c>
      <c r="R190" s="2">
        <v>1.1623747120009085</v>
      </c>
      <c r="S190" s="31">
        <f t="shared" si="16"/>
        <v>819013</v>
      </c>
      <c r="T190" s="2">
        <v>213</v>
      </c>
      <c r="U190" s="26">
        <v>0.78031410390266953</v>
      </c>
      <c r="V190" s="31">
        <f t="shared" si="17"/>
        <v>272967</v>
      </c>
      <c r="X190" s="1">
        <v>2010</v>
      </c>
      <c r="Y190">
        <v>9</v>
      </c>
      <c r="AA190" s="20">
        <f t="shared" si="18"/>
        <v>104530</v>
      </c>
      <c r="AC190" s="20">
        <v>333</v>
      </c>
    </row>
    <row r="191" spans="1:29" ht="15.75" customHeight="1" x14ac:dyDescent="0.25">
      <c r="A191" s="1" t="s">
        <v>198</v>
      </c>
      <c r="B191" s="20">
        <v>334</v>
      </c>
      <c r="C191" s="2"/>
      <c r="D191" s="2"/>
      <c r="E191" s="2"/>
      <c r="F191" s="42"/>
      <c r="G191" s="42"/>
      <c r="H191" s="2">
        <v>2288</v>
      </c>
      <c r="I191" s="2">
        <v>1386900</v>
      </c>
      <c r="J191" s="31">
        <v>1.6497224024803518</v>
      </c>
      <c r="K191" s="2">
        <v>579</v>
      </c>
      <c r="L191" s="2">
        <v>5.7694607198373786</v>
      </c>
      <c r="M191" s="31">
        <f t="shared" si="14"/>
        <v>100356</v>
      </c>
      <c r="N191" s="2">
        <v>629</v>
      </c>
      <c r="O191" s="2">
        <v>3.2167002485399556</v>
      </c>
      <c r="P191" s="31">
        <f t="shared" si="15"/>
        <v>195542</v>
      </c>
      <c r="Q191" s="2">
        <v>884</v>
      </c>
      <c r="R191" s="2">
        <v>1.0819609931031107</v>
      </c>
      <c r="S191" s="31">
        <f t="shared" si="16"/>
        <v>817035</v>
      </c>
      <c r="T191" s="2">
        <v>196</v>
      </c>
      <c r="U191" s="26">
        <v>0.71541463022918816</v>
      </c>
      <c r="V191" s="31">
        <f t="shared" si="17"/>
        <v>273967</v>
      </c>
      <c r="X191" s="1">
        <v>2010</v>
      </c>
      <c r="Y191">
        <v>10</v>
      </c>
      <c r="AA191" s="20">
        <f t="shared" si="18"/>
        <v>104531</v>
      </c>
      <c r="AC191" s="20">
        <v>334</v>
      </c>
    </row>
    <row r="192" spans="1:29" ht="15.75" customHeight="1" x14ac:dyDescent="0.25">
      <c r="A192" s="1" t="s">
        <v>199</v>
      </c>
      <c r="B192" s="20">
        <v>335</v>
      </c>
      <c r="C192" s="2"/>
      <c r="D192" s="2"/>
      <c r="E192" s="2"/>
      <c r="F192" s="42"/>
      <c r="G192" s="42"/>
      <c r="H192" s="2">
        <v>1872</v>
      </c>
      <c r="I192" s="2">
        <v>1352529</v>
      </c>
      <c r="J192" s="31">
        <v>1.3840738350157371</v>
      </c>
      <c r="K192" s="2">
        <v>466</v>
      </c>
      <c r="L192" s="2">
        <v>4.7352911289503101</v>
      </c>
      <c r="M192" s="31">
        <f t="shared" si="14"/>
        <v>98410</v>
      </c>
      <c r="N192" s="2">
        <v>514</v>
      </c>
      <c r="O192" s="2">
        <v>2.6923117215081138</v>
      </c>
      <c r="P192" s="31">
        <f t="shared" si="15"/>
        <v>190913.99999999997</v>
      </c>
      <c r="Q192" s="2">
        <v>730</v>
      </c>
      <c r="R192" s="2">
        <v>0.91948810963321237</v>
      </c>
      <c r="S192" s="31">
        <f t="shared" si="16"/>
        <v>793920</v>
      </c>
      <c r="T192" s="2">
        <v>162</v>
      </c>
      <c r="U192" s="26">
        <v>0.60159310767402563</v>
      </c>
      <c r="V192" s="31">
        <f t="shared" si="17"/>
        <v>269285</v>
      </c>
      <c r="X192" s="1">
        <v>2010</v>
      </c>
      <c r="Y192">
        <v>11</v>
      </c>
      <c r="AA192" s="20">
        <f t="shared" si="18"/>
        <v>104532</v>
      </c>
      <c r="AC192" s="20">
        <v>335</v>
      </c>
    </row>
    <row r="193" spans="1:29" ht="15.75" customHeight="1" x14ac:dyDescent="0.25">
      <c r="A193" s="1" t="s">
        <v>200</v>
      </c>
      <c r="B193" s="20">
        <v>336</v>
      </c>
      <c r="C193" s="2"/>
      <c r="D193" s="2"/>
      <c r="E193" s="2"/>
      <c r="F193" s="42"/>
      <c r="G193" s="42"/>
      <c r="H193" s="2">
        <v>1693</v>
      </c>
      <c r="I193" s="2">
        <v>1318026</v>
      </c>
      <c r="J193" s="31">
        <v>1.2844966639504836</v>
      </c>
      <c r="K193" s="2">
        <v>412</v>
      </c>
      <c r="L193" s="2">
        <v>4.294843061013875</v>
      </c>
      <c r="M193" s="31">
        <f t="shared" si="14"/>
        <v>95929</v>
      </c>
      <c r="N193" s="2">
        <v>473</v>
      </c>
      <c r="O193" s="2">
        <v>2.5592745295371664</v>
      </c>
      <c r="P193" s="31">
        <f t="shared" si="15"/>
        <v>184818</v>
      </c>
      <c r="Q193" s="2">
        <v>643</v>
      </c>
      <c r="R193" s="2">
        <v>0.82938312211795817</v>
      </c>
      <c r="S193" s="31">
        <f t="shared" si="16"/>
        <v>775275</v>
      </c>
      <c r="T193" s="2">
        <v>165</v>
      </c>
      <c r="U193" s="26">
        <v>0.62976137768889029</v>
      </c>
      <c r="V193" s="31">
        <f t="shared" si="17"/>
        <v>262003.99999999997</v>
      </c>
      <c r="X193" s="1">
        <v>2010</v>
      </c>
      <c r="Y193">
        <v>12</v>
      </c>
      <c r="AA193" s="20">
        <f t="shared" si="18"/>
        <v>104533</v>
      </c>
      <c r="AC193" s="20">
        <v>336</v>
      </c>
    </row>
    <row r="194" spans="1:29" ht="15.75" customHeight="1" x14ac:dyDescent="0.25">
      <c r="A194" s="1" t="s">
        <v>201</v>
      </c>
      <c r="B194" s="20">
        <v>337</v>
      </c>
      <c r="C194" s="2"/>
      <c r="D194" s="2"/>
      <c r="E194" s="2"/>
      <c r="F194" s="42"/>
      <c r="G194" s="42"/>
      <c r="H194" s="2">
        <v>1345</v>
      </c>
      <c r="I194" s="2">
        <v>1283945</v>
      </c>
      <c r="J194" s="31">
        <v>1.0475526599659644</v>
      </c>
      <c r="K194" s="2">
        <v>337</v>
      </c>
      <c r="L194" s="2">
        <v>3.6789188127026407</v>
      </c>
      <c r="M194" s="31">
        <f t="shared" si="14"/>
        <v>91603</v>
      </c>
      <c r="N194" s="2">
        <v>348</v>
      </c>
      <c r="O194" s="2">
        <v>1.973247750327457</v>
      </c>
      <c r="P194" s="31">
        <f t="shared" si="15"/>
        <v>176359</v>
      </c>
      <c r="Q194" s="2">
        <v>522</v>
      </c>
      <c r="R194" s="2">
        <v>0.68731961151958199</v>
      </c>
      <c r="S194" s="31">
        <f t="shared" si="16"/>
        <v>759472</v>
      </c>
      <c r="T194" s="2">
        <v>138</v>
      </c>
      <c r="U194" s="26">
        <v>0.53798862426952454</v>
      </c>
      <c r="V194" s="31">
        <f t="shared" si="17"/>
        <v>256510.99999999997</v>
      </c>
      <c r="X194" s="1">
        <v>2010</v>
      </c>
      <c r="Y194">
        <v>13</v>
      </c>
      <c r="AA194" s="20">
        <f t="shared" si="18"/>
        <v>104534</v>
      </c>
      <c r="AC194" s="20">
        <v>337</v>
      </c>
    </row>
    <row r="195" spans="1:29" ht="15.75" customHeight="1" x14ac:dyDescent="0.25">
      <c r="A195" s="1" t="s">
        <v>202</v>
      </c>
      <c r="B195" s="20">
        <v>338</v>
      </c>
      <c r="C195" s="2"/>
      <c r="D195" s="2"/>
      <c r="E195" s="2"/>
      <c r="F195" s="42"/>
      <c r="G195" s="42"/>
      <c r="H195" s="2">
        <v>1204</v>
      </c>
      <c r="I195" s="2">
        <v>1295391</v>
      </c>
      <c r="J195" s="31">
        <v>0.92944910069623765</v>
      </c>
      <c r="K195" s="2">
        <v>257</v>
      </c>
      <c r="L195" s="2">
        <v>2.8111395506552035</v>
      </c>
      <c r="M195" s="31">
        <f t="shared" si="14"/>
        <v>91422</v>
      </c>
      <c r="N195" s="2">
        <v>286</v>
      </c>
      <c r="O195" s="2">
        <v>1.5955458607858342</v>
      </c>
      <c r="P195" s="31">
        <f t="shared" si="15"/>
        <v>179249</v>
      </c>
      <c r="Q195" s="2">
        <v>518</v>
      </c>
      <c r="R195" s="2">
        <v>0.67503906234728539</v>
      </c>
      <c r="S195" s="31">
        <f t="shared" si="16"/>
        <v>767363.00000000012</v>
      </c>
      <c r="T195" s="2">
        <v>143</v>
      </c>
      <c r="U195" s="26">
        <v>0.55564837948841495</v>
      </c>
      <c r="V195" s="31">
        <f t="shared" si="17"/>
        <v>257357</v>
      </c>
      <c r="X195" s="1">
        <v>2010</v>
      </c>
      <c r="Y195">
        <v>14</v>
      </c>
      <c r="AA195" s="20">
        <f t="shared" si="18"/>
        <v>104535</v>
      </c>
      <c r="AC195" s="20">
        <v>338</v>
      </c>
    </row>
    <row r="196" spans="1:29" ht="15.75" customHeight="1" x14ac:dyDescent="0.25">
      <c r="A196" s="1" t="s">
        <v>203</v>
      </c>
      <c r="B196" s="20">
        <v>339</v>
      </c>
      <c r="C196" s="2"/>
      <c r="D196" s="2"/>
      <c r="E196" s="2"/>
      <c r="F196" s="42"/>
      <c r="G196" s="42"/>
      <c r="H196" s="2">
        <v>1041</v>
      </c>
      <c r="I196" s="2">
        <v>1267446</v>
      </c>
      <c r="J196" s="31">
        <v>0.8213367670101922</v>
      </c>
      <c r="K196" s="2">
        <v>243</v>
      </c>
      <c r="L196" s="2">
        <v>2.7040259942581177</v>
      </c>
      <c r="M196" s="31">
        <f t="shared" ref="M196:M250" si="19">K196*1000/L196</f>
        <v>89866</v>
      </c>
      <c r="N196" s="2">
        <v>227</v>
      </c>
      <c r="O196" s="2">
        <v>1.3078070898123557</v>
      </c>
      <c r="P196" s="31">
        <f t="shared" ref="P196:P250" si="20">N196*1000/O196</f>
        <v>173573</v>
      </c>
      <c r="Q196" s="2">
        <v>442</v>
      </c>
      <c r="R196" s="2">
        <v>0.58925005265922414</v>
      </c>
      <c r="S196" s="31">
        <f t="shared" ref="S196:S250" si="21">Q196*1000/R196</f>
        <v>750106</v>
      </c>
      <c r="T196" s="2">
        <v>129</v>
      </c>
      <c r="U196" s="26">
        <v>0.50807204382810622</v>
      </c>
      <c r="V196" s="31">
        <f t="shared" ref="V196:V250" si="22">T196*1000/U196</f>
        <v>253901</v>
      </c>
      <c r="X196" s="1">
        <v>2010</v>
      </c>
      <c r="Y196">
        <v>15</v>
      </c>
      <c r="AA196" s="20">
        <f>52*X196+Y196+1</f>
        <v>104536</v>
      </c>
      <c r="AC196" s="20">
        <v>339</v>
      </c>
    </row>
    <row r="197" spans="1:29" ht="15.75" customHeight="1" x14ac:dyDescent="0.25">
      <c r="A197" s="1" t="s">
        <v>204</v>
      </c>
      <c r="B197" s="20">
        <v>340</v>
      </c>
      <c r="C197" s="2"/>
      <c r="D197" s="2"/>
      <c r="E197" s="2"/>
      <c r="F197" s="42"/>
      <c r="G197" s="42"/>
      <c r="H197" s="2">
        <v>875</v>
      </c>
      <c r="I197" s="2">
        <v>1262123</v>
      </c>
      <c r="J197" s="31">
        <v>0.6932763288522592</v>
      </c>
      <c r="K197" s="2">
        <v>216</v>
      </c>
      <c r="L197" s="2">
        <v>2.4527616279069768</v>
      </c>
      <c r="M197" s="31">
        <f t="shared" si="19"/>
        <v>88064</v>
      </c>
      <c r="N197" s="2">
        <v>219</v>
      </c>
      <c r="O197" s="2">
        <v>1.2659984044951615</v>
      </c>
      <c r="P197" s="31">
        <f t="shared" si="20"/>
        <v>172986</v>
      </c>
      <c r="Q197" s="2">
        <v>351</v>
      </c>
      <c r="R197" s="2">
        <v>0.46815917411920055</v>
      </c>
      <c r="S197" s="31">
        <f t="shared" si="21"/>
        <v>749745</v>
      </c>
      <c r="T197" s="2">
        <v>89</v>
      </c>
      <c r="U197" s="26">
        <v>0.35411892029539088</v>
      </c>
      <c r="V197" s="31">
        <f t="shared" si="22"/>
        <v>251328</v>
      </c>
      <c r="X197" s="1">
        <v>2010</v>
      </c>
      <c r="Y197">
        <v>16</v>
      </c>
      <c r="AA197" s="20">
        <f t="shared" si="18"/>
        <v>104537</v>
      </c>
      <c r="AC197" s="20">
        <v>340</v>
      </c>
    </row>
    <row r="198" spans="1:29" ht="15.75" customHeight="1" x14ac:dyDescent="0.25">
      <c r="A198" s="1" t="s">
        <v>205</v>
      </c>
      <c r="B198" s="20">
        <v>341</v>
      </c>
      <c r="C198" s="2"/>
      <c r="D198" s="2"/>
      <c r="E198" s="2"/>
      <c r="F198" s="42"/>
      <c r="G198" s="42"/>
      <c r="H198" s="2">
        <v>646</v>
      </c>
      <c r="I198" s="2">
        <v>1022726</v>
      </c>
      <c r="J198" s="31">
        <v>0.6316452304918424</v>
      </c>
      <c r="K198" s="2">
        <v>151</v>
      </c>
      <c r="L198" s="2">
        <v>2.1958526015763602</v>
      </c>
      <c r="M198" s="31">
        <f t="shared" si="19"/>
        <v>68766</v>
      </c>
      <c r="N198" s="2">
        <v>175</v>
      </c>
      <c r="O198" s="2">
        <v>1.2826714748523096</v>
      </c>
      <c r="P198" s="31">
        <f t="shared" si="20"/>
        <v>136434</v>
      </c>
      <c r="Q198" s="2">
        <v>268</v>
      </c>
      <c r="R198" s="2">
        <v>0.43756745151246496</v>
      </c>
      <c r="S198" s="31">
        <f t="shared" si="21"/>
        <v>612477</v>
      </c>
      <c r="T198" s="2">
        <v>52</v>
      </c>
      <c r="U198" s="26">
        <v>0.25359792049705193</v>
      </c>
      <c r="V198" s="31">
        <f t="shared" si="22"/>
        <v>205049</v>
      </c>
      <c r="X198" s="1">
        <v>2010</v>
      </c>
      <c r="Y198">
        <v>17</v>
      </c>
      <c r="AA198" s="20">
        <f t="shared" si="18"/>
        <v>104538</v>
      </c>
      <c r="AC198" s="20">
        <v>341</v>
      </c>
    </row>
    <row r="199" spans="1:29" ht="15.75" customHeight="1" x14ac:dyDescent="0.25">
      <c r="A199" s="1" t="s">
        <v>206</v>
      </c>
      <c r="B199" s="20">
        <v>366</v>
      </c>
      <c r="C199" s="2"/>
      <c r="D199" s="2"/>
      <c r="E199" s="2"/>
      <c r="F199" s="42"/>
      <c r="G199" s="42"/>
      <c r="H199" s="2">
        <v>834</v>
      </c>
      <c r="I199" s="2">
        <v>1158321</v>
      </c>
      <c r="J199" s="31">
        <v>0.72000766626867685</v>
      </c>
      <c r="K199" s="2">
        <v>168</v>
      </c>
      <c r="L199" s="2">
        <v>2.0296963912481423</v>
      </c>
      <c r="M199" s="31">
        <f t="shared" si="19"/>
        <v>82771.000000000015</v>
      </c>
      <c r="N199" s="2">
        <v>142</v>
      </c>
      <c r="O199" s="2">
        <v>0.88206427888139338</v>
      </c>
      <c r="P199" s="31">
        <f t="shared" si="20"/>
        <v>160986</v>
      </c>
      <c r="Q199" s="2">
        <v>453</v>
      </c>
      <c r="R199" s="2">
        <v>0.65863414109310003</v>
      </c>
      <c r="S199" s="31">
        <f t="shared" si="21"/>
        <v>687787</v>
      </c>
      <c r="T199" s="2">
        <v>71</v>
      </c>
      <c r="U199" s="26">
        <v>0.3130828964136575</v>
      </c>
      <c r="V199" s="31">
        <f t="shared" si="22"/>
        <v>226776.99999999997</v>
      </c>
      <c r="X199" s="1">
        <v>2010</v>
      </c>
      <c r="Y199">
        <v>42</v>
      </c>
      <c r="AA199" s="20">
        <f t="shared" si="18"/>
        <v>104563</v>
      </c>
      <c r="AC199" s="20">
        <v>366</v>
      </c>
    </row>
    <row r="200" spans="1:29" ht="15.75" customHeight="1" x14ac:dyDescent="0.25">
      <c r="A200" s="1" t="s">
        <v>207</v>
      </c>
      <c r="B200" s="20">
        <v>367</v>
      </c>
      <c r="C200" s="2"/>
      <c r="D200" s="2"/>
      <c r="E200" s="2"/>
      <c r="F200" s="42"/>
      <c r="G200" s="42"/>
      <c r="H200" s="2">
        <v>1085</v>
      </c>
      <c r="I200" s="2">
        <v>1345810</v>
      </c>
      <c r="J200" s="31">
        <v>0.80620592802847357</v>
      </c>
      <c r="K200" s="2">
        <v>181</v>
      </c>
      <c r="L200" s="2">
        <v>1.9395212275776343</v>
      </c>
      <c r="M200" s="31">
        <f t="shared" si="19"/>
        <v>93322</v>
      </c>
      <c r="N200" s="2">
        <v>213</v>
      </c>
      <c r="O200" s="2">
        <v>1.1691220058401213</v>
      </c>
      <c r="P200" s="31">
        <f t="shared" si="20"/>
        <v>182188</v>
      </c>
      <c r="Q200" s="2">
        <v>591</v>
      </c>
      <c r="R200" s="2">
        <v>0.73494573712819022</v>
      </c>
      <c r="S200" s="31">
        <f t="shared" si="21"/>
        <v>804141</v>
      </c>
      <c r="T200" s="2">
        <v>100</v>
      </c>
      <c r="U200" s="26">
        <v>0.37571526794134336</v>
      </c>
      <c r="V200" s="31">
        <f t="shared" si="22"/>
        <v>266159</v>
      </c>
      <c r="X200" s="1">
        <v>2010</v>
      </c>
      <c r="Y200">
        <v>43</v>
      </c>
      <c r="AA200" s="20">
        <f t="shared" si="18"/>
        <v>104564</v>
      </c>
      <c r="AC200" s="20">
        <v>367</v>
      </c>
    </row>
    <row r="201" spans="1:29" ht="15.75" customHeight="1" x14ac:dyDescent="0.25">
      <c r="A201" s="1" t="s">
        <v>208</v>
      </c>
      <c r="B201" s="20">
        <v>368</v>
      </c>
      <c r="C201" s="2"/>
      <c r="D201" s="2"/>
      <c r="E201" s="2"/>
      <c r="F201" s="42"/>
      <c r="G201" s="42"/>
      <c r="H201" s="2">
        <v>1122</v>
      </c>
      <c r="I201" s="2">
        <v>1375503</v>
      </c>
      <c r="J201" s="31">
        <v>0.81570160152322457</v>
      </c>
      <c r="K201" s="2">
        <v>176</v>
      </c>
      <c r="L201" s="2">
        <v>1.8101036695738029</v>
      </c>
      <c r="M201" s="31">
        <f t="shared" si="19"/>
        <v>97232</v>
      </c>
      <c r="N201" s="2">
        <v>208</v>
      </c>
      <c r="O201" s="2">
        <v>1.1100852310631735</v>
      </c>
      <c r="P201" s="31">
        <f t="shared" si="20"/>
        <v>187373</v>
      </c>
      <c r="Q201" s="2">
        <v>636</v>
      </c>
      <c r="R201" s="2">
        <v>0.77693243619625607</v>
      </c>
      <c r="S201" s="31">
        <f t="shared" si="21"/>
        <v>818604</v>
      </c>
      <c r="T201" s="2">
        <v>102</v>
      </c>
      <c r="U201" s="26">
        <v>0.37459510675960545</v>
      </c>
      <c r="V201" s="31">
        <f t="shared" si="22"/>
        <v>272294</v>
      </c>
      <c r="X201" s="1">
        <v>2010</v>
      </c>
      <c r="Y201">
        <v>44</v>
      </c>
      <c r="AA201" s="20">
        <f t="shared" si="18"/>
        <v>104565</v>
      </c>
      <c r="AC201" s="20">
        <v>368</v>
      </c>
    </row>
    <row r="202" spans="1:29" ht="15.75" customHeight="1" x14ac:dyDescent="0.25">
      <c r="A202" s="1" t="s">
        <v>209</v>
      </c>
      <c r="B202" s="20">
        <v>369</v>
      </c>
      <c r="C202" s="2"/>
      <c r="D202" s="2"/>
      <c r="E202" s="2"/>
      <c r="F202" s="42"/>
      <c r="G202" s="42"/>
      <c r="H202" s="2">
        <v>1315</v>
      </c>
      <c r="I202" s="2">
        <v>1396468</v>
      </c>
      <c r="J202" s="31">
        <v>0.94166139145329508</v>
      </c>
      <c r="K202" s="2">
        <v>200</v>
      </c>
      <c r="L202" s="2">
        <v>2.0634511220015477</v>
      </c>
      <c r="M202" s="31">
        <f t="shared" si="19"/>
        <v>96925</v>
      </c>
      <c r="N202" s="2">
        <v>246</v>
      </c>
      <c r="O202" s="2">
        <v>1.3241468403487997</v>
      </c>
      <c r="P202" s="31">
        <f t="shared" si="20"/>
        <v>185780</v>
      </c>
      <c r="Q202" s="2">
        <v>735</v>
      </c>
      <c r="R202" s="2">
        <v>0.87990968654863511</v>
      </c>
      <c r="S202" s="31">
        <f t="shared" si="21"/>
        <v>835313</v>
      </c>
      <c r="T202" s="2">
        <v>134</v>
      </c>
      <c r="U202" s="26">
        <v>0.48123541030705691</v>
      </c>
      <c r="V202" s="31">
        <f t="shared" si="22"/>
        <v>278450</v>
      </c>
      <c r="X202" s="1">
        <v>2010</v>
      </c>
      <c r="Y202">
        <v>45</v>
      </c>
      <c r="AA202" s="20">
        <f>52*X202+Y202+1</f>
        <v>104566</v>
      </c>
      <c r="AC202" s="20">
        <v>369</v>
      </c>
    </row>
    <row r="203" spans="1:29" ht="15.75" customHeight="1" x14ac:dyDescent="0.25">
      <c r="A203" s="1" t="s">
        <v>210</v>
      </c>
      <c r="B203" s="20">
        <v>370</v>
      </c>
      <c r="C203" s="2"/>
      <c r="D203" s="2"/>
      <c r="E203" s="2"/>
      <c r="F203" s="42"/>
      <c r="G203" s="42"/>
      <c r="H203" s="2">
        <v>1514</v>
      </c>
      <c r="I203" s="2">
        <v>1409976</v>
      </c>
      <c r="J203" s="31">
        <v>1.0737771423059683</v>
      </c>
      <c r="K203" s="2">
        <v>265</v>
      </c>
      <c r="L203" s="2">
        <v>2.7083929520461143</v>
      </c>
      <c r="M203" s="31">
        <f t="shared" si="19"/>
        <v>97844</v>
      </c>
      <c r="N203" s="2">
        <v>264</v>
      </c>
      <c r="O203" s="2">
        <v>1.4066271319192467</v>
      </c>
      <c r="P203" s="31">
        <f t="shared" si="20"/>
        <v>187683</v>
      </c>
      <c r="Q203" s="2">
        <v>852</v>
      </c>
      <c r="R203" s="2">
        <v>1.0099776785449683</v>
      </c>
      <c r="S203" s="31">
        <f t="shared" si="21"/>
        <v>843583</v>
      </c>
      <c r="T203" s="2">
        <v>133</v>
      </c>
      <c r="U203" s="26">
        <v>0.47353542258585946</v>
      </c>
      <c r="V203" s="31">
        <f t="shared" si="22"/>
        <v>280866</v>
      </c>
      <c r="X203" s="1">
        <v>2010</v>
      </c>
      <c r="Y203">
        <v>46</v>
      </c>
      <c r="AA203" s="20">
        <f t="shared" si="18"/>
        <v>104567</v>
      </c>
      <c r="AC203" s="20">
        <v>370</v>
      </c>
    </row>
    <row r="204" spans="1:29" ht="15.75" customHeight="1" x14ac:dyDescent="0.25">
      <c r="A204" s="1" t="s">
        <v>211</v>
      </c>
      <c r="B204" s="20">
        <v>371</v>
      </c>
      <c r="C204" s="2"/>
      <c r="D204" s="2"/>
      <c r="E204" s="2"/>
      <c r="F204" s="42"/>
      <c r="G204" s="42"/>
      <c r="H204" s="2">
        <v>1801</v>
      </c>
      <c r="I204" s="2">
        <v>1409016</v>
      </c>
      <c r="J204" s="31">
        <v>1.2781969828589597</v>
      </c>
      <c r="K204" s="2">
        <v>329</v>
      </c>
      <c r="L204" s="2">
        <v>3.3290497536098433</v>
      </c>
      <c r="M204" s="31">
        <f t="shared" si="19"/>
        <v>98827</v>
      </c>
      <c r="N204" s="2">
        <v>364</v>
      </c>
      <c r="O204" s="2">
        <v>1.9214019900234898</v>
      </c>
      <c r="P204" s="31">
        <f t="shared" si="20"/>
        <v>189445</v>
      </c>
      <c r="Q204" s="2">
        <v>974</v>
      </c>
      <c r="R204" s="2">
        <v>1.158000487454004</v>
      </c>
      <c r="S204" s="31">
        <f t="shared" si="21"/>
        <v>841105</v>
      </c>
      <c r="T204" s="2">
        <v>134</v>
      </c>
      <c r="U204" s="26">
        <v>0.47918924041353317</v>
      </c>
      <c r="V204" s="31">
        <f t="shared" si="22"/>
        <v>279639</v>
      </c>
      <c r="X204" s="1">
        <v>2010</v>
      </c>
      <c r="Y204">
        <v>47</v>
      </c>
      <c r="AA204" s="20">
        <f t="shared" si="18"/>
        <v>104568</v>
      </c>
      <c r="AC204" s="20">
        <v>371</v>
      </c>
    </row>
    <row r="205" spans="1:29" ht="15.75" customHeight="1" x14ac:dyDescent="0.25">
      <c r="A205" s="1" t="s">
        <v>212</v>
      </c>
      <c r="B205" s="20">
        <v>372</v>
      </c>
      <c r="C205" s="2"/>
      <c r="D205" s="2"/>
      <c r="E205" s="2"/>
      <c r="F205" s="42"/>
      <c r="G205" s="42"/>
      <c r="H205" s="2">
        <v>1995</v>
      </c>
      <c r="I205" s="2">
        <v>1409379</v>
      </c>
      <c r="J205" s="31">
        <v>1.4155170468695788</v>
      </c>
      <c r="K205" s="2">
        <v>322</v>
      </c>
      <c r="L205" s="2">
        <v>3.1945395200253976</v>
      </c>
      <c r="M205" s="31">
        <f t="shared" si="19"/>
        <v>100797</v>
      </c>
      <c r="N205" s="2">
        <v>437</v>
      </c>
      <c r="O205" s="2">
        <v>2.2608398735585205</v>
      </c>
      <c r="P205" s="31">
        <f t="shared" si="20"/>
        <v>193291</v>
      </c>
      <c r="Q205" s="2">
        <v>1099</v>
      </c>
      <c r="R205" s="2">
        <v>1.3115920149227902</v>
      </c>
      <c r="S205" s="31">
        <f t="shared" si="21"/>
        <v>837913.00000000012</v>
      </c>
      <c r="T205" s="2">
        <v>137</v>
      </c>
      <c r="U205" s="26">
        <v>0.49391083647585604</v>
      </c>
      <c r="V205" s="31">
        <f t="shared" si="22"/>
        <v>277378</v>
      </c>
      <c r="X205" s="1">
        <v>2010</v>
      </c>
      <c r="Y205">
        <v>48</v>
      </c>
      <c r="AA205" s="20">
        <f t="shared" si="18"/>
        <v>104569</v>
      </c>
      <c r="AC205" s="20">
        <v>372</v>
      </c>
    </row>
    <row r="206" spans="1:29" ht="15.75" customHeight="1" x14ac:dyDescent="0.25">
      <c r="A206" s="1" t="s">
        <v>213</v>
      </c>
      <c r="B206" s="20">
        <v>373</v>
      </c>
      <c r="C206" s="2"/>
      <c r="D206" s="2"/>
      <c r="E206" s="2"/>
      <c r="F206" s="42"/>
      <c r="G206" s="42"/>
      <c r="H206" s="2">
        <v>2423</v>
      </c>
      <c r="I206" s="2">
        <v>1415655</v>
      </c>
      <c r="J206" s="31">
        <v>1.7115752072362262</v>
      </c>
      <c r="K206" s="2">
        <v>418</v>
      </c>
      <c r="L206" s="2">
        <v>4.1896361631753036</v>
      </c>
      <c r="M206" s="31">
        <f t="shared" si="19"/>
        <v>99769.999999999985</v>
      </c>
      <c r="N206" s="2">
        <v>653</v>
      </c>
      <c r="O206" s="2">
        <v>3.3823506560102765</v>
      </c>
      <c r="P206" s="31">
        <f t="shared" si="20"/>
        <v>193061</v>
      </c>
      <c r="Q206" s="2">
        <v>1182</v>
      </c>
      <c r="R206" s="2">
        <v>1.4022749597824695</v>
      </c>
      <c r="S206" s="31">
        <f t="shared" si="21"/>
        <v>842916</v>
      </c>
      <c r="T206" s="2">
        <v>170</v>
      </c>
      <c r="U206" s="26">
        <v>0.60734241250696652</v>
      </c>
      <c r="V206" s="31">
        <f t="shared" si="22"/>
        <v>279908</v>
      </c>
      <c r="X206" s="1">
        <v>2010</v>
      </c>
      <c r="Y206">
        <v>49</v>
      </c>
      <c r="AA206" s="20">
        <f t="shared" si="18"/>
        <v>104570</v>
      </c>
      <c r="AC206" s="20">
        <v>373</v>
      </c>
    </row>
    <row r="207" spans="1:29" ht="15.75" customHeight="1" x14ac:dyDescent="0.25">
      <c r="A207" s="1" t="s">
        <v>214</v>
      </c>
      <c r="B207" s="20">
        <v>374</v>
      </c>
      <c r="C207" s="2"/>
      <c r="D207" s="2"/>
      <c r="E207" s="2"/>
      <c r="F207" s="42"/>
      <c r="G207" s="42"/>
      <c r="H207" s="2">
        <v>3315</v>
      </c>
      <c r="I207" s="2">
        <v>1430177</v>
      </c>
      <c r="J207" s="31">
        <v>2.31789491790177</v>
      </c>
      <c r="K207" s="2">
        <v>595</v>
      </c>
      <c r="L207" s="2">
        <v>5.8377975314456156</v>
      </c>
      <c r="M207" s="31">
        <f t="shared" si="19"/>
        <v>101922</v>
      </c>
      <c r="N207" s="2">
        <v>900</v>
      </c>
      <c r="O207" s="2">
        <v>4.5883252612796328</v>
      </c>
      <c r="P207" s="31">
        <f t="shared" si="20"/>
        <v>196150</v>
      </c>
      <c r="Q207" s="2">
        <v>1635</v>
      </c>
      <c r="R207" s="2">
        <v>1.9254412616762997</v>
      </c>
      <c r="S207" s="31">
        <f t="shared" si="21"/>
        <v>849156</v>
      </c>
      <c r="T207" s="2">
        <v>185</v>
      </c>
      <c r="U207" s="26">
        <v>0.65382807502412099</v>
      </c>
      <c r="V207" s="31">
        <f t="shared" si="22"/>
        <v>282949</v>
      </c>
      <c r="X207" s="1">
        <v>2010</v>
      </c>
      <c r="Y207">
        <v>50</v>
      </c>
      <c r="AA207" s="20">
        <f t="shared" si="18"/>
        <v>104571</v>
      </c>
      <c r="AC207" s="20">
        <v>374</v>
      </c>
    </row>
    <row r="208" spans="1:29" ht="15.75" customHeight="1" x14ac:dyDescent="0.25">
      <c r="A208" s="1" t="s">
        <v>215</v>
      </c>
      <c r="B208" s="20">
        <v>375</v>
      </c>
      <c r="C208" s="2"/>
      <c r="D208" s="2"/>
      <c r="E208" s="2"/>
      <c r="F208" s="42"/>
      <c r="G208" s="42"/>
      <c r="H208" s="2">
        <v>4369</v>
      </c>
      <c r="I208" s="2">
        <v>1380714</v>
      </c>
      <c r="J208" s="31">
        <v>3.1643048451743083</v>
      </c>
      <c r="K208" s="2">
        <v>807</v>
      </c>
      <c r="L208" s="2">
        <v>8.4969728876020003</v>
      </c>
      <c r="M208" s="31">
        <f t="shared" si="19"/>
        <v>94975</v>
      </c>
      <c r="N208" s="2">
        <v>1220</v>
      </c>
      <c r="O208" s="2">
        <v>6.6193186442333252</v>
      </c>
      <c r="P208" s="31">
        <f t="shared" si="20"/>
        <v>184309</v>
      </c>
      <c r="Q208" s="2">
        <v>2072</v>
      </c>
      <c r="R208" s="2">
        <v>2.5092431459030431</v>
      </c>
      <c r="S208" s="31">
        <f t="shared" si="21"/>
        <v>825747</v>
      </c>
      <c r="T208" s="2">
        <v>270</v>
      </c>
      <c r="U208" s="26">
        <v>0.97938574377092535</v>
      </c>
      <c r="V208" s="31">
        <f t="shared" si="22"/>
        <v>275683</v>
      </c>
      <c r="X208" s="1">
        <v>2010</v>
      </c>
      <c r="Y208">
        <v>51</v>
      </c>
      <c r="AA208" s="20">
        <f t="shared" si="18"/>
        <v>104572</v>
      </c>
      <c r="AC208" s="20">
        <v>375</v>
      </c>
    </row>
    <row r="209" spans="1:29" ht="15.75" customHeight="1" x14ac:dyDescent="0.25">
      <c r="A209" s="1" t="s">
        <v>216</v>
      </c>
      <c r="B209" s="20">
        <v>376</v>
      </c>
      <c r="C209" s="2"/>
      <c r="D209" s="2"/>
      <c r="E209" s="2"/>
      <c r="F209" s="42"/>
      <c r="G209" s="42"/>
      <c r="H209" s="2">
        <v>6108</v>
      </c>
      <c r="I209" s="2">
        <v>1389759</v>
      </c>
      <c r="J209" s="31">
        <v>4.3950066162550483</v>
      </c>
      <c r="K209" s="2">
        <v>1076</v>
      </c>
      <c r="L209" s="2">
        <v>11.117769833233453</v>
      </c>
      <c r="M209" s="31">
        <f t="shared" si="19"/>
        <v>96782</v>
      </c>
      <c r="N209" s="2">
        <v>1610</v>
      </c>
      <c r="O209" s="2">
        <v>8.6433671552048104</v>
      </c>
      <c r="P209" s="31">
        <f t="shared" si="20"/>
        <v>186270</v>
      </c>
      <c r="Q209" s="2">
        <v>3025</v>
      </c>
      <c r="R209" s="2">
        <v>3.6371112799746061</v>
      </c>
      <c r="S209" s="31">
        <f t="shared" si="21"/>
        <v>831704</v>
      </c>
      <c r="T209" s="2">
        <v>397</v>
      </c>
      <c r="U209" s="26">
        <v>1.4436206150478359</v>
      </c>
      <c r="V209" s="31">
        <f t="shared" si="22"/>
        <v>275003</v>
      </c>
      <c r="X209" s="1">
        <v>2010</v>
      </c>
      <c r="Y209">
        <v>52</v>
      </c>
      <c r="AA209" s="20">
        <f t="shared" si="18"/>
        <v>104573</v>
      </c>
      <c r="AC209" s="20">
        <v>376</v>
      </c>
    </row>
    <row r="210" spans="1:29" ht="15.75" customHeight="1" x14ac:dyDescent="0.25">
      <c r="A210" s="1" t="s">
        <v>217</v>
      </c>
      <c r="B210" s="20">
        <v>377</v>
      </c>
      <c r="C210" s="2"/>
      <c r="D210" s="2"/>
      <c r="E210" s="2"/>
      <c r="F210" s="42"/>
      <c r="G210" s="42"/>
      <c r="H210" s="2">
        <v>7074</v>
      </c>
      <c r="I210" s="2">
        <v>1419612</v>
      </c>
      <c r="J210" s="31">
        <v>4.9830517070861617</v>
      </c>
      <c r="K210" s="2">
        <v>983</v>
      </c>
      <c r="L210" s="2">
        <v>9.9481844310407634</v>
      </c>
      <c r="M210" s="31">
        <f t="shared" si="19"/>
        <v>98812.000000000015</v>
      </c>
      <c r="N210" s="2">
        <v>1237</v>
      </c>
      <c r="O210" s="2">
        <v>6.5704557888530655</v>
      </c>
      <c r="P210" s="31">
        <f t="shared" si="20"/>
        <v>188267</v>
      </c>
      <c r="Q210" s="2">
        <v>4318</v>
      </c>
      <c r="R210" s="2">
        <v>5.0810879505964808</v>
      </c>
      <c r="S210" s="31">
        <f t="shared" si="21"/>
        <v>849818</v>
      </c>
      <c r="T210" s="2">
        <v>536</v>
      </c>
      <c r="U210" s="26">
        <v>1.8959022336982474</v>
      </c>
      <c r="V210" s="31">
        <f t="shared" si="22"/>
        <v>282715</v>
      </c>
      <c r="X210" s="1">
        <v>2011</v>
      </c>
      <c r="Y210">
        <v>1</v>
      </c>
      <c r="AA210" s="20">
        <f t="shared" si="18"/>
        <v>104574</v>
      </c>
      <c r="AC210" s="20">
        <v>377</v>
      </c>
    </row>
    <row r="211" spans="1:29" ht="15.75" customHeight="1" x14ac:dyDescent="0.25">
      <c r="A211" s="1" t="s">
        <v>218</v>
      </c>
      <c r="B211" s="20">
        <v>378</v>
      </c>
      <c r="C211" s="2"/>
      <c r="D211" s="2"/>
      <c r="E211" s="2"/>
      <c r="F211" s="42"/>
      <c r="G211" s="42"/>
      <c r="H211" s="2">
        <v>9426</v>
      </c>
      <c r="I211" s="2">
        <v>1462949</v>
      </c>
      <c r="J211" s="31">
        <v>6.443150102976932</v>
      </c>
      <c r="K211" s="2">
        <v>1295</v>
      </c>
      <c r="L211" s="2">
        <v>12.271392021226191</v>
      </c>
      <c r="M211" s="31">
        <f t="shared" si="19"/>
        <v>105530</v>
      </c>
      <c r="N211" s="2">
        <v>1880</v>
      </c>
      <c r="O211" s="2">
        <v>9.3237318732765981</v>
      </c>
      <c r="P211" s="31">
        <f t="shared" si="20"/>
        <v>201635.99999999997</v>
      </c>
      <c r="Q211" s="2">
        <v>5600</v>
      </c>
      <c r="R211" s="2">
        <v>6.452341393383124</v>
      </c>
      <c r="S211" s="31">
        <f t="shared" si="21"/>
        <v>867902</v>
      </c>
      <c r="T211" s="2">
        <v>651</v>
      </c>
      <c r="U211" s="26">
        <v>2.2613510443551328</v>
      </c>
      <c r="V211" s="31">
        <f t="shared" si="22"/>
        <v>287881</v>
      </c>
      <c r="X211" s="1">
        <v>2011</v>
      </c>
      <c r="Y211">
        <v>2</v>
      </c>
      <c r="AA211" s="20">
        <f>52*X211+Y211+1</f>
        <v>104575</v>
      </c>
      <c r="AC211" s="20">
        <v>378</v>
      </c>
    </row>
    <row r="212" spans="1:29" ht="15.75" customHeight="1" x14ac:dyDescent="0.25">
      <c r="A212" s="1" t="s">
        <v>219</v>
      </c>
      <c r="B212" s="20">
        <v>379</v>
      </c>
      <c r="C212" s="2"/>
      <c r="D212" s="2"/>
      <c r="E212" s="2"/>
      <c r="F212" s="42"/>
      <c r="G212" s="42"/>
      <c r="H212" s="2">
        <v>11946</v>
      </c>
      <c r="I212" s="2">
        <v>1456258</v>
      </c>
      <c r="J212" s="31">
        <v>8.2032167376934577</v>
      </c>
      <c r="K212" s="2">
        <v>2251</v>
      </c>
      <c r="L212" s="2">
        <v>20.960397791289935</v>
      </c>
      <c r="M212" s="31">
        <f t="shared" si="19"/>
        <v>107393</v>
      </c>
      <c r="N212" s="2">
        <v>3360</v>
      </c>
      <c r="O212" s="2">
        <v>16.460098956547299</v>
      </c>
      <c r="P212" s="31">
        <f t="shared" si="20"/>
        <v>204130</v>
      </c>
      <c r="Q212" s="2">
        <v>5830</v>
      </c>
      <c r="R212" s="2">
        <v>6.7887713954011026</v>
      </c>
      <c r="S212" s="31">
        <f t="shared" si="21"/>
        <v>858771</v>
      </c>
      <c r="T212" s="2">
        <v>505</v>
      </c>
      <c r="U212" s="26">
        <v>1.7659565539718287</v>
      </c>
      <c r="V212" s="31">
        <f t="shared" si="22"/>
        <v>285964</v>
      </c>
      <c r="X212" s="1">
        <v>2011</v>
      </c>
      <c r="Y212">
        <v>3</v>
      </c>
      <c r="AA212" s="20">
        <f t="shared" ref="AA212:AA232" si="23">52*X212+Y212+1</f>
        <v>104576</v>
      </c>
      <c r="AC212" s="20">
        <v>379</v>
      </c>
    </row>
    <row r="213" spans="1:29" ht="15.75" customHeight="1" x14ac:dyDescent="0.25">
      <c r="A213" s="1" t="s">
        <v>220</v>
      </c>
      <c r="B213" s="20">
        <v>380</v>
      </c>
      <c r="C213" s="2"/>
      <c r="D213" s="2"/>
      <c r="E213" s="2"/>
      <c r="F213" s="42"/>
      <c r="G213" s="42"/>
      <c r="H213" s="2">
        <v>14950</v>
      </c>
      <c r="I213" s="2">
        <v>1435437</v>
      </c>
      <c r="J213" s="31">
        <v>10.414946807139568</v>
      </c>
      <c r="K213" s="2">
        <v>3017</v>
      </c>
      <c r="L213" s="2">
        <v>28.617229146510347</v>
      </c>
      <c r="M213" s="31">
        <f t="shared" si="19"/>
        <v>105426</v>
      </c>
      <c r="N213" s="2">
        <v>4901</v>
      </c>
      <c r="O213" s="2">
        <v>25.069310171971068</v>
      </c>
      <c r="P213" s="31">
        <f t="shared" si="20"/>
        <v>195498</v>
      </c>
      <c r="Q213" s="2">
        <v>6447</v>
      </c>
      <c r="R213" s="2">
        <v>7.5763718732923193</v>
      </c>
      <c r="S213" s="31">
        <f t="shared" si="21"/>
        <v>850935</v>
      </c>
      <c r="T213" s="2">
        <v>585</v>
      </c>
      <c r="U213" s="26">
        <v>2.0629244863846985</v>
      </c>
      <c r="V213" s="31">
        <f t="shared" si="22"/>
        <v>283578</v>
      </c>
      <c r="X213" s="1">
        <v>2011</v>
      </c>
      <c r="Y213">
        <v>4</v>
      </c>
      <c r="AA213" s="20">
        <f t="shared" si="23"/>
        <v>104577</v>
      </c>
      <c r="AC213" s="20">
        <v>380</v>
      </c>
    </row>
    <row r="214" spans="1:29" ht="15.75" customHeight="1" x14ac:dyDescent="0.25">
      <c r="A214" s="1" t="s">
        <v>221</v>
      </c>
      <c r="B214" s="20">
        <v>381</v>
      </c>
      <c r="C214" s="2"/>
      <c r="D214" s="2"/>
      <c r="E214" s="2"/>
      <c r="F214" s="42"/>
      <c r="G214" s="42"/>
      <c r="H214" s="2">
        <v>15940</v>
      </c>
      <c r="I214" s="2">
        <v>1444480</v>
      </c>
      <c r="J214" s="31">
        <v>11.035112981834294</v>
      </c>
      <c r="K214" s="2">
        <v>3011</v>
      </c>
      <c r="L214" s="2">
        <v>29.116543534599465</v>
      </c>
      <c r="M214" s="31">
        <f t="shared" si="19"/>
        <v>103412</v>
      </c>
      <c r="N214" s="2">
        <v>5646</v>
      </c>
      <c r="O214" s="2">
        <v>28.588789305787635</v>
      </c>
      <c r="P214" s="31">
        <f t="shared" si="20"/>
        <v>197490</v>
      </c>
      <c r="Q214" s="2">
        <v>6689</v>
      </c>
      <c r="R214" s="2">
        <v>7.7992642643518009</v>
      </c>
      <c r="S214" s="31">
        <f t="shared" si="21"/>
        <v>857645</v>
      </c>
      <c r="T214" s="2">
        <v>594</v>
      </c>
      <c r="U214" s="26">
        <v>2.0774097428418545</v>
      </c>
      <c r="V214" s="31">
        <f t="shared" si="22"/>
        <v>285933</v>
      </c>
      <c r="X214" s="1">
        <v>2011</v>
      </c>
      <c r="Y214">
        <v>5</v>
      </c>
      <c r="AA214" s="20">
        <f t="shared" si="23"/>
        <v>104578</v>
      </c>
      <c r="AC214" s="20">
        <v>381</v>
      </c>
    </row>
    <row r="215" spans="1:29" ht="15.75" customHeight="1" x14ac:dyDescent="0.25">
      <c r="A215" s="1" t="s">
        <v>222</v>
      </c>
      <c r="B215" s="20">
        <v>382</v>
      </c>
      <c r="C215" s="2"/>
      <c r="D215" s="2"/>
      <c r="E215" s="2"/>
      <c r="F215" s="42"/>
      <c r="G215" s="42"/>
      <c r="H215" s="2">
        <v>14308</v>
      </c>
      <c r="I215" s="2">
        <v>1423688</v>
      </c>
      <c r="J215" s="31">
        <v>10.049954765369941</v>
      </c>
      <c r="K215" s="2">
        <v>2753</v>
      </c>
      <c r="L215" s="2">
        <v>26.494081416610527</v>
      </c>
      <c r="M215" s="31">
        <f t="shared" si="19"/>
        <v>103910</v>
      </c>
      <c r="N215" s="2">
        <v>4943</v>
      </c>
      <c r="O215" s="2">
        <v>24.942097800473309</v>
      </c>
      <c r="P215" s="31">
        <f t="shared" si="20"/>
        <v>198179</v>
      </c>
      <c r="Q215" s="2">
        <v>6061</v>
      </c>
      <c r="R215" s="2">
        <v>7.2098456443539334</v>
      </c>
      <c r="S215" s="31">
        <f t="shared" si="21"/>
        <v>840656</v>
      </c>
      <c r="T215" s="2">
        <v>551</v>
      </c>
      <c r="U215" s="26">
        <v>1.961251926547378</v>
      </c>
      <c r="V215" s="31">
        <f t="shared" si="22"/>
        <v>280943</v>
      </c>
      <c r="X215" s="1">
        <v>2011</v>
      </c>
      <c r="Y215">
        <v>6</v>
      </c>
      <c r="AA215" s="20">
        <f t="shared" si="23"/>
        <v>104579</v>
      </c>
      <c r="AC215" s="20">
        <v>382</v>
      </c>
    </row>
    <row r="216" spans="1:29" ht="15.75" customHeight="1" x14ac:dyDescent="0.25">
      <c r="A216" s="1" t="s">
        <v>223</v>
      </c>
      <c r="B216" s="20">
        <v>383</v>
      </c>
      <c r="C216" s="2"/>
      <c r="D216" s="2"/>
      <c r="E216" s="2"/>
      <c r="F216" s="42"/>
      <c r="G216" s="42"/>
      <c r="H216" s="2">
        <v>10849</v>
      </c>
      <c r="I216" s="2">
        <v>1396634</v>
      </c>
      <c r="J216" s="31">
        <v>7.767962114627025</v>
      </c>
      <c r="K216" s="2">
        <v>2172</v>
      </c>
      <c r="L216" s="2">
        <v>21.030209140201393</v>
      </c>
      <c r="M216" s="31">
        <f t="shared" si="19"/>
        <v>103280</v>
      </c>
      <c r="N216" s="2">
        <v>3405</v>
      </c>
      <c r="O216" s="2">
        <v>17.311857478417377</v>
      </c>
      <c r="P216" s="31">
        <f t="shared" si="20"/>
        <v>196686</v>
      </c>
      <c r="Q216" s="2">
        <v>4795</v>
      </c>
      <c r="R216" s="2">
        <v>5.8280866373337874</v>
      </c>
      <c r="S216" s="31">
        <f t="shared" si="21"/>
        <v>822740</v>
      </c>
      <c r="T216" s="2">
        <v>477</v>
      </c>
      <c r="U216" s="26">
        <v>1.7413334890920242</v>
      </c>
      <c r="V216" s="31">
        <f t="shared" si="22"/>
        <v>273928</v>
      </c>
      <c r="X216" s="1">
        <v>2011</v>
      </c>
      <c r="Y216">
        <v>7</v>
      </c>
      <c r="AA216" s="20">
        <f t="shared" si="23"/>
        <v>104580</v>
      </c>
      <c r="AC216" s="20">
        <v>383</v>
      </c>
    </row>
    <row r="217" spans="1:29" ht="15.75" customHeight="1" x14ac:dyDescent="0.25">
      <c r="A217" s="1" t="s">
        <v>224</v>
      </c>
      <c r="B217" s="20">
        <v>384</v>
      </c>
      <c r="C217" s="2"/>
      <c r="D217" s="2"/>
      <c r="E217" s="2"/>
      <c r="F217" s="42"/>
      <c r="G217" s="42"/>
      <c r="H217" s="2">
        <v>7503</v>
      </c>
      <c r="I217" s="2">
        <v>1375522</v>
      </c>
      <c r="J217" s="31">
        <v>5.4546564867737484</v>
      </c>
      <c r="K217" s="2">
        <v>1489</v>
      </c>
      <c r="L217" s="2">
        <v>15.109388318382919</v>
      </c>
      <c r="M217" s="31">
        <f t="shared" si="19"/>
        <v>98548</v>
      </c>
      <c r="N217" s="2">
        <v>2160</v>
      </c>
      <c r="O217" s="2">
        <v>11.455604230087932</v>
      </c>
      <c r="P217" s="31">
        <f t="shared" si="20"/>
        <v>188554</v>
      </c>
      <c r="Q217" s="2">
        <v>3509</v>
      </c>
      <c r="R217" s="2">
        <v>4.3014838832261741</v>
      </c>
      <c r="S217" s="31">
        <f t="shared" si="21"/>
        <v>815765</v>
      </c>
      <c r="T217" s="2">
        <v>345</v>
      </c>
      <c r="U217" s="26">
        <v>1.2653353138581724</v>
      </c>
      <c r="V217" s="31">
        <f t="shared" si="22"/>
        <v>272655</v>
      </c>
      <c r="X217" s="1">
        <v>2011</v>
      </c>
      <c r="Y217">
        <v>8</v>
      </c>
      <c r="AA217" s="20">
        <f t="shared" si="23"/>
        <v>104581</v>
      </c>
      <c r="AC217" s="20">
        <v>384</v>
      </c>
    </row>
    <row r="218" spans="1:29" ht="15.75" customHeight="1" x14ac:dyDescent="0.25">
      <c r="A218" s="1" t="s">
        <v>225</v>
      </c>
      <c r="B218" s="20">
        <v>385</v>
      </c>
      <c r="C218" s="2"/>
      <c r="D218" s="2"/>
      <c r="E218" s="2"/>
      <c r="F218" s="42"/>
      <c r="G218" s="42"/>
      <c r="H218" s="2">
        <v>5594</v>
      </c>
      <c r="I218" s="2">
        <v>1358931</v>
      </c>
      <c r="J218" s="31">
        <v>4.1164709613659562</v>
      </c>
      <c r="K218" s="2">
        <v>1046</v>
      </c>
      <c r="L218" s="2">
        <v>10.699672667757774</v>
      </c>
      <c r="M218" s="31">
        <f t="shared" si="19"/>
        <v>97760</v>
      </c>
      <c r="N218" s="2">
        <v>1419</v>
      </c>
      <c r="O218" s="2">
        <v>7.5649740103958418</v>
      </c>
      <c r="P218" s="31">
        <f t="shared" si="20"/>
        <v>187575</v>
      </c>
      <c r="Q218" s="2">
        <v>2799</v>
      </c>
      <c r="R218" s="2">
        <v>3.4770186335403728</v>
      </c>
      <c r="S218" s="31">
        <f t="shared" si="21"/>
        <v>805000</v>
      </c>
      <c r="T218" s="2">
        <v>330</v>
      </c>
      <c r="U218" s="26">
        <v>1.228610999419202</v>
      </c>
      <c r="V218" s="31">
        <f t="shared" si="22"/>
        <v>268596</v>
      </c>
      <c r="X218" s="1">
        <v>2011</v>
      </c>
      <c r="Y218">
        <v>9</v>
      </c>
      <c r="AA218" s="20">
        <f t="shared" si="23"/>
        <v>104582</v>
      </c>
      <c r="AC218" s="20">
        <v>385</v>
      </c>
    </row>
    <row r="219" spans="1:29" ht="15.75" customHeight="1" x14ac:dyDescent="0.25">
      <c r="A219" s="1" t="s">
        <v>226</v>
      </c>
      <c r="B219" s="20">
        <v>386</v>
      </c>
      <c r="C219" s="2"/>
      <c r="D219" s="2"/>
      <c r="E219" s="2"/>
      <c r="F219" s="42"/>
      <c r="G219" s="42"/>
      <c r="H219" s="2">
        <v>4075</v>
      </c>
      <c r="I219" s="2">
        <v>1315090</v>
      </c>
      <c r="J219" s="31">
        <v>3.0986472408732482</v>
      </c>
      <c r="K219" s="2">
        <v>761</v>
      </c>
      <c r="L219" s="2">
        <v>8.1730407792849391</v>
      </c>
      <c r="M219" s="31">
        <f t="shared" si="19"/>
        <v>93111</v>
      </c>
      <c r="N219" s="2">
        <v>965</v>
      </c>
      <c r="O219" s="2">
        <v>5.3692843550738347</v>
      </c>
      <c r="P219" s="31">
        <f t="shared" si="20"/>
        <v>179726</v>
      </c>
      <c r="Q219" s="2">
        <v>2092</v>
      </c>
      <c r="R219" s="2">
        <v>2.6822025857868907</v>
      </c>
      <c r="S219" s="31">
        <f t="shared" si="21"/>
        <v>779955.99999999988</v>
      </c>
      <c r="T219" s="2">
        <v>257</v>
      </c>
      <c r="U219" s="26">
        <v>0.97980533517348656</v>
      </c>
      <c r="V219" s="31">
        <f t="shared" si="22"/>
        <v>262297</v>
      </c>
      <c r="X219" s="1">
        <v>2011</v>
      </c>
      <c r="Y219">
        <v>10</v>
      </c>
      <c r="AA219" s="20">
        <f t="shared" si="23"/>
        <v>104583</v>
      </c>
      <c r="AC219" s="20">
        <v>386</v>
      </c>
    </row>
    <row r="220" spans="1:29" ht="15.75" customHeight="1" x14ac:dyDescent="0.25">
      <c r="A220" s="1" t="s">
        <v>227</v>
      </c>
      <c r="B220" s="20">
        <v>387</v>
      </c>
      <c r="C220" s="2"/>
      <c r="D220" s="2"/>
      <c r="E220" s="2"/>
      <c r="F220" s="42"/>
      <c r="G220" s="42"/>
      <c r="H220" s="2">
        <v>2723</v>
      </c>
      <c r="I220" s="2">
        <v>1296669</v>
      </c>
      <c r="J220" s="31">
        <v>2.0999962210864918</v>
      </c>
      <c r="K220" s="2">
        <v>486</v>
      </c>
      <c r="L220" s="2">
        <v>5.245717616328645</v>
      </c>
      <c r="M220" s="31">
        <f t="shared" si="19"/>
        <v>92647</v>
      </c>
      <c r="N220" s="2">
        <v>571</v>
      </c>
      <c r="O220" s="2">
        <v>3.1840740534210674</v>
      </c>
      <c r="P220" s="31">
        <f t="shared" si="20"/>
        <v>179330</v>
      </c>
      <c r="Q220" s="2">
        <v>1461</v>
      </c>
      <c r="R220" s="2">
        <v>1.9055022191731867</v>
      </c>
      <c r="S220" s="31">
        <f t="shared" si="21"/>
        <v>766727</v>
      </c>
      <c r="T220" s="2">
        <v>205</v>
      </c>
      <c r="U220" s="26">
        <v>0.79468144903378368</v>
      </c>
      <c r="V220" s="31">
        <f t="shared" si="22"/>
        <v>257965</v>
      </c>
      <c r="X220" s="1">
        <v>2011</v>
      </c>
      <c r="Y220">
        <v>11</v>
      </c>
      <c r="AA220" s="20">
        <f t="shared" si="23"/>
        <v>104584</v>
      </c>
      <c r="AC220" s="20">
        <v>387</v>
      </c>
    </row>
    <row r="221" spans="1:29" ht="15.75" customHeight="1" x14ac:dyDescent="0.25">
      <c r="A221" s="1" t="s">
        <v>228</v>
      </c>
      <c r="B221" s="20">
        <v>388</v>
      </c>
      <c r="C221" s="2"/>
      <c r="D221" s="2"/>
      <c r="E221" s="2"/>
      <c r="F221" s="42"/>
      <c r="G221" s="42"/>
      <c r="H221" s="2">
        <v>2072</v>
      </c>
      <c r="I221" s="2">
        <v>1267894</v>
      </c>
      <c r="J221" s="31">
        <v>1.6342060140674219</v>
      </c>
      <c r="K221" s="2">
        <v>390</v>
      </c>
      <c r="L221" s="2">
        <v>4.4212674299965986</v>
      </c>
      <c r="M221" s="31">
        <f t="shared" si="19"/>
        <v>88210.000000000015</v>
      </c>
      <c r="N221" s="2">
        <v>410</v>
      </c>
      <c r="O221" s="2">
        <v>2.3831944105372069</v>
      </c>
      <c r="P221" s="31">
        <f t="shared" si="20"/>
        <v>172038</v>
      </c>
      <c r="Q221" s="2">
        <v>1117</v>
      </c>
      <c r="R221" s="2">
        <v>1.4821872147088173</v>
      </c>
      <c r="S221" s="31">
        <f t="shared" si="21"/>
        <v>753616</v>
      </c>
      <c r="T221" s="2">
        <v>155</v>
      </c>
      <c r="U221" s="26">
        <v>0.61016415384009759</v>
      </c>
      <c r="V221" s="31">
        <f t="shared" si="22"/>
        <v>254030.00000000003</v>
      </c>
      <c r="X221" s="1">
        <v>2011</v>
      </c>
      <c r="Y221">
        <v>12</v>
      </c>
      <c r="AA221" s="20">
        <f t="shared" si="23"/>
        <v>104585</v>
      </c>
      <c r="AC221" s="20">
        <v>388</v>
      </c>
    </row>
    <row r="222" spans="1:29" ht="15.75" customHeight="1" x14ac:dyDescent="0.25">
      <c r="A222" s="1" t="s">
        <v>229</v>
      </c>
      <c r="B222" s="20">
        <v>389</v>
      </c>
      <c r="C222" s="2"/>
      <c r="D222" s="2"/>
      <c r="E222" s="2"/>
      <c r="F222" s="42"/>
      <c r="G222" s="42"/>
      <c r="H222" s="2">
        <v>1397</v>
      </c>
      <c r="I222" s="2">
        <v>1227822</v>
      </c>
      <c r="J222" s="31">
        <v>1.1377870733705699</v>
      </c>
      <c r="K222" s="2">
        <v>261</v>
      </c>
      <c r="L222" s="2">
        <v>3.1276213301378069</v>
      </c>
      <c r="M222" s="31">
        <f t="shared" si="19"/>
        <v>83450</v>
      </c>
      <c r="N222" s="2">
        <v>264</v>
      </c>
      <c r="O222" s="2">
        <v>1.6033135145968334</v>
      </c>
      <c r="P222" s="31">
        <f t="shared" si="20"/>
        <v>164659</v>
      </c>
      <c r="Q222" s="2">
        <v>753</v>
      </c>
      <c r="R222" s="2">
        <v>1.0269614896260524</v>
      </c>
      <c r="S222" s="31">
        <f t="shared" si="21"/>
        <v>733231</v>
      </c>
      <c r="T222" s="2">
        <v>119</v>
      </c>
      <c r="U222" s="26">
        <v>0.48279387541483759</v>
      </c>
      <c r="V222" s="31">
        <f t="shared" si="22"/>
        <v>246482</v>
      </c>
      <c r="X222" s="1">
        <v>2011</v>
      </c>
      <c r="Y222">
        <v>13</v>
      </c>
      <c r="AA222" s="20">
        <f t="shared" si="23"/>
        <v>104586</v>
      </c>
      <c r="AC222" s="20">
        <v>389</v>
      </c>
    </row>
    <row r="223" spans="1:29" ht="15.75" customHeight="1" x14ac:dyDescent="0.25">
      <c r="A223" s="1" t="s">
        <v>230</v>
      </c>
      <c r="B223" s="20">
        <v>390</v>
      </c>
      <c r="C223" s="2"/>
      <c r="D223" s="2"/>
      <c r="E223" s="2"/>
      <c r="F223" s="42"/>
      <c r="G223" s="42"/>
      <c r="H223" s="2">
        <v>1096</v>
      </c>
      <c r="I223" s="2">
        <v>1169795</v>
      </c>
      <c r="J223" s="31">
        <v>0.93691629729995429</v>
      </c>
      <c r="K223" s="2">
        <v>212</v>
      </c>
      <c r="L223" s="2">
        <v>2.6441168400309314</v>
      </c>
      <c r="M223" s="31">
        <f t="shared" si="19"/>
        <v>80178</v>
      </c>
      <c r="N223" s="2">
        <v>209</v>
      </c>
      <c r="O223" s="2">
        <v>1.3931475803226236</v>
      </c>
      <c r="P223" s="31">
        <f t="shared" si="20"/>
        <v>150020</v>
      </c>
      <c r="Q223" s="2">
        <v>584</v>
      </c>
      <c r="R223" s="2">
        <v>0.83169202330446623</v>
      </c>
      <c r="S223" s="31">
        <f t="shared" si="21"/>
        <v>702183</v>
      </c>
      <c r="T223" s="2">
        <v>91</v>
      </c>
      <c r="U223" s="26">
        <v>0.38329668848509357</v>
      </c>
      <c r="V223" s="31">
        <f t="shared" si="22"/>
        <v>237414</v>
      </c>
      <c r="X223" s="1">
        <v>2011</v>
      </c>
      <c r="Y223">
        <v>14</v>
      </c>
      <c r="AA223" s="20">
        <f t="shared" si="23"/>
        <v>104587</v>
      </c>
      <c r="AC223" s="20">
        <v>390</v>
      </c>
    </row>
    <row r="224" spans="1:29" ht="15.75" customHeight="1" x14ac:dyDescent="0.25">
      <c r="A224" s="1" t="s">
        <v>231</v>
      </c>
      <c r="B224" s="20">
        <v>391</v>
      </c>
      <c r="C224" s="2"/>
      <c r="D224" s="2"/>
      <c r="E224" s="2"/>
      <c r="F224" s="42"/>
      <c r="G224" s="42"/>
      <c r="H224" s="2">
        <v>926</v>
      </c>
      <c r="I224" s="2">
        <v>1132491</v>
      </c>
      <c r="J224" s="31">
        <v>0.81766654216236601</v>
      </c>
      <c r="K224" s="2">
        <v>183</v>
      </c>
      <c r="L224" s="2">
        <v>2.4293110314615691</v>
      </c>
      <c r="M224" s="31">
        <f t="shared" si="19"/>
        <v>75330</v>
      </c>
      <c r="N224" s="2">
        <v>157</v>
      </c>
      <c r="O224" s="2">
        <v>1.1021411021411021</v>
      </c>
      <c r="P224" s="31">
        <f t="shared" si="20"/>
        <v>142450</v>
      </c>
      <c r="Q224" s="2">
        <v>502</v>
      </c>
      <c r="R224" s="2">
        <v>0.73379475672949723</v>
      </c>
      <c r="S224" s="31">
        <f t="shared" si="21"/>
        <v>684115</v>
      </c>
      <c r="T224" s="2">
        <v>84</v>
      </c>
      <c r="U224" s="26">
        <v>0.36427344793491645</v>
      </c>
      <c r="V224" s="31">
        <f t="shared" si="22"/>
        <v>230596.00000000003</v>
      </c>
      <c r="X224" s="1">
        <v>2011</v>
      </c>
      <c r="Y224">
        <v>15</v>
      </c>
      <c r="AA224" s="20">
        <f t="shared" si="23"/>
        <v>104588</v>
      </c>
      <c r="AC224" s="20">
        <v>391</v>
      </c>
    </row>
    <row r="225" spans="1:29" ht="15.75" customHeight="1" x14ac:dyDescent="0.25">
      <c r="A225" s="1" t="s">
        <v>232</v>
      </c>
      <c r="B225" s="20">
        <v>392</v>
      </c>
      <c r="C225" s="2"/>
      <c r="D225" s="2"/>
      <c r="E225" s="2"/>
      <c r="F225" s="42"/>
      <c r="G225" s="42"/>
      <c r="H225" s="2">
        <v>690</v>
      </c>
      <c r="I225" s="2">
        <v>1026856</v>
      </c>
      <c r="J225" s="31">
        <v>0.67195400328770538</v>
      </c>
      <c r="K225" s="2">
        <v>143</v>
      </c>
      <c r="L225" s="2">
        <v>2.1520911403073124</v>
      </c>
      <c r="M225" s="31">
        <f t="shared" si="19"/>
        <v>66447</v>
      </c>
      <c r="N225" s="2">
        <v>101</v>
      </c>
      <c r="O225" s="2">
        <v>0.80380094386922718</v>
      </c>
      <c r="P225" s="31">
        <f t="shared" si="20"/>
        <v>125653</v>
      </c>
      <c r="Q225" s="2">
        <v>392</v>
      </c>
      <c r="R225" s="2">
        <v>0.62816083481292984</v>
      </c>
      <c r="S225" s="31">
        <f t="shared" si="21"/>
        <v>624044</v>
      </c>
      <c r="T225" s="2">
        <v>54</v>
      </c>
      <c r="U225" s="26">
        <v>0.25627396636166899</v>
      </c>
      <c r="V225" s="31">
        <f t="shared" si="22"/>
        <v>210712</v>
      </c>
      <c r="X225" s="1">
        <v>2011</v>
      </c>
      <c r="Y225">
        <v>16</v>
      </c>
      <c r="AA225" s="20">
        <f t="shared" si="23"/>
        <v>104589</v>
      </c>
      <c r="AC225" s="20">
        <v>392</v>
      </c>
    </row>
    <row r="226" spans="1:29" ht="15.75" customHeight="1" x14ac:dyDescent="0.25">
      <c r="A226" s="1" t="s">
        <v>233</v>
      </c>
      <c r="B226" s="20">
        <v>393</v>
      </c>
      <c r="C226" s="2"/>
      <c r="D226" s="2"/>
      <c r="E226" s="2"/>
      <c r="F226" s="42"/>
      <c r="G226" s="42"/>
      <c r="H226" s="2">
        <v>412</v>
      </c>
      <c r="I226" s="2">
        <v>785802</v>
      </c>
      <c r="J226" s="31">
        <v>0.52430510484829507</v>
      </c>
      <c r="K226" s="2">
        <v>82</v>
      </c>
      <c r="L226" s="2">
        <v>1.5404557494692943</v>
      </c>
      <c r="M226" s="31">
        <f t="shared" si="19"/>
        <v>53231</v>
      </c>
      <c r="N226" s="2">
        <v>57</v>
      </c>
      <c r="O226" s="2">
        <v>0.55593484833707207</v>
      </c>
      <c r="P226" s="31">
        <f t="shared" si="20"/>
        <v>102530</v>
      </c>
      <c r="Q226" s="2">
        <v>235</v>
      </c>
      <c r="R226" s="2">
        <v>0.50134402867261163</v>
      </c>
      <c r="S226" s="31">
        <f t="shared" si="21"/>
        <v>468740.00000000006</v>
      </c>
      <c r="T226" s="2">
        <v>38</v>
      </c>
      <c r="U226" s="26">
        <v>0.23558440431243452</v>
      </c>
      <c r="V226" s="31">
        <f t="shared" si="22"/>
        <v>161301</v>
      </c>
      <c r="X226" s="1">
        <v>2011</v>
      </c>
      <c r="Y226">
        <v>17</v>
      </c>
      <c r="AA226" s="20">
        <f t="shared" si="23"/>
        <v>104590</v>
      </c>
      <c r="AC226" s="20">
        <v>393</v>
      </c>
    </row>
    <row r="227" spans="1:29" ht="15.75" customHeight="1" x14ac:dyDescent="0.25">
      <c r="A227" s="1" t="s">
        <v>234</v>
      </c>
      <c r="B227" s="20">
        <v>418</v>
      </c>
      <c r="C227" s="2"/>
      <c r="D227" s="2"/>
      <c r="E227" s="2"/>
      <c r="F227" s="42"/>
      <c r="G227" s="42"/>
      <c r="H227" s="2">
        <v>575</v>
      </c>
      <c r="I227" s="2">
        <v>1219940</v>
      </c>
      <c r="J227" s="31">
        <v>0.47133465580274442</v>
      </c>
      <c r="K227" s="2">
        <v>119</v>
      </c>
      <c r="L227" s="2">
        <v>1.4468436922478358</v>
      </c>
      <c r="M227" s="31">
        <f t="shared" si="19"/>
        <v>82248</v>
      </c>
      <c r="N227" s="2">
        <v>75</v>
      </c>
      <c r="O227" s="2">
        <v>0.47084526141328914</v>
      </c>
      <c r="P227" s="31">
        <f t="shared" si="20"/>
        <v>159288</v>
      </c>
      <c r="Q227" s="2">
        <v>328</v>
      </c>
      <c r="R227" s="2">
        <v>0.44928737269620367</v>
      </c>
      <c r="S227" s="31">
        <f t="shared" si="21"/>
        <v>730045</v>
      </c>
      <c r="T227" s="2">
        <v>53</v>
      </c>
      <c r="U227" s="26">
        <v>0.21340076260574412</v>
      </c>
      <c r="V227" s="31">
        <f t="shared" si="22"/>
        <v>248359</v>
      </c>
      <c r="X227" s="1">
        <v>2011</v>
      </c>
      <c r="Y227">
        <v>42</v>
      </c>
      <c r="AA227" s="20">
        <f t="shared" si="23"/>
        <v>104615</v>
      </c>
      <c r="AC227" s="20">
        <v>418</v>
      </c>
    </row>
    <row r="228" spans="1:29" ht="15.75" customHeight="1" x14ac:dyDescent="0.25">
      <c r="A228" s="1" t="s">
        <v>235</v>
      </c>
      <c r="B228" s="20">
        <v>419</v>
      </c>
      <c r="C228" s="2"/>
      <c r="D228" s="2"/>
      <c r="E228" s="2"/>
      <c r="F228" s="42"/>
      <c r="G228" s="42"/>
      <c r="H228" s="2">
        <v>678</v>
      </c>
      <c r="I228" s="2">
        <v>1249580</v>
      </c>
      <c r="J228" s="31">
        <v>0.54258230765537219</v>
      </c>
      <c r="K228" s="2">
        <v>151</v>
      </c>
      <c r="L228" s="2">
        <v>1.7573874282788078</v>
      </c>
      <c r="M228" s="31">
        <f t="shared" si="19"/>
        <v>85923</v>
      </c>
      <c r="N228" s="2">
        <v>75</v>
      </c>
      <c r="O228" s="2">
        <v>0.45085933789803367</v>
      </c>
      <c r="P228" s="31">
        <f t="shared" si="20"/>
        <v>166349</v>
      </c>
      <c r="Q228" s="2">
        <v>398</v>
      </c>
      <c r="R228" s="2">
        <v>0.53348918008878976</v>
      </c>
      <c r="S228" s="31">
        <f t="shared" si="21"/>
        <v>746032</v>
      </c>
      <c r="T228" s="2">
        <v>54</v>
      </c>
      <c r="U228" s="26">
        <v>0.21490313440201214</v>
      </c>
      <c r="V228" s="31">
        <f t="shared" si="22"/>
        <v>251276</v>
      </c>
      <c r="X228" s="1">
        <v>2011</v>
      </c>
      <c r="Y228">
        <v>43</v>
      </c>
      <c r="AA228" s="20">
        <f>52*X228+Y228+1</f>
        <v>104616</v>
      </c>
      <c r="AC228" s="20">
        <v>419</v>
      </c>
    </row>
    <row r="229" spans="1:29" ht="15.75" customHeight="1" x14ac:dyDescent="0.25">
      <c r="A229" s="1" t="s">
        <v>236</v>
      </c>
      <c r="B229" s="20">
        <v>420</v>
      </c>
      <c r="C229" s="2"/>
      <c r="D229" s="2"/>
      <c r="E229" s="2"/>
      <c r="F229" s="42"/>
      <c r="G229" s="42"/>
      <c r="H229" s="2">
        <v>697</v>
      </c>
      <c r="I229" s="2">
        <v>1309539</v>
      </c>
      <c r="J229" s="31">
        <v>0.5322483713734375</v>
      </c>
      <c r="K229" s="2">
        <v>137</v>
      </c>
      <c r="L229" s="2">
        <v>1.5238137610393077</v>
      </c>
      <c r="M229" s="31">
        <f t="shared" si="19"/>
        <v>89906</v>
      </c>
      <c r="N229" s="2">
        <v>78</v>
      </c>
      <c r="O229" s="2">
        <v>0.44619617758607866</v>
      </c>
      <c r="P229" s="31">
        <f t="shared" si="20"/>
        <v>174811</v>
      </c>
      <c r="Q229" s="2">
        <v>396</v>
      </c>
      <c r="R229" s="2">
        <v>0.50657070818840844</v>
      </c>
      <c r="S229" s="31">
        <f t="shared" si="21"/>
        <v>781727.00000000012</v>
      </c>
      <c r="T229" s="2">
        <v>86</v>
      </c>
      <c r="U229" s="26">
        <v>0.32687812387160531</v>
      </c>
      <c r="V229" s="31">
        <f t="shared" si="22"/>
        <v>263095</v>
      </c>
      <c r="X229" s="1">
        <v>2011</v>
      </c>
      <c r="Y229">
        <v>44</v>
      </c>
      <c r="AA229" s="20">
        <f t="shared" si="23"/>
        <v>104617</v>
      </c>
      <c r="AC229" s="20">
        <v>420</v>
      </c>
    </row>
    <row r="230" spans="1:29" ht="15.75" customHeight="1" x14ac:dyDescent="0.25">
      <c r="A230" s="1" t="s">
        <v>237</v>
      </c>
      <c r="B230" s="20">
        <v>421</v>
      </c>
      <c r="C230" s="2"/>
      <c r="D230" s="2"/>
      <c r="E230" s="2"/>
      <c r="F230" s="42"/>
      <c r="G230" s="42"/>
      <c r="H230" s="2">
        <v>967</v>
      </c>
      <c r="I230" s="2">
        <v>1338800</v>
      </c>
      <c r="J230" s="31">
        <v>0.72228861667164623</v>
      </c>
      <c r="K230" s="2">
        <v>171</v>
      </c>
      <c r="L230" s="2">
        <v>1.886147295970704</v>
      </c>
      <c r="M230" s="31">
        <f t="shared" si="19"/>
        <v>90661</v>
      </c>
      <c r="N230" s="2">
        <v>106</v>
      </c>
      <c r="O230" s="2">
        <v>0.59812662227739533</v>
      </c>
      <c r="P230" s="31">
        <f t="shared" si="20"/>
        <v>177220</v>
      </c>
      <c r="Q230" s="2">
        <v>579</v>
      </c>
      <c r="R230" s="2">
        <v>0.72395723275787693</v>
      </c>
      <c r="S230" s="31">
        <f t="shared" si="21"/>
        <v>799771</v>
      </c>
      <c r="T230" s="2">
        <v>111</v>
      </c>
      <c r="U230" s="26">
        <v>0.40937052827238263</v>
      </c>
      <c r="V230" s="31">
        <f t="shared" si="22"/>
        <v>271148</v>
      </c>
      <c r="X230" s="1">
        <v>2011</v>
      </c>
      <c r="Y230">
        <v>45</v>
      </c>
      <c r="AA230" s="20">
        <f t="shared" si="23"/>
        <v>104618</v>
      </c>
      <c r="AC230" s="20">
        <v>421</v>
      </c>
    </row>
    <row r="231" spans="1:29" ht="15.75" customHeight="1" x14ac:dyDescent="0.25">
      <c r="A231" s="1" t="s">
        <v>238</v>
      </c>
      <c r="B231" s="20">
        <v>422</v>
      </c>
      <c r="C231" s="2"/>
      <c r="D231" s="2"/>
      <c r="E231" s="2"/>
      <c r="F231" s="42"/>
      <c r="G231" s="42"/>
      <c r="H231" s="2">
        <v>1213</v>
      </c>
      <c r="I231" s="2">
        <v>1365436</v>
      </c>
      <c r="J231" s="31">
        <v>0.88836093379697034</v>
      </c>
      <c r="K231" s="2">
        <v>205</v>
      </c>
      <c r="L231" s="2">
        <v>2.1513501033697491</v>
      </c>
      <c r="M231" s="31">
        <f t="shared" si="19"/>
        <v>95288.999999999985</v>
      </c>
      <c r="N231" s="2">
        <v>160</v>
      </c>
      <c r="O231" s="2">
        <v>0.87187283734667298</v>
      </c>
      <c r="P231" s="31">
        <f t="shared" si="20"/>
        <v>183513</v>
      </c>
      <c r="Q231" s="2">
        <v>744</v>
      </c>
      <c r="R231" s="2">
        <v>0.91556497373288392</v>
      </c>
      <c r="S231" s="31">
        <f t="shared" si="21"/>
        <v>812613</v>
      </c>
      <c r="T231" s="2">
        <v>104</v>
      </c>
      <c r="U231" s="26">
        <v>0.37953295550341032</v>
      </c>
      <c r="V231" s="31">
        <f t="shared" si="22"/>
        <v>274021</v>
      </c>
      <c r="X231" s="1">
        <v>2011</v>
      </c>
      <c r="Y231">
        <v>46</v>
      </c>
      <c r="AA231" s="20">
        <f t="shared" si="23"/>
        <v>104619</v>
      </c>
      <c r="AC231" s="20">
        <v>422</v>
      </c>
    </row>
    <row r="232" spans="1:29" ht="15.75" customHeight="1" x14ac:dyDescent="0.25">
      <c r="A232" s="1" t="s">
        <v>239</v>
      </c>
      <c r="B232" s="20">
        <v>423</v>
      </c>
      <c r="C232" s="2"/>
      <c r="D232" s="2"/>
      <c r="E232" s="2"/>
      <c r="F232" s="42"/>
      <c r="G232" s="42"/>
      <c r="H232" s="2">
        <v>1557</v>
      </c>
      <c r="I232" s="2">
        <v>1371719</v>
      </c>
      <c r="J232" s="31">
        <v>1.1350721248302313</v>
      </c>
      <c r="K232" s="2">
        <v>267</v>
      </c>
      <c r="L232" s="2">
        <v>2.8173175338447414</v>
      </c>
      <c r="M232" s="31">
        <f t="shared" si="19"/>
        <v>94771</v>
      </c>
      <c r="N232" s="2">
        <v>210</v>
      </c>
      <c r="O232" s="2">
        <v>1.1466074070838497</v>
      </c>
      <c r="P232" s="31">
        <f t="shared" si="20"/>
        <v>183149</v>
      </c>
      <c r="Q232" s="2">
        <v>925</v>
      </c>
      <c r="R232" s="2">
        <v>1.1323946903543232</v>
      </c>
      <c r="S232" s="31">
        <f t="shared" si="21"/>
        <v>816853</v>
      </c>
      <c r="T232" s="2">
        <v>155</v>
      </c>
      <c r="U232" s="26">
        <v>0.55967589349548286</v>
      </c>
      <c r="V232" s="31">
        <f t="shared" si="22"/>
        <v>276946</v>
      </c>
      <c r="X232" s="1">
        <v>2011</v>
      </c>
      <c r="Y232">
        <v>47</v>
      </c>
      <c r="AA232" s="20">
        <f t="shared" si="23"/>
        <v>104620</v>
      </c>
      <c r="AC232" s="20">
        <v>423</v>
      </c>
    </row>
    <row r="233" spans="1:29" ht="15.75" customHeight="1" x14ac:dyDescent="0.25">
      <c r="A233" s="1" t="s">
        <v>240</v>
      </c>
      <c r="B233" s="20">
        <v>424</v>
      </c>
      <c r="C233" s="2"/>
      <c r="D233" s="2"/>
      <c r="E233" s="2"/>
      <c r="F233" s="42"/>
      <c r="G233" s="42"/>
      <c r="H233" s="2">
        <v>1735</v>
      </c>
      <c r="I233" s="2">
        <v>1343497</v>
      </c>
      <c r="J233" s="31">
        <v>1.2914059354058849</v>
      </c>
      <c r="K233" s="2">
        <v>298</v>
      </c>
      <c r="L233" s="2">
        <v>3.2468239959904994</v>
      </c>
      <c r="M233" s="31">
        <f t="shared" si="19"/>
        <v>91782</v>
      </c>
      <c r="N233" s="2">
        <v>285</v>
      </c>
      <c r="O233" s="2">
        <v>1.5787899267663059</v>
      </c>
      <c r="P233" s="31">
        <f t="shared" si="20"/>
        <v>180518</v>
      </c>
      <c r="Q233" s="2">
        <v>988</v>
      </c>
      <c r="R233" s="2">
        <v>1.2348641649418564</v>
      </c>
      <c r="S233" s="31">
        <f t="shared" si="21"/>
        <v>800088</v>
      </c>
      <c r="T233" s="2">
        <v>164</v>
      </c>
      <c r="U233" s="26">
        <v>0.60492274325086959</v>
      </c>
      <c r="V233" s="31">
        <f t="shared" si="22"/>
        <v>271109</v>
      </c>
      <c r="X233" s="1">
        <v>2011</v>
      </c>
      <c r="Y233">
        <v>48</v>
      </c>
      <c r="AA233" s="20">
        <f>52*X233+Y233+1</f>
        <v>104621</v>
      </c>
      <c r="AC233" s="20">
        <v>424</v>
      </c>
    </row>
    <row r="234" spans="1:29" ht="15.75" customHeight="1" x14ac:dyDescent="0.25">
      <c r="A234" s="1" t="s">
        <v>241</v>
      </c>
      <c r="B234" s="20">
        <v>425</v>
      </c>
      <c r="C234" s="2"/>
      <c r="D234" s="2"/>
      <c r="E234" s="2"/>
      <c r="F234" s="42"/>
      <c r="G234" s="42"/>
      <c r="H234" s="2">
        <v>1885</v>
      </c>
      <c r="I234" s="2">
        <v>1381052</v>
      </c>
      <c r="J234" s="31">
        <v>1.3649015388269232</v>
      </c>
      <c r="K234" s="2">
        <v>333</v>
      </c>
      <c r="L234" s="2">
        <v>3.5594035594035596</v>
      </c>
      <c r="M234" s="31">
        <f t="shared" si="19"/>
        <v>93555</v>
      </c>
      <c r="N234" s="2">
        <v>330</v>
      </c>
      <c r="O234" s="2">
        <v>1.8105903073065548</v>
      </c>
      <c r="P234" s="31">
        <f t="shared" si="20"/>
        <v>182261</v>
      </c>
      <c r="Q234" s="2">
        <v>1044</v>
      </c>
      <c r="R234" s="2">
        <v>1.2651079825405405</v>
      </c>
      <c r="S234" s="31">
        <f t="shared" si="21"/>
        <v>825226</v>
      </c>
      <c r="T234" s="2">
        <v>178</v>
      </c>
      <c r="U234" s="26">
        <v>0.63569158244348412</v>
      </c>
      <c r="V234" s="31">
        <f t="shared" si="22"/>
        <v>280010</v>
      </c>
      <c r="X234" s="1">
        <v>2011</v>
      </c>
      <c r="Y234">
        <v>49</v>
      </c>
      <c r="AA234" s="20">
        <f t="shared" ref="AA234:AA252" si="24">52*X234+Y234+1</f>
        <v>104622</v>
      </c>
      <c r="AC234" s="20">
        <v>425</v>
      </c>
    </row>
    <row r="235" spans="1:29" ht="15.75" customHeight="1" x14ac:dyDescent="0.25">
      <c r="A235" s="1" t="s">
        <v>242</v>
      </c>
      <c r="B235" s="20">
        <v>426</v>
      </c>
      <c r="C235" s="2"/>
      <c r="D235" s="2"/>
      <c r="E235" s="2"/>
      <c r="F235" s="42"/>
      <c r="G235" s="42"/>
      <c r="H235" s="2">
        <v>2430</v>
      </c>
      <c r="I235" s="2">
        <v>1382449</v>
      </c>
      <c r="J235" s="31">
        <v>1.7577501954864159</v>
      </c>
      <c r="K235" s="2">
        <v>418</v>
      </c>
      <c r="L235" s="2">
        <v>4.432567708001951</v>
      </c>
      <c r="M235" s="31">
        <f t="shared" si="19"/>
        <v>94302</v>
      </c>
      <c r="N235" s="2">
        <v>449</v>
      </c>
      <c r="O235" s="2">
        <v>2.4670600775832701</v>
      </c>
      <c r="P235" s="31">
        <f t="shared" si="20"/>
        <v>181998</v>
      </c>
      <c r="Q235" s="2">
        <v>1355</v>
      </c>
      <c r="R235" s="2">
        <v>1.6383591259021555</v>
      </c>
      <c r="S235" s="31">
        <f t="shared" si="21"/>
        <v>827047</v>
      </c>
      <c r="T235" s="2">
        <v>208</v>
      </c>
      <c r="U235" s="26">
        <v>0.74524725727511809</v>
      </c>
      <c r="V235" s="31">
        <f t="shared" si="22"/>
        <v>279102</v>
      </c>
      <c r="X235" s="1">
        <v>2011</v>
      </c>
      <c r="Y235">
        <v>50</v>
      </c>
      <c r="AA235" s="20">
        <f t="shared" si="24"/>
        <v>104623</v>
      </c>
      <c r="AC235" s="20">
        <v>426</v>
      </c>
    </row>
    <row r="236" spans="1:29" ht="15.75" customHeight="1" x14ac:dyDescent="0.25">
      <c r="A236" s="1" t="s">
        <v>243</v>
      </c>
      <c r="B236" s="20">
        <v>427</v>
      </c>
      <c r="C236" s="2"/>
      <c r="D236" s="2"/>
      <c r="E236" s="2"/>
      <c r="F236" s="42"/>
      <c r="G236" s="42"/>
      <c r="H236" s="2">
        <v>2843</v>
      </c>
      <c r="I236" s="2">
        <v>1293427</v>
      </c>
      <c r="J236" s="31">
        <v>2.1980366885800282</v>
      </c>
      <c r="K236" s="2">
        <v>584</v>
      </c>
      <c r="L236" s="2">
        <v>6.5662244209579494</v>
      </c>
      <c r="M236" s="31">
        <f t="shared" si="19"/>
        <v>88940</v>
      </c>
      <c r="N236" s="2">
        <v>578</v>
      </c>
      <c r="O236" s="2">
        <v>3.3117515613361599</v>
      </c>
      <c r="P236" s="31">
        <f t="shared" si="20"/>
        <v>174530</v>
      </c>
      <c r="Q236" s="2">
        <v>1462</v>
      </c>
      <c r="R236" s="2">
        <v>1.9004660171457912</v>
      </c>
      <c r="S236" s="31">
        <f t="shared" si="21"/>
        <v>769285</v>
      </c>
      <c r="T236" s="2">
        <v>219</v>
      </c>
      <c r="U236" s="26">
        <v>0.8401362631966609</v>
      </c>
      <c r="V236" s="31">
        <f t="shared" si="22"/>
        <v>260672</v>
      </c>
      <c r="X236" s="1">
        <v>2011</v>
      </c>
      <c r="Y236">
        <v>51</v>
      </c>
      <c r="AA236" s="20">
        <f t="shared" si="24"/>
        <v>104624</v>
      </c>
      <c r="AC236" s="20">
        <v>427</v>
      </c>
    </row>
    <row r="237" spans="1:29" ht="15.75" customHeight="1" x14ac:dyDescent="0.25">
      <c r="A237" s="1" t="s">
        <v>244</v>
      </c>
      <c r="B237" s="20">
        <v>428</v>
      </c>
      <c r="C237" s="2"/>
      <c r="D237" s="2"/>
      <c r="E237" s="2"/>
      <c r="F237" s="42"/>
      <c r="G237" s="42"/>
      <c r="H237" s="2">
        <v>4074</v>
      </c>
      <c r="I237" s="2">
        <v>1325645</v>
      </c>
      <c r="J237" s="31">
        <v>3.0732209603626912</v>
      </c>
      <c r="K237" s="2">
        <v>768</v>
      </c>
      <c r="L237" s="2">
        <v>8.6216574238308006</v>
      </c>
      <c r="M237" s="31">
        <f t="shared" si="19"/>
        <v>89078</v>
      </c>
      <c r="N237" s="2">
        <v>737</v>
      </c>
      <c r="O237" s="2">
        <v>4.2280508513470103</v>
      </c>
      <c r="P237" s="31">
        <f t="shared" si="20"/>
        <v>174312</v>
      </c>
      <c r="Q237" s="2">
        <v>2161</v>
      </c>
      <c r="R237" s="2">
        <v>2.7245620339025791</v>
      </c>
      <c r="S237" s="31">
        <f t="shared" si="21"/>
        <v>793155</v>
      </c>
      <c r="T237" s="2">
        <v>408</v>
      </c>
      <c r="U237" s="26">
        <v>1.5161649944258639</v>
      </c>
      <c r="V237" s="31">
        <f t="shared" si="22"/>
        <v>269100</v>
      </c>
      <c r="X237" s="1">
        <v>2011</v>
      </c>
      <c r="Y237">
        <v>52</v>
      </c>
      <c r="AA237" s="20">
        <f t="shared" si="24"/>
        <v>104625</v>
      </c>
      <c r="AC237" s="20">
        <v>428</v>
      </c>
    </row>
    <row r="238" spans="1:29" ht="15.75" customHeight="1" x14ac:dyDescent="0.25">
      <c r="A238" s="1" t="s">
        <v>245</v>
      </c>
      <c r="B238" s="20">
        <v>429</v>
      </c>
      <c r="C238" s="2"/>
      <c r="D238" s="2"/>
      <c r="E238" s="2"/>
      <c r="F238" s="42"/>
      <c r="G238" s="42"/>
      <c r="H238" s="2">
        <v>4262</v>
      </c>
      <c r="I238" s="2">
        <v>1362420</v>
      </c>
      <c r="J238" s="31">
        <v>3.1282570719748684</v>
      </c>
      <c r="K238" s="2">
        <v>597</v>
      </c>
      <c r="L238" s="2">
        <v>6.3959717163059784</v>
      </c>
      <c r="M238" s="31">
        <f t="shared" si="19"/>
        <v>93340</v>
      </c>
      <c r="N238" s="2">
        <v>689</v>
      </c>
      <c r="O238" s="2">
        <v>3.8043598294940035</v>
      </c>
      <c r="P238" s="31">
        <f t="shared" si="20"/>
        <v>181108</v>
      </c>
      <c r="Q238" s="2">
        <v>2497</v>
      </c>
      <c r="R238" s="2">
        <v>3.0692077461542717</v>
      </c>
      <c r="S238" s="31">
        <f t="shared" si="21"/>
        <v>813565</v>
      </c>
      <c r="T238" s="2">
        <v>479</v>
      </c>
      <c r="U238" s="26">
        <v>1.7455822919969244</v>
      </c>
      <c r="V238" s="31">
        <f t="shared" si="22"/>
        <v>274407</v>
      </c>
      <c r="X238" s="1">
        <v>2012</v>
      </c>
      <c r="Y238">
        <v>1</v>
      </c>
      <c r="AA238" s="20">
        <f t="shared" si="24"/>
        <v>104626</v>
      </c>
      <c r="AC238" s="20">
        <v>429</v>
      </c>
    </row>
    <row r="239" spans="1:29" ht="15.75" customHeight="1" x14ac:dyDescent="0.25">
      <c r="A239" s="1" t="s">
        <v>246</v>
      </c>
      <c r="B239" s="20">
        <v>430</v>
      </c>
      <c r="C239" s="2"/>
      <c r="D239" s="2"/>
      <c r="E239" s="2"/>
      <c r="F239" s="42"/>
      <c r="G239" s="42"/>
      <c r="H239" s="2">
        <v>5945</v>
      </c>
      <c r="I239" s="2">
        <v>1402095</v>
      </c>
      <c r="J239" s="31">
        <v>4.240083589200446</v>
      </c>
      <c r="K239" s="2">
        <v>898</v>
      </c>
      <c r="L239" s="2">
        <v>9.1535513332789691</v>
      </c>
      <c r="M239" s="31">
        <f t="shared" si="19"/>
        <v>98104</v>
      </c>
      <c r="N239" s="2">
        <v>1034</v>
      </c>
      <c r="O239" s="2">
        <v>5.4551689572397057</v>
      </c>
      <c r="P239" s="31">
        <f t="shared" si="20"/>
        <v>189545</v>
      </c>
      <c r="Q239" s="2">
        <v>3363</v>
      </c>
      <c r="R239" s="2">
        <v>4.0397852174853144</v>
      </c>
      <c r="S239" s="31">
        <f t="shared" si="21"/>
        <v>832470.00000000012</v>
      </c>
      <c r="T239" s="2">
        <v>650</v>
      </c>
      <c r="U239" s="26">
        <v>2.3051607228984028</v>
      </c>
      <c r="V239" s="31">
        <f t="shared" si="22"/>
        <v>281976</v>
      </c>
      <c r="X239" s="1">
        <v>2012</v>
      </c>
      <c r="Y239">
        <v>2</v>
      </c>
      <c r="AA239" s="20">
        <f t="shared" si="24"/>
        <v>104627</v>
      </c>
      <c r="AC239" s="20">
        <v>430</v>
      </c>
    </row>
    <row r="240" spans="1:29" ht="15.75" customHeight="1" x14ac:dyDescent="0.25">
      <c r="A240" s="1" t="s">
        <v>247</v>
      </c>
      <c r="B240" s="20">
        <v>431</v>
      </c>
      <c r="C240" s="2"/>
      <c r="D240" s="2"/>
      <c r="E240" s="2"/>
      <c r="F240" s="42"/>
      <c r="G240" s="42"/>
      <c r="H240" s="2">
        <v>8885</v>
      </c>
      <c r="I240" s="2">
        <v>1409479</v>
      </c>
      <c r="J240" s="31">
        <v>6.3037476968440114</v>
      </c>
      <c r="K240" s="2">
        <v>1982</v>
      </c>
      <c r="L240" s="2">
        <v>20.118355207730644</v>
      </c>
      <c r="M240" s="31">
        <f t="shared" si="19"/>
        <v>98517</v>
      </c>
      <c r="N240" s="2">
        <v>2163</v>
      </c>
      <c r="O240" s="2">
        <v>11.309567381597248</v>
      </c>
      <c r="P240" s="31">
        <f t="shared" si="20"/>
        <v>191254</v>
      </c>
      <c r="Q240" s="2">
        <v>4041</v>
      </c>
      <c r="R240" s="2">
        <v>4.8362022229057189</v>
      </c>
      <c r="S240" s="31">
        <f t="shared" si="21"/>
        <v>835573</v>
      </c>
      <c r="T240" s="2">
        <v>699</v>
      </c>
      <c r="U240" s="26">
        <v>2.4600981927604835</v>
      </c>
      <c r="V240" s="31">
        <f t="shared" si="22"/>
        <v>284135</v>
      </c>
      <c r="X240" s="1">
        <v>2012</v>
      </c>
      <c r="Y240">
        <v>3</v>
      </c>
      <c r="AA240" s="20">
        <f t="shared" si="24"/>
        <v>104628</v>
      </c>
      <c r="AC240" s="20">
        <v>431</v>
      </c>
    </row>
    <row r="241" spans="1:29" ht="15.75" customHeight="1" x14ac:dyDescent="0.25">
      <c r="A241" s="1" t="s">
        <v>248</v>
      </c>
      <c r="B241" s="20">
        <v>432</v>
      </c>
      <c r="C241" s="2"/>
      <c r="D241" s="2"/>
      <c r="E241" s="2"/>
      <c r="F241" s="42"/>
      <c r="G241" s="42"/>
      <c r="H241" s="2">
        <v>12514</v>
      </c>
      <c r="I241" s="2">
        <v>1412141</v>
      </c>
      <c r="J241" s="31">
        <v>8.8617213153644006</v>
      </c>
      <c r="K241" s="2">
        <v>2952</v>
      </c>
      <c r="L241" s="2">
        <v>30.63861586523991</v>
      </c>
      <c r="M241" s="31">
        <f t="shared" si="19"/>
        <v>96349</v>
      </c>
      <c r="N241" s="2">
        <v>3361</v>
      </c>
      <c r="O241" s="2">
        <v>17.8036984654176</v>
      </c>
      <c r="P241" s="31">
        <f t="shared" si="20"/>
        <v>188781</v>
      </c>
      <c r="Q241" s="2">
        <v>5391</v>
      </c>
      <c r="R241" s="2">
        <v>6.4035102306499008</v>
      </c>
      <c r="S241" s="31">
        <f t="shared" si="21"/>
        <v>841882</v>
      </c>
      <c r="T241" s="2">
        <v>810</v>
      </c>
      <c r="U241" s="26">
        <v>2.8408194185789588</v>
      </c>
      <c r="V241" s="31">
        <f t="shared" si="22"/>
        <v>285129</v>
      </c>
      <c r="X241" s="1">
        <v>2012</v>
      </c>
      <c r="Y241">
        <v>4</v>
      </c>
      <c r="AA241" s="20">
        <f t="shared" si="24"/>
        <v>104629</v>
      </c>
      <c r="AC241" s="20">
        <v>432</v>
      </c>
    </row>
    <row r="242" spans="1:29" ht="15.75" customHeight="1" x14ac:dyDescent="0.25">
      <c r="A242" s="1" t="s">
        <v>249</v>
      </c>
      <c r="B242" s="20">
        <v>433</v>
      </c>
      <c r="C242" s="2"/>
      <c r="D242" s="2"/>
      <c r="E242" s="2"/>
      <c r="F242" s="42"/>
      <c r="G242" s="42"/>
      <c r="H242" s="2">
        <v>13551</v>
      </c>
      <c r="I242" s="2">
        <v>1406014</v>
      </c>
      <c r="J242" s="31">
        <v>9.6378841177968351</v>
      </c>
      <c r="K242" s="2">
        <v>2710</v>
      </c>
      <c r="L242" s="2">
        <v>27.710461466098142</v>
      </c>
      <c r="M242" s="31">
        <f t="shared" si="19"/>
        <v>97797</v>
      </c>
      <c r="N242" s="2">
        <v>3271</v>
      </c>
      <c r="O242" s="2">
        <v>17.289131790648753</v>
      </c>
      <c r="P242" s="31">
        <f t="shared" si="20"/>
        <v>189194</v>
      </c>
      <c r="Q242" s="2">
        <v>6500</v>
      </c>
      <c r="R242" s="2">
        <v>7.7770173583027438</v>
      </c>
      <c r="S242" s="31">
        <f t="shared" si="21"/>
        <v>835796</v>
      </c>
      <c r="T242" s="2">
        <v>1070</v>
      </c>
      <c r="U242" s="26">
        <v>3.7778884075317678</v>
      </c>
      <c r="V242" s="31">
        <f t="shared" si="22"/>
        <v>283227</v>
      </c>
      <c r="X242" s="1">
        <v>2012</v>
      </c>
      <c r="Y242">
        <v>5</v>
      </c>
      <c r="AA242" s="20">
        <f t="shared" si="24"/>
        <v>104630</v>
      </c>
      <c r="AC242" s="20">
        <v>433</v>
      </c>
    </row>
    <row r="243" spans="1:29" ht="15.75" customHeight="1" x14ac:dyDescent="0.25">
      <c r="A243" s="1" t="s">
        <v>250</v>
      </c>
      <c r="B243" s="20">
        <v>434</v>
      </c>
      <c r="C243" s="2"/>
      <c r="D243" s="2"/>
      <c r="E243" s="2"/>
      <c r="F243" s="42"/>
      <c r="G243" s="42"/>
      <c r="H243" s="2">
        <v>12266</v>
      </c>
      <c r="I243" s="2">
        <v>1383540</v>
      </c>
      <c r="J243" s="31">
        <v>8.865663443051881</v>
      </c>
      <c r="K243" s="2">
        <v>2161</v>
      </c>
      <c r="L243" s="2">
        <v>23.002086260484525</v>
      </c>
      <c r="M243" s="31">
        <f t="shared" si="19"/>
        <v>93948</v>
      </c>
      <c r="N243" s="2">
        <v>2648</v>
      </c>
      <c r="O243" s="2">
        <v>14.444844477901787</v>
      </c>
      <c r="P243" s="31">
        <f t="shared" si="20"/>
        <v>183318</v>
      </c>
      <c r="Q243" s="2">
        <v>6397</v>
      </c>
      <c r="R243" s="2">
        <v>7.748576439821651</v>
      </c>
      <c r="S243" s="31">
        <f t="shared" si="21"/>
        <v>825571</v>
      </c>
      <c r="T243" s="2">
        <v>1060</v>
      </c>
      <c r="U243" s="26">
        <v>3.7762332429649845</v>
      </c>
      <c r="V243" s="31">
        <f t="shared" si="22"/>
        <v>280703</v>
      </c>
      <c r="X243" s="1">
        <v>2012</v>
      </c>
      <c r="Y243">
        <v>6</v>
      </c>
      <c r="AA243" s="20">
        <f t="shared" si="24"/>
        <v>104631</v>
      </c>
      <c r="AC243" s="20">
        <v>434</v>
      </c>
    </row>
    <row r="244" spans="1:29" ht="15.75" customHeight="1" x14ac:dyDescent="0.25">
      <c r="A244" s="1" t="s">
        <v>251</v>
      </c>
      <c r="B244" s="20">
        <v>435</v>
      </c>
      <c r="C244" s="2"/>
      <c r="D244" s="2"/>
      <c r="E244" s="2"/>
      <c r="F244" s="42"/>
      <c r="G244" s="42"/>
      <c r="H244" s="2">
        <v>9713</v>
      </c>
      <c r="I244" s="2">
        <v>1361116</v>
      </c>
      <c r="J244" s="31">
        <v>7.1360560011049756</v>
      </c>
      <c r="K244" s="2">
        <v>1638</v>
      </c>
      <c r="L244" s="2">
        <v>17.58775085093361</v>
      </c>
      <c r="M244" s="31">
        <f t="shared" si="19"/>
        <v>93133.000000000015</v>
      </c>
      <c r="N244" s="2">
        <v>2001</v>
      </c>
      <c r="O244" s="2">
        <v>11.004421566686466</v>
      </c>
      <c r="P244" s="31">
        <f t="shared" si="20"/>
        <v>181836</v>
      </c>
      <c r="Q244" s="2">
        <v>5228</v>
      </c>
      <c r="R244" s="2">
        <v>6.4485252760481941</v>
      </c>
      <c r="S244" s="31">
        <f t="shared" si="21"/>
        <v>810728</v>
      </c>
      <c r="T244" s="2">
        <v>846</v>
      </c>
      <c r="U244" s="26">
        <v>3.0716835076737623</v>
      </c>
      <c r="V244" s="31">
        <f t="shared" si="22"/>
        <v>275419</v>
      </c>
      <c r="X244" s="1">
        <v>2012</v>
      </c>
      <c r="Y244">
        <v>7</v>
      </c>
      <c r="AA244" s="20">
        <f t="shared" si="24"/>
        <v>104632</v>
      </c>
      <c r="AC244" s="20">
        <v>435</v>
      </c>
    </row>
    <row r="245" spans="1:29" ht="15.75" customHeight="1" x14ac:dyDescent="0.25">
      <c r="A245" s="8" t="s">
        <v>252</v>
      </c>
      <c r="B245" s="20">
        <v>436</v>
      </c>
      <c r="C245" s="9"/>
      <c r="D245" s="9"/>
      <c r="E245" s="9"/>
      <c r="F245" s="45"/>
      <c r="G245" s="45"/>
      <c r="H245" s="9">
        <v>7576</v>
      </c>
      <c r="I245" s="9">
        <v>1317310</v>
      </c>
      <c r="J245" s="32">
        <v>5.7511140126469851</v>
      </c>
      <c r="K245" s="9">
        <v>1221</v>
      </c>
      <c r="L245" s="9">
        <v>13.155342943952421</v>
      </c>
      <c r="M245" s="31">
        <f t="shared" si="19"/>
        <v>92814</v>
      </c>
      <c r="N245" s="9">
        <v>1485</v>
      </c>
      <c r="O245" s="9">
        <v>8.3177433990164342</v>
      </c>
      <c r="P245" s="31">
        <f t="shared" si="20"/>
        <v>178534</v>
      </c>
      <c r="Q245" s="9">
        <v>4121</v>
      </c>
      <c r="R245" s="9">
        <v>5.2860712471587847</v>
      </c>
      <c r="S245" s="31">
        <f t="shared" si="21"/>
        <v>779596</v>
      </c>
      <c r="T245" s="9">
        <v>749</v>
      </c>
      <c r="U245" s="27">
        <v>2.8119204402964342</v>
      </c>
      <c r="V245" s="31">
        <f t="shared" si="22"/>
        <v>266366</v>
      </c>
      <c r="X245" s="8">
        <v>2012</v>
      </c>
      <c r="Y245">
        <v>8</v>
      </c>
      <c r="AA245" s="20">
        <f t="shared" si="24"/>
        <v>104633</v>
      </c>
      <c r="AC245" s="20">
        <v>436</v>
      </c>
    </row>
    <row r="246" spans="1:29" ht="15.75" customHeight="1" x14ac:dyDescent="0.25">
      <c r="A246" s="8" t="s">
        <v>253</v>
      </c>
      <c r="B246" s="20">
        <v>437</v>
      </c>
      <c r="C246" s="9"/>
      <c r="D246" s="9"/>
      <c r="E246" s="9"/>
      <c r="F246" s="45"/>
      <c r="G246" s="45"/>
      <c r="H246" s="9">
        <v>5335</v>
      </c>
      <c r="I246" s="9">
        <v>1324899</v>
      </c>
      <c r="J246" s="32">
        <v>4.0267220369250785</v>
      </c>
      <c r="K246" s="9">
        <v>852</v>
      </c>
      <c r="L246" s="9">
        <v>9.6024885322393416</v>
      </c>
      <c r="M246" s="31">
        <f t="shared" si="19"/>
        <v>88727</v>
      </c>
      <c r="N246" s="9">
        <v>953</v>
      </c>
      <c r="O246" s="9">
        <v>5.5542280322413324</v>
      </c>
      <c r="P246" s="31">
        <f t="shared" si="20"/>
        <v>171581</v>
      </c>
      <c r="Q246" s="9">
        <v>2983</v>
      </c>
      <c r="R246" s="9">
        <v>3.7499654294169265</v>
      </c>
      <c r="S246" s="31">
        <f t="shared" si="21"/>
        <v>795474</v>
      </c>
      <c r="T246" s="9">
        <v>547</v>
      </c>
      <c r="U246" s="27">
        <v>2.032573193072158</v>
      </c>
      <c r="V246" s="31">
        <f t="shared" si="22"/>
        <v>269117</v>
      </c>
      <c r="X246" s="8">
        <v>2012</v>
      </c>
      <c r="Y246">
        <v>9</v>
      </c>
      <c r="AA246" s="20">
        <f t="shared" si="24"/>
        <v>104634</v>
      </c>
      <c r="AC246" s="20">
        <v>437</v>
      </c>
    </row>
    <row r="247" spans="1:29" ht="15.75" customHeight="1" x14ac:dyDescent="0.25">
      <c r="A247" s="8" t="s">
        <v>254</v>
      </c>
      <c r="B247" s="20">
        <v>438</v>
      </c>
      <c r="C247" s="9"/>
      <c r="D247" s="9"/>
      <c r="E247" s="9"/>
      <c r="F247" s="45"/>
      <c r="G247" s="45"/>
      <c r="H247" s="9">
        <v>3815</v>
      </c>
      <c r="I247" s="9">
        <v>1293421</v>
      </c>
      <c r="J247" s="32">
        <v>2.9495423377229844</v>
      </c>
      <c r="K247" s="9">
        <v>625</v>
      </c>
      <c r="L247" s="9">
        <v>7.1428571428571432</v>
      </c>
      <c r="M247" s="31">
        <f t="shared" si="19"/>
        <v>87500</v>
      </c>
      <c r="N247" s="9">
        <v>727</v>
      </c>
      <c r="O247" s="9">
        <v>4.2244600303324367</v>
      </c>
      <c r="P247" s="31">
        <f t="shared" si="20"/>
        <v>172093</v>
      </c>
      <c r="Q247" s="9">
        <v>2069</v>
      </c>
      <c r="R247" s="9">
        <v>2.6825223748815294</v>
      </c>
      <c r="S247" s="31">
        <f t="shared" si="21"/>
        <v>771289</v>
      </c>
      <c r="T247" s="9">
        <v>394</v>
      </c>
      <c r="U247" s="27">
        <v>1.5007294154392299</v>
      </c>
      <c r="V247" s="31">
        <f t="shared" si="22"/>
        <v>262539</v>
      </c>
      <c r="X247" s="8">
        <v>2012</v>
      </c>
      <c r="Y247">
        <v>10</v>
      </c>
      <c r="AA247" s="20">
        <f t="shared" si="24"/>
        <v>104635</v>
      </c>
      <c r="AC247" s="20">
        <v>438</v>
      </c>
    </row>
    <row r="248" spans="1:29" ht="15.75" customHeight="1" x14ac:dyDescent="0.25">
      <c r="A248" s="8" t="s">
        <v>255</v>
      </c>
      <c r="B248" s="20">
        <v>439</v>
      </c>
      <c r="C248" s="9"/>
      <c r="D248" s="9"/>
      <c r="E248" s="9"/>
      <c r="F248" s="45"/>
      <c r="G248" s="45"/>
      <c r="H248" s="9">
        <v>2661</v>
      </c>
      <c r="I248" s="9">
        <v>1249960</v>
      </c>
      <c r="J248" s="32">
        <v>2.1288681237799612</v>
      </c>
      <c r="K248" s="9">
        <v>432</v>
      </c>
      <c r="L248" s="9">
        <v>5.1693809905587003</v>
      </c>
      <c r="M248" s="31">
        <f t="shared" si="19"/>
        <v>83569</v>
      </c>
      <c r="N248" s="9">
        <v>528</v>
      </c>
      <c r="O248" s="9">
        <v>3.2260429650267617</v>
      </c>
      <c r="P248" s="31">
        <f t="shared" si="20"/>
        <v>163668</v>
      </c>
      <c r="Q248" s="9">
        <v>1418</v>
      </c>
      <c r="R248" s="9">
        <v>1.8977973238113337</v>
      </c>
      <c r="S248" s="31">
        <f t="shared" si="21"/>
        <v>747182</v>
      </c>
      <c r="T248" s="9">
        <v>283</v>
      </c>
      <c r="U248" s="27">
        <v>1.1074543810973581</v>
      </c>
      <c r="V248" s="31">
        <f t="shared" si="22"/>
        <v>255541.00000000003</v>
      </c>
      <c r="X248" s="8">
        <v>2012</v>
      </c>
      <c r="Y248">
        <v>11</v>
      </c>
      <c r="AA248" s="20">
        <f t="shared" si="24"/>
        <v>104636</v>
      </c>
      <c r="AC248" s="20">
        <v>439</v>
      </c>
    </row>
    <row r="249" spans="1:29" ht="15.75" customHeight="1" x14ac:dyDescent="0.25">
      <c r="A249" s="8" t="s">
        <v>256</v>
      </c>
      <c r="B249" s="20">
        <v>440</v>
      </c>
      <c r="C249" s="9"/>
      <c r="D249" s="9"/>
      <c r="E249" s="9"/>
      <c r="F249" s="45"/>
      <c r="G249" s="45"/>
      <c r="H249" s="9">
        <v>1842</v>
      </c>
      <c r="I249" s="9">
        <v>1235802</v>
      </c>
      <c r="J249" s="32">
        <v>1.4905300363650487</v>
      </c>
      <c r="K249" s="9">
        <v>336</v>
      </c>
      <c r="L249" s="9">
        <v>3.9404707455229921</v>
      </c>
      <c r="M249" s="31">
        <f t="shared" si="19"/>
        <v>85269</v>
      </c>
      <c r="N249" s="9">
        <v>349</v>
      </c>
      <c r="O249" s="9">
        <v>2.1218772229551854</v>
      </c>
      <c r="P249" s="31">
        <f t="shared" si="20"/>
        <v>164476.99999999997</v>
      </c>
      <c r="Q249" s="9">
        <v>987</v>
      </c>
      <c r="R249" s="9">
        <v>1.341448166007948</v>
      </c>
      <c r="S249" s="31">
        <f t="shared" si="21"/>
        <v>735772</v>
      </c>
      <c r="T249" s="9">
        <v>170</v>
      </c>
      <c r="U249" s="27">
        <v>0.67922839654152878</v>
      </c>
      <c r="V249" s="31">
        <f t="shared" si="22"/>
        <v>250284.00000000003</v>
      </c>
      <c r="X249" s="8">
        <v>2012</v>
      </c>
      <c r="Y249">
        <v>12</v>
      </c>
      <c r="AA249" s="20">
        <f t="shared" si="24"/>
        <v>104637</v>
      </c>
      <c r="AC249" s="20">
        <v>440</v>
      </c>
    </row>
    <row r="250" spans="1:29" ht="15.75" customHeight="1" x14ac:dyDescent="0.25">
      <c r="A250" s="8" t="s">
        <v>257</v>
      </c>
      <c r="B250" s="20">
        <v>441</v>
      </c>
      <c r="C250" s="9"/>
      <c r="D250" s="9"/>
      <c r="E250" s="9"/>
      <c r="F250" s="45"/>
      <c r="G250" s="45"/>
      <c r="H250" s="9">
        <v>1362</v>
      </c>
      <c r="I250" s="9">
        <v>1210043</v>
      </c>
      <c r="J250" s="32">
        <v>1.1255798347662025</v>
      </c>
      <c r="K250" s="9">
        <v>254</v>
      </c>
      <c r="L250" s="9">
        <v>3.0705624932000339</v>
      </c>
      <c r="M250" s="31">
        <f t="shared" si="19"/>
        <v>82721</v>
      </c>
      <c r="N250" s="9">
        <v>231</v>
      </c>
      <c r="O250" s="9">
        <v>1.4492662697391947</v>
      </c>
      <c r="P250" s="31">
        <f t="shared" si="20"/>
        <v>159391</v>
      </c>
      <c r="Q250" s="9">
        <v>747</v>
      </c>
      <c r="R250" s="9">
        <v>1.0344297550187844</v>
      </c>
      <c r="S250" s="31">
        <f t="shared" si="21"/>
        <v>722137.00000000012</v>
      </c>
      <c r="T250" s="9">
        <v>130</v>
      </c>
      <c r="U250" s="27">
        <v>0.52889818303131886</v>
      </c>
      <c r="V250" s="31">
        <f t="shared" si="22"/>
        <v>245794.00000000003</v>
      </c>
      <c r="X250" s="8">
        <v>2012</v>
      </c>
      <c r="Y250">
        <v>13</v>
      </c>
      <c r="AA250" s="20">
        <f>52*X250+Y250+1</f>
        <v>104638</v>
      </c>
      <c r="AC250" s="20">
        <v>441</v>
      </c>
    </row>
    <row r="251" spans="1:29" ht="15.75" customHeight="1" x14ac:dyDescent="0.25">
      <c r="A251" s="8" t="s">
        <v>258</v>
      </c>
      <c r="B251" s="20">
        <v>442</v>
      </c>
      <c r="C251" s="9"/>
      <c r="D251" s="9"/>
      <c r="E251" s="9"/>
      <c r="F251" s="45"/>
      <c r="G251" s="45"/>
      <c r="H251" s="9">
        <v>952</v>
      </c>
      <c r="I251" s="9">
        <v>1115411</v>
      </c>
      <c r="J251" s="32">
        <v>0.85349705175939627</v>
      </c>
      <c r="K251" s="9">
        <v>160</v>
      </c>
      <c r="L251" s="9">
        <v>2.0993242799973757</v>
      </c>
      <c r="M251" s="31">
        <f t="shared" ref="M251:M314" si="25">K251*1000/L251</f>
        <v>76215</v>
      </c>
      <c r="N251" s="9">
        <v>165</v>
      </c>
      <c r="O251" s="9">
        <v>1.1272801803648289</v>
      </c>
      <c r="P251" s="31">
        <f t="shared" ref="P251:P314" si="26">N251*1000/O251</f>
        <v>146370</v>
      </c>
      <c r="Q251" s="9">
        <v>524</v>
      </c>
      <c r="R251" s="9">
        <v>0.78859249783663798</v>
      </c>
      <c r="S251" s="31">
        <f t="shared" ref="S251:S314" si="27">Q251*1000/R251</f>
        <v>664475</v>
      </c>
      <c r="T251" s="9">
        <v>103</v>
      </c>
      <c r="U251" s="27">
        <v>0.45105999097880017</v>
      </c>
      <c r="V251" s="31">
        <f t="shared" ref="V251:V314" si="28">T251*1000/U251</f>
        <v>228351</v>
      </c>
      <c r="X251" s="8">
        <v>2012</v>
      </c>
      <c r="Y251">
        <v>14</v>
      </c>
      <c r="AA251" s="20">
        <f t="shared" si="24"/>
        <v>104639</v>
      </c>
      <c r="AC251" s="20">
        <v>442</v>
      </c>
    </row>
    <row r="252" spans="1:29" ht="15.75" customHeight="1" x14ac:dyDescent="0.25">
      <c r="A252" s="8" t="s">
        <v>259</v>
      </c>
      <c r="B252" s="20">
        <v>443</v>
      </c>
      <c r="C252" s="9"/>
      <c r="D252" s="9"/>
      <c r="E252" s="9"/>
      <c r="F252" s="45"/>
      <c r="G252" s="45"/>
      <c r="H252" s="9">
        <v>933</v>
      </c>
      <c r="I252" s="9">
        <v>1116569</v>
      </c>
      <c r="J252" s="32">
        <v>0.83559547148452085</v>
      </c>
      <c r="K252" s="9">
        <v>126</v>
      </c>
      <c r="L252" s="9">
        <v>1.7302701143900798</v>
      </c>
      <c r="M252" s="31">
        <f t="shared" si="25"/>
        <v>72821</v>
      </c>
      <c r="N252" s="9">
        <v>152</v>
      </c>
      <c r="O252" s="9">
        <v>1.0570236439499305</v>
      </c>
      <c r="P252" s="31">
        <f t="shared" si="26"/>
        <v>143800</v>
      </c>
      <c r="Q252" s="9">
        <v>564</v>
      </c>
      <c r="R252" s="9">
        <v>0.84169682498227816</v>
      </c>
      <c r="S252" s="31">
        <f t="shared" si="27"/>
        <v>670075</v>
      </c>
      <c r="T252" s="9">
        <v>91</v>
      </c>
      <c r="U252" s="27">
        <v>0.39587076342154148</v>
      </c>
      <c r="V252" s="31">
        <f t="shared" si="28"/>
        <v>229873</v>
      </c>
      <c r="X252" s="8">
        <v>2012</v>
      </c>
      <c r="Y252">
        <v>15</v>
      </c>
      <c r="AA252" s="20">
        <f t="shared" si="24"/>
        <v>104640</v>
      </c>
      <c r="AC252" s="20">
        <v>443</v>
      </c>
    </row>
    <row r="253" spans="1:29" ht="15.75" customHeight="1" x14ac:dyDescent="0.25">
      <c r="A253" s="8" t="s">
        <v>260</v>
      </c>
      <c r="B253" s="20">
        <v>444</v>
      </c>
      <c r="C253" s="9"/>
      <c r="D253" s="9"/>
      <c r="E253" s="9"/>
      <c r="F253" s="45"/>
      <c r="G253" s="45"/>
      <c r="H253" s="9">
        <v>729</v>
      </c>
      <c r="I253" s="9">
        <v>1070016</v>
      </c>
      <c r="J253" s="32">
        <v>0.68129822357796521</v>
      </c>
      <c r="K253" s="9">
        <v>123</v>
      </c>
      <c r="L253" s="9">
        <v>1.7411491584445735</v>
      </c>
      <c r="M253" s="31">
        <f t="shared" si="25"/>
        <v>70643</v>
      </c>
      <c r="N253" s="9">
        <v>119</v>
      </c>
      <c r="O253" s="9">
        <v>0.85111252565853934</v>
      </c>
      <c r="P253" s="31">
        <f t="shared" si="26"/>
        <v>139817</v>
      </c>
      <c r="Q253" s="9">
        <v>415</v>
      </c>
      <c r="R253" s="9">
        <v>0.65021747032501476</v>
      </c>
      <c r="S253" s="31">
        <f t="shared" si="27"/>
        <v>638248</v>
      </c>
      <c r="T253" s="9">
        <v>72</v>
      </c>
      <c r="U253" s="27">
        <v>0.32533844235183546</v>
      </c>
      <c r="V253" s="31">
        <f t="shared" si="28"/>
        <v>221308</v>
      </c>
      <c r="X253" s="8">
        <v>2012</v>
      </c>
      <c r="Y253">
        <v>16</v>
      </c>
      <c r="AA253" s="20">
        <f>52*X253+Y253+1</f>
        <v>104641</v>
      </c>
      <c r="AC253" s="20">
        <v>444</v>
      </c>
    </row>
    <row r="254" spans="1:29" ht="15.75" customHeight="1" x14ac:dyDescent="0.25">
      <c r="A254" s="8" t="s">
        <v>261</v>
      </c>
      <c r="B254" s="20">
        <v>445</v>
      </c>
      <c r="C254" s="9"/>
      <c r="D254" s="9"/>
      <c r="E254" s="9"/>
      <c r="F254" s="45"/>
      <c r="G254" s="45"/>
      <c r="H254" s="9">
        <v>412</v>
      </c>
      <c r="I254" s="9">
        <v>889445</v>
      </c>
      <c r="J254" s="32">
        <v>0.46321020411604991</v>
      </c>
      <c r="K254" s="9">
        <v>72</v>
      </c>
      <c r="L254" s="9">
        <v>1.2467100706469041</v>
      </c>
      <c r="M254" s="31">
        <f t="shared" si="25"/>
        <v>57751.999999999993</v>
      </c>
      <c r="N254" s="9">
        <v>71</v>
      </c>
      <c r="O254" s="9">
        <v>0.61406998668073554</v>
      </c>
      <c r="P254" s="31">
        <f t="shared" si="26"/>
        <v>115622</v>
      </c>
      <c r="Q254" s="9">
        <v>221</v>
      </c>
      <c r="R254" s="9">
        <v>0.41631738077970026</v>
      </c>
      <c r="S254" s="31">
        <f t="shared" si="27"/>
        <v>530845</v>
      </c>
      <c r="T254" s="9">
        <v>48</v>
      </c>
      <c r="U254" s="27">
        <v>0.25914288490816623</v>
      </c>
      <c r="V254" s="31">
        <f t="shared" si="28"/>
        <v>185226</v>
      </c>
      <c r="X254" s="8">
        <v>2012</v>
      </c>
      <c r="Y254">
        <v>17</v>
      </c>
      <c r="AA254" s="20">
        <f t="shared" ref="AA254:AA280" si="29">52*X254+Y254+1</f>
        <v>104642</v>
      </c>
      <c r="AC254" s="20">
        <v>445</v>
      </c>
    </row>
    <row r="255" spans="1:29" ht="15.75" customHeight="1" x14ac:dyDescent="0.25">
      <c r="A255" s="8" t="s">
        <v>262</v>
      </c>
      <c r="B255" s="20">
        <v>470</v>
      </c>
      <c r="C255" s="9"/>
      <c r="D255" s="9"/>
      <c r="E255" s="9"/>
      <c r="F255" s="45"/>
      <c r="G255" s="45"/>
      <c r="H255" s="9">
        <v>397</v>
      </c>
      <c r="I255" s="9">
        <v>1182583</v>
      </c>
      <c r="J255" s="32">
        <v>0.33570582360815265</v>
      </c>
      <c r="K255" s="9">
        <v>76</v>
      </c>
      <c r="L255" s="9">
        <v>0.92352934028410683</v>
      </c>
      <c r="M255" s="31">
        <f t="shared" si="25"/>
        <v>82293</v>
      </c>
      <c r="N255" s="9">
        <v>46</v>
      </c>
      <c r="O255" s="9">
        <v>0.29338418659234267</v>
      </c>
      <c r="P255" s="31">
        <f t="shared" si="26"/>
        <v>156791</v>
      </c>
      <c r="Q255" s="9">
        <v>229</v>
      </c>
      <c r="R255" s="9">
        <v>0.3263279695845232</v>
      </c>
      <c r="S255" s="31">
        <f t="shared" si="27"/>
        <v>701748</v>
      </c>
      <c r="T255" s="9">
        <v>46</v>
      </c>
      <c r="U255" s="27">
        <v>0.19027842697651717</v>
      </c>
      <c r="V255" s="31">
        <f t="shared" si="28"/>
        <v>241750.99999999997</v>
      </c>
      <c r="X255" s="8">
        <v>2012</v>
      </c>
      <c r="Y255">
        <v>42</v>
      </c>
      <c r="AA255" s="20">
        <f t="shared" si="29"/>
        <v>104667</v>
      </c>
      <c r="AC255" s="20">
        <v>470</v>
      </c>
    </row>
    <row r="256" spans="1:29" ht="15.75" customHeight="1" x14ac:dyDescent="0.25">
      <c r="A256" s="8" t="s">
        <v>263</v>
      </c>
      <c r="B256" s="20">
        <v>471</v>
      </c>
      <c r="C256" s="9"/>
      <c r="D256" s="9"/>
      <c r="E256" s="9"/>
      <c r="F256" s="45"/>
      <c r="G256" s="45"/>
      <c r="H256" s="9">
        <v>588</v>
      </c>
      <c r="I256" s="9">
        <v>1276054</v>
      </c>
      <c r="J256" s="32">
        <v>0.46079554626998542</v>
      </c>
      <c r="K256" s="9">
        <v>120</v>
      </c>
      <c r="L256" s="9">
        <v>1.392434439545138</v>
      </c>
      <c r="M256" s="31">
        <f t="shared" si="25"/>
        <v>86180</v>
      </c>
      <c r="N256" s="9">
        <v>68</v>
      </c>
      <c r="O256" s="9">
        <v>0.40511396809131744</v>
      </c>
      <c r="P256" s="31">
        <f t="shared" si="26"/>
        <v>167854</v>
      </c>
      <c r="Q256" s="9">
        <v>336</v>
      </c>
      <c r="R256" s="9">
        <v>0.44372896084223984</v>
      </c>
      <c r="S256" s="31">
        <f t="shared" si="27"/>
        <v>757219</v>
      </c>
      <c r="T256" s="9">
        <v>64</v>
      </c>
      <c r="U256" s="27">
        <v>0.24169093017020329</v>
      </c>
      <c r="V256" s="31">
        <f t="shared" si="28"/>
        <v>264801</v>
      </c>
      <c r="X256" s="8">
        <v>2012</v>
      </c>
      <c r="Y256">
        <v>43</v>
      </c>
      <c r="AA256" s="20">
        <f t="shared" si="29"/>
        <v>104668</v>
      </c>
      <c r="AC256" s="20">
        <v>471</v>
      </c>
    </row>
    <row r="257" spans="1:29" ht="15.75" customHeight="1" x14ac:dyDescent="0.25">
      <c r="A257" s="8" t="s">
        <v>264</v>
      </c>
      <c r="B257" s="20">
        <v>472</v>
      </c>
      <c r="C257" s="9"/>
      <c r="D257" s="9"/>
      <c r="E257" s="9"/>
      <c r="F257" s="45"/>
      <c r="G257" s="45"/>
      <c r="H257" s="9">
        <v>665</v>
      </c>
      <c r="I257" s="9">
        <v>1293685</v>
      </c>
      <c r="J257" s="32">
        <v>0.51403548777329877</v>
      </c>
      <c r="K257" s="9">
        <v>128</v>
      </c>
      <c r="L257" s="9">
        <v>1.4850049306804338</v>
      </c>
      <c r="M257" s="31">
        <f t="shared" si="25"/>
        <v>86195</v>
      </c>
      <c r="N257" s="9">
        <v>87</v>
      </c>
      <c r="O257" s="9">
        <v>0.51729058650049942</v>
      </c>
      <c r="P257" s="31">
        <f t="shared" si="26"/>
        <v>168184</v>
      </c>
      <c r="Q257" s="9">
        <v>368</v>
      </c>
      <c r="R257" s="9">
        <v>0.47727063449758833</v>
      </c>
      <c r="S257" s="31">
        <f t="shared" si="27"/>
        <v>771051</v>
      </c>
      <c r="T257" s="9">
        <v>82</v>
      </c>
      <c r="U257" s="27">
        <v>0.30567929768317459</v>
      </c>
      <c r="V257" s="31">
        <f t="shared" si="28"/>
        <v>268255</v>
      </c>
      <c r="X257" s="8">
        <v>2012</v>
      </c>
      <c r="Y257">
        <v>44</v>
      </c>
      <c r="AA257" s="20">
        <f t="shared" si="29"/>
        <v>104669</v>
      </c>
      <c r="AC257" s="20">
        <v>472</v>
      </c>
    </row>
    <row r="258" spans="1:29" ht="15.75" customHeight="1" x14ac:dyDescent="0.25">
      <c r="A258" s="8" t="s">
        <v>265</v>
      </c>
      <c r="B258" s="20">
        <v>473</v>
      </c>
      <c r="C258" s="9"/>
      <c r="D258" s="9"/>
      <c r="E258" s="9"/>
      <c r="F258" s="45"/>
      <c r="G258" s="45"/>
      <c r="H258" s="9">
        <v>920</v>
      </c>
      <c r="I258" s="9">
        <v>1328625</v>
      </c>
      <c r="J258" s="32">
        <v>0.69244519710226737</v>
      </c>
      <c r="K258" s="9">
        <v>176</v>
      </c>
      <c r="L258" s="9">
        <v>1.9495120681443081</v>
      </c>
      <c r="M258" s="31">
        <f t="shared" si="25"/>
        <v>90279</v>
      </c>
      <c r="N258" s="9">
        <v>126</v>
      </c>
      <c r="O258" s="9">
        <v>0.71891546467043999</v>
      </c>
      <c r="P258" s="31">
        <f t="shared" si="26"/>
        <v>175264</v>
      </c>
      <c r="Q258" s="9">
        <v>510</v>
      </c>
      <c r="R258" s="9">
        <v>0.64757710929196965</v>
      </c>
      <c r="S258" s="31">
        <f t="shared" si="27"/>
        <v>787551</v>
      </c>
      <c r="T258" s="9">
        <v>108</v>
      </c>
      <c r="U258" s="27">
        <v>0.39197041349249268</v>
      </c>
      <c r="V258" s="31">
        <f t="shared" si="28"/>
        <v>275531</v>
      </c>
      <c r="X258" s="8">
        <v>2012</v>
      </c>
      <c r="Y258">
        <v>45</v>
      </c>
      <c r="AA258" s="20">
        <f t="shared" si="29"/>
        <v>104670</v>
      </c>
      <c r="AC258" s="20">
        <v>473</v>
      </c>
    </row>
    <row r="259" spans="1:29" ht="15.75" customHeight="1" x14ac:dyDescent="0.25">
      <c r="A259" s="8" t="s">
        <v>266</v>
      </c>
      <c r="B259" s="20">
        <v>474</v>
      </c>
      <c r="C259" s="9"/>
      <c r="D259" s="9"/>
      <c r="E259" s="9"/>
      <c r="F259" s="45"/>
      <c r="G259" s="45"/>
      <c r="H259" s="9">
        <v>1026</v>
      </c>
      <c r="I259" s="9">
        <v>1334317</v>
      </c>
      <c r="J259" s="32">
        <v>0.76893271988590417</v>
      </c>
      <c r="K259" s="9">
        <v>202</v>
      </c>
      <c r="L259" s="9">
        <v>2.2302944651157657</v>
      </c>
      <c r="M259" s="31">
        <f t="shared" si="25"/>
        <v>90571</v>
      </c>
      <c r="N259" s="9">
        <v>143</v>
      </c>
      <c r="O259" s="9">
        <v>0.81774097625691933</v>
      </c>
      <c r="P259" s="31">
        <f t="shared" si="26"/>
        <v>174872</v>
      </c>
      <c r="Q259" s="9">
        <v>571</v>
      </c>
      <c r="R259" s="9">
        <v>0.72116082896868949</v>
      </c>
      <c r="S259" s="31">
        <f t="shared" si="27"/>
        <v>791779</v>
      </c>
      <c r="T259" s="9">
        <v>110</v>
      </c>
      <c r="U259" s="27">
        <v>0.39697576643389454</v>
      </c>
      <c r="V259" s="31">
        <f t="shared" si="28"/>
        <v>277095</v>
      </c>
      <c r="X259" s="8">
        <v>2012</v>
      </c>
      <c r="Y259">
        <v>46</v>
      </c>
      <c r="AA259" s="20">
        <f t="shared" si="29"/>
        <v>104671</v>
      </c>
      <c r="AC259" s="20">
        <v>474</v>
      </c>
    </row>
    <row r="260" spans="1:29" ht="15.75" customHeight="1" x14ac:dyDescent="0.25">
      <c r="A260" s="8" t="s">
        <v>267</v>
      </c>
      <c r="B260" s="20">
        <v>475</v>
      </c>
      <c r="C260" s="9"/>
      <c r="D260" s="9"/>
      <c r="E260" s="9"/>
      <c r="F260" s="45"/>
      <c r="G260" s="45"/>
      <c r="H260" s="9">
        <v>1181</v>
      </c>
      <c r="I260" s="9">
        <v>1331392</v>
      </c>
      <c r="J260" s="32">
        <v>0.88704153247127815</v>
      </c>
      <c r="K260" s="9">
        <v>236</v>
      </c>
      <c r="L260" s="9">
        <v>2.6180914557032238</v>
      </c>
      <c r="M260" s="31">
        <f t="shared" si="25"/>
        <v>90142</v>
      </c>
      <c r="N260" s="9">
        <v>176</v>
      </c>
      <c r="O260" s="9">
        <v>1.011128154748568</v>
      </c>
      <c r="P260" s="31">
        <f t="shared" si="26"/>
        <v>174063</v>
      </c>
      <c r="Q260" s="9">
        <v>662</v>
      </c>
      <c r="R260" s="9">
        <v>0.83795453020750132</v>
      </c>
      <c r="S260" s="31">
        <f t="shared" si="27"/>
        <v>790019</v>
      </c>
      <c r="T260" s="9">
        <v>107</v>
      </c>
      <c r="U260" s="27">
        <v>0.38604745136523699</v>
      </c>
      <c r="V260" s="31">
        <f t="shared" si="28"/>
        <v>277168</v>
      </c>
      <c r="X260" s="8">
        <v>2012</v>
      </c>
      <c r="Y260">
        <v>47</v>
      </c>
      <c r="AA260" s="20">
        <f t="shared" si="29"/>
        <v>104672</v>
      </c>
      <c r="AC260" s="20">
        <v>475</v>
      </c>
    </row>
    <row r="261" spans="1:29" ht="15.75" customHeight="1" x14ac:dyDescent="0.25">
      <c r="A261" s="8" t="s">
        <v>268</v>
      </c>
      <c r="B261" s="20">
        <v>476</v>
      </c>
      <c r="C261" s="9"/>
      <c r="D261" s="9"/>
      <c r="E261" s="9"/>
      <c r="F261" s="45"/>
      <c r="G261" s="45"/>
      <c r="H261" s="9">
        <v>1461</v>
      </c>
      <c r="I261" s="9">
        <v>1360022</v>
      </c>
      <c r="J261" s="32">
        <v>1.0742473283520413</v>
      </c>
      <c r="K261" s="9">
        <v>265</v>
      </c>
      <c r="L261" s="9">
        <v>2.825431011504302</v>
      </c>
      <c r="M261" s="31">
        <f t="shared" si="25"/>
        <v>93791</v>
      </c>
      <c r="N261" s="9">
        <v>242</v>
      </c>
      <c r="O261" s="9">
        <v>1.3434741575528786</v>
      </c>
      <c r="P261" s="31">
        <f t="shared" si="26"/>
        <v>180130</v>
      </c>
      <c r="Q261" s="9">
        <v>818</v>
      </c>
      <c r="R261" s="9">
        <v>1.0148782642355907</v>
      </c>
      <c r="S261" s="31">
        <f t="shared" si="27"/>
        <v>806008</v>
      </c>
      <c r="T261" s="9">
        <v>136</v>
      </c>
      <c r="U261" s="27">
        <v>0.48555301274933682</v>
      </c>
      <c r="V261" s="31">
        <f t="shared" si="28"/>
        <v>280093</v>
      </c>
      <c r="X261" s="8">
        <v>2012</v>
      </c>
      <c r="Y261">
        <v>48</v>
      </c>
      <c r="AA261" s="20">
        <f t="shared" si="29"/>
        <v>104673</v>
      </c>
      <c r="AC261" s="20">
        <v>476</v>
      </c>
    </row>
    <row r="262" spans="1:29" ht="15.75" customHeight="1" x14ac:dyDescent="0.25">
      <c r="A262" s="8" t="s">
        <v>269</v>
      </c>
      <c r="B262" s="20">
        <v>477</v>
      </c>
      <c r="C262" s="9"/>
      <c r="D262" s="9"/>
      <c r="E262" s="9"/>
      <c r="F262" s="45"/>
      <c r="G262" s="45"/>
      <c r="H262" s="9">
        <v>1784</v>
      </c>
      <c r="I262" s="9">
        <v>1359398</v>
      </c>
      <c r="J262" s="32">
        <v>1.3123456118075796</v>
      </c>
      <c r="K262" s="9">
        <v>339</v>
      </c>
      <c r="L262" s="9">
        <v>3.7280195308633828</v>
      </c>
      <c r="M262" s="31">
        <f t="shared" si="25"/>
        <v>90933</v>
      </c>
      <c r="N262" s="9">
        <v>292</v>
      </c>
      <c r="O262" s="9">
        <v>1.6475672991745236</v>
      </c>
      <c r="P262" s="31">
        <f t="shared" si="26"/>
        <v>177231</v>
      </c>
      <c r="Q262" s="9">
        <v>998</v>
      </c>
      <c r="R262" s="9">
        <v>1.2333412425356902</v>
      </c>
      <c r="S262" s="31">
        <f t="shared" si="27"/>
        <v>809184</v>
      </c>
      <c r="T262" s="9">
        <v>155</v>
      </c>
      <c r="U262" s="27">
        <v>0.5495479524906931</v>
      </c>
      <c r="V262" s="31">
        <f t="shared" si="28"/>
        <v>282050</v>
      </c>
      <c r="X262" s="8">
        <v>2012</v>
      </c>
      <c r="Y262">
        <v>49</v>
      </c>
      <c r="AA262" s="20">
        <f t="shared" si="29"/>
        <v>104674</v>
      </c>
      <c r="AC262" s="20">
        <v>477</v>
      </c>
    </row>
    <row r="263" spans="1:29" ht="15.75" customHeight="1" x14ac:dyDescent="0.25">
      <c r="A263" s="8" t="s">
        <v>270</v>
      </c>
      <c r="B263" s="20">
        <v>478</v>
      </c>
      <c r="C263" s="9"/>
      <c r="D263" s="9"/>
      <c r="E263" s="9"/>
      <c r="F263" s="45"/>
      <c r="G263" s="45"/>
      <c r="H263" s="9">
        <v>2290</v>
      </c>
      <c r="I263" s="9">
        <v>1367740</v>
      </c>
      <c r="J263" s="32">
        <v>1.6742948221153142</v>
      </c>
      <c r="K263" s="9">
        <v>441</v>
      </c>
      <c r="L263" s="9">
        <v>4.7484710138685502</v>
      </c>
      <c r="M263" s="31">
        <f t="shared" si="25"/>
        <v>92872</v>
      </c>
      <c r="N263" s="9">
        <v>438</v>
      </c>
      <c r="O263" s="9">
        <v>2.4333333333333331</v>
      </c>
      <c r="P263" s="31">
        <f t="shared" si="26"/>
        <v>180000.00000000003</v>
      </c>
      <c r="Q263" s="9">
        <v>1226</v>
      </c>
      <c r="R263" s="9">
        <v>1.5112536625713253</v>
      </c>
      <c r="S263" s="31">
        <f t="shared" si="27"/>
        <v>811247</v>
      </c>
      <c r="T263" s="9">
        <v>185</v>
      </c>
      <c r="U263" s="27">
        <v>0.65227892151850531</v>
      </c>
      <c r="V263" s="31">
        <f t="shared" si="28"/>
        <v>283621</v>
      </c>
      <c r="X263" s="8">
        <v>2012</v>
      </c>
      <c r="Y263">
        <v>50</v>
      </c>
      <c r="AA263" s="20">
        <f t="shared" si="29"/>
        <v>104675</v>
      </c>
      <c r="AC263" s="20">
        <v>478</v>
      </c>
    </row>
    <row r="264" spans="1:29" ht="15.75" customHeight="1" x14ac:dyDescent="0.25">
      <c r="A264" s="8" t="s">
        <v>271</v>
      </c>
      <c r="B264" s="20">
        <v>479</v>
      </c>
      <c r="C264" s="9"/>
      <c r="D264" s="9"/>
      <c r="E264" s="9"/>
      <c r="F264" s="45"/>
      <c r="G264" s="45"/>
      <c r="H264" s="9">
        <v>2940</v>
      </c>
      <c r="I264" s="9">
        <v>1314336</v>
      </c>
      <c r="J264" s="32">
        <v>2.2368709371119713</v>
      </c>
      <c r="K264" s="9">
        <v>634</v>
      </c>
      <c r="L264" s="9">
        <v>7.1331330655595684</v>
      </c>
      <c r="M264" s="31">
        <f t="shared" si="25"/>
        <v>88881</v>
      </c>
      <c r="N264" s="9">
        <v>638</v>
      </c>
      <c r="O264" s="9">
        <v>3.7019844493443195</v>
      </c>
      <c r="P264" s="31">
        <f t="shared" si="26"/>
        <v>172340</v>
      </c>
      <c r="Q264" s="9">
        <v>1425</v>
      </c>
      <c r="R264" s="9">
        <v>1.8244764072794688</v>
      </c>
      <c r="S264" s="31">
        <f t="shared" si="27"/>
        <v>781046</v>
      </c>
      <c r="T264" s="9">
        <v>243</v>
      </c>
      <c r="U264" s="27">
        <v>0.89315578033513554</v>
      </c>
      <c r="V264" s="31">
        <f t="shared" si="28"/>
        <v>272069</v>
      </c>
      <c r="X264" s="8">
        <v>2012</v>
      </c>
      <c r="Y264">
        <v>51</v>
      </c>
      <c r="AA264" s="20">
        <f t="shared" si="29"/>
        <v>104676</v>
      </c>
      <c r="AC264" s="20">
        <v>479</v>
      </c>
    </row>
    <row r="265" spans="1:29" ht="15.75" customHeight="1" x14ac:dyDescent="0.25">
      <c r="A265" s="8" t="s">
        <v>272</v>
      </c>
      <c r="B265" s="20">
        <v>480</v>
      </c>
      <c r="C265" s="9"/>
      <c r="D265" s="9"/>
      <c r="E265" s="9"/>
      <c r="F265" s="45"/>
      <c r="G265" s="45"/>
      <c r="H265" s="9">
        <v>3306</v>
      </c>
      <c r="I265" s="9">
        <v>1291363</v>
      </c>
      <c r="J265" s="32">
        <v>2.5600857388666083</v>
      </c>
      <c r="K265" s="9">
        <v>615</v>
      </c>
      <c r="L265" s="9">
        <v>7.0008082233883915</v>
      </c>
      <c r="M265" s="31">
        <f t="shared" si="25"/>
        <v>87847</v>
      </c>
      <c r="N265" s="9">
        <v>697</v>
      </c>
      <c r="O265" s="9">
        <v>4.1009166754921687</v>
      </c>
      <c r="P265" s="31">
        <f t="shared" si="26"/>
        <v>169962</v>
      </c>
      <c r="Q265" s="9">
        <v>1670</v>
      </c>
      <c r="R265" s="9">
        <v>2.1768714576956967</v>
      </c>
      <c r="S265" s="31">
        <f t="shared" si="27"/>
        <v>767156</v>
      </c>
      <c r="T265" s="9">
        <v>324</v>
      </c>
      <c r="U265" s="27">
        <v>1.21622534703714</v>
      </c>
      <c r="V265" s="31">
        <f t="shared" si="28"/>
        <v>266398</v>
      </c>
      <c r="X265" s="8">
        <v>2012</v>
      </c>
      <c r="Y265">
        <v>52</v>
      </c>
      <c r="AA265" s="20">
        <f t="shared" si="29"/>
        <v>104677</v>
      </c>
      <c r="AC265" s="20">
        <v>480</v>
      </c>
    </row>
    <row r="266" spans="1:29" ht="15.75" customHeight="1" x14ac:dyDescent="0.25">
      <c r="A266" s="8" t="s">
        <v>273</v>
      </c>
      <c r="B266" s="20">
        <v>481</v>
      </c>
      <c r="C266" s="9"/>
      <c r="D266" s="9"/>
      <c r="E266" s="9"/>
      <c r="F266" s="45"/>
      <c r="G266" s="45"/>
      <c r="H266" s="9">
        <v>4751</v>
      </c>
      <c r="I266" s="9">
        <v>1349921</v>
      </c>
      <c r="J266" s="32">
        <v>3.5194652131495103</v>
      </c>
      <c r="K266" s="9">
        <v>722</v>
      </c>
      <c r="L266" s="9">
        <v>7.9717345699458981</v>
      </c>
      <c r="M266" s="31">
        <f t="shared" si="25"/>
        <v>90570</v>
      </c>
      <c r="N266" s="9">
        <v>814</v>
      </c>
      <c r="O266" s="9">
        <v>4.6045151400304327</v>
      </c>
      <c r="P266" s="31">
        <f t="shared" si="26"/>
        <v>176783</v>
      </c>
      <c r="Q266" s="9">
        <v>2734</v>
      </c>
      <c r="R266" s="9">
        <v>3.4020589051442762</v>
      </c>
      <c r="S266" s="31">
        <f t="shared" si="27"/>
        <v>803631</v>
      </c>
      <c r="T266" s="9">
        <v>481</v>
      </c>
      <c r="U266" s="27">
        <v>1.7244037184023633</v>
      </c>
      <c r="V266" s="31">
        <f t="shared" si="28"/>
        <v>278937</v>
      </c>
      <c r="X266" s="8">
        <v>2013</v>
      </c>
      <c r="Y266">
        <v>1</v>
      </c>
      <c r="AA266" s="20">
        <f t="shared" si="29"/>
        <v>104678</v>
      </c>
      <c r="AC266" s="20">
        <v>481</v>
      </c>
    </row>
    <row r="267" spans="1:29" ht="15.75" customHeight="1" x14ac:dyDescent="0.25">
      <c r="A267" s="8" t="s">
        <v>274</v>
      </c>
      <c r="B267" s="20">
        <v>482</v>
      </c>
      <c r="C267" s="9"/>
      <c r="D267" s="9"/>
      <c r="E267" s="9"/>
      <c r="F267" s="45"/>
      <c r="G267" s="45"/>
      <c r="H267" s="9">
        <v>7166</v>
      </c>
      <c r="I267" s="9">
        <v>1383479</v>
      </c>
      <c r="J267" s="32">
        <v>5.1796955356749184</v>
      </c>
      <c r="K267" s="9">
        <v>1021</v>
      </c>
      <c r="L267" s="9">
        <v>10.939324783302798</v>
      </c>
      <c r="M267" s="31">
        <f t="shared" si="25"/>
        <v>93333</v>
      </c>
      <c r="N267" s="9">
        <v>1297</v>
      </c>
      <c r="O267" s="9">
        <v>7.2613062513296533</v>
      </c>
      <c r="P267" s="31">
        <f t="shared" si="26"/>
        <v>178618</v>
      </c>
      <c r="Q267" s="9">
        <v>4183</v>
      </c>
      <c r="R267" s="9">
        <v>5.0751505680577331</v>
      </c>
      <c r="S267" s="31">
        <f t="shared" si="27"/>
        <v>824211.99999999988</v>
      </c>
      <c r="T267" s="9">
        <v>665</v>
      </c>
      <c r="U267" s="27">
        <v>2.314524774116304</v>
      </c>
      <c r="V267" s="31">
        <f t="shared" si="28"/>
        <v>287316</v>
      </c>
      <c r="X267" s="8">
        <v>2013</v>
      </c>
      <c r="Y267">
        <v>2</v>
      </c>
      <c r="AA267" s="20">
        <f t="shared" si="29"/>
        <v>104679</v>
      </c>
      <c r="AC267" s="20">
        <v>482</v>
      </c>
    </row>
    <row r="268" spans="1:29" ht="15.75" customHeight="1" x14ac:dyDescent="0.25">
      <c r="A268" s="8" t="s">
        <v>275</v>
      </c>
      <c r="B268" s="20">
        <v>483</v>
      </c>
      <c r="C268" s="9"/>
      <c r="D268" s="9"/>
      <c r="E268" s="9"/>
      <c r="F268" s="45"/>
      <c r="G268" s="45"/>
      <c r="H268" s="9">
        <v>9114</v>
      </c>
      <c r="I268" s="9">
        <v>1372457</v>
      </c>
      <c r="J268" s="32">
        <v>6.6406452078280047</v>
      </c>
      <c r="K268" s="9">
        <v>1673</v>
      </c>
      <c r="L268" s="9">
        <v>18.167602376013988</v>
      </c>
      <c r="M268" s="31">
        <f t="shared" si="25"/>
        <v>92086.999999999985</v>
      </c>
      <c r="N268" s="9">
        <v>2285</v>
      </c>
      <c r="O268" s="9">
        <v>12.786364195941939</v>
      </c>
      <c r="P268" s="31">
        <f t="shared" si="26"/>
        <v>178706</v>
      </c>
      <c r="Q268" s="9">
        <v>4489</v>
      </c>
      <c r="R268" s="9">
        <v>5.4955682875471332</v>
      </c>
      <c r="S268" s="31">
        <f t="shared" si="27"/>
        <v>816840</v>
      </c>
      <c r="T268" s="9">
        <v>667</v>
      </c>
      <c r="U268" s="27">
        <v>2.3417970395753165</v>
      </c>
      <c r="V268" s="31">
        <f t="shared" si="28"/>
        <v>284824</v>
      </c>
      <c r="X268" s="8">
        <v>2013</v>
      </c>
      <c r="Y268">
        <v>3</v>
      </c>
      <c r="AA268" s="20">
        <f t="shared" si="29"/>
        <v>104680</v>
      </c>
      <c r="AC268" s="20">
        <v>483</v>
      </c>
    </row>
    <row r="269" spans="1:29" ht="15.75" customHeight="1" x14ac:dyDescent="0.25">
      <c r="A269" s="8" t="s">
        <v>276</v>
      </c>
      <c r="B269" s="20">
        <v>484</v>
      </c>
      <c r="C269" s="9"/>
      <c r="D269" s="9"/>
      <c r="E269" s="9"/>
      <c r="F269" s="45"/>
      <c r="G269" s="45"/>
      <c r="H269" s="9">
        <v>11268</v>
      </c>
      <c r="I269" s="9">
        <v>1365138</v>
      </c>
      <c r="J269" s="32">
        <v>8.254110573436531</v>
      </c>
      <c r="K269" s="9">
        <v>2097</v>
      </c>
      <c r="L269" s="9">
        <v>22.866551806861057</v>
      </c>
      <c r="M269" s="31">
        <f t="shared" si="25"/>
        <v>91706</v>
      </c>
      <c r="N269" s="9">
        <v>3181</v>
      </c>
      <c r="O269" s="9">
        <v>17.874502003225391</v>
      </c>
      <c r="P269" s="31">
        <f t="shared" si="26"/>
        <v>177962.99999999997</v>
      </c>
      <c r="Q269" s="9">
        <v>5270</v>
      </c>
      <c r="R269" s="9">
        <v>6.4852199744775216</v>
      </c>
      <c r="S269" s="31">
        <f t="shared" si="27"/>
        <v>812617</v>
      </c>
      <c r="T269" s="9">
        <v>720</v>
      </c>
      <c r="U269" s="27">
        <v>2.5455008272877691</v>
      </c>
      <c r="V269" s="31">
        <f t="shared" si="28"/>
        <v>282852</v>
      </c>
      <c r="X269" s="8">
        <v>2013</v>
      </c>
      <c r="Y269">
        <v>4</v>
      </c>
      <c r="AA269" s="20">
        <f t="shared" si="29"/>
        <v>104681</v>
      </c>
      <c r="AC269" s="20">
        <v>484</v>
      </c>
    </row>
    <row r="270" spans="1:29" ht="15.75" customHeight="1" x14ac:dyDescent="0.25">
      <c r="A270" s="8" t="s">
        <v>277</v>
      </c>
      <c r="B270" s="20">
        <v>485</v>
      </c>
      <c r="C270" s="9"/>
      <c r="D270" s="9"/>
      <c r="E270" s="9"/>
      <c r="F270" s="45"/>
      <c r="G270" s="45"/>
      <c r="H270" s="9">
        <v>13103</v>
      </c>
      <c r="I270" s="9">
        <v>1368661</v>
      </c>
      <c r="J270" s="32">
        <v>9.5735905384898086</v>
      </c>
      <c r="K270" s="9">
        <v>2387</v>
      </c>
      <c r="L270" s="9">
        <v>25.91635542430296</v>
      </c>
      <c r="M270" s="31">
        <f t="shared" si="25"/>
        <v>92104</v>
      </c>
      <c r="N270" s="9">
        <v>3930</v>
      </c>
      <c r="O270" s="9">
        <v>22.069352800786184</v>
      </c>
      <c r="P270" s="31">
        <f t="shared" si="26"/>
        <v>178075</v>
      </c>
      <c r="Q270" s="9">
        <v>5954</v>
      </c>
      <c r="R270" s="9">
        <v>7.3055125085736092</v>
      </c>
      <c r="S270" s="31">
        <f t="shared" si="27"/>
        <v>815001</v>
      </c>
      <c r="T270" s="9">
        <v>832</v>
      </c>
      <c r="U270" s="27">
        <v>2.9349409660612173</v>
      </c>
      <c r="V270" s="31">
        <f t="shared" si="28"/>
        <v>283481</v>
      </c>
      <c r="X270" s="8">
        <v>2013</v>
      </c>
      <c r="Y270">
        <v>5</v>
      </c>
      <c r="AA270" s="20">
        <f>52*X270+Y270+1</f>
        <v>104682</v>
      </c>
      <c r="AC270" s="20">
        <v>485</v>
      </c>
    </row>
    <row r="271" spans="1:29" ht="15.75" customHeight="1" x14ac:dyDescent="0.25">
      <c r="A271" s="8" t="s">
        <v>278</v>
      </c>
      <c r="B271" s="20">
        <v>486</v>
      </c>
      <c r="C271" s="9"/>
      <c r="D271" s="9"/>
      <c r="E271" s="9"/>
      <c r="F271" s="45"/>
      <c r="G271" s="45"/>
      <c r="H271" s="9">
        <v>13532</v>
      </c>
      <c r="I271" s="9">
        <v>1353972</v>
      </c>
      <c r="J271" s="32">
        <v>9.9942982572756307</v>
      </c>
      <c r="K271" s="9">
        <v>2438</v>
      </c>
      <c r="L271" s="9">
        <v>26.060929983965792</v>
      </c>
      <c r="M271" s="31">
        <f t="shared" si="25"/>
        <v>93550</v>
      </c>
      <c r="N271" s="9">
        <v>3936</v>
      </c>
      <c r="O271" s="9">
        <v>21.814675024524881</v>
      </c>
      <c r="P271" s="31">
        <f t="shared" si="26"/>
        <v>180429</v>
      </c>
      <c r="Q271" s="9">
        <v>6328</v>
      </c>
      <c r="R271" s="9">
        <v>7.8955117359645053</v>
      </c>
      <c r="S271" s="31">
        <f t="shared" si="27"/>
        <v>801468</v>
      </c>
      <c r="T271" s="9">
        <v>830</v>
      </c>
      <c r="U271" s="27">
        <v>2.9799838434610897</v>
      </c>
      <c r="V271" s="31">
        <f t="shared" si="28"/>
        <v>278525</v>
      </c>
      <c r="X271" s="8">
        <v>2013</v>
      </c>
      <c r="Y271">
        <v>6</v>
      </c>
      <c r="AA271" s="20">
        <f t="shared" si="29"/>
        <v>104683</v>
      </c>
      <c r="AC271" s="20">
        <v>486</v>
      </c>
    </row>
    <row r="272" spans="1:29" ht="15.75" customHeight="1" x14ac:dyDescent="0.25">
      <c r="A272" s="8" t="s">
        <v>279</v>
      </c>
      <c r="B272" s="20">
        <v>487</v>
      </c>
      <c r="C272" s="9"/>
      <c r="D272" s="9"/>
      <c r="E272" s="9"/>
      <c r="F272" s="45"/>
      <c r="G272" s="45"/>
      <c r="H272" s="9">
        <v>13040</v>
      </c>
      <c r="I272" s="9">
        <v>1340896</v>
      </c>
      <c r="J272" s="32">
        <v>9.7248407035295799</v>
      </c>
      <c r="K272" s="9">
        <v>2098</v>
      </c>
      <c r="L272" s="9">
        <v>23.446580241394724</v>
      </c>
      <c r="M272" s="31">
        <f t="shared" si="25"/>
        <v>89480</v>
      </c>
      <c r="N272" s="9">
        <v>3500</v>
      </c>
      <c r="O272" s="9">
        <v>20.177446227105804</v>
      </c>
      <c r="P272" s="31">
        <f t="shared" si="26"/>
        <v>173461</v>
      </c>
      <c r="Q272" s="9">
        <v>6578</v>
      </c>
      <c r="R272" s="9">
        <v>8.2363267335038692</v>
      </c>
      <c r="S272" s="31">
        <f t="shared" si="27"/>
        <v>798657</v>
      </c>
      <c r="T272" s="9">
        <v>864</v>
      </c>
      <c r="U272" s="27">
        <v>3.093470057071658</v>
      </c>
      <c r="V272" s="31">
        <f t="shared" si="28"/>
        <v>279298</v>
      </c>
      <c r="X272" s="8">
        <v>2013</v>
      </c>
      <c r="Y272">
        <v>7</v>
      </c>
      <c r="AA272" s="20">
        <f t="shared" si="29"/>
        <v>104684</v>
      </c>
      <c r="AC272" s="20">
        <v>487</v>
      </c>
    </row>
    <row r="273" spans="1:29" ht="15.75" customHeight="1" x14ac:dyDescent="0.25">
      <c r="A273" s="8" t="s">
        <v>280</v>
      </c>
      <c r="B273" s="20">
        <v>488</v>
      </c>
      <c r="C273" s="9"/>
      <c r="D273" s="9"/>
      <c r="E273" s="9"/>
      <c r="F273" s="45"/>
      <c r="G273" s="45"/>
      <c r="H273" s="9">
        <v>12501</v>
      </c>
      <c r="I273" s="9">
        <v>1353079</v>
      </c>
      <c r="J273" s="32">
        <v>9.2389283995982492</v>
      </c>
      <c r="K273" s="9">
        <v>2046</v>
      </c>
      <c r="L273" s="9">
        <v>22.17357378186232</v>
      </c>
      <c r="M273" s="31">
        <f t="shared" si="25"/>
        <v>92272</v>
      </c>
      <c r="N273" s="9">
        <v>3165</v>
      </c>
      <c r="O273" s="9">
        <v>17.698966581666891</v>
      </c>
      <c r="P273" s="31">
        <f t="shared" si="26"/>
        <v>178824</v>
      </c>
      <c r="Q273" s="9">
        <v>6440</v>
      </c>
      <c r="R273" s="9">
        <v>8.0258822239171295</v>
      </c>
      <c r="S273" s="31">
        <f t="shared" si="27"/>
        <v>802404</v>
      </c>
      <c r="T273" s="9">
        <v>850</v>
      </c>
      <c r="U273" s="27">
        <v>3.0402855722353967</v>
      </c>
      <c r="V273" s="31">
        <f t="shared" si="28"/>
        <v>279579</v>
      </c>
      <c r="X273" s="8">
        <v>2013</v>
      </c>
      <c r="Y273">
        <v>8</v>
      </c>
      <c r="AA273" s="20">
        <f t="shared" si="29"/>
        <v>104685</v>
      </c>
      <c r="AC273" s="20">
        <v>488</v>
      </c>
    </row>
    <row r="274" spans="1:29" ht="15.75" customHeight="1" x14ac:dyDescent="0.25">
      <c r="A274" s="8" t="s">
        <v>281</v>
      </c>
      <c r="B274" s="20">
        <v>489</v>
      </c>
      <c r="C274" s="9"/>
      <c r="D274" s="9"/>
      <c r="E274" s="9"/>
      <c r="F274" s="45"/>
      <c r="G274" s="45"/>
      <c r="H274" s="9">
        <v>10360</v>
      </c>
      <c r="I274" s="9">
        <v>1348874</v>
      </c>
      <c r="J274" s="32">
        <v>7.6804801634548516</v>
      </c>
      <c r="K274" s="9">
        <v>1722</v>
      </c>
      <c r="L274" s="9">
        <v>18.439199897203068</v>
      </c>
      <c r="M274" s="31">
        <f t="shared" si="25"/>
        <v>93388</v>
      </c>
      <c r="N274" s="9">
        <v>2529</v>
      </c>
      <c r="O274" s="9">
        <v>14.070871793159855</v>
      </c>
      <c r="P274" s="31">
        <f t="shared" si="26"/>
        <v>179733</v>
      </c>
      <c r="Q274" s="9">
        <v>5406</v>
      </c>
      <c r="R274" s="9">
        <v>6.7772811894717711</v>
      </c>
      <c r="S274" s="31">
        <f t="shared" si="27"/>
        <v>797665</v>
      </c>
      <c r="T274" s="9">
        <v>703</v>
      </c>
      <c r="U274" s="27">
        <v>2.5279767555593913</v>
      </c>
      <c r="V274" s="31">
        <f t="shared" si="28"/>
        <v>278088</v>
      </c>
      <c r="X274" s="8">
        <v>2013</v>
      </c>
      <c r="Y274">
        <v>9</v>
      </c>
      <c r="AA274" s="20">
        <f t="shared" si="29"/>
        <v>104686</v>
      </c>
      <c r="AC274" s="20">
        <v>489</v>
      </c>
    </row>
    <row r="275" spans="1:29" ht="15.75" customHeight="1" x14ac:dyDescent="0.25">
      <c r="A275" s="8" t="s">
        <v>282</v>
      </c>
      <c r="B275" s="20">
        <v>490</v>
      </c>
      <c r="C275" s="9"/>
      <c r="D275" s="9"/>
      <c r="E275" s="9"/>
      <c r="F275" s="45"/>
      <c r="G275" s="45"/>
      <c r="H275" s="9">
        <v>7823</v>
      </c>
      <c r="I275" s="9">
        <v>1317980</v>
      </c>
      <c r="J275" s="32">
        <v>5.9355984157574468</v>
      </c>
      <c r="K275" s="9">
        <v>1263</v>
      </c>
      <c r="L275" s="9">
        <v>14.027410648837158</v>
      </c>
      <c r="M275" s="31">
        <f t="shared" si="25"/>
        <v>90038</v>
      </c>
      <c r="N275" s="9">
        <v>1793</v>
      </c>
      <c r="O275" s="9">
        <v>10.290285924174425</v>
      </c>
      <c r="P275" s="31">
        <f t="shared" si="26"/>
        <v>174242</v>
      </c>
      <c r="Q275" s="9">
        <v>4178</v>
      </c>
      <c r="R275" s="9">
        <v>5.3490861231032385</v>
      </c>
      <c r="S275" s="31">
        <f t="shared" si="27"/>
        <v>781068</v>
      </c>
      <c r="T275" s="9">
        <v>589</v>
      </c>
      <c r="U275" s="27">
        <v>2.1604213738666043</v>
      </c>
      <c r="V275" s="31">
        <f t="shared" si="28"/>
        <v>272632</v>
      </c>
      <c r="X275" s="8">
        <v>2013</v>
      </c>
      <c r="Y275">
        <v>10</v>
      </c>
      <c r="AA275" s="20">
        <f t="shared" si="29"/>
        <v>104687</v>
      </c>
      <c r="AC275" s="20">
        <v>490</v>
      </c>
    </row>
    <row r="276" spans="1:29" ht="15.75" customHeight="1" x14ac:dyDescent="0.25">
      <c r="A276" s="8" t="s">
        <v>283</v>
      </c>
      <c r="B276" s="20">
        <v>491</v>
      </c>
      <c r="C276" s="9"/>
      <c r="D276" s="9"/>
      <c r="E276" s="9"/>
      <c r="F276" s="45"/>
      <c r="G276" s="45"/>
      <c r="H276" s="9">
        <v>5554</v>
      </c>
      <c r="I276" s="9">
        <v>1289349</v>
      </c>
      <c r="J276" s="32">
        <v>4.3076001920348954</v>
      </c>
      <c r="K276" s="9">
        <v>771</v>
      </c>
      <c r="L276" s="9">
        <v>8.8218131057130105</v>
      </c>
      <c r="M276" s="31">
        <f t="shared" si="25"/>
        <v>87397</v>
      </c>
      <c r="N276" s="9">
        <v>1187</v>
      </c>
      <c r="O276" s="9">
        <v>7.0103531162702799</v>
      </c>
      <c r="P276" s="31">
        <f t="shared" si="26"/>
        <v>169321</v>
      </c>
      <c r="Q276" s="9">
        <v>3154</v>
      </c>
      <c r="R276" s="9">
        <v>4.1212434813400707</v>
      </c>
      <c r="S276" s="31">
        <f t="shared" si="27"/>
        <v>765303</v>
      </c>
      <c r="T276" s="9">
        <v>442</v>
      </c>
      <c r="U276" s="27">
        <v>1.6533995690687096</v>
      </c>
      <c r="V276" s="31">
        <f t="shared" si="28"/>
        <v>267328</v>
      </c>
      <c r="X276" s="8">
        <v>2013</v>
      </c>
      <c r="Y276">
        <v>11</v>
      </c>
      <c r="AA276" s="20">
        <f t="shared" si="29"/>
        <v>104688</v>
      </c>
      <c r="AC276" s="20">
        <v>491</v>
      </c>
    </row>
    <row r="277" spans="1:29" ht="15.75" customHeight="1" x14ac:dyDescent="0.25">
      <c r="A277" s="8" t="s">
        <v>284</v>
      </c>
      <c r="B277" s="20">
        <v>492</v>
      </c>
      <c r="C277" s="9"/>
      <c r="D277" s="9"/>
      <c r="E277" s="9"/>
      <c r="F277" s="45"/>
      <c r="G277" s="45"/>
      <c r="H277" s="9">
        <v>4038</v>
      </c>
      <c r="I277" s="9">
        <v>1260508</v>
      </c>
      <c r="J277" s="32">
        <v>3.2034703468760215</v>
      </c>
      <c r="K277" s="9">
        <v>598</v>
      </c>
      <c r="L277" s="9">
        <v>6.7033595265051735</v>
      </c>
      <c r="M277" s="31">
        <f t="shared" si="25"/>
        <v>89209</v>
      </c>
      <c r="N277" s="9">
        <v>868</v>
      </c>
      <c r="O277" s="9">
        <v>5.0515925902215599</v>
      </c>
      <c r="P277" s="31">
        <f t="shared" si="26"/>
        <v>171827</v>
      </c>
      <c r="Q277" s="9">
        <v>2269</v>
      </c>
      <c r="R277" s="9">
        <v>3.0677169101641613</v>
      </c>
      <c r="S277" s="31">
        <f t="shared" si="27"/>
        <v>739638</v>
      </c>
      <c r="T277" s="9">
        <v>303</v>
      </c>
      <c r="U277" s="27">
        <v>1.1661291439919332</v>
      </c>
      <c r="V277" s="31">
        <f t="shared" si="28"/>
        <v>259834.00000000003</v>
      </c>
      <c r="X277" s="8">
        <v>2013</v>
      </c>
      <c r="Y277">
        <v>12</v>
      </c>
      <c r="AA277" s="20">
        <f t="shared" si="29"/>
        <v>104689</v>
      </c>
      <c r="AC277" s="20">
        <v>492</v>
      </c>
    </row>
    <row r="278" spans="1:29" ht="15.75" customHeight="1" x14ac:dyDescent="0.25">
      <c r="A278" s="8" t="s">
        <v>285</v>
      </c>
      <c r="B278" s="20">
        <v>493</v>
      </c>
      <c r="C278" s="9"/>
      <c r="D278" s="9"/>
      <c r="E278" s="9"/>
      <c r="F278" s="45"/>
      <c r="G278" s="45"/>
      <c r="H278" s="9">
        <v>2706</v>
      </c>
      <c r="I278" s="9">
        <v>1216430</v>
      </c>
      <c r="J278" s="32">
        <v>2.2245423082298199</v>
      </c>
      <c r="K278" s="9">
        <v>416</v>
      </c>
      <c r="L278" s="9">
        <v>5.0796131679202894</v>
      </c>
      <c r="M278" s="31">
        <f t="shared" si="25"/>
        <v>81896</v>
      </c>
      <c r="N278" s="9">
        <v>543</v>
      </c>
      <c r="O278" s="9">
        <v>3.3888784871746864</v>
      </c>
      <c r="P278" s="31">
        <f t="shared" si="26"/>
        <v>160230</v>
      </c>
      <c r="Q278" s="9">
        <v>1547</v>
      </c>
      <c r="R278" s="9">
        <v>2.1438291810212222</v>
      </c>
      <c r="S278" s="31">
        <f t="shared" si="27"/>
        <v>721606</v>
      </c>
      <c r="T278" s="9">
        <v>200</v>
      </c>
      <c r="U278" s="27">
        <v>0.79145857901526728</v>
      </c>
      <c r="V278" s="31">
        <f t="shared" si="28"/>
        <v>252697.99999999997</v>
      </c>
      <c r="X278" s="8">
        <v>2013</v>
      </c>
      <c r="Y278">
        <v>13</v>
      </c>
      <c r="AA278" s="20">
        <f t="shared" si="29"/>
        <v>104690</v>
      </c>
      <c r="AC278" s="20">
        <v>493</v>
      </c>
    </row>
    <row r="279" spans="1:29" ht="15.75" customHeight="1" x14ac:dyDescent="0.25">
      <c r="A279" s="8" t="s">
        <v>286</v>
      </c>
      <c r="B279" s="20">
        <v>494</v>
      </c>
      <c r="C279" s="9"/>
      <c r="D279" s="9"/>
      <c r="E279" s="9"/>
      <c r="F279" s="45"/>
      <c r="G279" s="45"/>
      <c r="H279" s="9">
        <v>1858</v>
      </c>
      <c r="I279" s="9">
        <v>1189267</v>
      </c>
      <c r="J279" s="32">
        <v>1.5623068663302691</v>
      </c>
      <c r="K279" s="9">
        <v>259</v>
      </c>
      <c r="L279" s="9">
        <v>3.1589988778845686</v>
      </c>
      <c r="M279" s="31">
        <f t="shared" si="25"/>
        <v>81988</v>
      </c>
      <c r="N279" s="9">
        <v>340</v>
      </c>
      <c r="O279" s="9">
        <v>2.1391181799879204</v>
      </c>
      <c r="P279" s="31">
        <f t="shared" si="26"/>
        <v>158944</v>
      </c>
      <c r="Q279" s="9">
        <v>1100</v>
      </c>
      <c r="R279" s="9">
        <v>1.5657315453628013</v>
      </c>
      <c r="S279" s="31">
        <f t="shared" si="27"/>
        <v>702547</v>
      </c>
      <c r="T279" s="9">
        <v>159</v>
      </c>
      <c r="U279" s="27">
        <v>0.64689895356974303</v>
      </c>
      <c r="V279" s="31">
        <f t="shared" si="28"/>
        <v>245788</v>
      </c>
      <c r="X279" s="8">
        <v>2013</v>
      </c>
      <c r="Y279">
        <v>14</v>
      </c>
      <c r="AA279" s="20">
        <f t="shared" si="29"/>
        <v>104691</v>
      </c>
      <c r="AC279" s="20">
        <v>494</v>
      </c>
    </row>
    <row r="280" spans="1:29" ht="15.75" customHeight="1" x14ac:dyDescent="0.25">
      <c r="A280" s="8" t="s">
        <v>287</v>
      </c>
      <c r="B280" s="20">
        <v>495</v>
      </c>
      <c r="C280" s="9"/>
      <c r="D280" s="9"/>
      <c r="E280" s="9"/>
      <c r="F280" s="45"/>
      <c r="G280" s="45"/>
      <c r="H280" s="9">
        <v>1319</v>
      </c>
      <c r="I280" s="9">
        <v>1157365</v>
      </c>
      <c r="J280" s="32">
        <v>1.1396577570602187</v>
      </c>
      <c r="K280" s="9">
        <v>206</v>
      </c>
      <c r="L280" s="9">
        <v>2.6883825333437739</v>
      </c>
      <c r="M280" s="31">
        <f t="shared" si="25"/>
        <v>76626</v>
      </c>
      <c r="N280" s="9">
        <v>243</v>
      </c>
      <c r="O280" s="9">
        <v>1.6130959493368384</v>
      </c>
      <c r="P280" s="31">
        <f t="shared" si="26"/>
        <v>150642</v>
      </c>
      <c r="Q280" s="9">
        <v>745</v>
      </c>
      <c r="R280" s="9">
        <v>1.0818644663431238</v>
      </c>
      <c r="S280" s="31">
        <f t="shared" si="27"/>
        <v>688626</v>
      </c>
      <c r="T280" s="9">
        <v>125</v>
      </c>
      <c r="U280" s="27">
        <v>0.51766050581643341</v>
      </c>
      <c r="V280" s="31">
        <f t="shared" si="28"/>
        <v>241471</v>
      </c>
      <c r="X280" s="8">
        <v>2013</v>
      </c>
      <c r="Y280">
        <v>15</v>
      </c>
      <c r="AA280" s="20">
        <f t="shared" si="29"/>
        <v>104692</v>
      </c>
      <c r="AC280" s="20">
        <v>495</v>
      </c>
    </row>
    <row r="281" spans="1:29" ht="15.75" customHeight="1" x14ac:dyDescent="0.25">
      <c r="A281" s="8" t="s">
        <v>288</v>
      </c>
      <c r="B281" s="20">
        <v>496</v>
      </c>
      <c r="C281" s="9"/>
      <c r="D281" s="9"/>
      <c r="E281" s="9"/>
      <c r="F281" s="45"/>
      <c r="G281" s="45"/>
      <c r="H281" s="9">
        <v>809</v>
      </c>
      <c r="I281" s="9">
        <v>1110875</v>
      </c>
      <c r="J281" s="32">
        <v>0.72825475413525376</v>
      </c>
      <c r="K281" s="9">
        <v>133</v>
      </c>
      <c r="L281" s="9">
        <v>1.8697895432371259</v>
      </c>
      <c r="M281" s="31">
        <f t="shared" si="25"/>
        <v>71131</v>
      </c>
      <c r="N281" s="9">
        <v>151</v>
      </c>
      <c r="O281" s="9">
        <v>1.0762267916325148</v>
      </c>
      <c r="P281" s="31">
        <f t="shared" si="26"/>
        <v>140305</v>
      </c>
      <c r="Q281" s="9">
        <v>443</v>
      </c>
      <c r="R281" s="9">
        <v>0.6661043122360204</v>
      </c>
      <c r="S281" s="31">
        <f t="shared" si="27"/>
        <v>665061</v>
      </c>
      <c r="T281" s="9">
        <v>82</v>
      </c>
      <c r="U281" s="27">
        <v>0.34986218843065475</v>
      </c>
      <c r="V281" s="31">
        <f t="shared" si="28"/>
        <v>234378</v>
      </c>
      <c r="X281" s="8">
        <v>2013</v>
      </c>
      <c r="Y281">
        <v>16</v>
      </c>
      <c r="AA281" s="20">
        <f>52*X281+Y281+1</f>
        <v>104693</v>
      </c>
      <c r="AC281" s="20">
        <v>496</v>
      </c>
    </row>
    <row r="282" spans="1:29" ht="15.75" customHeight="1" x14ac:dyDescent="0.25">
      <c r="A282" s="8" t="s">
        <v>289</v>
      </c>
      <c r="B282" s="20">
        <v>497</v>
      </c>
      <c r="C282" s="9"/>
      <c r="D282" s="9"/>
      <c r="E282" s="9"/>
      <c r="F282" s="45"/>
      <c r="G282" s="45"/>
      <c r="H282" s="9">
        <v>551</v>
      </c>
      <c r="I282" s="9">
        <v>1083322</v>
      </c>
      <c r="J282" s="32">
        <v>0.50862070557045824</v>
      </c>
      <c r="K282" s="9">
        <v>99</v>
      </c>
      <c r="L282" s="9">
        <v>1.4154180487246941</v>
      </c>
      <c r="M282" s="31">
        <f t="shared" si="25"/>
        <v>69944</v>
      </c>
      <c r="N282" s="9">
        <v>110</v>
      </c>
      <c r="O282" s="9">
        <v>0.79254717456932267</v>
      </c>
      <c r="P282" s="31">
        <f t="shared" si="26"/>
        <v>138793</v>
      </c>
      <c r="Q282" s="9">
        <v>287</v>
      </c>
      <c r="R282" s="9">
        <v>0.44448918590334296</v>
      </c>
      <c r="S282" s="31">
        <f t="shared" si="27"/>
        <v>645685</v>
      </c>
      <c r="T282" s="9">
        <v>55</v>
      </c>
      <c r="U282" s="27">
        <v>0.24027959807776322</v>
      </c>
      <c r="V282" s="31">
        <f t="shared" si="28"/>
        <v>228900</v>
      </c>
      <c r="X282" s="8">
        <v>2013</v>
      </c>
      <c r="Y282">
        <v>17</v>
      </c>
      <c r="AA282" s="20">
        <f>52*X282+Y282+1</f>
        <v>104694</v>
      </c>
      <c r="AC282" s="20">
        <v>497</v>
      </c>
    </row>
    <row r="283" spans="1:29" ht="15.75" customHeight="1" x14ac:dyDescent="0.25">
      <c r="A283" s="8" t="s">
        <v>290</v>
      </c>
      <c r="B283" s="20">
        <v>522</v>
      </c>
      <c r="C283" s="9"/>
      <c r="D283" s="9"/>
      <c r="E283" s="9"/>
      <c r="F283" s="45"/>
      <c r="G283" s="45"/>
      <c r="H283" s="9">
        <v>428</v>
      </c>
      <c r="I283" s="9">
        <v>1176370</v>
      </c>
      <c r="J283" s="32">
        <v>0.36383110755969633</v>
      </c>
      <c r="K283" s="9">
        <v>112</v>
      </c>
      <c r="L283" s="9">
        <v>1.4013312647014664</v>
      </c>
      <c r="M283" s="31">
        <f t="shared" si="25"/>
        <v>79924</v>
      </c>
      <c r="N283" s="9">
        <v>56</v>
      </c>
      <c r="O283" s="9">
        <v>0.36187866725256546</v>
      </c>
      <c r="P283" s="31">
        <f t="shared" si="26"/>
        <v>154748</v>
      </c>
      <c r="Q283" s="9">
        <v>223</v>
      </c>
      <c r="R283" s="9">
        <v>0.32166817403546427</v>
      </c>
      <c r="S283" s="31">
        <f t="shared" si="27"/>
        <v>693261</v>
      </c>
      <c r="T283" s="9">
        <v>37</v>
      </c>
      <c r="U283" s="27">
        <v>0.14893111734564496</v>
      </c>
      <c r="V283" s="31">
        <f t="shared" si="28"/>
        <v>248437.00000000003</v>
      </c>
      <c r="X283" s="8">
        <v>2013</v>
      </c>
      <c r="Y283">
        <v>42</v>
      </c>
      <c r="AA283" s="20">
        <f t="shared" ref="AA283:AA305" si="30">52*X283+Y283+1</f>
        <v>104719</v>
      </c>
      <c r="AC283" s="20">
        <v>522</v>
      </c>
    </row>
    <row r="284" spans="1:29" ht="15.75" customHeight="1" x14ac:dyDescent="0.25">
      <c r="A284" s="8" t="s">
        <v>291</v>
      </c>
      <c r="B284" s="20">
        <v>523</v>
      </c>
      <c r="C284" s="9"/>
      <c r="D284" s="9"/>
      <c r="E284" s="9"/>
      <c r="F284" s="45"/>
      <c r="G284" s="45"/>
      <c r="H284" s="9">
        <v>565</v>
      </c>
      <c r="I284" s="9">
        <v>1222506</v>
      </c>
      <c r="J284" s="32">
        <v>0.46216542086501006</v>
      </c>
      <c r="K284" s="9">
        <v>132</v>
      </c>
      <c r="L284" s="9">
        <v>1.6074233733971433</v>
      </c>
      <c r="M284" s="31">
        <f t="shared" si="25"/>
        <v>82119</v>
      </c>
      <c r="N284" s="9">
        <v>91</v>
      </c>
      <c r="O284" s="9">
        <v>0.5687357816054599</v>
      </c>
      <c r="P284" s="31">
        <f t="shared" si="26"/>
        <v>160004</v>
      </c>
      <c r="Q284" s="9">
        <v>290</v>
      </c>
      <c r="R284" s="9">
        <v>0.40145798465323029</v>
      </c>
      <c r="S284" s="31">
        <f t="shared" si="27"/>
        <v>722367</v>
      </c>
      <c r="T284" s="9">
        <v>52</v>
      </c>
      <c r="U284" s="27">
        <v>0.20153788912315515</v>
      </c>
      <c r="V284" s="31">
        <f t="shared" si="28"/>
        <v>258016</v>
      </c>
      <c r="X284" s="8">
        <v>2013</v>
      </c>
      <c r="Y284">
        <v>43</v>
      </c>
      <c r="AA284" s="20">
        <f t="shared" si="30"/>
        <v>104720</v>
      </c>
      <c r="AC284" s="20">
        <v>523</v>
      </c>
    </row>
    <row r="285" spans="1:29" ht="15.75" customHeight="1" x14ac:dyDescent="0.25">
      <c r="A285" s="8" t="s">
        <v>292</v>
      </c>
      <c r="B285" s="20">
        <v>524</v>
      </c>
      <c r="C285" s="9"/>
      <c r="D285" s="9"/>
      <c r="E285" s="9"/>
      <c r="F285" s="45"/>
      <c r="G285" s="45"/>
      <c r="H285" s="9">
        <v>563</v>
      </c>
      <c r="I285" s="9">
        <v>1236842</v>
      </c>
      <c r="J285" s="32">
        <v>0.45519152810140667</v>
      </c>
      <c r="K285" s="9">
        <v>132</v>
      </c>
      <c r="L285" s="9">
        <v>1.6040831206707984</v>
      </c>
      <c r="M285" s="31">
        <f t="shared" si="25"/>
        <v>82290</v>
      </c>
      <c r="N285" s="9">
        <v>113</v>
      </c>
      <c r="O285" s="9">
        <v>0.69819889400352186</v>
      </c>
      <c r="P285" s="31">
        <f t="shared" si="26"/>
        <v>161845</v>
      </c>
      <c r="Q285" s="9">
        <v>268</v>
      </c>
      <c r="R285" s="9">
        <v>0.36707652312787548</v>
      </c>
      <c r="S285" s="31">
        <f t="shared" si="27"/>
        <v>730093</v>
      </c>
      <c r="T285" s="9">
        <v>50</v>
      </c>
      <c r="U285" s="27">
        <v>0.19039350529674731</v>
      </c>
      <c r="V285" s="31">
        <f t="shared" si="28"/>
        <v>262614</v>
      </c>
      <c r="X285" s="8">
        <v>2013</v>
      </c>
      <c r="Y285">
        <v>44</v>
      </c>
      <c r="AA285" s="20">
        <f t="shared" si="30"/>
        <v>104721</v>
      </c>
      <c r="AC285" s="20">
        <v>524</v>
      </c>
    </row>
    <row r="286" spans="1:29" ht="15.75" customHeight="1" x14ac:dyDescent="0.25">
      <c r="A286" s="8" t="s">
        <v>293</v>
      </c>
      <c r="B286" s="20">
        <v>525</v>
      </c>
      <c r="C286" s="9"/>
      <c r="D286" s="9"/>
      <c r="E286" s="9"/>
      <c r="F286" s="45"/>
      <c r="G286" s="45"/>
      <c r="H286" s="9">
        <v>885</v>
      </c>
      <c r="I286" s="9">
        <v>1323302</v>
      </c>
      <c r="J286" s="32">
        <v>0.66878157820361495</v>
      </c>
      <c r="K286" s="9">
        <v>197</v>
      </c>
      <c r="L286" s="9">
        <v>2.3059275213034929</v>
      </c>
      <c r="M286" s="31">
        <f t="shared" si="25"/>
        <v>85432</v>
      </c>
      <c r="N286" s="9">
        <v>169</v>
      </c>
      <c r="O286" s="9">
        <v>0.99756217055361751</v>
      </c>
      <c r="P286" s="31">
        <f t="shared" si="26"/>
        <v>169413</v>
      </c>
      <c r="Q286" s="9">
        <v>441</v>
      </c>
      <c r="R286" s="9">
        <v>0.56167182063182353</v>
      </c>
      <c r="S286" s="31">
        <f t="shared" si="27"/>
        <v>785156</v>
      </c>
      <c r="T286" s="9">
        <v>78</v>
      </c>
      <c r="U286" s="27">
        <v>0.27532553714953356</v>
      </c>
      <c r="V286" s="31">
        <f t="shared" si="28"/>
        <v>283301</v>
      </c>
      <c r="X286" s="8">
        <v>2013</v>
      </c>
      <c r="Y286">
        <v>45</v>
      </c>
      <c r="AA286" s="20">
        <f t="shared" si="30"/>
        <v>104722</v>
      </c>
      <c r="AC286" s="20">
        <v>525</v>
      </c>
    </row>
    <row r="287" spans="1:29" ht="15.75" customHeight="1" x14ac:dyDescent="0.25">
      <c r="A287" s="8" t="s">
        <v>294</v>
      </c>
      <c r="B287" s="20">
        <v>526</v>
      </c>
      <c r="C287" s="9"/>
      <c r="D287" s="9"/>
      <c r="E287" s="9"/>
      <c r="F287" s="45"/>
      <c r="G287" s="45"/>
      <c r="H287" s="9">
        <v>1025</v>
      </c>
      <c r="I287" s="9">
        <v>1328309</v>
      </c>
      <c r="J287" s="32">
        <v>0.77165779950297708</v>
      </c>
      <c r="K287" s="9">
        <v>202</v>
      </c>
      <c r="L287" s="9">
        <v>2.363983194654121</v>
      </c>
      <c r="M287" s="31">
        <f t="shared" si="25"/>
        <v>85449</v>
      </c>
      <c r="N287" s="9">
        <v>179</v>
      </c>
      <c r="O287" s="9">
        <v>1.0546347958780866</v>
      </c>
      <c r="P287" s="31">
        <f t="shared" si="26"/>
        <v>169727</v>
      </c>
      <c r="Q287" s="9">
        <v>548</v>
      </c>
      <c r="R287" s="9">
        <v>0.69477372943888149</v>
      </c>
      <c r="S287" s="31">
        <f t="shared" si="27"/>
        <v>788746</v>
      </c>
      <c r="T287" s="9">
        <v>96</v>
      </c>
      <c r="U287" s="27">
        <v>0.33756817294742725</v>
      </c>
      <c r="V287" s="31">
        <f t="shared" si="28"/>
        <v>284387</v>
      </c>
      <c r="X287" s="8">
        <v>2013</v>
      </c>
      <c r="Y287">
        <v>46</v>
      </c>
      <c r="AA287" s="20">
        <f t="shared" si="30"/>
        <v>104723</v>
      </c>
      <c r="AC287" s="20">
        <v>526</v>
      </c>
    </row>
    <row r="288" spans="1:29" ht="15.75" customHeight="1" x14ac:dyDescent="0.25">
      <c r="A288" s="8" t="s">
        <v>295</v>
      </c>
      <c r="B288" s="20">
        <v>527</v>
      </c>
      <c r="C288" s="9"/>
      <c r="D288" s="9"/>
      <c r="E288" s="9"/>
      <c r="F288" s="45"/>
      <c r="G288" s="45"/>
      <c r="H288" s="9">
        <v>1270</v>
      </c>
      <c r="I288" s="9">
        <v>1339233</v>
      </c>
      <c r="J288" s="32">
        <v>0.94830399191178827</v>
      </c>
      <c r="K288" s="9">
        <v>247</v>
      </c>
      <c r="L288" s="9">
        <v>2.8204396231801314</v>
      </c>
      <c r="M288" s="31">
        <f t="shared" si="25"/>
        <v>87575</v>
      </c>
      <c r="N288" s="9">
        <v>208</v>
      </c>
      <c r="O288" s="9">
        <v>1.1961860069240766</v>
      </c>
      <c r="P288" s="31">
        <f t="shared" si="26"/>
        <v>173886</v>
      </c>
      <c r="Q288" s="9">
        <v>694</v>
      </c>
      <c r="R288" s="9">
        <v>0.87433731782539459</v>
      </c>
      <c r="S288" s="31">
        <f t="shared" si="27"/>
        <v>793744</v>
      </c>
      <c r="T288" s="9">
        <v>121</v>
      </c>
      <c r="U288" s="27">
        <v>0.42601433661469995</v>
      </c>
      <c r="V288" s="31">
        <f t="shared" si="28"/>
        <v>284028</v>
      </c>
      <c r="X288" s="8">
        <v>2013</v>
      </c>
      <c r="Y288">
        <v>47</v>
      </c>
      <c r="AA288" s="20">
        <f t="shared" si="30"/>
        <v>104724</v>
      </c>
      <c r="AC288" s="20">
        <v>527</v>
      </c>
    </row>
    <row r="289" spans="1:29" ht="15.75" customHeight="1" x14ac:dyDescent="0.25">
      <c r="A289" s="8" t="s">
        <v>296</v>
      </c>
      <c r="B289" s="20">
        <v>528</v>
      </c>
      <c r="C289" s="9"/>
      <c r="D289" s="9"/>
      <c r="E289" s="9"/>
      <c r="F289" s="45"/>
      <c r="G289" s="45"/>
      <c r="H289" s="9">
        <v>1649</v>
      </c>
      <c r="I289" s="9">
        <v>1342072</v>
      </c>
      <c r="J289" s="32">
        <v>1.2286971190815397</v>
      </c>
      <c r="K289" s="9">
        <v>329</v>
      </c>
      <c r="L289" s="9">
        <v>3.7454889058390921</v>
      </c>
      <c r="M289" s="31">
        <f t="shared" si="25"/>
        <v>87839</v>
      </c>
      <c r="N289" s="9">
        <v>278</v>
      </c>
      <c r="O289" s="9">
        <v>1.6027304069090365</v>
      </c>
      <c r="P289" s="31">
        <f t="shared" si="26"/>
        <v>173454</v>
      </c>
      <c r="Q289" s="9">
        <v>881</v>
      </c>
      <c r="R289" s="9">
        <v>1.1075088091577527</v>
      </c>
      <c r="S289" s="31">
        <f t="shared" si="27"/>
        <v>795479</v>
      </c>
      <c r="T289" s="9">
        <v>161</v>
      </c>
      <c r="U289" s="27">
        <v>0.56431826147914477</v>
      </c>
      <c r="V289" s="31">
        <f t="shared" si="28"/>
        <v>285300</v>
      </c>
      <c r="X289" s="8">
        <v>2013</v>
      </c>
      <c r="Y289">
        <v>48</v>
      </c>
      <c r="AA289" s="20">
        <f t="shared" si="30"/>
        <v>104725</v>
      </c>
      <c r="AC289" s="20">
        <v>528</v>
      </c>
    </row>
    <row r="290" spans="1:29" ht="15.75" customHeight="1" x14ac:dyDescent="0.25">
      <c r="A290" s="8" t="s">
        <v>297</v>
      </c>
      <c r="B290" s="20">
        <v>529</v>
      </c>
      <c r="C290" s="9"/>
      <c r="D290" s="9"/>
      <c r="E290" s="9"/>
      <c r="F290" s="45"/>
      <c r="G290" s="45"/>
      <c r="H290" s="9">
        <v>1914</v>
      </c>
      <c r="I290" s="9">
        <v>1346922</v>
      </c>
      <c r="J290" s="32">
        <v>1.4210176981295131</v>
      </c>
      <c r="K290" s="9">
        <v>360</v>
      </c>
      <c r="L290" s="9">
        <v>4.0492205250489279</v>
      </c>
      <c r="M290" s="31">
        <f t="shared" si="25"/>
        <v>88906</v>
      </c>
      <c r="N290" s="9">
        <v>345</v>
      </c>
      <c r="O290" s="9">
        <v>1.9499016571338141</v>
      </c>
      <c r="P290" s="31">
        <f t="shared" si="26"/>
        <v>176932</v>
      </c>
      <c r="Q290" s="9">
        <v>1049</v>
      </c>
      <c r="R290" s="9">
        <v>1.3184371304071318</v>
      </c>
      <c r="S290" s="31">
        <f t="shared" si="27"/>
        <v>795639</v>
      </c>
      <c r="T290" s="9">
        <v>160</v>
      </c>
      <c r="U290" s="27">
        <v>0.5605282979207904</v>
      </c>
      <c r="V290" s="31">
        <f t="shared" si="28"/>
        <v>285445</v>
      </c>
      <c r="X290" s="8">
        <v>2013</v>
      </c>
      <c r="Y290">
        <v>49</v>
      </c>
      <c r="AA290" s="20">
        <f t="shared" si="30"/>
        <v>104726</v>
      </c>
      <c r="AC290" s="20">
        <v>529</v>
      </c>
    </row>
    <row r="291" spans="1:29" ht="15.75" customHeight="1" x14ac:dyDescent="0.25">
      <c r="A291" s="8" t="s">
        <v>298</v>
      </c>
      <c r="B291" s="20">
        <v>530</v>
      </c>
      <c r="C291" s="9"/>
      <c r="D291" s="9"/>
      <c r="E291" s="9"/>
      <c r="F291" s="45"/>
      <c r="G291" s="45"/>
      <c r="H291" s="9">
        <v>2279</v>
      </c>
      <c r="I291" s="9">
        <v>1335692</v>
      </c>
      <c r="J291" s="32">
        <v>1.7062316761648644</v>
      </c>
      <c r="K291" s="9">
        <v>416</v>
      </c>
      <c r="L291" s="9">
        <v>4.8393476187152462</v>
      </c>
      <c r="M291" s="31">
        <f t="shared" si="25"/>
        <v>85962</v>
      </c>
      <c r="N291" s="9">
        <v>412</v>
      </c>
      <c r="O291" s="9">
        <v>2.3877552203167833</v>
      </c>
      <c r="P291" s="31">
        <f t="shared" si="26"/>
        <v>172547</v>
      </c>
      <c r="Q291" s="9">
        <v>1255</v>
      </c>
      <c r="R291" s="9">
        <v>1.5833065243583193</v>
      </c>
      <c r="S291" s="31">
        <f t="shared" si="27"/>
        <v>792645</v>
      </c>
      <c r="T291" s="9">
        <v>196</v>
      </c>
      <c r="U291" s="27">
        <v>0.68883593755491357</v>
      </c>
      <c r="V291" s="31">
        <f t="shared" si="28"/>
        <v>284538</v>
      </c>
      <c r="X291" s="8">
        <v>2013</v>
      </c>
      <c r="Y291">
        <v>50</v>
      </c>
      <c r="AA291" s="20">
        <f t="shared" si="30"/>
        <v>104727</v>
      </c>
      <c r="AC291" s="20">
        <v>530</v>
      </c>
    </row>
    <row r="292" spans="1:29" ht="15.75" customHeight="1" x14ac:dyDescent="0.25">
      <c r="A292" s="8" t="s">
        <v>299</v>
      </c>
      <c r="B292" s="20">
        <v>531</v>
      </c>
      <c r="C292" s="9"/>
      <c r="D292" s="9"/>
      <c r="E292" s="9"/>
      <c r="F292" s="45"/>
      <c r="G292" s="45"/>
      <c r="H292" s="9">
        <v>2540</v>
      </c>
      <c r="I292" s="9">
        <v>1301515</v>
      </c>
      <c r="J292" s="32">
        <v>1.9515718220688967</v>
      </c>
      <c r="K292" s="9">
        <v>447</v>
      </c>
      <c r="L292" s="9">
        <v>5.3396724523072878</v>
      </c>
      <c r="M292" s="31">
        <f t="shared" si="25"/>
        <v>83713</v>
      </c>
      <c r="N292" s="9">
        <v>434</v>
      </c>
      <c r="O292" s="9">
        <v>2.5826261856872521</v>
      </c>
      <c r="P292" s="31">
        <f t="shared" si="26"/>
        <v>168046</v>
      </c>
      <c r="Q292" s="9">
        <v>1404</v>
      </c>
      <c r="R292" s="9">
        <v>1.8163283259248526</v>
      </c>
      <c r="S292" s="31">
        <f t="shared" si="27"/>
        <v>772988</v>
      </c>
      <c r="T292" s="9">
        <v>255</v>
      </c>
      <c r="U292" s="27">
        <v>0.92134928893513701</v>
      </c>
      <c r="V292" s="31">
        <f t="shared" si="28"/>
        <v>276768</v>
      </c>
      <c r="X292" s="8">
        <v>2013</v>
      </c>
      <c r="Y292">
        <v>51</v>
      </c>
      <c r="AA292" s="20">
        <f t="shared" si="30"/>
        <v>104728</v>
      </c>
      <c r="AC292" s="20">
        <v>531</v>
      </c>
    </row>
    <row r="293" spans="1:29" ht="15.75" customHeight="1" x14ac:dyDescent="0.25">
      <c r="A293" s="8" t="s">
        <v>300</v>
      </c>
      <c r="B293" s="20">
        <v>532</v>
      </c>
      <c r="C293" s="9"/>
      <c r="D293" s="9"/>
      <c r="E293" s="9"/>
      <c r="F293" s="45"/>
      <c r="G293" s="45"/>
      <c r="H293" s="9">
        <v>2770</v>
      </c>
      <c r="I293" s="9">
        <v>1242917</v>
      </c>
      <c r="J293" s="32">
        <v>2.2286282993956958</v>
      </c>
      <c r="K293" s="9">
        <v>465</v>
      </c>
      <c r="L293" s="9">
        <v>5.764510450499591</v>
      </c>
      <c r="M293" s="31">
        <f t="shared" si="25"/>
        <v>80666</v>
      </c>
      <c r="N293" s="9">
        <v>444</v>
      </c>
      <c r="O293" s="9">
        <v>2.7591006823181417</v>
      </c>
      <c r="P293" s="31">
        <f t="shared" si="26"/>
        <v>160922</v>
      </c>
      <c r="Q293" s="9">
        <v>1557</v>
      </c>
      <c r="R293" s="9">
        <v>2.1124725426055999</v>
      </c>
      <c r="S293" s="31">
        <f t="shared" si="27"/>
        <v>737051</v>
      </c>
      <c r="T293" s="9">
        <v>304</v>
      </c>
      <c r="U293" s="27">
        <v>1.1503038467068769</v>
      </c>
      <c r="V293" s="31">
        <f t="shared" si="28"/>
        <v>264278</v>
      </c>
      <c r="X293" s="8">
        <v>2013</v>
      </c>
      <c r="Y293">
        <v>52</v>
      </c>
      <c r="AA293" s="20">
        <f t="shared" si="30"/>
        <v>104729</v>
      </c>
      <c r="AC293" s="20">
        <v>532</v>
      </c>
    </row>
    <row r="294" spans="1:29" ht="15.75" customHeight="1" x14ac:dyDescent="0.25">
      <c r="A294" s="8" t="s">
        <v>301</v>
      </c>
      <c r="B294" s="20">
        <v>533</v>
      </c>
      <c r="C294" s="9"/>
      <c r="D294" s="9"/>
      <c r="E294" s="9"/>
      <c r="F294" s="45"/>
      <c r="G294" s="45"/>
      <c r="H294" s="9">
        <v>3842</v>
      </c>
      <c r="I294" s="9">
        <v>1299890</v>
      </c>
      <c r="J294" s="32">
        <v>2.9556347075521776</v>
      </c>
      <c r="K294" s="9">
        <v>517</v>
      </c>
      <c r="L294" s="9">
        <v>6.067291781577496</v>
      </c>
      <c r="M294" s="31">
        <f t="shared" si="25"/>
        <v>85211</v>
      </c>
      <c r="N294" s="9">
        <v>542</v>
      </c>
      <c r="O294" s="9">
        <v>3.1968102675411694</v>
      </c>
      <c r="P294" s="31">
        <f t="shared" si="26"/>
        <v>169544</v>
      </c>
      <c r="Q294" s="9">
        <v>2311</v>
      </c>
      <c r="R294" s="9">
        <v>3.0054946841369445</v>
      </c>
      <c r="S294" s="31">
        <f t="shared" si="27"/>
        <v>768925</v>
      </c>
      <c r="T294" s="9">
        <v>472</v>
      </c>
      <c r="U294" s="27">
        <v>1.7088447195974077</v>
      </c>
      <c r="V294" s="31">
        <f t="shared" si="28"/>
        <v>276210</v>
      </c>
      <c r="X294" s="8">
        <v>2014</v>
      </c>
      <c r="Y294">
        <v>1</v>
      </c>
      <c r="AA294" s="20">
        <f t="shared" si="30"/>
        <v>104730</v>
      </c>
      <c r="AC294" s="20">
        <v>533</v>
      </c>
    </row>
    <row r="295" spans="1:29" ht="15.75" customHeight="1" x14ac:dyDescent="0.25">
      <c r="A295" s="8" t="s">
        <v>302</v>
      </c>
      <c r="B295" s="20">
        <v>534</v>
      </c>
      <c r="C295" s="9"/>
      <c r="D295" s="9"/>
      <c r="E295" s="9"/>
      <c r="F295" s="45"/>
      <c r="G295" s="45"/>
      <c r="H295" s="9">
        <v>5592</v>
      </c>
      <c r="I295" s="9">
        <v>1356857</v>
      </c>
      <c r="J295" s="32">
        <v>4.1212891262675431</v>
      </c>
      <c r="K295" s="9">
        <v>650</v>
      </c>
      <c r="L295" s="9">
        <v>7.3207266665915824</v>
      </c>
      <c r="M295" s="31">
        <f t="shared" si="25"/>
        <v>88789</v>
      </c>
      <c r="N295" s="9">
        <v>839</v>
      </c>
      <c r="O295" s="9">
        <v>4.7432483619115464</v>
      </c>
      <c r="P295" s="31">
        <f t="shared" si="26"/>
        <v>176883</v>
      </c>
      <c r="Q295" s="9">
        <v>3477</v>
      </c>
      <c r="R295" s="9">
        <v>4.3268333354073594</v>
      </c>
      <c r="S295" s="31">
        <f t="shared" si="27"/>
        <v>803590</v>
      </c>
      <c r="T295" s="9">
        <v>626</v>
      </c>
      <c r="U295" s="27">
        <v>2.1766720561901285</v>
      </c>
      <c r="V295" s="31">
        <f t="shared" si="28"/>
        <v>287595</v>
      </c>
      <c r="X295" s="8">
        <v>2014</v>
      </c>
      <c r="Y295">
        <v>2</v>
      </c>
      <c r="AA295" s="20">
        <f t="shared" si="30"/>
        <v>104731</v>
      </c>
      <c r="AC295" s="20">
        <v>534</v>
      </c>
    </row>
    <row r="296" spans="1:29" ht="15.75" customHeight="1" x14ac:dyDescent="0.25">
      <c r="A296" s="8" t="s">
        <v>303</v>
      </c>
      <c r="B296" s="20">
        <v>535</v>
      </c>
      <c r="C296" s="9"/>
      <c r="D296" s="9"/>
      <c r="E296" s="9"/>
      <c r="F296" s="45"/>
      <c r="G296" s="45"/>
      <c r="H296" s="9">
        <v>6836</v>
      </c>
      <c r="I296" s="9">
        <v>1354251</v>
      </c>
      <c r="J296" s="32">
        <v>5.0478087149280304</v>
      </c>
      <c r="K296" s="9">
        <v>1136</v>
      </c>
      <c r="L296" s="9">
        <v>12.965520389878677</v>
      </c>
      <c r="M296" s="31">
        <f t="shared" si="25"/>
        <v>87617</v>
      </c>
      <c r="N296" s="9">
        <v>1290</v>
      </c>
      <c r="O296" s="9">
        <v>7.3995044052863435</v>
      </c>
      <c r="P296" s="31">
        <f t="shared" si="26"/>
        <v>174336</v>
      </c>
      <c r="Q296" s="9">
        <v>3831</v>
      </c>
      <c r="R296" s="9">
        <v>4.7659745988855757</v>
      </c>
      <c r="S296" s="31">
        <f t="shared" si="27"/>
        <v>803823</v>
      </c>
      <c r="T296" s="9">
        <v>579</v>
      </c>
      <c r="U296" s="27">
        <v>2.0071063350376983</v>
      </c>
      <c r="V296" s="31">
        <f t="shared" si="28"/>
        <v>288475</v>
      </c>
      <c r="X296" s="8">
        <v>2014</v>
      </c>
      <c r="Y296">
        <v>3</v>
      </c>
      <c r="AA296" s="20">
        <f t="shared" si="30"/>
        <v>104732</v>
      </c>
      <c r="AC296" s="20">
        <v>535</v>
      </c>
    </row>
    <row r="297" spans="1:29" ht="15.75" customHeight="1" x14ac:dyDescent="0.25">
      <c r="A297" s="8" t="s">
        <v>304</v>
      </c>
      <c r="B297" s="20">
        <v>536</v>
      </c>
      <c r="C297" s="9"/>
      <c r="D297" s="9"/>
      <c r="E297" s="9"/>
      <c r="F297" s="45"/>
      <c r="G297" s="45"/>
      <c r="H297" s="9">
        <v>7826</v>
      </c>
      <c r="I297" s="9">
        <v>1352179</v>
      </c>
      <c r="J297" s="32">
        <v>5.7876952681560647</v>
      </c>
      <c r="K297" s="9">
        <v>1544</v>
      </c>
      <c r="L297" s="9">
        <v>17.325732752816553</v>
      </c>
      <c r="M297" s="31">
        <f t="shared" si="25"/>
        <v>89116</v>
      </c>
      <c r="N297" s="9">
        <v>1644</v>
      </c>
      <c r="O297" s="9">
        <v>9.2265729791616398</v>
      </c>
      <c r="P297" s="31">
        <f t="shared" si="26"/>
        <v>178180.99999999997</v>
      </c>
      <c r="Q297" s="9">
        <v>3983</v>
      </c>
      <c r="R297" s="9">
        <v>4.9962180272778705</v>
      </c>
      <c r="S297" s="31">
        <f t="shared" si="27"/>
        <v>797203</v>
      </c>
      <c r="T297" s="9">
        <v>655</v>
      </c>
      <c r="U297" s="27">
        <v>2.2768432871360091</v>
      </c>
      <c r="V297" s="31">
        <f t="shared" si="28"/>
        <v>287679</v>
      </c>
      <c r="X297" s="8">
        <v>2014</v>
      </c>
      <c r="Y297">
        <v>4</v>
      </c>
      <c r="AA297" s="20">
        <f t="shared" si="30"/>
        <v>104733</v>
      </c>
      <c r="AC297" s="20">
        <v>536</v>
      </c>
    </row>
    <row r="298" spans="1:29" ht="15.75" customHeight="1" x14ac:dyDescent="0.25">
      <c r="A298" s="8" t="s">
        <v>305</v>
      </c>
      <c r="B298" s="20">
        <v>537</v>
      </c>
      <c r="C298" s="9"/>
      <c r="D298" s="9"/>
      <c r="E298" s="9"/>
      <c r="F298" s="45"/>
      <c r="G298" s="45"/>
      <c r="H298" s="9">
        <v>8780</v>
      </c>
      <c r="I298" s="9">
        <v>1340788</v>
      </c>
      <c r="J298" s="32">
        <v>6.5483879628994295</v>
      </c>
      <c r="K298" s="9">
        <v>1765</v>
      </c>
      <c r="L298" s="9">
        <v>19.829455448325451</v>
      </c>
      <c r="M298" s="31">
        <f t="shared" si="25"/>
        <v>89009</v>
      </c>
      <c r="N298" s="9">
        <v>1939</v>
      </c>
      <c r="O298" s="9">
        <v>10.971352265847351</v>
      </c>
      <c r="P298" s="31">
        <f t="shared" si="26"/>
        <v>176733</v>
      </c>
      <c r="Q298" s="9">
        <v>4457</v>
      </c>
      <c r="R298" s="9">
        <v>5.6315853980584487</v>
      </c>
      <c r="S298" s="31">
        <f t="shared" si="27"/>
        <v>791429</v>
      </c>
      <c r="T298" s="9">
        <v>619</v>
      </c>
      <c r="U298" s="27">
        <v>2.1825207938875315</v>
      </c>
      <c r="V298" s="31">
        <f t="shared" si="28"/>
        <v>283617</v>
      </c>
      <c r="X298" s="8">
        <v>2014</v>
      </c>
      <c r="Y298">
        <v>5</v>
      </c>
      <c r="AA298" s="20">
        <f t="shared" si="30"/>
        <v>104734</v>
      </c>
      <c r="AC298" s="20">
        <v>537</v>
      </c>
    </row>
    <row r="299" spans="1:29" ht="15.75" customHeight="1" x14ac:dyDescent="0.25">
      <c r="A299" s="8" t="s">
        <v>306</v>
      </c>
      <c r="B299" s="20">
        <v>538</v>
      </c>
      <c r="C299" s="9"/>
      <c r="D299" s="9"/>
      <c r="E299" s="9"/>
      <c r="F299" s="45"/>
      <c r="G299" s="45"/>
      <c r="H299" s="9">
        <v>8858</v>
      </c>
      <c r="I299" s="9">
        <v>1328793</v>
      </c>
      <c r="J299" s="32">
        <v>6.6662000778149793</v>
      </c>
      <c r="K299" s="9">
        <v>1675</v>
      </c>
      <c r="L299" s="9">
        <v>18.98318146788159</v>
      </c>
      <c r="M299" s="31">
        <f t="shared" si="25"/>
        <v>88236</v>
      </c>
      <c r="N299" s="9">
        <v>2074</v>
      </c>
      <c r="O299" s="9">
        <v>11.792063952331405</v>
      </c>
      <c r="P299" s="31">
        <f t="shared" si="26"/>
        <v>175881</v>
      </c>
      <c r="Q299" s="9">
        <v>4446</v>
      </c>
      <c r="R299" s="9">
        <v>5.6775953353305804</v>
      </c>
      <c r="S299" s="31">
        <f t="shared" si="27"/>
        <v>783078</v>
      </c>
      <c r="T299" s="9">
        <v>663</v>
      </c>
      <c r="U299" s="27">
        <v>2.354420130824793</v>
      </c>
      <c r="V299" s="31">
        <f t="shared" si="28"/>
        <v>281598</v>
      </c>
      <c r="X299" s="8">
        <v>2014</v>
      </c>
      <c r="Y299">
        <v>6</v>
      </c>
      <c r="AA299" s="20">
        <f>52*X299+Y299+1</f>
        <v>104735</v>
      </c>
      <c r="AC299" s="20">
        <v>538</v>
      </c>
    </row>
    <row r="300" spans="1:29" ht="15.75" customHeight="1" x14ac:dyDescent="0.25">
      <c r="A300" s="8" t="s">
        <v>307</v>
      </c>
      <c r="B300" s="20">
        <v>539</v>
      </c>
      <c r="C300" s="9"/>
      <c r="D300" s="9"/>
      <c r="E300" s="9"/>
      <c r="F300" s="45"/>
      <c r="G300" s="45"/>
      <c r="H300" s="9">
        <v>8227</v>
      </c>
      <c r="I300" s="9">
        <v>1312968</v>
      </c>
      <c r="J300" s="32">
        <v>6.2659562152314452</v>
      </c>
      <c r="K300" s="9">
        <v>1498</v>
      </c>
      <c r="L300" s="9">
        <v>17.579683612636718</v>
      </c>
      <c r="M300" s="31">
        <f t="shared" si="25"/>
        <v>85212</v>
      </c>
      <c r="N300" s="9">
        <v>1848</v>
      </c>
      <c r="O300" s="9">
        <v>10.80373219839581</v>
      </c>
      <c r="P300" s="31">
        <f t="shared" si="26"/>
        <v>171052</v>
      </c>
      <c r="Q300" s="9">
        <v>4222</v>
      </c>
      <c r="R300" s="9">
        <v>5.4298619256332694</v>
      </c>
      <c r="S300" s="31">
        <f t="shared" si="27"/>
        <v>777552</v>
      </c>
      <c r="T300" s="9">
        <v>659</v>
      </c>
      <c r="U300" s="27">
        <v>2.3607210408666246</v>
      </c>
      <c r="V300" s="31">
        <f t="shared" si="28"/>
        <v>279152</v>
      </c>
      <c r="X300" s="8">
        <v>2014</v>
      </c>
      <c r="Y300">
        <v>7</v>
      </c>
      <c r="AA300" s="20">
        <f t="shared" si="30"/>
        <v>104736</v>
      </c>
      <c r="AC300" s="20">
        <v>539</v>
      </c>
    </row>
    <row r="301" spans="1:29" ht="15.75" customHeight="1" x14ac:dyDescent="0.25">
      <c r="A301" s="8" t="s">
        <v>308</v>
      </c>
      <c r="B301" s="20">
        <v>540</v>
      </c>
      <c r="C301" s="9"/>
      <c r="D301" s="9"/>
      <c r="E301" s="9"/>
      <c r="F301" s="45"/>
      <c r="G301" s="45"/>
      <c r="H301" s="9">
        <v>7174</v>
      </c>
      <c r="I301" s="9">
        <v>1295133</v>
      </c>
      <c r="J301" s="32">
        <v>5.5391994490141165</v>
      </c>
      <c r="K301" s="9">
        <v>1307</v>
      </c>
      <c r="L301" s="9">
        <v>14.945170548751902</v>
      </c>
      <c r="M301" s="31">
        <f t="shared" si="25"/>
        <v>87453</v>
      </c>
      <c r="N301" s="9">
        <v>1584</v>
      </c>
      <c r="O301" s="9">
        <v>9.1039191682328404</v>
      </c>
      <c r="P301" s="31">
        <f t="shared" si="26"/>
        <v>173990.99999999997</v>
      </c>
      <c r="Q301" s="9">
        <v>3716</v>
      </c>
      <c r="R301" s="9">
        <v>4.8905161363343241</v>
      </c>
      <c r="S301" s="31">
        <f t="shared" si="27"/>
        <v>759838</v>
      </c>
      <c r="T301" s="9">
        <v>567</v>
      </c>
      <c r="U301" s="27">
        <v>2.0704689776557323</v>
      </c>
      <c r="V301" s="31">
        <f t="shared" si="28"/>
        <v>273851</v>
      </c>
      <c r="X301" s="8">
        <v>2014</v>
      </c>
      <c r="Y301">
        <v>8</v>
      </c>
      <c r="AA301" s="20">
        <f t="shared" si="30"/>
        <v>104737</v>
      </c>
      <c r="AC301" s="20">
        <v>540</v>
      </c>
    </row>
    <row r="302" spans="1:29" ht="15.75" customHeight="1" x14ac:dyDescent="0.25">
      <c r="A302" s="8" t="s">
        <v>309</v>
      </c>
      <c r="B302" s="20">
        <v>541</v>
      </c>
      <c r="C302" s="9"/>
      <c r="D302" s="9"/>
      <c r="E302" s="9"/>
      <c r="F302" s="45"/>
      <c r="G302" s="45"/>
      <c r="H302" s="9">
        <v>6061</v>
      </c>
      <c r="I302" s="9">
        <v>1282037</v>
      </c>
      <c r="J302" s="32">
        <v>4.7276326658278975</v>
      </c>
      <c r="K302" s="9">
        <v>1078</v>
      </c>
      <c r="L302" s="9">
        <v>12.351620147577799</v>
      </c>
      <c r="M302" s="31">
        <f t="shared" si="25"/>
        <v>87276</v>
      </c>
      <c r="N302" s="9">
        <v>1324</v>
      </c>
      <c r="O302" s="9">
        <v>7.6680720937775098</v>
      </c>
      <c r="P302" s="31">
        <f t="shared" si="26"/>
        <v>172664</v>
      </c>
      <c r="Q302" s="9">
        <v>3163</v>
      </c>
      <c r="R302" s="9">
        <v>4.2067211780415272</v>
      </c>
      <c r="S302" s="31">
        <f t="shared" si="27"/>
        <v>751892</v>
      </c>
      <c r="T302" s="9">
        <v>496</v>
      </c>
      <c r="U302" s="27">
        <v>1.8356433078588479</v>
      </c>
      <c r="V302" s="31">
        <f t="shared" si="28"/>
        <v>270205</v>
      </c>
      <c r="X302" s="8">
        <v>2014</v>
      </c>
      <c r="Y302">
        <v>9</v>
      </c>
      <c r="AA302" s="20">
        <f t="shared" si="30"/>
        <v>104738</v>
      </c>
      <c r="AC302" s="20">
        <v>541</v>
      </c>
    </row>
    <row r="303" spans="1:29" ht="15.75" customHeight="1" x14ac:dyDescent="0.25">
      <c r="A303" s="8" t="s">
        <v>310</v>
      </c>
      <c r="B303" s="20">
        <v>542</v>
      </c>
      <c r="C303" s="9"/>
      <c r="D303" s="9"/>
      <c r="E303" s="9"/>
      <c r="F303" s="45"/>
      <c r="G303" s="45"/>
      <c r="H303" s="9">
        <v>5061</v>
      </c>
      <c r="I303" s="9">
        <v>1283535</v>
      </c>
      <c r="J303" s="32">
        <v>3.9430167467190222</v>
      </c>
      <c r="K303" s="9">
        <v>863</v>
      </c>
      <c r="L303" s="9">
        <v>10.121386266346098</v>
      </c>
      <c r="M303" s="31">
        <f t="shared" si="25"/>
        <v>85265</v>
      </c>
      <c r="N303" s="9">
        <v>1111</v>
      </c>
      <c r="O303" s="9">
        <v>6.5472331899345866</v>
      </c>
      <c r="P303" s="31">
        <f t="shared" si="26"/>
        <v>169690</v>
      </c>
      <c r="Q303" s="9">
        <v>2672</v>
      </c>
      <c r="R303" s="9">
        <v>3.527877094677025</v>
      </c>
      <c r="S303" s="31">
        <f t="shared" si="27"/>
        <v>757396</v>
      </c>
      <c r="T303" s="9">
        <v>415</v>
      </c>
      <c r="U303" s="27">
        <v>1.5303262729364564</v>
      </c>
      <c r="V303" s="31">
        <f t="shared" si="28"/>
        <v>271184</v>
      </c>
      <c r="X303" s="8">
        <v>2014</v>
      </c>
      <c r="Y303">
        <v>10</v>
      </c>
      <c r="AA303" s="20">
        <f t="shared" si="30"/>
        <v>104739</v>
      </c>
      <c r="AC303" s="20">
        <v>542</v>
      </c>
    </row>
    <row r="304" spans="1:29" ht="15.75" customHeight="1" x14ac:dyDescent="0.25">
      <c r="A304" s="8" t="s">
        <v>311</v>
      </c>
      <c r="B304" s="20">
        <v>543</v>
      </c>
      <c r="C304" s="9"/>
      <c r="D304" s="9"/>
      <c r="E304" s="9"/>
      <c r="F304" s="45"/>
      <c r="G304" s="45"/>
      <c r="H304" s="9">
        <v>4201</v>
      </c>
      <c r="I304" s="9">
        <v>1242618</v>
      </c>
      <c r="J304" s="32">
        <v>3.3807654484322613</v>
      </c>
      <c r="K304" s="9">
        <v>723</v>
      </c>
      <c r="L304" s="9">
        <v>8.9341983317886928</v>
      </c>
      <c r="M304" s="31">
        <f t="shared" si="25"/>
        <v>80925</v>
      </c>
      <c r="N304" s="9">
        <v>899</v>
      </c>
      <c r="O304" s="9">
        <v>5.5014319633809023</v>
      </c>
      <c r="P304" s="31">
        <f t="shared" si="26"/>
        <v>163412</v>
      </c>
      <c r="Q304" s="9">
        <v>2239</v>
      </c>
      <c r="R304" s="9">
        <v>3.051314968205816</v>
      </c>
      <c r="S304" s="31">
        <f t="shared" si="27"/>
        <v>733782</v>
      </c>
      <c r="T304" s="9">
        <v>340</v>
      </c>
      <c r="U304" s="27">
        <v>1.2854490943254984</v>
      </c>
      <c r="V304" s="31">
        <f t="shared" si="28"/>
        <v>264499</v>
      </c>
      <c r="X304" s="8">
        <v>2014</v>
      </c>
      <c r="Y304">
        <v>11</v>
      </c>
      <c r="AA304" s="20">
        <f t="shared" si="30"/>
        <v>104740</v>
      </c>
      <c r="AC304" s="20">
        <v>543</v>
      </c>
    </row>
    <row r="305" spans="1:29" ht="15.75" customHeight="1" x14ac:dyDescent="0.25">
      <c r="A305" s="8" t="s">
        <v>312</v>
      </c>
      <c r="B305" s="20">
        <v>544</v>
      </c>
      <c r="C305" s="9"/>
      <c r="D305" s="9"/>
      <c r="E305" s="9"/>
      <c r="F305" s="45"/>
      <c r="G305" s="45"/>
      <c r="H305" s="9">
        <v>3551</v>
      </c>
      <c r="I305" s="9">
        <v>1232959</v>
      </c>
      <c r="J305" s="32">
        <v>2.8800633273288083</v>
      </c>
      <c r="K305" s="9">
        <v>622</v>
      </c>
      <c r="L305" s="9">
        <v>7.602146200760215</v>
      </c>
      <c r="M305" s="31">
        <f t="shared" si="25"/>
        <v>81819</v>
      </c>
      <c r="N305" s="9">
        <v>807</v>
      </c>
      <c r="O305" s="9">
        <v>4.9428842679080027</v>
      </c>
      <c r="P305" s="31">
        <f t="shared" si="26"/>
        <v>163265</v>
      </c>
      <c r="Q305" s="9">
        <v>1796</v>
      </c>
      <c r="R305" s="9">
        <v>2.4711844210810194</v>
      </c>
      <c r="S305" s="31">
        <f t="shared" si="27"/>
        <v>726777</v>
      </c>
      <c r="T305" s="9">
        <v>326</v>
      </c>
      <c r="U305" s="27">
        <v>1.2485733326184039</v>
      </c>
      <c r="V305" s="31">
        <f t="shared" si="28"/>
        <v>261098</v>
      </c>
      <c r="X305" s="8">
        <v>2014</v>
      </c>
      <c r="Y305">
        <v>12</v>
      </c>
      <c r="AA305" s="20">
        <f t="shared" si="30"/>
        <v>104741</v>
      </c>
      <c r="AC305" s="20">
        <v>544</v>
      </c>
    </row>
    <row r="306" spans="1:29" ht="15.75" customHeight="1" x14ac:dyDescent="0.25">
      <c r="A306" s="8" t="s">
        <v>313</v>
      </c>
      <c r="B306" s="20">
        <v>545</v>
      </c>
      <c r="C306" s="9"/>
      <c r="D306" s="9"/>
      <c r="E306" s="9"/>
      <c r="F306" s="45"/>
      <c r="G306" s="45"/>
      <c r="H306" s="9">
        <v>2494</v>
      </c>
      <c r="I306" s="9">
        <v>1205979</v>
      </c>
      <c r="J306" s="32">
        <v>2.0680293769626172</v>
      </c>
      <c r="K306" s="9">
        <v>422</v>
      </c>
      <c r="L306" s="9">
        <v>5.4013234522392457</v>
      </c>
      <c r="M306" s="31">
        <f t="shared" si="25"/>
        <v>78129</v>
      </c>
      <c r="N306" s="9">
        <v>511</v>
      </c>
      <c r="O306" s="9">
        <v>3.2496438746438745</v>
      </c>
      <c r="P306" s="31">
        <f t="shared" si="26"/>
        <v>157248</v>
      </c>
      <c r="Q306" s="9">
        <v>1348</v>
      </c>
      <c r="R306" s="9">
        <v>1.8863251224082271</v>
      </c>
      <c r="S306" s="31">
        <f t="shared" si="27"/>
        <v>714617</v>
      </c>
      <c r="T306" s="9">
        <v>213</v>
      </c>
      <c r="U306" s="27">
        <v>0.83208000468777465</v>
      </c>
      <c r="V306" s="31">
        <f t="shared" si="28"/>
        <v>255985</v>
      </c>
      <c r="X306" s="8">
        <v>2014</v>
      </c>
      <c r="Y306">
        <v>13</v>
      </c>
      <c r="AA306" s="20">
        <f>52*X306+Y306+1</f>
        <v>104742</v>
      </c>
      <c r="AC306" s="20">
        <v>545</v>
      </c>
    </row>
    <row r="307" spans="1:29" ht="15.75" customHeight="1" x14ac:dyDescent="0.25">
      <c r="A307" s="8" t="s">
        <v>314</v>
      </c>
      <c r="B307" s="20">
        <v>546</v>
      </c>
      <c r="C307" s="9"/>
      <c r="D307" s="9"/>
      <c r="E307" s="9"/>
      <c r="F307" s="45"/>
      <c r="G307" s="45"/>
      <c r="H307" s="9">
        <v>1932</v>
      </c>
      <c r="I307" s="9">
        <v>1177545</v>
      </c>
      <c r="J307" s="32">
        <v>1.6407016292370993</v>
      </c>
      <c r="K307" s="9">
        <v>314</v>
      </c>
      <c r="L307" s="9">
        <v>4.1639039915130622</v>
      </c>
      <c r="M307" s="31">
        <f t="shared" si="25"/>
        <v>75410</v>
      </c>
      <c r="N307" s="9">
        <v>395</v>
      </c>
      <c r="O307" s="9">
        <v>2.59526938239159</v>
      </c>
      <c r="P307" s="31">
        <f t="shared" si="26"/>
        <v>152200</v>
      </c>
      <c r="Q307" s="9">
        <v>1056</v>
      </c>
      <c r="R307" s="9">
        <v>1.5150841259069343</v>
      </c>
      <c r="S307" s="31">
        <f t="shared" si="27"/>
        <v>696991</v>
      </c>
      <c r="T307" s="9">
        <v>167</v>
      </c>
      <c r="U307" s="27">
        <v>0.66022518818394582</v>
      </c>
      <c r="V307" s="31">
        <f t="shared" si="28"/>
        <v>252944</v>
      </c>
      <c r="X307" s="8">
        <v>2014</v>
      </c>
      <c r="Y307">
        <v>14</v>
      </c>
      <c r="AA307" s="20">
        <f t="shared" ref="AA307:AA336" si="31">52*X307+Y307+1</f>
        <v>104743</v>
      </c>
      <c r="AC307" s="20">
        <v>546</v>
      </c>
    </row>
    <row r="308" spans="1:29" ht="15.75" customHeight="1" x14ac:dyDescent="0.25">
      <c r="A308" s="8" t="s">
        <v>315</v>
      </c>
      <c r="B308" s="20">
        <v>547</v>
      </c>
      <c r="C308" s="9"/>
      <c r="D308" s="9"/>
      <c r="E308" s="9"/>
      <c r="F308" s="45"/>
      <c r="G308" s="45"/>
      <c r="H308" s="9">
        <v>1388</v>
      </c>
      <c r="I308" s="9">
        <v>1129183</v>
      </c>
      <c r="J308" s="32">
        <v>1.229207311835194</v>
      </c>
      <c r="K308" s="9">
        <v>210</v>
      </c>
      <c r="L308" s="9">
        <v>2.9295648898623106</v>
      </c>
      <c r="M308" s="31">
        <f t="shared" si="25"/>
        <v>71683</v>
      </c>
      <c r="N308" s="9">
        <v>244</v>
      </c>
      <c r="O308" s="9">
        <v>1.6887215547311887</v>
      </c>
      <c r="P308" s="31">
        <f t="shared" si="26"/>
        <v>144488</v>
      </c>
      <c r="Q308" s="9">
        <v>792</v>
      </c>
      <c r="R308" s="9">
        <v>1.1788521076446774</v>
      </c>
      <c r="S308" s="31">
        <f t="shared" si="27"/>
        <v>671840</v>
      </c>
      <c r="T308" s="9">
        <v>142</v>
      </c>
      <c r="U308" s="27">
        <v>0.58879140198696367</v>
      </c>
      <c r="V308" s="31">
        <f t="shared" si="28"/>
        <v>241172</v>
      </c>
      <c r="X308" s="8">
        <v>2014</v>
      </c>
      <c r="Y308">
        <v>15</v>
      </c>
      <c r="AA308" s="20">
        <f t="shared" si="31"/>
        <v>104744</v>
      </c>
      <c r="AC308" s="20">
        <v>547</v>
      </c>
    </row>
    <row r="309" spans="1:29" ht="15.75" customHeight="1" x14ac:dyDescent="0.25">
      <c r="A309" s="8" t="s">
        <v>316</v>
      </c>
      <c r="B309" s="20">
        <v>548</v>
      </c>
      <c r="C309" s="9"/>
      <c r="D309" s="9"/>
      <c r="E309" s="9"/>
      <c r="F309" s="45"/>
      <c r="G309" s="45"/>
      <c r="H309" s="9">
        <v>919</v>
      </c>
      <c r="I309" s="9">
        <v>1023758</v>
      </c>
      <c r="J309" s="32">
        <v>0.89767308289654391</v>
      </c>
      <c r="K309" s="9">
        <v>139</v>
      </c>
      <c r="L309" s="9">
        <v>2.1246675430283393</v>
      </c>
      <c r="M309" s="31">
        <f t="shared" si="25"/>
        <v>65421.999999999993</v>
      </c>
      <c r="N309" s="9">
        <v>179</v>
      </c>
      <c r="O309" s="9">
        <v>1.3731311225155149</v>
      </c>
      <c r="P309" s="31">
        <f t="shared" si="26"/>
        <v>130358.99999999999</v>
      </c>
      <c r="Q309" s="9">
        <v>511</v>
      </c>
      <c r="R309" s="9">
        <v>0.83998112919107026</v>
      </c>
      <c r="S309" s="31">
        <f t="shared" si="27"/>
        <v>608347</v>
      </c>
      <c r="T309" s="9">
        <v>90</v>
      </c>
      <c r="U309" s="27">
        <v>0.40978008468788418</v>
      </c>
      <c r="V309" s="31">
        <f t="shared" si="28"/>
        <v>219630</v>
      </c>
      <c r="X309" s="8">
        <v>2014</v>
      </c>
      <c r="Y309">
        <v>16</v>
      </c>
      <c r="AA309" s="20">
        <f t="shared" si="31"/>
        <v>104745</v>
      </c>
      <c r="AC309" s="20">
        <v>548</v>
      </c>
    </row>
    <row r="310" spans="1:29" ht="15.75" customHeight="1" x14ac:dyDescent="0.25">
      <c r="A310" s="8" t="s">
        <v>317</v>
      </c>
      <c r="B310" s="20">
        <v>549</v>
      </c>
      <c r="C310" s="9"/>
      <c r="D310" s="9"/>
      <c r="E310" s="9"/>
      <c r="F310" s="45"/>
      <c r="G310" s="45"/>
      <c r="H310" s="9">
        <v>575</v>
      </c>
      <c r="I310" s="9">
        <v>1048930</v>
      </c>
      <c r="J310" s="32">
        <v>0.54817766676517976</v>
      </c>
      <c r="K310" s="9">
        <v>89</v>
      </c>
      <c r="L310" s="9">
        <v>1.3759198565333004</v>
      </c>
      <c r="M310" s="31">
        <f t="shared" si="25"/>
        <v>64684</v>
      </c>
      <c r="N310" s="9">
        <v>82</v>
      </c>
      <c r="O310" s="9">
        <v>0.63506323525995001</v>
      </c>
      <c r="P310" s="31">
        <f t="shared" si="26"/>
        <v>129120.99999999999</v>
      </c>
      <c r="Q310" s="9">
        <v>331</v>
      </c>
      <c r="R310" s="9">
        <v>0.52819626560452937</v>
      </c>
      <c r="S310" s="31">
        <f t="shared" si="27"/>
        <v>626661</v>
      </c>
      <c r="T310" s="9">
        <v>73</v>
      </c>
      <c r="U310" s="27">
        <v>0.31952517683311155</v>
      </c>
      <c r="V310" s="31">
        <f t="shared" si="28"/>
        <v>228464</v>
      </c>
      <c r="X310" s="8">
        <v>2014</v>
      </c>
      <c r="Y310">
        <v>17</v>
      </c>
      <c r="AA310" s="20">
        <f t="shared" si="31"/>
        <v>104746</v>
      </c>
      <c r="AC310" s="20">
        <v>549</v>
      </c>
    </row>
    <row r="311" spans="1:29" ht="15.75" customHeight="1" x14ac:dyDescent="0.25">
      <c r="A311" s="8" t="s">
        <v>318</v>
      </c>
      <c r="B311" s="20">
        <v>574</v>
      </c>
      <c r="H311" s="9">
        <v>415</v>
      </c>
      <c r="I311" s="9">
        <v>1170185</v>
      </c>
      <c r="J311" s="32">
        <v>0.35464477838974179</v>
      </c>
      <c r="K311" s="9">
        <v>47</v>
      </c>
      <c r="L311" s="9">
        <v>0.63025491799981226</v>
      </c>
      <c r="M311" s="31">
        <f t="shared" si="25"/>
        <v>74573</v>
      </c>
      <c r="N311" s="9">
        <v>62</v>
      </c>
      <c r="O311" s="9">
        <v>0.42490491039303702</v>
      </c>
      <c r="P311" s="31">
        <f t="shared" si="26"/>
        <v>145915</v>
      </c>
      <c r="Q311" s="9">
        <v>242</v>
      </c>
      <c r="R311" s="9">
        <v>0.34775161338067739</v>
      </c>
      <c r="S311" s="31">
        <f t="shared" si="27"/>
        <v>695899</v>
      </c>
      <c r="T311" s="9">
        <v>64</v>
      </c>
      <c r="U311" s="27">
        <v>0.25216904782543598</v>
      </c>
      <c r="V311" s="31">
        <f t="shared" si="28"/>
        <v>253798</v>
      </c>
      <c r="X311" s="8">
        <v>2014</v>
      </c>
      <c r="Y311">
        <v>42</v>
      </c>
      <c r="Z311" s="39"/>
      <c r="AA311" s="20">
        <f t="shared" si="31"/>
        <v>104771</v>
      </c>
      <c r="AC311" s="20">
        <v>574</v>
      </c>
    </row>
    <row r="312" spans="1:29" ht="15.75" customHeight="1" x14ac:dyDescent="0.25">
      <c r="A312" s="8" t="s">
        <v>319</v>
      </c>
      <c r="B312" s="20">
        <v>575</v>
      </c>
      <c r="H312" s="9">
        <v>596</v>
      </c>
      <c r="I312" s="9">
        <v>1239826</v>
      </c>
      <c r="J312" s="32">
        <v>0.48071261612516597</v>
      </c>
      <c r="K312" s="9">
        <v>96</v>
      </c>
      <c r="L312" s="9">
        <v>1.2166066811983576</v>
      </c>
      <c r="M312" s="31">
        <f t="shared" si="25"/>
        <v>78908</v>
      </c>
      <c r="N312" s="9">
        <v>94</v>
      </c>
      <c r="O312" s="9">
        <v>0.61065131809736639</v>
      </c>
      <c r="P312" s="31">
        <f t="shared" si="26"/>
        <v>153934</v>
      </c>
      <c r="Q312" s="9">
        <v>336</v>
      </c>
      <c r="R312" s="9">
        <v>0.45724425961131515</v>
      </c>
      <c r="S312" s="31">
        <f t="shared" si="27"/>
        <v>734837</v>
      </c>
      <c r="T312" s="9">
        <v>70</v>
      </c>
      <c r="U312" s="27">
        <v>0.25721393217636057</v>
      </c>
      <c r="V312" s="31">
        <f t="shared" si="28"/>
        <v>272147</v>
      </c>
      <c r="X312" s="8">
        <v>2014</v>
      </c>
      <c r="Y312">
        <v>43</v>
      </c>
      <c r="Z312" s="9"/>
      <c r="AA312" s="20">
        <f t="shared" si="31"/>
        <v>104772</v>
      </c>
      <c r="AC312" s="20">
        <v>575</v>
      </c>
    </row>
    <row r="313" spans="1:29" ht="15.75" customHeight="1" x14ac:dyDescent="0.25">
      <c r="A313" s="8" t="s">
        <v>320</v>
      </c>
      <c r="B313" s="20">
        <v>576</v>
      </c>
      <c r="C313" s="9"/>
      <c r="D313" s="9"/>
      <c r="E313" s="9"/>
      <c r="F313" s="45"/>
      <c r="G313" s="45"/>
      <c r="H313" s="9">
        <v>832</v>
      </c>
      <c r="I313" s="9">
        <v>1277547</v>
      </c>
      <c r="J313" s="32">
        <v>0.65124805584452083</v>
      </c>
      <c r="K313" s="9">
        <v>116</v>
      </c>
      <c r="L313" s="9">
        <v>1.4590644378199564</v>
      </c>
      <c r="M313" s="31">
        <f t="shared" si="25"/>
        <v>79503</v>
      </c>
      <c r="N313" s="9">
        <v>103</v>
      </c>
      <c r="O313" s="9">
        <v>0.65690870244586885</v>
      </c>
      <c r="P313" s="31">
        <f t="shared" si="26"/>
        <v>156795</v>
      </c>
      <c r="Q313" s="9">
        <v>465</v>
      </c>
      <c r="R313" s="9">
        <v>0.6126006015342681</v>
      </c>
      <c r="S313" s="31">
        <f t="shared" si="27"/>
        <v>759059</v>
      </c>
      <c r="T313" s="9">
        <v>148</v>
      </c>
      <c r="U313" s="27">
        <v>0.52446932917537825</v>
      </c>
      <c r="V313" s="31">
        <f t="shared" si="28"/>
        <v>282190</v>
      </c>
      <c r="X313" s="8">
        <v>2014</v>
      </c>
      <c r="Y313">
        <v>44</v>
      </c>
      <c r="AA313" s="20">
        <f t="shared" si="31"/>
        <v>104773</v>
      </c>
      <c r="AC313" s="20">
        <v>576</v>
      </c>
    </row>
    <row r="314" spans="1:29" ht="15.75" customHeight="1" x14ac:dyDescent="0.25">
      <c r="A314" s="8" t="s">
        <v>321</v>
      </c>
      <c r="B314" s="20">
        <v>577</v>
      </c>
      <c r="C314" s="9"/>
      <c r="D314" s="9"/>
      <c r="E314" s="9"/>
      <c r="F314" s="45"/>
      <c r="G314" s="45"/>
      <c r="H314" s="9">
        <v>1040</v>
      </c>
      <c r="I314" s="9">
        <v>1289699</v>
      </c>
      <c r="J314" s="32">
        <v>0.80638970798612697</v>
      </c>
      <c r="K314" s="9">
        <v>164</v>
      </c>
      <c r="L314" s="9">
        <v>1.9926369634156713</v>
      </c>
      <c r="M314" s="31">
        <f t="shared" si="25"/>
        <v>82303</v>
      </c>
      <c r="N314" s="9">
        <v>137</v>
      </c>
      <c r="O314" s="9">
        <v>0.84089318815138536</v>
      </c>
      <c r="P314" s="31">
        <f t="shared" si="26"/>
        <v>162922</v>
      </c>
      <c r="Q314" s="9">
        <v>584</v>
      </c>
      <c r="R314" s="9">
        <v>0.76739214132630063</v>
      </c>
      <c r="S314" s="31">
        <f t="shared" si="27"/>
        <v>761019</v>
      </c>
      <c r="T314" s="9">
        <v>155</v>
      </c>
      <c r="U314" s="27">
        <v>0.54682401086592225</v>
      </c>
      <c r="V314" s="31">
        <f t="shared" si="28"/>
        <v>283455</v>
      </c>
      <c r="X314" s="8">
        <v>2014</v>
      </c>
      <c r="Y314">
        <v>45</v>
      </c>
      <c r="AA314" s="20">
        <f t="shared" si="31"/>
        <v>104774</v>
      </c>
      <c r="AC314" s="20">
        <v>577</v>
      </c>
    </row>
    <row r="315" spans="1:29" ht="15.75" customHeight="1" x14ac:dyDescent="0.25">
      <c r="A315" s="8" t="s">
        <v>322</v>
      </c>
      <c r="B315" s="20">
        <v>578</v>
      </c>
      <c r="C315" s="9">
        <f>H315*((E315+G315)/(D315+F315))</f>
        <v>13.469135802469134</v>
      </c>
      <c r="D315" s="2">
        <v>10</v>
      </c>
      <c r="E315" s="2">
        <v>0</v>
      </c>
      <c r="F315" s="45">
        <v>71</v>
      </c>
      <c r="G315" s="45">
        <v>1</v>
      </c>
      <c r="H315" s="9">
        <v>1091</v>
      </c>
      <c r="I315" s="9">
        <v>1288281</v>
      </c>
      <c r="J315" s="32">
        <v>0.84686493086523829</v>
      </c>
      <c r="K315" s="9">
        <v>182</v>
      </c>
      <c r="L315" s="9">
        <v>2.1384342431470231</v>
      </c>
      <c r="M315" s="31">
        <f t="shared" ref="M315:M378" si="32">K315*1000/L315</f>
        <v>85109</v>
      </c>
      <c r="N315" s="9">
        <v>174</v>
      </c>
      <c r="O315" s="9">
        <v>1.0420097613558104</v>
      </c>
      <c r="P315" s="31">
        <f t="shared" ref="P315:P378" si="33">N315*1000/O315</f>
        <v>166985</v>
      </c>
      <c r="Q315" s="9">
        <v>622</v>
      </c>
      <c r="R315" s="9">
        <v>0.82733449319776753</v>
      </c>
      <c r="S315" s="31">
        <f t="shared" ref="S315:S378" si="34">Q315*1000/R315</f>
        <v>751812</v>
      </c>
      <c r="T315" s="9">
        <v>113</v>
      </c>
      <c r="U315" s="27">
        <v>0.39736263736263738</v>
      </c>
      <c r="V315" s="31">
        <f t="shared" ref="V315:V378" si="35">T315*1000/U315</f>
        <v>284375</v>
      </c>
      <c r="X315" s="8">
        <v>2014</v>
      </c>
      <c r="Y315">
        <v>46</v>
      </c>
      <c r="Z315">
        <f>1/81</f>
        <v>1.2345679012345678E-2</v>
      </c>
      <c r="AA315" s="20">
        <f t="shared" si="31"/>
        <v>104775</v>
      </c>
      <c r="AC315" s="20">
        <v>578</v>
      </c>
    </row>
    <row r="316" spans="1:29" ht="15.75" customHeight="1" x14ac:dyDescent="0.25">
      <c r="A316" s="8" t="s">
        <v>323</v>
      </c>
      <c r="B316" s="20">
        <v>579</v>
      </c>
      <c r="C316" s="9">
        <f t="shared" ref="C316:C379" si="36">H316*((E316+G316)/(D316+F316))</f>
        <v>64.19047619047619</v>
      </c>
      <c r="D316" s="2">
        <v>20</v>
      </c>
      <c r="E316" s="2">
        <v>1</v>
      </c>
      <c r="F316" s="45">
        <v>64</v>
      </c>
      <c r="G316" s="45">
        <v>3</v>
      </c>
      <c r="H316" s="9">
        <v>1348</v>
      </c>
      <c r="I316" s="9">
        <v>1305350</v>
      </c>
      <c r="J316" s="32">
        <v>1.0326732294020762</v>
      </c>
      <c r="K316" s="9">
        <v>268</v>
      </c>
      <c r="L316" s="9">
        <v>3.1545741324921135</v>
      </c>
      <c r="M316" s="31">
        <f t="shared" si="32"/>
        <v>84956</v>
      </c>
      <c r="N316" s="9">
        <v>243</v>
      </c>
      <c r="O316" s="9">
        <v>1.4468161114584264</v>
      </c>
      <c r="P316" s="31">
        <f t="shared" si="33"/>
        <v>167955</v>
      </c>
      <c r="Q316" s="9">
        <v>702</v>
      </c>
      <c r="R316" s="9">
        <v>0.91981011555278358</v>
      </c>
      <c r="S316" s="31">
        <f t="shared" si="34"/>
        <v>763201</v>
      </c>
      <c r="T316" s="9">
        <v>135</v>
      </c>
      <c r="U316" s="27">
        <v>0.46674365055767225</v>
      </c>
      <c r="V316" s="31">
        <f t="shared" si="35"/>
        <v>289238</v>
      </c>
      <c r="X316" s="8">
        <v>2014</v>
      </c>
      <c r="Y316">
        <v>47</v>
      </c>
      <c r="Z316">
        <f>4/84</f>
        <v>4.7619047619047616E-2</v>
      </c>
      <c r="AA316" s="20">
        <f t="shared" si="31"/>
        <v>104776</v>
      </c>
      <c r="AC316" s="20">
        <v>579</v>
      </c>
    </row>
    <row r="317" spans="1:29" ht="15.75" customHeight="1" x14ac:dyDescent="0.25">
      <c r="A317" s="8" t="s">
        <v>324</v>
      </c>
      <c r="B317" s="20">
        <v>580</v>
      </c>
      <c r="C317" s="9">
        <f t="shared" si="36"/>
        <v>0</v>
      </c>
      <c r="D317" s="2">
        <v>24</v>
      </c>
      <c r="E317" s="2">
        <v>0</v>
      </c>
      <c r="F317" s="45">
        <v>60</v>
      </c>
      <c r="G317" s="45">
        <v>0</v>
      </c>
      <c r="H317" s="9">
        <v>1605</v>
      </c>
      <c r="I317" s="9">
        <v>1302857</v>
      </c>
      <c r="J317" s="32">
        <v>1.2319080298144769</v>
      </c>
      <c r="K317" s="9">
        <v>294</v>
      </c>
      <c r="L317" s="9">
        <v>3.6505867014341589</v>
      </c>
      <c r="M317" s="31">
        <f t="shared" si="32"/>
        <v>80535</v>
      </c>
      <c r="N317" s="9">
        <v>263</v>
      </c>
      <c r="O317" s="9">
        <v>1.5915087260668555</v>
      </c>
      <c r="P317" s="31">
        <f t="shared" si="33"/>
        <v>165252</v>
      </c>
      <c r="Q317" s="9">
        <v>911</v>
      </c>
      <c r="R317" s="9">
        <v>1.183990268145853</v>
      </c>
      <c r="S317" s="31">
        <f t="shared" si="34"/>
        <v>769432.00000000012</v>
      </c>
      <c r="T317" s="9">
        <v>137</v>
      </c>
      <c r="U317" s="27">
        <v>0.47629311843358668</v>
      </c>
      <c r="V317" s="31">
        <f t="shared" si="35"/>
        <v>287638</v>
      </c>
      <c r="X317" s="8">
        <v>2014</v>
      </c>
      <c r="Y317">
        <v>48</v>
      </c>
      <c r="AA317" s="20">
        <f t="shared" si="31"/>
        <v>104777</v>
      </c>
      <c r="AC317" s="20">
        <v>580</v>
      </c>
    </row>
    <row r="318" spans="1:29" ht="15.75" customHeight="1" x14ac:dyDescent="0.25">
      <c r="A318" s="8" t="s">
        <v>325</v>
      </c>
      <c r="B318" s="20">
        <v>581</v>
      </c>
      <c r="C318" s="9">
        <f t="shared" si="36"/>
        <v>88.359375</v>
      </c>
      <c r="D318" s="2">
        <v>43</v>
      </c>
      <c r="E318" s="2">
        <v>5</v>
      </c>
      <c r="F318" s="45">
        <v>85</v>
      </c>
      <c r="G318" s="45">
        <v>1</v>
      </c>
      <c r="H318" s="9">
        <v>1885</v>
      </c>
      <c r="I318" s="9">
        <v>1326715</v>
      </c>
      <c r="J318" s="32">
        <v>1.4208025084513252</v>
      </c>
      <c r="K318" s="9">
        <v>376</v>
      </c>
      <c r="L318" s="9">
        <v>4.4417667836174406</v>
      </c>
      <c r="M318" s="31">
        <f t="shared" si="32"/>
        <v>84651.000000000015</v>
      </c>
      <c r="N318" s="9">
        <v>302</v>
      </c>
      <c r="O318" s="9">
        <v>1.7828574127314911</v>
      </c>
      <c r="P318" s="31">
        <f t="shared" si="33"/>
        <v>169391</v>
      </c>
      <c r="Q318" s="9">
        <v>1039</v>
      </c>
      <c r="R318" s="9">
        <v>1.3366816845019542</v>
      </c>
      <c r="S318" s="31">
        <f t="shared" si="34"/>
        <v>777298</v>
      </c>
      <c r="T318" s="9">
        <v>168</v>
      </c>
      <c r="U318" s="27">
        <v>0.5687685146000846</v>
      </c>
      <c r="V318" s="31">
        <f t="shared" si="35"/>
        <v>295375</v>
      </c>
      <c r="X318" s="8">
        <v>2014</v>
      </c>
      <c r="Y318">
        <v>49</v>
      </c>
      <c r="AA318" s="20">
        <f t="shared" si="31"/>
        <v>104778</v>
      </c>
      <c r="AC318" s="20">
        <v>581</v>
      </c>
    </row>
    <row r="319" spans="1:29" ht="15.75" customHeight="1" x14ac:dyDescent="0.25">
      <c r="A319" s="8" t="s">
        <v>326</v>
      </c>
      <c r="B319" s="20">
        <v>582</v>
      </c>
      <c r="C319" s="9">
        <f t="shared" si="36"/>
        <v>272.70344827586206</v>
      </c>
      <c r="D319" s="2">
        <v>56</v>
      </c>
      <c r="E319" s="2">
        <v>11</v>
      </c>
      <c r="F319" s="45">
        <v>89</v>
      </c>
      <c r="G319" s="45">
        <v>6</v>
      </c>
      <c r="H319" s="9">
        <v>2326</v>
      </c>
      <c r="I319" s="9">
        <v>1330494</v>
      </c>
      <c r="J319" s="32">
        <v>1.7482228405389277</v>
      </c>
      <c r="K319" s="9">
        <v>472</v>
      </c>
      <c r="L319" s="9">
        <v>5.494441534252954</v>
      </c>
      <c r="M319" s="31">
        <f t="shared" si="32"/>
        <v>85905</v>
      </c>
      <c r="N319" s="9">
        <v>463</v>
      </c>
      <c r="O319" s="9">
        <v>2.7049606524622152</v>
      </c>
      <c r="P319" s="31">
        <f t="shared" si="33"/>
        <v>171167</v>
      </c>
      <c r="Q319" s="9">
        <v>1187</v>
      </c>
      <c r="R319" s="9">
        <v>1.5257461631404405</v>
      </c>
      <c r="S319" s="31">
        <f t="shared" si="34"/>
        <v>777980</v>
      </c>
      <c r="T319" s="9">
        <v>204</v>
      </c>
      <c r="U319" s="27">
        <v>0.69049085776565278</v>
      </c>
      <c r="V319" s="31">
        <f t="shared" si="35"/>
        <v>295442</v>
      </c>
      <c r="X319" s="8">
        <v>2014</v>
      </c>
      <c r="Y319">
        <v>50</v>
      </c>
      <c r="AA319" s="20">
        <f t="shared" si="31"/>
        <v>104779</v>
      </c>
      <c r="AC319" s="20">
        <v>582</v>
      </c>
    </row>
    <row r="320" spans="1:29" ht="15.75" customHeight="1" x14ac:dyDescent="0.25">
      <c r="A320" s="8" t="s">
        <v>327</v>
      </c>
      <c r="B320" s="20">
        <v>583</v>
      </c>
      <c r="C320" s="9">
        <f t="shared" si="36"/>
        <v>603.48717948717945</v>
      </c>
      <c r="D320" s="2">
        <v>104</v>
      </c>
      <c r="E320" s="2">
        <v>31</v>
      </c>
      <c r="F320" s="45">
        <v>91</v>
      </c>
      <c r="G320" s="45">
        <v>9</v>
      </c>
      <c r="H320" s="9">
        <v>2942</v>
      </c>
      <c r="I320" s="9">
        <v>1308574</v>
      </c>
      <c r="J320" s="32">
        <v>2.2482488571529009</v>
      </c>
      <c r="K320" s="9">
        <v>586</v>
      </c>
      <c r="L320" s="9">
        <v>6.9088293896414719</v>
      </c>
      <c r="M320" s="31">
        <f t="shared" si="32"/>
        <v>84819</v>
      </c>
      <c r="N320" s="9">
        <v>596</v>
      </c>
      <c r="O320" s="9">
        <v>3.5174277924009396</v>
      </c>
      <c r="P320" s="31">
        <f t="shared" si="33"/>
        <v>169442</v>
      </c>
      <c r="Q320" s="9">
        <v>1507</v>
      </c>
      <c r="R320" s="9">
        <v>1.9713261648745519</v>
      </c>
      <c r="S320" s="31">
        <f t="shared" si="34"/>
        <v>764460</v>
      </c>
      <c r="T320" s="9">
        <v>253</v>
      </c>
      <c r="U320" s="27">
        <v>0.87285624092212255</v>
      </c>
      <c r="V320" s="31">
        <f t="shared" si="35"/>
        <v>289853</v>
      </c>
      <c r="X320" s="8">
        <v>2014</v>
      </c>
      <c r="Y320">
        <v>51</v>
      </c>
      <c r="AA320" s="20">
        <f t="shared" si="31"/>
        <v>104780</v>
      </c>
      <c r="AC320" s="20">
        <v>583</v>
      </c>
    </row>
    <row r="321" spans="1:29" ht="15.75" customHeight="1" x14ac:dyDescent="0.25">
      <c r="A321" s="8" t="s">
        <v>328</v>
      </c>
      <c r="B321" s="20">
        <v>584</v>
      </c>
      <c r="C321" s="9">
        <f t="shared" si="36"/>
        <v>821.01680672268901</v>
      </c>
      <c r="D321" s="2">
        <v>32</v>
      </c>
      <c r="E321" s="2">
        <v>11</v>
      </c>
      <c r="F321" s="45">
        <v>87</v>
      </c>
      <c r="G321" s="45">
        <v>18</v>
      </c>
      <c r="H321" s="9">
        <v>3369</v>
      </c>
      <c r="I321" s="9">
        <v>1280676</v>
      </c>
      <c r="J321" s="32">
        <v>2.6306419422242628</v>
      </c>
      <c r="K321" s="9">
        <v>581</v>
      </c>
      <c r="L321" s="9">
        <v>7.1649668882339155</v>
      </c>
      <c r="M321" s="31">
        <f t="shared" si="32"/>
        <v>81089</v>
      </c>
      <c r="N321" s="9">
        <v>671</v>
      </c>
      <c r="O321" s="9">
        <v>4.1535899769107445</v>
      </c>
      <c r="P321" s="31">
        <f t="shared" si="33"/>
        <v>161547</v>
      </c>
      <c r="Q321" s="9">
        <v>1790</v>
      </c>
      <c r="R321" s="9">
        <v>2.3780486184733194</v>
      </c>
      <c r="S321" s="31">
        <f t="shared" si="34"/>
        <v>752718</v>
      </c>
      <c r="T321" s="9">
        <v>327</v>
      </c>
      <c r="U321" s="27">
        <v>1.1460735589965021</v>
      </c>
      <c r="V321" s="31">
        <f t="shared" si="35"/>
        <v>285322</v>
      </c>
      <c r="X321" s="8">
        <v>2014</v>
      </c>
      <c r="Y321">
        <v>52</v>
      </c>
      <c r="AA321" s="20">
        <f t="shared" si="31"/>
        <v>104781</v>
      </c>
      <c r="AC321" s="20">
        <v>584</v>
      </c>
    </row>
    <row r="322" spans="1:29" ht="15.75" customHeight="1" x14ac:dyDescent="0.25">
      <c r="A322" s="8" t="s">
        <v>329</v>
      </c>
      <c r="B322" s="20">
        <v>585</v>
      </c>
      <c r="C322" s="9">
        <f t="shared" si="36"/>
        <v>1647.6678445229682</v>
      </c>
      <c r="D322" s="40">
        <v>70</v>
      </c>
      <c r="E322" s="40">
        <v>29</v>
      </c>
      <c r="F322" s="45">
        <v>213</v>
      </c>
      <c r="G322" s="45">
        <v>61</v>
      </c>
      <c r="H322" s="9">
        <v>5181</v>
      </c>
      <c r="I322" s="9">
        <v>1265357</v>
      </c>
      <c r="J322" s="32">
        <v>4.0944966519330119</v>
      </c>
      <c r="K322" s="9">
        <v>733</v>
      </c>
      <c r="L322" s="9">
        <v>9.2187342791025255</v>
      </c>
      <c r="M322" s="31">
        <f t="shared" si="32"/>
        <v>79512</v>
      </c>
      <c r="N322" s="9">
        <v>878</v>
      </c>
      <c r="O322" s="9">
        <v>5.5507437870233982</v>
      </c>
      <c r="P322" s="31">
        <f t="shared" si="33"/>
        <v>158177</v>
      </c>
      <c r="Q322" s="9">
        <v>2921</v>
      </c>
      <c r="R322" s="9">
        <v>3.9174715745258397</v>
      </c>
      <c r="S322" s="31">
        <f t="shared" si="34"/>
        <v>745634</v>
      </c>
      <c r="T322" s="9">
        <v>649</v>
      </c>
      <c r="U322" s="27">
        <v>2.3011409971847367</v>
      </c>
      <c r="V322" s="31">
        <f t="shared" si="35"/>
        <v>282034</v>
      </c>
      <c r="X322" s="8">
        <v>2015</v>
      </c>
      <c r="Y322">
        <v>1</v>
      </c>
      <c r="AA322" s="20">
        <f t="shared" si="31"/>
        <v>104782</v>
      </c>
      <c r="AC322" s="20">
        <v>585</v>
      </c>
    </row>
    <row r="323" spans="1:29" ht="15.75" customHeight="1" x14ac:dyDescent="0.25">
      <c r="A323" s="8" t="s">
        <v>330</v>
      </c>
      <c r="B323" s="20">
        <v>586</v>
      </c>
      <c r="C323" s="9">
        <f t="shared" si="36"/>
        <v>3449.0431034482758</v>
      </c>
      <c r="D323" s="2">
        <v>144</v>
      </c>
      <c r="E323" s="2">
        <v>73</v>
      </c>
      <c r="F323" s="45">
        <v>320</v>
      </c>
      <c r="G323" s="45">
        <v>120</v>
      </c>
      <c r="H323" s="9">
        <v>8292</v>
      </c>
      <c r="I323" s="9">
        <v>1349399</v>
      </c>
      <c r="J323" s="32">
        <v>6.1449578664279434</v>
      </c>
      <c r="K323" s="9">
        <v>963</v>
      </c>
      <c r="L323" s="9">
        <v>11.19923710285156</v>
      </c>
      <c r="M323" s="31">
        <f t="shared" si="32"/>
        <v>85988</v>
      </c>
      <c r="N323" s="9">
        <v>1261</v>
      </c>
      <c r="O323" s="9">
        <v>7.3354895755770659</v>
      </c>
      <c r="P323" s="31">
        <f t="shared" si="33"/>
        <v>171904</v>
      </c>
      <c r="Q323" s="9">
        <v>5157</v>
      </c>
      <c r="R323" s="9">
        <v>6.5118487362063586</v>
      </c>
      <c r="S323" s="31">
        <f t="shared" si="34"/>
        <v>791941</v>
      </c>
      <c r="T323" s="9">
        <v>911</v>
      </c>
      <c r="U323" s="27">
        <v>3.0410660755893524</v>
      </c>
      <c r="V323" s="31">
        <f t="shared" si="35"/>
        <v>299566</v>
      </c>
      <c r="X323" s="8">
        <v>2015</v>
      </c>
      <c r="Y323">
        <v>2</v>
      </c>
      <c r="AA323" s="20">
        <f>52*X323+Y323+1</f>
        <v>104783</v>
      </c>
      <c r="AC323" s="20">
        <v>586</v>
      </c>
    </row>
    <row r="324" spans="1:29" ht="15.75" customHeight="1" x14ac:dyDescent="0.25">
      <c r="A324" s="8" t="s">
        <v>331</v>
      </c>
      <c r="B324" s="20">
        <v>587</v>
      </c>
      <c r="C324" s="9">
        <f t="shared" si="36"/>
        <v>5740.2319526627216</v>
      </c>
      <c r="D324" s="2">
        <v>304</v>
      </c>
      <c r="E324" s="2">
        <v>179</v>
      </c>
      <c r="F324" s="45">
        <v>541</v>
      </c>
      <c r="G324" s="45">
        <v>222</v>
      </c>
      <c r="H324" s="9">
        <v>12096</v>
      </c>
      <c r="I324" s="9">
        <v>1352350</v>
      </c>
      <c r="J324" s="32">
        <v>8.9444300661810914</v>
      </c>
      <c r="K324" s="9">
        <v>2021</v>
      </c>
      <c r="L324" s="9">
        <v>22.947134162957582</v>
      </c>
      <c r="M324" s="31">
        <f t="shared" si="32"/>
        <v>88072</v>
      </c>
      <c r="N324" s="9">
        <v>2522</v>
      </c>
      <c r="O324" s="9">
        <v>14.476033038876357</v>
      </c>
      <c r="P324" s="31">
        <f t="shared" si="33"/>
        <v>174219</v>
      </c>
      <c r="Q324" s="9">
        <v>6393</v>
      </c>
      <c r="R324" s="9">
        <v>8.0805297531096709</v>
      </c>
      <c r="S324" s="31">
        <f t="shared" si="34"/>
        <v>791161</v>
      </c>
      <c r="T324" s="9">
        <v>1160</v>
      </c>
      <c r="U324" s="27">
        <v>3.8809225889768415</v>
      </c>
      <c r="V324" s="31">
        <f t="shared" si="35"/>
        <v>298898</v>
      </c>
      <c r="X324" s="8">
        <v>2015</v>
      </c>
      <c r="Y324">
        <v>3</v>
      </c>
      <c r="AA324" s="20">
        <f t="shared" si="31"/>
        <v>104784</v>
      </c>
      <c r="AC324" s="20">
        <v>587</v>
      </c>
    </row>
    <row r="325" spans="1:29" ht="15.75" customHeight="1" x14ac:dyDescent="0.25">
      <c r="A325" s="8" t="s">
        <v>332</v>
      </c>
      <c r="B325" s="20">
        <v>588</v>
      </c>
      <c r="C325" s="9">
        <f t="shared" si="36"/>
        <v>7042.8352941176472</v>
      </c>
      <c r="D325" s="2">
        <v>357</v>
      </c>
      <c r="E325" s="2">
        <v>208</v>
      </c>
      <c r="F325" s="45">
        <v>748</v>
      </c>
      <c r="G325" s="45">
        <v>325</v>
      </c>
      <c r="H325" s="9">
        <v>14601</v>
      </c>
      <c r="I325" s="9">
        <v>1343495</v>
      </c>
      <c r="J325" s="32">
        <v>10.867922843032538</v>
      </c>
      <c r="K325" s="9">
        <v>2493</v>
      </c>
      <c r="L325" s="9">
        <v>28.713920434912811</v>
      </c>
      <c r="M325" s="31">
        <f t="shared" si="32"/>
        <v>86822</v>
      </c>
      <c r="N325" s="9">
        <v>3614</v>
      </c>
      <c r="O325" s="9">
        <v>20.923312066509965</v>
      </c>
      <c r="P325" s="31">
        <f t="shared" si="33"/>
        <v>172726</v>
      </c>
      <c r="Q325" s="9">
        <v>7329</v>
      </c>
      <c r="R325" s="9">
        <v>9.3296976918259169</v>
      </c>
      <c r="S325" s="31">
        <f t="shared" si="34"/>
        <v>785556</v>
      </c>
      <c r="T325" s="9">
        <v>1165</v>
      </c>
      <c r="U325" s="27">
        <v>3.9042732522093493</v>
      </c>
      <c r="V325" s="31">
        <f t="shared" si="35"/>
        <v>298391</v>
      </c>
      <c r="X325" s="8">
        <v>2015</v>
      </c>
      <c r="Y325">
        <v>4</v>
      </c>
      <c r="AA325" s="20">
        <f t="shared" si="31"/>
        <v>104785</v>
      </c>
      <c r="AC325" s="20">
        <v>588</v>
      </c>
    </row>
    <row r="326" spans="1:29" ht="15.75" customHeight="1" x14ac:dyDescent="0.25">
      <c r="A326" s="8" t="s">
        <v>333</v>
      </c>
      <c r="B326" s="20">
        <v>589</v>
      </c>
      <c r="C326" s="9">
        <f t="shared" si="36"/>
        <v>6699.8016085790887</v>
      </c>
      <c r="D326" s="2">
        <v>343</v>
      </c>
      <c r="E326" s="2">
        <v>201</v>
      </c>
      <c r="F326" s="45">
        <v>776</v>
      </c>
      <c r="G326" s="45">
        <v>325</v>
      </c>
      <c r="H326" s="9">
        <v>14253</v>
      </c>
      <c r="I326" s="9">
        <v>1346764</v>
      </c>
      <c r="J326" s="32">
        <v>10.583145970637766</v>
      </c>
      <c r="K326" s="9">
        <v>2347</v>
      </c>
      <c r="L326" s="9">
        <v>26.479680483787259</v>
      </c>
      <c r="M326" s="31">
        <f t="shared" si="32"/>
        <v>88634</v>
      </c>
      <c r="N326" s="9">
        <v>3572</v>
      </c>
      <c r="O326" s="9">
        <v>20.431159233774331</v>
      </c>
      <c r="P326" s="31">
        <f t="shared" si="33"/>
        <v>174831</v>
      </c>
      <c r="Q326" s="9">
        <v>7139</v>
      </c>
      <c r="R326" s="9">
        <v>9.0903766031354731</v>
      </c>
      <c r="S326" s="31">
        <f t="shared" si="34"/>
        <v>785336</v>
      </c>
      <c r="T326" s="9">
        <v>1195</v>
      </c>
      <c r="U326" s="27">
        <v>4.0105650701597177</v>
      </c>
      <c r="V326" s="31">
        <f t="shared" si="35"/>
        <v>297963</v>
      </c>
      <c r="X326" s="8">
        <v>2015</v>
      </c>
      <c r="Y326">
        <v>5</v>
      </c>
      <c r="AA326" s="20">
        <f t="shared" si="31"/>
        <v>104786</v>
      </c>
      <c r="AC326" s="20">
        <v>589</v>
      </c>
    </row>
    <row r="327" spans="1:29" ht="15.75" customHeight="1" x14ac:dyDescent="0.25">
      <c r="A327" s="8" t="s">
        <v>334</v>
      </c>
      <c r="B327" s="20">
        <v>590</v>
      </c>
      <c r="C327" s="9">
        <f t="shared" si="36"/>
        <v>6057.4859022556393</v>
      </c>
      <c r="D327" s="2">
        <v>271</v>
      </c>
      <c r="E327" s="2">
        <v>160</v>
      </c>
      <c r="F327" s="45">
        <v>793</v>
      </c>
      <c r="G327" s="45">
        <v>325</v>
      </c>
      <c r="H327" s="9">
        <v>13289</v>
      </c>
      <c r="I327" s="9">
        <v>1331269</v>
      </c>
      <c r="J327" s="32">
        <v>9.982204948811999</v>
      </c>
      <c r="K327" s="9">
        <v>1894</v>
      </c>
      <c r="L327" s="9">
        <v>22.609795986582149</v>
      </c>
      <c r="M327" s="31">
        <f t="shared" si="32"/>
        <v>83769</v>
      </c>
      <c r="N327" s="9">
        <v>2951</v>
      </c>
      <c r="O327" s="9">
        <v>17.413419721833748</v>
      </c>
      <c r="P327" s="31">
        <f t="shared" si="33"/>
        <v>169467.00000000003</v>
      </c>
      <c r="Q327" s="9">
        <v>7214</v>
      </c>
      <c r="R327" s="9">
        <v>9.2260431733802957</v>
      </c>
      <c r="S327" s="31">
        <f t="shared" si="34"/>
        <v>781916.99999999988</v>
      </c>
      <c r="T327" s="9">
        <v>1230</v>
      </c>
      <c r="U327" s="27">
        <v>4.153777573653568</v>
      </c>
      <c r="V327" s="31">
        <f t="shared" si="35"/>
        <v>296116</v>
      </c>
      <c r="X327" s="8">
        <v>2015</v>
      </c>
      <c r="Y327">
        <v>6</v>
      </c>
      <c r="AA327" s="20">
        <f t="shared" si="31"/>
        <v>104787</v>
      </c>
      <c r="AC327" s="20">
        <v>590</v>
      </c>
    </row>
    <row r="328" spans="1:29" ht="15.75" customHeight="1" x14ac:dyDescent="0.25">
      <c r="A328" s="8" t="s">
        <v>335</v>
      </c>
      <c r="B328" s="20">
        <v>591</v>
      </c>
      <c r="C328" s="9">
        <f t="shared" si="36"/>
        <v>4461.7766990291266</v>
      </c>
      <c r="D328" s="2">
        <v>216</v>
      </c>
      <c r="E328" s="2">
        <v>120</v>
      </c>
      <c r="F328" s="45">
        <v>711</v>
      </c>
      <c r="G328" s="45">
        <v>257</v>
      </c>
      <c r="H328" s="9">
        <v>10971</v>
      </c>
      <c r="I328" s="9">
        <v>1335114</v>
      </c>
      <c r="J328" s="32">
        <v>8.2172758281315303</v>
      </c>
      <c r="K328" s="9">
        <v>1625</v>
      </c>
      <c r="L328" s="9">
        <v>18.581409442786413</v>
      </c>
      <c r="M328" s="31">
        <f t="shared" si="32"/>
        <v>87452.999999999985</v>
      </c>
      <c r="N328" s="9">
        <v>2420</v>
      </c>
      <c r="O328" s="9">
        <v>14.080819247665319</v>
      </c>
      <c r="P328" s="31">
        <f t="shared" si="33"/>
        <v>171865</v>
      </c>
      <c r="Q328" s="9">
        <v>5859</v>
      </c>
      <c r="R328" s="9">
        <v>7.5051398487187209</v>
      </c>
      <c r="S328" s="31">
        <f t="shared" si="34"/>
        <v>780665</v>
      </c>
      <c r="T328" s="9">
        <v>1067</v>
      </c>
      <c r="U328" s="27">
        <v>3.6153436948338196</v>
      </c>
      <c r="V328" s="31">
        <f t="shared" si="35"/>
        <v>295131</v>
      </c>
      <c r="X328" s="8">
        <v>2015</v>
      </c>
      <c r="Y328">
        <v>7</v>
      </c>
      <c r="AA328" s="20">
        <f t="shared" si="31"/>
        <v>104788</v>
      </c>
      <c r="AC328" s="20">
        <v>591</v>
      </c>
    </row>
    <row r="329" spans="1:29" ht="15.75" customHeight="1" x14ac:dyDescent="0.25">
      <c r="A329" s="8" t="s">
        <v>336</v>
      </c>
      <c r="B329" s="20">
        <v>592</v>
      </c>
      <c r="C329" s="9">
        <f t="shared" si="36"/>
        <v>3049.5643564356437</v>
      </c>
      <c r="D329" s="2">
        <v>163</v>
      </c>
      <c r="E329" s="2">
        <v>86</v>
      </c>
      <c r="F329" s="45">
        <v>645</v>
      </c>
      <c r="G329" s="45">
        <v>186</v>
      </c>
      <c r="H329" s="9">
        <v>9059</v>
      </c>
      <c r="I329" s="9">
        <v>1313972</v>
      </c>
      <c r="J329" s="32">
        <v>6.8943630457878857</v>
      </c>
      <c r="K329" s="9">
        <v>1317</v>
      </c>
      <c r="L329" s="9">
        <v>15.359317052690505</v>
      </c>
      <c r="M329" s="31">
        <f t="shared" si="32"/>
        <v>85746</v>
      </c>
      <c r="N329" s="9">
        <v>1965</v>
      </c>
      <c r="O329" s="9">
        <v>11.55759978355233</v>
      </c>
      <c r="P329" s="31">
        <f t="shared" si="33"/>
        <v>170018</v>
      </c>
      <c r="Q329" s="9">
        <v>4877</v>
      </c>
      <c r="R329" s="9">
        <v>6.3547368654221268</v>
      </c>
      <c r="S329" s="31">
        <f t="shared" si="34"/>
        <v>767459</v>
      </c>
      <c r="T329" s="9">
        <v>900</v>
      </c>
      <c r="U329" s="27">
        <v>3.095453466735913</v>
      </c>
      <c r="V329" s="31">
        <f t="shared" si="35"/>
        <v>290749</v>
      </c>
      <c r="X329" s="8">
        <v>2015</v>
      </c>
      <c r="Y329">
        <v>8</v>
      </c>
      <c r="AA329" s="20">
        <f t="shared" si="31"/>
        <v>104789</v>
      </c>
      <c r="AC329" s="20">
        <v>592</v>
      </c>
    </row>
    <row r="330" spans="1:29" ht="15.75" customHeight="1" x14ac:dyDescent="0.25">
      <c r="A330" s="8" t="s">
        <v>337</v>
      </c>
      <c r="B330" s="20">
        <v>593</v>
      </c>
      <c r="C330" s="9">
        <f t="shared" si="36"/>
        <v>2026.8931623931624</v>
      </c>
      <c r="D330" s="2">
        <v>155</v>
      </c>
      <c r="E330" s="2">
        <v>64</v>
      </c>
      <c r="F330" s="45">
        <v>547</v>
      </c>
      <c r="G330" s="45">
        <v>137</v>
      </c>
      <c r="H330" s="9">
        <v>7079</v>
      </c>
      <c r="I330" s="9">
        <v>1293391</v>
      </c>
      <c r="J330" s="32">
        <v>5.4732095708103738</v>
      </c>
      <c r="K330" s="9">
        <v>972</v>
      </c>
      <c r="L330" s="9">
        <v>11.60971298209572</v>
      </c>
      <c r="M330" s="31">
        <f t="shared" si="32"/>
        <v>83723</v>
      </c>
      <c r="N330" s="9">
        <v>1492</v>
      </c>
      <c r="O330" s="9">
        <v>9.0902998214840594</v>
      </c>
      <c r="P330" s="31">
        <f t="shared" si="33"/>
        <v>164130.99999999997</v>
      </c>
      <c r="Q330" s="9">
        <v>3921</v>
      </c>
      <c r="R330" s="9">
        <v>5.1705312684614739</v>
      </c>
      <c r="S330" s="31">
        <f t="shared" si="34"/>
        <v>758336</v>
      </c>
      <c r="T330" s="9">
        <v>694</v>
      </c>
      <c r="U330" s="27">
        <v>2.4164261266499767</v>
      </c>
      <c r="V330" s="31">
        <f t="shared" si="35"/>
        <v>287201</v>
      </c>
      <c r="X330" s="8">
        <v>2015</v>
      </c>
      <c r="Y330">
        <v>9</v>
      </c>
      <c r="AA330" s="20">
        <f t="shared" si="31"/>
        <v>104790</v>
      </c>
      <c r="AC330" s="20">
        <v>593</v>
      </c>
    </row>
    <row r="331" spans="1:29" ht="15.75" customHeight="1" x14ac:dyDescent="0.25">
      <c r="A331" s="8" t="s">
        <v>338</v>
      </c>
      <c r="B331" s="20">
        <v>594</v>
      </c>
      <c r="C331" s="9">
        <f t="shared" si="36"/>
        <v>1622.7214285714288</v>
      </c>
      <c r="D331" s="2">
        <v>112</v>
      </c>
      <c r="E331" s="2">
        <v>49</v>
      </c>
      <c r="F331" s="45">
        <v>448</v>
      </c>
      <c r="G331" s="45">
        <v>115</v>
      </c>
      <c r="H331" s="9">
        <v>5541</v>
      </c>
      <c r="I331" s="9">
        <v>1273824</v>
      </c>
      <c r="J331" s="32">
        <v>4.3498944909186825</v>
      </c>
      <c r="K331" s="9">
        <v>804</v>
      </c>
      <c r="L331" s="9">
        <v>9.7749571433781952</v>
      </c>
      <c r="M331" s="31">
        <f t="shared" si="32"/>
        <v>82251</v>
      </c>
      <c r="N331" s="9">
        <v>1129</v>
      </c>
      <c r="O331" s="9">
        <v>7.0088526340621549</v>
      </c>
      <c r="P331" s="31">
        <f t="shared" si="33"/>
        <v>161082</v>
      </c>
      <c r="Q331" s="9">
        <v>3094</v>
      </c>
      <c r="R331" s="9">
        <v>4.141695792845602</v>
      </c>
      <c r="S331" s="31">
        <f t="shared" si="34"/>
        <v>747037</v>
      </c>
      <c r="T331" s="9">
        <v>514</v>
      </c>
      <c r="U331" s="27">
        <v>1.8133453752637112</v>
      </c>
      <c r="V331" s="31">
        <f t="shared" si="35"/>
        <v>283454</v>
      </c>
      <c r="X331" s="8">
        <v>2015</v>
      </c>
      <c r="Y331">
        <v>10</v>
      </c>
      <c r="AA331" s="20">
        <f t="shared" si="31"/>
        <v>104791</v>
      </c>
      <c r="AC331" s="20">
        <v>594</v>
      </c>
    </row>
    <row r="332" spans="1:29" ht="15.75" customHeight="1" x14ac:dyDescent="0.25">
      <c r="A332" s="8" t="s">
        <v>339</v>
      </c>
      <c r="B332" s="20">
        <v>595</v>
      </c>
      <c r="C332" s="9">
        <f t="shared" si="36"/>
        <v>1376.7564102564104</v>
      </c>
      <c r="D332" s="2">
        <v>79</v>
      </c>
      <c r="E332" s="2">
        <v>45</v>
      </c>
      <c r="F332" s="45">
        <v>311</v>
      </c>
      <c r="G332" s="45">
        <v>70</v>
      </c>
      <c r="H332" s="9">
        <v>4669</v>
      </c>
      <c r="I332" s="9">
        <v>1252074</v>
      </c>
      <c r="J332" s="32">
        <v>3.7290128219258607</v>
      </c>
      <c r="K332" s="9">
        <v>585</v>
      </c>
      <c r="L332" s="9">
        <v>7.6490585774058575</v>
      </c>
      <c r="M332" s="31">
        <f t="shared" si="32"/>
        <v>76480</v>
      </c>
      <c r="N332" s="9">
        <v>927</v>
      </c>
      <c r="O332" s="9">
        <v>5.943564984900652</v>
      </c>
      <c r="P332" s="31">
        <f t="shared" si="33"/>
        <v>155967</v>
      </c>
      <c r="Q332" s="9">
        <v>2715</v>
      </c>
      <c r="R332" s="9">
        <v>3.6770232769793965</v>
      </c>
      <c r="S332" s="31">
        <f t="shared" si="34"/>
        <v>738369</v>
      </c>
      <c r="T332" s="9">
        <v>442</v>
      </c>
      <c r="U332" s="27">
        <v>1.5715108548023522</v>
      </c>
      <c r="V332" s="31">
        <f t="shared" si="35"/>
        <v>281258</v>
      </c>
      <c r="X332" s="8">
        <v>2015</v>
      </c>
      <c r="Y332">
        <v>11</v>
      </c>
      <c r="AA332" s="20">
        <f t="shared" si="31"/>
        <v>104792</v>
      </c>
      <c r="AC332" s="20">
        <v>595</v>
      </c>
    </row>
    <row r="333" spans="1:29" ht="15.75" customHeight="1" x14ac:dyDescent="0.25">
      <c r="A333" s="8" t="s">
        <v>340</v>
      </c>
      <c r="B333" s="20">
        <v>596</v>
      </c>
      <c r="C333" s="9">
        <f t="shared" si="36"/>
        <v>993.5</v>
      </c>
      <c r="D333" s="2">
        <v>47</v>
      </c>
      <c r="E333" s="2">
        <v>31</v>
      </c>
      <c r="F333" s="45">
        <v>289</v>
      </c>
      <c r="G333" s="45">
        <v>53</v>
      </c>
      <c r="H333" s="9">
        <v>3974</v>
      </c>
      <c r="I333" s="9">
        <v>1238646</v>
      </c>
      <c r="J333" s="32">
        <v>3.2083420121648962</v>
      </c>
      <c r="K333" s="9">
        <v>491</v>
      </c>
      <c r="L333" s="9">
        <v>6.5369919186270984</v>
      </c>
      <c r="M333" s="31">
        <f t="shared" si="32"/>
        <v>75111</v>
      </c>
      <c r="N333" s="9">
        <v>791</v>
      </c>
      <c r="O333" s="9">
        <v>5.0898280654792547</v>
      </c>
      <c r="P333" s="31">
        <f t="shared" si="33"/>
        <v>155408</v>
      </c>
      <c r="Q333" s="9">
        <v>2305</v>
      </c>
      <c r="R333" s="9">
        <v>3.154012985502487</v>
      </c>
      <c r="S333" s="31">
        <f t="shared" si="34"/>
        <v>730815</v>
      </c>
      <c r="T333" s="9">
        <v>387</v>
      </c>
      <c r="U333" s="27">
        <v>1.395540041541657</v>
      </c>
      <c r="V333" s="31">
        <f t="shared" si="35"/>
        <v>277312</v>
      </c>
      <c r="X333" s="8">
        <v>2015</v>
      </c>
      <c r="Y333">
        <v>12</v>
      </c>
      <c r="AA333" s="20">
        <f t="shared" si="31"/>
        <v>104793</v>
      </c>
      <c r="AC333" s="20">
        <v>596</v>
      </c>
    </row>
    <row r="334" spans="1:29" ht="15.75" customHeight="1" x14ac:dyDescent="0.25">
      <c r="A334" s="8" t="s">
        <v>341</v>
      </c>
      <c r="B334" s="20">
        <v>597</v>
      </c>
      <c r="C334" s="9">
        <f t="shared" si="36"/>
        <v>849.71428571428567</v>
      </c>
      <c r="D334" s="2">
        <v>32</v>
      </c>
      <c r="E334" s="2">
        <v>19</v>
      </c>
      <c r="F334" s="45">
        <v>108</v>
      </c>
      <c r="G334" s="45">
        <v>21</v>
      </c>
      <c r="H334" s="9">
        <v>2974</v>
      </c>
      <c r="I334" s="9">
        <v>1217884</v>
      </c>
      <c r="J334" s="32">
        <v>2.4419402833110544</v>
      </c>
      <c r="K334" s="9">
        <v>380</v>
      </c>
      <c r="L334" s="9">
        <v>5.2465897166841549</v>
      </c>
      <c r="M334" s="31">
        <f t="shared" si="32"/>
        <v>72428</v>
      </c>
      <c r="N334" s="9">
        <v>560</v>
      </c>
      <c r="O334" s="9">
        <v>3.7310449590917569</v>
      </c>
      <c r="P334" s="31">
        <f t="shared" si="33"/>
        <v>150092</v>
      </c>
      <c r="Q334" s="9">
        <v>1731</v>
      </c>
      <c r="R334" s="9">
        <v>2.3988192986467665</v>
      </c>
      <c r="S334" s="31">
        <f t="shared" si="34"/>
        <v>721605</v>
      </c>
      <c r="T334" s="9">
        <v>303</v>
      </c>
      <c r="U334" s="27">
        <v>1.1068129266983002</v>
      </c>
      <c r="V334" s="31">
        <f t="shared" si="35"/>
        <v>273759</v>
      </c>
      <c r="X334" s="8">
        <v>2015</v>
      </c>
      <c r="Y334">
        <v>13</v>
      </c>
      <c r="AA334" s="20">
        <f>52*X334+Y334+1</f>
        <v>104794</v>
      </c>
      <c r="AC334" s="20">
        <v>597</v>
      </c>
    </row>
    <row r="335" spans="1:29" ht="15.75" customHeight="1" x14ac:dyDescent="0.25">
      <c r="A335" s="8" t="s">
        <v>342</v>
      </c>
      <c r="B335" s="20">
        <v>598</v>
      </c>
      <c r="C335" s="9">
        <f t="shared" si="36"/>
        <v>429.6</v>
      </c>
      <c r="D335" s="2">
        <v>41</v>
      </c>
      <c r="E335" s="2">
        <v>18</v>
      </c>
      <c r="F335" s="45">
        <v>209</v>
      </c>
      <c r="G335" s="45">
        <v>32</v>
      </c>
      <c r="H335" s="9">
        <v>2148</v>
      </c>
      <c r="I335" s="9">
        <v>1128669</v>
      </c>
      <c r="J335" s="32">
        <v>1.9031266031050733</v>
      </c>
      <c r="K335" s="9">
        <v>284</v>
      </c>
      <c r="L335" s="9">
        <v>4.266570518598642</v>
      </c>
      <c r="M335" s="31">
        <f t="shared" si="32"/>
        <v>66564</v>
      </c>
      <c r="N335" s="9">
        <v>390</v>
      </c>
      <c r="O335" s="9">
        <v>2.862070230800279</v>
      </c>
      <c r="P335" s="31">
        <f t="shared" si="33"/>
        <v>136265</v>
      </c>
      <c r="Q335" s="9">
        <v>1233</v>
      </c>
      <c r="R335" s="9">
        <v>1.8382517376175185</v>
      </c>
      <c r="S335" s="31">
        <f t="shared" si="34"/>
        <v>670746</v>
      </c>
      <c r="T335" s="9">
        <v>241</v>
      </c>
      <c r="U335" s="27">
        <v>0.94474977851301878</v>
      </c>
      <c r="V335" s="31">
        <f t="shared" si="35"/>
        <v>255094</v>
      </c>
      <c r="X335" s="8">
        <v>2015</v>
      </c>
      <c r="Y335">
        <v>14</v>
      </c>
      <c r="AA335" s="20">
        <f t="shared" si="31"/>
        <v>104795</v>
      </c>
      <c r="AC335" s="20">
        <v>598</v>
      </c>
    </row>
    <row r="336" spans="1:29" ht="15.75" customHeight="1" x14ac:dyDescent="0.25">
      <c r="A336" s="8" t="s">
        <v>343</v>
      </c>
      <c r="B336" s="20">
        <v>599</v>
      </c>
      <c r="C336" s="9">
        <f t="shared" si="36"/>
        <v>221.35323383084577</v>
      </c>
      <c r="D336" s="2">
        <v>18</v>
      </c>
      <c r="E336" s="2">
        <v>6</v>
      </c>
      <c r="F336" s="45">
        <v>183</v>
      </c>
      <c r="G336" s="45">
        <v>22</v>
      </c>
      <c r="H336" s="9">
        <v>1589</v>
      </c>
      <c r="I336" s="9">
        <v>1071439</v>
      </c>
      <c r="J336" s="32">
        <v>1.4830522316249455</v>
      </c>
      <c r="K336" s="9">
        <v>214</v>
      </c>
      <c r="L336" s="9">
        <v>3.3610805716978169</v>
      </c>
      <c r="M336" s="31">
        <f t="shared" si="32"/>
        <v>63670</v>
      </c>
      <c r="N336" s="9">
        <v>250</v>
      </c>
      <c r="O336" s="9">
        <v>1.8829271231886242</v>
      </c>
      <c r="P336" s="31">
        <f t="shared" si="33"/>
        <v>132772</v>
      </c>
      <c r="Q336" s="9">
        <v>937</v>
      </c>
      <c r="R336" s="9">
        <v>1.4808984644173446</v>
      </c>
      <c r="S336" s="31">
        <f t="shared" si="34"/>
        <v>632724</v>
      </c>
      <c r="T336" s="9">
        <v>188</v>
      </c>
      <c r="U336" s="27">
        <v>0.7759841170910502</v>
      </c>
      <c r="V336" s="31">
        <f t="shared" si="35"/>
        <v>242273</v>
      </c>
      <c r="X336" s="8">
        <v>2015</v>
      </c>
      <c r="Y336">
        <v>15</v>
      </c>
      <c r="AA336" s="20">
        <f t="shared" si="31"/>
        <v>104796</v>
      </c>
      <c r="AC336" s="20">
        <v>599</v>
      </c>
    </row>
    <row r="337" spans="1:29" ht="15.75" customHeight="1" x14ac:dyDescent="0.25">
      <c r="A337" s="8" t="s">
        <v>344</v>
      </c>
      <c r="B337" s="20">
        <v>600</v>
      </c>
      <c r="C337" s="9">
        <f t="shared" si="36"/>
        <v>153.55414012738854</v>
      </c>
      <c r="D337" s="2">
        <v>10</v>
      </c>
      <c r="E337" s="2">
        <v>5</v>
      </c>
      <c r="F337" s="45">
        <v>147</v>
      </c>
      <c r="G337" s="45">
        <v>16</v>
      </c>
      <c r="H337" s="9">
        <v>1148</v>
      </c>
      <c r="I337" s="9">
        <v>1001441</v>
      </c>
      <c r="J337" s="32">
        <v>1.1463481123700747</v>
      </c>
      <c r="K337" s="9">
        <v>169</v>
      </c>
      <c r="L337" s="9">
        <v>2.8085686271251227</v>
      </c>
      <c r="M337" s="31">
        <f t="shared" si="32"/>
        <v>60173</v>
      </c>
      <c r="N337" s="9">
        <v>178</v>
      </c>
      <c r="O337" s="9">
        <v>1.4442425029209398</v>
      </c>
      <c r="P337" s="31">
        <f t="shared" si="33"/>
        <v>123248.00000000001</v>
      </c>
      <c r="Q337" s="9">
        <v>658</v>
      </c>
      <c r="R337" s="9">
        <v>1.1107322392564509</v>
      </c>
      <c r="S337" s="31">
        <f t="shared" si="34"/>
        <v>592402</v>
      </c>
      <c r="T337" s="9">
        <v>143</v>
      </c>
      <c r="U337" s="27">
        <v>0.6338146779069046</v>
      </c>
      <c r="V337" s="31">
        <f t="shared" si="35"/>
        <v>225618</v>
      </c>
      <c r="X337" s="8">
        <v>2015</v>
      </c>
      <c r="Y337">
        <v>16</v>
      </c>
      <c r="AA337" s="20">
        <f>52*X337+Y337+1</f>
        <v>104797</v>
      </c>
      <c r="AC337" s="20">
        <v>600</v>
      </c>
    </row>
    <row r="338" spans="1:29" ht="15.75" customHeight="1" x14ac:dyDescent="0.25">
      <c r="A338" s="8" t="s">
        <v>345</v>
      </c>
      <c r="B338" s="20">
        <v>601</v>
      </c>
      <c r="C338" s="9">
        <f t="shared" si="36"/>
        <v>22.336283185840706</v>
      </c>
      <c r="D338" s="40">
        <v>4</v>
      </c>
      <c r="E338" s="40">
        <v>1</v>
      </c>
      <c r="F338" s="45">
        <v>109</v>
      </c>
      <c r="G338" s="45">
        <v>3</v>
      </c>
      <c r="H338" s="9">
        <v>631</v>
      </c>
      <c r="I338" s="9">
        <v>842408</v>
      </c>
      <c r="J338" s="32">
        <v>0.74904321896278292</v>
      </c>
      <c r="K338" s="9">
        <v>92</v>
      </c>
      <c r="L338" s="9">
        <v>1.8463143952316925</v>
      </c>
      <c r="M338" s="31">
        <f t="shared" si="32"/>
        <v>49829</v>
      </c>
      <c r="N338" s="9">
        <v>122</v>
      </c>
      <c r="O338" s="9">
        <v>1.1912782806534454</v>
      </c>
      <c r="P338" s="31">
        <f t="shared" si="33"/>
        <v>102411</v>
      </c>
      <c r="Q338" s="9">
        <v>330</v>
      </c>
      <c r="R338" s="9">
        <v>0.66179744185207023</v>
      </c>
      <c r="S338" s="31">
        <f t="shared" si="34"/>
        <v>498642</v>
      </c>
      <c r="T338" s="9">
        <v>87</v>
      </c>
      <c r="U338" s="27">
        <v>0.4542464208514771</v>
      </c>
      <c r="V338" s="31">
        <f t="shared" si="35"/>
        <v>191526</v>
      </c>
      <c r="X338" s="8">
        <v>2015</v>
      </c>
      <c r="Y338">
        <v>17</v>
      </c>
      <c r="AA338" s="20">
        <f t="shared" ref="AA338:AA350" si="37">52*X338+Y338+1</f>
        <v>104798</v>
      </c>
      <c r="AC338" s="20">
        <v>601</v>
      </c>
    </row>
    <row r="339" spans="1:29" ht="15.75" customHeight="1" x14ac:dyDescent="0.25">
      <c r="A339" s="10" t="s">
        <v>346</v>
      </c>
      <c r="B339" s="20">
        <v>626</v>
      </c>
      <c r="C339" s="9">
        <v>0</v>
      </c>
      <c r="D339" s="6"/>
      <c r="E339" s="6"/>
      <c r="F339" s="46"/>
      <c r="G339" s="46"/>
      <c r="H339" s="20">
        <v>425</v>
      </c>
      <c r="I339" s="21">
        <v>1062500</v>
      </c>
      <c r="J339" s="33">
        <v>0.4</v>
      </c>
      <c r="K339" s="11">
        <v>75</v>
      </c>
      <c r="L339" s="12">
        <v>1.1100000000000001</v>
      </c>
      <c r="M339" s="31">
        <f t="shared" si="32"/>
        <v>67567.567567567559</v>
      </c>
      <c r="N339" s="11">
        <v>60</v>
      </c>
      <c r="O339" s="12">
        <v>0.42</v>
      </c>
      <c r="P339" s="31">
        <f t="shared" si="33"/>
        <v>142857.14285714287</v>
      </c>
      <c r="Q339" s="11">
        <v>228</v>
      </c>
      <c r="R339" s="12">
        <v>0.37</v>
      </c>
      <c r="S339" s="31">
        <f t="shared" si="34"/>
        <v>616216.21621621621</v>
      </c>
      <c r="T339" s="11">
        <v>62</v>
      </c>
      <c r="U339" s="28">
        <v>0.26</v>
      </c>
      <c r="V339" s="31">
        <f t="shared" si="35"/>
        <v>238461.53846153844</v>
      </c>
      <c r="X339" s="10">
        <v>2015</v>
      </c>
      <c r="Y339">
        <v>42</v>
      </c>
      <c r="AA339" s="20">
        <f t="shared" si="37"/>
        <v>104823</v>
      </c>
      <c r="AC339" s="20">
        <v>626</v>
      </c>
    </row>
    <row r="340" spans="1:29" ht="15.75" customHeight="1" x14ac:dyDescent="0.25">
      <c r="A340" s="10" t="s">
        <v>347</v>
      </c>
      <c r="B340" s="20">
        <v>627</v>
      </c>
      <c r="C340" s="9">
        <v>0</v>
      </c>
      <c r="D340" s="6"/>
      <c r="E340" s="6"/>
      <c r="F340" s="46"/>
      <c r="G340" s="46"/>
      <c r="H340" s="20">
        <v>604</v>
      </c>
      <c r="I340" s="21">
        <v>1208000</v>
      </c>
      <c r="J340" s="33">
        <v>0.5</v>
      </c>
      <c r="K340" s="11">
        <v>112</v>
      </c>
      <c r="L340" s="12">
        <v>1.45</v>
      </c>
      <c r="M340" s="31">
        <f t="shared" si="32"/>
        <v>77241.379310344826</v>
      </c>
      <c r="N340" s="11">
        <v>82</v>
      </c>
      <c r="O340" s="12">
        <v>0.51</v>
      </c>
      <c r="P340" s="31">
        <f t="shared" si="33"/>
        <v>160784.31372549018</v>
      </c>
      <c r="Q340" s="11">
        <v>330</v>
      </c>
      <c r="R340" s="12">
        <v>0.47</v>
      </c>
      <c r="S340" s="31">
        <f t="shared" si="34"/>
        <v>702127.65957446815</v>
      </c>
      <c r="T340" s="11">
        <v>80</v>
      </c>
      <c r="U340" s="28">
        <v>0.3</v>
      </c>
      <c r="V340" s="31">
        <f t="shared" si="35"/>
        <v>266666.66666666669</v>
      </c>
      <c r="X340" s="10">
        <v>2015</v>
      </c>
      <c r="Y340">
        <v>43</v>
      </c>
      <c r="AA340" s="20">
        <f t="shared" si="37"/>
        <v>104824</v>
      </c>
      <c r="AC340" s="20">
        <v>627</v>
      </c>
    </row>
    <row r="341" spans="1:29" ht="15.75" customHeight="1" x14ac:dyDescent="0.25">
      <c r="A341" s="10" t="s">
        <v>348</v>
      </c>
      <c r="B341" s="20">
        <v>628</v>
      </c>
      <c r="C341" s="9">
        <v>0</v>
      </c>
      <c r="D341" s="6"/>
      <c r="E341" s="6"/>
      <c r="F341" s="46"/>
      <c r="G341" s="46"/>
      <c r="H341" s="20">
        <v>842</v>
      </c>
      <c r="I341" s="22">
        <v>1238235.294117647</v>
      </c>
      <c r="J341" s="33">
        <v>0.68</v>
      </c>
      <c r="K341" s="11">
        <v>156</v>
      </c>
      <c r="L341" s="12">
        <v>1.91</v>
      </c>
      <c r="M341" s="31">
        <f t="shared" si="32"/>
        <v>81675.392670157074</v>
      </c>
      <c r="N341" s="11">
        <v>108</v>
      </c>
      <c r="O341" s="12">
        <v>0.64</v>
      </c>
      <c r="P341" s="31">
        <f t="shared" si="33"/>
        <v>168750</v>
      </c>
      <c r="Q341" s="11">
        <v>469</v>
      </c>
      <c r="R341" s="12">
        <v>0.65</v>
      </c>
      <c r="S341" s="31">
        <f t="shared" si="34"/>
        <v>721538.4615384615</v>
      </c>
      <c r="T341" s="11">
        <v>109</v>
      </c>
      <c r="U341" s="28">
        <v>0.4</v>
      </c>
      <c r="V341" s="31">
        <f t="shared" si="35"/>
        <v>272500</v>
      </c>
      <c r="X341" s="10">
        <v>2015</v>
      </c>
      <c r="Y341">
        <v>44</v>
      </c>
      <c r="AA341" s="20">
        <f t="shared" si="37"/>
        <v>104825</v>
      </c>
      <c r="AC341" s="20">
        <v>628</v>
      </c>
    </row>
    <row r="342" spans="1:29" ht="15.75" customHeight="1" x14ac:dyDescent="0.25">
      <c r="A342" s="10" t="s">
        <v>349</v>
      </c>
      <c r="B342" s="20">
        <v>629</v>
      </c>
      <c r="C342" s="9">
        <v>0</v>
      </c>
      <c r="D342" s="6"/>
      <c r="E342" s="6"/>
      <c r="F342" s="46"/>
      <c r="G342" s="46"/>
      <c r="H342" s="20">
        <v>966</v>
      </c>
      <c r="I342" s="22">
        <v>1271052.6315789474</v>
      </c>
      <c r="J342" s="33">
        <v>0.76</v>
      </c>
      <c r="K342" s="11">
        <v>183</v>
      </c>
      <c r="L342" s="12">
        <v>2.2999999999999998</v>
      </c>
      <c r="M342" s="31">
        <f t="shared" si="32"/>
        <v>79565.217391304352</v>
      </c>
      <c r="N342" s="11">
        <v>140</v>
      </c>
      <c r="O342" s="12">
        <v>0.84</v>
      </c>
      <c r="P342" s="31">
        <f t="shared" si="33"/>
        <v>166666.66666666669</v>
      </c>
      <c r="Q342" s="11">
        <v>528</v>
      </c>
      <c r="R342" s="12">
        <v>0.72</v>
      </c>
      <c r="S342" s="31">
        <f t="shared" si="34"/>
        <v>733333.33333333337</v>
      </c>
      <c r="T342" s="11">
        <v>115</v>
      </c>
      <c r="U342" s="28">
        <v>0.41</v>
      </c>
      <c r="V342" s="31">
        <f t="shared" si="35"/>
        <v>280487.80487804877</v>
      </c>
      <c r="X342" s="10">
        <v>2015</v>
      </c>
      <c r="Y342">
        <v>45</v>
      </c>
      <c r="AA342" s="20">
        <f t="shared" si="37"/>
        <v>104826</v>
      </c>
      <c r="AC342" s="20">
        <v>629</v>
      </c>
    </row>
    <row r="343" spans="1:29" ht="15.75" customHeight="1" x14ac:dyDescent="0.25">
      <c r="A343" s="10" t="s">
        <v>350</v>
      </c>
      <c r="B343" s="20">
        <v>630</v>
      </c>
      <c r="C343" s="9">
        <f t="shared" si="36"/>
        <v>0</v>
      </c>
      <c r="D343" s="6">
        <v>4</v>
      </c>
      <c r="E343" s="6">
        <v>0</v>
      </c>
      <c r="F343" s="46">
        <v>105</v>
      </c>
      <c r="G343" s="46">
        <v>0</v>
      </c>
      <c r="H343" s="20">
        <v>1180</v>
      </c>
      <c r="I343" s="22">
        <v>1340909.0909090908</v>
      </c>
      <c r="J343" s="33">
        <v>0.88</v>
      </c>
      <c r="K343" s="11">
        <v>205</v>
      </c>
      <c r="L343" s="12">
        <v>2.57</v>
      </c>
      <c r="M343" s="31">
        <f t="shared" si="32"/>
        <v>79766.536964980551</v>
      </c>
      <c r="N343" s="11">
        <v>143</v>
      </c>
      <c r="O343" s="12">
        <v>0.84</v>
      </c>
      <c r="P343" s="31">
        <f t="shared" si="33"/>
        <v>170238.09523809524</v>
      </c>
      <c r="Q343" s="11">
        <v>678</v>
      </c>
      <c r="R343" s="12">
        <v>0.9</v>
      </c>
      <c r="S343" s="31">
        <f t="shared" si="34"/>
        <v>753333.33333333337</v>
      </c>
      <c r="T343" s="11">
        <v>154</v>
      </c>
      <c r="U343" s="28">
        <v>0.45</v>
      </c>
      <c r="V343" s="31">
        <f t="shared" si="35"/>
        <v>342222.22222222219</v>
      </c>
      <c r="X343" s="10">
        <v>2015</v>
      </c>
      <c r="Y343">
        <v>46</v>
      </c>
      <c r="AA343" s="20">
        <f t="shared" si="37"/>
        <v>104827</v>
      </c>
      <c r="AC343" s="20">
        <v>630</v>
      </c>
    </row>
    <row r="344" spans="1:29" ht="15.75" customHeight="1" x14ac:dyDescent="0.25">
      <c r="A344" s="10" t="s">
        <v>351</v>
      </c>
      <c r="B344" s="20">
        <v>631</v>
      </c>
      <c r="C344" s="9">
        <f t="shared" si="36"/>
        <v>0</v>
      </c>
      <c r="D344" s="6">
        <v>9</v>
      </c>
      <c r="E344" s="6">
        <v>0</v>
      </c>
      <c r="F344" s="46">
        <v>105</v>
      </c>
      <c r="G344" s="46">
        <v>0</v>
      </c>
      <c r="H344" s="20">
        <v>1387</v>
      </c>
      <c r="I344" s="22">
        <v>1359803.9215686275</v>
      </c>
      <c r="J344" s="33">
        <v>1.02</v>
      </c>
      <c r="K344" s="11">
        <v>221</v>
      </c>
      <c r="L344" s="12">
        <v>2.71</v>
      </c>
      <c r="M344" s="31">
        <f t="shared" si="32"/>
        <v>81549.815498154989</v>
      </c>
      <c r="N344" s="11">
        <v>183</v>
      </c>
      <c r="O344" s="12">
        <v>1.06</v>
      </c>
      <c r="P344" s="31">
        <f t="shared" si="33"/>
        <v>172641.50943396226</v>
      </c>
      <c r="Q344" s="11">
        <v>829</v>
      </c>
      <c r="R344" s="12">
        <v>1.0900000000000001</v>
      </c>
      <c r="S344" s="31">
        <f t="shared" si="34"/>
        <v>760550.45871559624</v>
      </c>
      <c r="T344" s="11">
        <v>154</v>
      </c>
      <c r="U344" s="28">
        <v>0.44</v>
      </c>
      <c r="V344" s="31">
        <f t="shared" si="35"/>
        <v>350000</v>
      </c>
      <c r="X344" s="10">
        <v>2015</v>
      </c>
      <c r="Y344">
        <v>47</v>
      </c>
      <c r="AA344" s="20">
        <f t="shared" si="37"/>
        <v>104828</v>
      </c>
      <c r="AC344" s="20">
        <v>631</v>
      </c>
    </row>
    <row r="345" spans="1:29" ht="15.75" customHeight="1" x14ac:dyDescent="0.25">
      <c r="A345" s="10" t="s">
        <v>352</v>
      </c>
      <c r="B345" s="20">
        <v>632</v>
      </c>
      <c r="C345" s="9">
        <f t="shared" si="36"/>
        <v>12.950819672131148</v>
      </c>
      <c r="D345" s="6">
        <v>34</v>
      </c>
      <c r="E345" s="6">
        <v>1</v>
      </c>
      <c r="F345" s="46">
        <v>88</v>
      </c>
      <c r="G345" s="46">
        <v>0</v>
      </c>
      <c r="H345" s="20">
        <v>1580</v>
      </c>
      <c r="I345" s="22">
        <v>1362068.9655172415</v>
      </c>
      <c r="J345" s="33">
        <v>1.1599999999999999</v>
      </c>
      <c r="K345" s="11">
        <v>253</v>
      </c>
      <c r="L345" s="12">
        <v>3.04</v>
      </c>
      <c r="M345" s="31">
        <f t="shared" si="32"/>
        <v>83223.68421052632</v>
      </c>
      <c r="N345" s="11">
        <v>221</v>
      </c>
      <c r="O345" s="12">
        <v>1.25</v>
      </c>
      <c r="P345" s="31">
        <f t="shared" si="33"/>
        <v>176800</v>
      </c>
      <c r="Q345" s="11">
        <v>935</v>
      </c>
      <c r="R345" s="12">
        <v>1.24</v>
      </c>
      <c r="S345" s="31">
        <f t="shared" si="34"/>
        <v>754032.25806451612</v>
      </c>
      <c r="T345" s="11">
        <v>171</v>
      </c>
      <c r="U345" s="28">
        <v>0.49</v>
      </c>
      <c r="V345" s="31">
        <f t="shared" si="35"/>
        <v>348979.59183673467</v>
      </c>
      <c r="X345" s="10">
        <v>2015</v>
      </c>
      <c r="Y345">
        <v>48</v>
      </c>
      <c r="AA345" s="20">
        <f t="shared" si="37"/>
        <v>104829</v>
      </c>
      <c r="AC345" s="20">
        <v>632</v>
      </c>
    </row>
    <row r="346" spans="1:29" ht="15.75" customHeight="1" x14ac:dyDescent="0.25">
      <c r="A346" s="10" t="s">
        <v>353</v>
      </c>
      <c r="B346" s="20">
        <v>633</v>
      </c>
      <c r="C346" s="9">
        <f t="shared" si="36"/>
        <v>21.194805194805195</v>
      </c>
      <c r="D346" s="6">
        <v>24</v>
      </c>
      <c r="E346" s="6">
        <v>0</v>
      </c>
      <c r="F346" s="46">
        <v>130</v>
      </c>
      <c r="G346" s="46">
        <v>2</v>
      </c>
      <c r="H346" s="20">
        <v>1632</v>
      </c>
      <c r="I346" s="22">
        <v>1348760.3305785125</v>
      </c>
      <c r="J346" s="33">
        <v>1.21</v>
      </c>
      <c r="K346" s="11">
        <v>253</v>
      </c>
      <c r="L346" s="12">
        <v>3.08</v>
      </c>
      <c r="M346" s="31">
        <f t="shared" si="32"/>
        <v>82142.857142857145</v>
      </c>
      <c r="N346" s="11">
        <v>242</v>
      </c>
      <c r="O346" s="12">
        <v>1.39</v>
      </c>
      <c r="P346" s="31">
        <f t="shared" si="33"/>
        <v>174100.71942446043</v>
      </c>
      <c r="Q346" s="11">
        <v>941</v>
      </c>
      <c r="R346" s="12">
        <v>1.25</v>
      </c>
      <c r="S346" s="31">
        <f t="shared" si="34"/>
        <v>752800</v>
      </c>
      <c r="T346" s="11">
        <v>196</v>
      </c>
      <c r="U346" s="28">
        <v>0.56999999999999995</v>
      </c>
      <c r="V346" s="31">
        <f t="shared" si="35"/>
        <v>343859.64912280702</v>
      </c>
      <c r="X346" s="10">
        <v>2015</v>
      </c>
      <c r="Y346">
        <v>49</v>
      </c>
      <c r="AA346" s="20">
        <f t="shared" si="37"/>
        <v>104830</v>
      </c>
      <c r="AC346" s="20">
        <v>633</v>
      </c>
    </row>
    <row r="347" spans="1:29" ht="15.75" customHeight="1" x14ac:dyDescent="0.25">
      <c r="A347" s="10" t="s">
        <v>354</v>
      </c>
      <c r="B347" s="20">
        <v>634</v>
      </c>
      <c r="C347" s="9">
        <f t="shared" si="36"/>
        <v>35.963636363636361</v>
      </c>
      <c r="D347" s="6">
        <v>36</v>
      </c>
      <c r="E347" s="6">
        <v>0</v>
      </c>
      <c r="F347" s="46">
        <v>129</v>
      </c>
      <c r="G347" s="46">
        <v>3</v>
      </c>
      <c r="H347" s="20">
        <v>1978</v>
      </c>
      <c r="I347" s="22">
        <v>1364137.9310344828</v>
      </c>
      <c r="J347" s="33">
        <v>1.45</v>
      </c>
      <c r="K347" s="11">
        <v>298</v>
      </c>
      <c r="L347" s="12">
        <v>3.54</v>
      </c>
      <c r="M347" s="31">
        <f t="shared" si="32"/>
        <v>84180.790960451981</v>
      </c>
      <c r="N347" s="11">
        <v>254</v>
      </c>
      <c r="O347" s="12">
        <v>1.43</v>
      </c>
      <c r="P347" s="31">
        <f t="shared" si="33"/>
        <v>177622.37762237762</v>
      </c>
      <c r="Q347" s="11">
        <v>1178</v>
      </c>
      <c r="R347" s="12">
        <v>1.55</v>
      </c>
      <c r="S347" s="31">
        <f t="shared" si="34"/>
        <v>760000</v>
      </c>
      <c r="T347" s="11">
        <v>248</v>
      </c>
      <c r="U347" s="28">
        <v>0.72</v>
      </c>
      <c r="V347" s="31">
        <f t="shared" si="35"/>
        <v>344444.44444444444</v>
      </c>
      <c r="X347" s="10">
        <v>2015</v>
      </c>
      <c r="Y347">
        <v>50</v>
      </c>
      <c r="AA347" s="20">
        <f t="shared" si="37"/>
        <v>104831</v>
      </c>
      <c r="AC347" s="20">
        <v>634</v>
      </c>
    </row>
    <row r="348" spans="1:29" ht="15.75" customHeight="1" x14ac:dyDescent="0.25">
      <c r="A348" s="10" t="s">
        <v>355</v>
      </c>
      <c r="B348" s="20">
        <v>635</v>
      </c>
      <c r="C348" s="9">
        <f t="shared" si="36"/>
        <v>69.938596491228068</v>
      </c>
      <c r="D348" s="6">
        <v>53</v>
      </c>
      <c r="E348" s="6">
        <v>1</v>
      </c>
      <c r="F348" s="46">
        <v>175</v>
      </c>
      <c r="G348" s="46">
        <v>6</v>
      </c>
      <c r="H348" s="20">
        <v>2278</v>
      </c>
      <c r="I348" s="22">
        <v>1372289.156626506</v>
      </c>
      <c r="J348" s="33">
        <v>1.66</v>
      </c>
      <c r="K348" s="11">
        <v>326</v>
      </c>
      <c r="L348" s="12">
        <v>3.78</v>
      </c>
      <c r="M348" s="31">
        <f t="shared" si="32"/>
        <v>86243.386243386252</v>
      </c>
      <c r="N348" s="11">
        <v>364</v>
      </c>
      <c r="O348" s="12">
        <v>2</v>
      </c>
      <c r="P348" s="31">
        <f t="shared" si="33"/>
        <v>182000</v>
      </c>
      <c r="Q348" s="11">
        <v>1339</v>
      </c>
      <c r="R348" s="12">
        <v>1.77</v>
      </c>
      <c r="S348" s="31">
        <f t="shared" si="34"/>
        <v>756497.17514124291</v>
      </c>
      <c r="T348" s="11">
        <v>249</v>
      </c>
      <c r="U348" s="28">
        <v>0.72</v>
      </c>
      <c r="V348" s="31">
        <f t="shared" si="35"/>
        <v>345833.33333333337</v>
      </c>
      <c r="X348" s="10">
        <v>2015</v>
      </c>
      <c r="Y348">
        <v>51</v>
      </c>
      <c r="AA348" s="20">
        <f t="shared" si="37"/>
        <v>104832</v>
      </c>
      <c r="AC348" s="20">
        <v>635</v>
      </c>
    </row>
    <row r="349" spans="1:29" ht="15.75" customHeight="1" x14ac:dyDescent="0.25">
      <c r="A349" s="10" t="s">
        <v>356</v>
      </c>
      <c r="B349" s="20">
        <v>636</v>
      </c>
      <c r="C349" s="9">
        <f t="shared" si="36"/>
        <v>178.18791946308724</v>
      </c>
      <c r="D349" s="6">
        <v>36</v>
      </c>
      <c r="E349" s="6">
        <v>2</v>
      </c>
      <c r="F349" s="46">
        <v>113</v>
      </c>
      <c r="G349" s="46">
        <v>8</v>
      </c>
      <c r="H349" s="20">
        <v>2655</v>
      </c>
      <c r="I349" s="22">
        <v>1258293.8388625593</v>
      </c>
      <c r="J349" s="33">
        <v>2.11</v>
      </c>
      <c r="K349" s="11">
        <v>400</v>
      </c>
      <c r="L349" s="12">
        <v>5.03</v>
      </c>
      <c r="M349" s="31">
        <f t="shared" si="32"/>
        <v>79522.86282306163</v>
      </c>
      <c r="N349" s="11">
        <v>483</v>
      </c>
      <c r="O349" s="12">
        <v>2.86</v>
      </c>
      <c r="P349" s="31">
        <f t="shared" si="33"/>
        <v>168881.11888111889</v>
      </c>
      <c r="Q349" s="11">
        <v>1450</v>
      </c>
      <c r="R349" s="12">
        <v>1.98</v>
      </c>
      <c r="S349" s="31">
        <f t="shared" si="34"/>
        <v>732323.23232323234</v>
      </c>
      <c r="T349" s="11">
        <v>322</v>
      </c>
      <c r="U349" s="28">
        <v>1.1599999999999999</v>
      </c>
      <c r="V349" s="31">
        <f t="shared" si="35"/>
        <v>277586.20689655177</v>
      </c>
      <c r="X349" s="10">
        <v>2015</v>
      </c>
      <c r="Y349">
        <v>52</v>
      </c>
      <c r="AA349" s="20">
        <f t="shared" si="37"/>
        <v>104833</v>
      </c>
      <c r="AC349" s="20">
        <v>636</v>
      </c>
    </row>
    <row r="350" spans="1:29" ht="15.75" customHeight="1" x14ac:dyDescent="0.25">
      <c r="A350" s="10" t="s">
        <v>357</v>
      </c>
      <c r="B350" s="20">
        <v>637</v>
      </c>
      <c r="C350" s="9">
        <f t="shared" si="36"/>
        <v>111.27272727272728</v>
      </c>
      <c r="D350" s="41">
        <v>32</v>
      </c>
      <c r="E350" s="41">
        <v>0</v>
      </c>
      <c r="F350" s="46">
        <v>210</v>
      </c>
      <c r="G350" s="46">
        <v>11</v>
      </c>
      <c r="H350" s="20">
        <v>2448</v>
      </c>
      <c r="I350" s="22">
        <v>1309090.9090909089</v>
      </c>
      <c r="J350" s="33">
        <v>1.87</v>
      </c>
      <c r="K350" s="11">
        <v>394</v>
      </c>
      <c r="L350" s="12">
        <v>5.07</v>
      </c>
      <c r="M350" s="31">
        <f t="shared" si="32"/>
        <v>77712.031558185394</v>
      </c>
      <c r="N350" s="11">
        <v>393</v>
      </c>
      <c r="O350" s="12">
        <v>2.38</v>
      </c>
      <c r="P350" s="31">
        <f t="shared" si="33"/>
        <v>165126.05042016809</v>
      </c>
      <c r="Q350" s="11">
        <v>1375</v>
      </c>
      <c r="R350" s="12">
        <v>1.88</v>
      </c>
      <c r="S350" s="31">
        <f t="shared" si="34"/>
        <v>731382.97872340435</v>
      </c>
      <c r="T350" s="11">
        <v>286</v>
      </c>
      <c r="U350" s="28">
        <v>0.85</v>
      </c>
      <c r="V350" s="31">
        <f t="shared" si="35"/>
        <v>336470.58823529416</v>
      </c>
      <c r="X350" s="10">
        <v>2015</v>
      </c>
      <c r="Y350">
        <v>53</v>
      </c>
      <c r="AA350" s="20">
        <f t="shared" si="37"/>
        <v>104834</v>
      </c>
      <c r="AC350" s="20">
        <v>637</v>
      </c>
    </row>
    <row r="351" spans="1:29" ht="15.75" customHeight="1" x14ac:dyDescent="0.25">
      <c r="A351" s="13">
        <v>42370</v>
      </c>
      <c r="B351" s="20">
        <v>638</v>
      </c>
      <c r="C351" s="9">
        <f t="shared" si="36"/>
        <v>162.39024390243904</v>
      </c>
      <c r="D351" s="6">
        <v>59</v>
      </c>
      <c r="E351" s="6">
        <v>6</v>
      </c>
      <c r="F351" s="46">
        <v>228</v>
      </c>
      <c r="G351" s="46">
        <v>8</v>
      </c>
      <c r="H351" s="20">
        <v>3329</v>
      </c>
      <c r="I351" s="22">
        <v>1392887.0292887029</v>
      </c>
      <c r="J351" s="33">
        <v>2.39</v>
      </c>
      <c r="K351" s="11">
        <v>401</v>
      </c>
      <c r="L351" s="12">
        <v>4.8</v>
      </c>
      <c r="M351" s="31">
        <f t="shared" si="32"/>
        <v>83541.666666666672</v>
      </c>
      <c r="N351" s="11">
        <v>484</v>
      </c>
      <c r="O351" s="12">
        <v>2.72</v>
      </c>
      <c r="P351" s="31">
        <f t="shared" si="33"/>
        <v>177941.17647058822</v>
      </c>
      <c r="Q351" s="11">
        <v>1970</v>
      </c>
      <c r="R351" s="12">
        <v>2.5299999999999998</v>
      </c>
      <c r="S351" s="31">
        <f t="shared" si="34"/>
        <v>778656.1264822135</v>
      </c>
      <c r="T351" s="11">
        <v>474</v>
      </c>
      <c r="U351" s="28">
        <v>1.34</v>
      </c>
      <c r="V351" s="31">
        <f t="shared" si="35"/>
        <v>353731.34328358207</v>
      </c>
      <c r="X351" s="10">
        <v>2016</v>
      </c>
      <c r="Y351">
        <v>1</v>
      </c>
      <c r="AA351" s="20">
        <f>52*X351+Y351+2</f>
        <v>104835</v>
      </c>
      <c r="AC351" s="20">
        <v>638</v>
      </c>
    </row>
    <row r="352" spans="1:29" ht="15.75" customHeight="1" x14ac:dyDescent="0.25">
      <c r="A352" s="13">
        <v>42401</v>
      </c>
      <c r="B352" s="20">
        <v>639</v>
      </c>
      <c r="C352" s="9">
        <f t="shared" si="36"/>
        <v>509.32369942196527</v>
      </c>
      <c r="D352" s="6">
        <v>132</v>
      </c>
      <c r="E352" s="6">
        <v>25</v>
      </c>
      <c r="F352" s="46">
        <v>214</v>
      </c>
      <c r="G352" s="46">
        <v>21</v>
      </c>
      <c r="H352" s="20">
        <v>3831</v>
      </c>
      <c r="I352" s="22">
        <v>1388043.4782608696</v>
      </c>
      <c r="J352" s="33">
        <v>2.76</v>
      </c>
      <c r="K352" s="11">
        <v>549</v>
      </c>
      <c r="L352" s="12">
        <v>6.38</v>
      </c>
      <c r="M352" s="31">
        <f t="shared" si="32"/>
        <v>86050.156739811908</v>
      </c>
      <c r="N352" s="11">
        <v>715</v>
      </c>
      <c r="O352" s="12">
        <v>3.92</v>
      </c>
      <c r="P352" s="31">
        <f t="shared" si="33"/>
        <v>182397.95918367346</v>
      </c>
      <c r="Q352" s="11">
        <v>2150</v>
      </c>
      <c r="R352" s="12">
        <v>2.79</v>
      </c>
      <c r="S352" s="31">
        <f t="shared" si="34"/>
        <v>770609.31899641571</v>
      </c>
      <c r="T352" s="11">
        <v>417</v>
      </c>
      <c r="U352" s="28">
        <v>1.19</v>
      </c>
      <c r="V352" s="31">
        <f t="shared" si="35"/>
        <v>350420.16806722688</v>
      </c>
      <c r="X352" s="10">
        <v>2016</v>
      </c>
      <c r="Y352">
        <v>2</v>
      </c>
      <c r="AA352" s="20">
        <f t="shared" ref="AA352:AA415" si="38">52*X352+Y352+2</f>
        <v>104836</v>
      </c>
      <c r="AC352" s="20">
        <v>639</v>
      </c>
    </row>
    <row r="353" spans="1:29" ht="15.75" customHeight="1" x14ac:dyDescent="0.25">
      <c r="A353" s="13">
        <v>42430</v>
      </c>
      <c r="B353" s="20">
        <v>640</v>
      </c>
      <c r="C353" s="9">
        <f t="shared" si="36"/>
        <v>812.90726817042605</v>
      </c>
      <c r="D353" s="6">
        <v>129</v>
      </c>
      <c r="E353" s="6">
        <v>35</v>
      </c>
      <c r="F353" s="46">
        <v>270</v>
      </c>
      <c r="G353" s="46">
        <v>30</v>
      </c>
      <c r="H353" s="20">
        <v>4990</v>
      </c>
      <c r="I353" s="22">
        <v>1378453.038674033</v>
      </c>
      <c r="J353" s="33">
        <v>3.62</v>
      </c>
      <c r="K353" s="11">
        <v>925</v>
      </c>
      <c r="L353" s="12">
        <v>10.71</v>
      </c>
      <c r="M353" s="31">
        <f t="shared" si="32"/>
        <v>86367.880485527538</v>
      </c>
      <c r="N353" s="11">
        <v>1113</v>
      </c>
      <c r="O353" s="12">
        <v>6.12</v>
      </c>
      <c r="P353" s="31">
        <f t="shared" si="33"/>
        <v>181862.74509803922</v>
      </c>
      <c r="Q353" s="11">
        <v>2536</v>
      </c>
      <c r="R353" s="12">
        <v>3.33</v>
      </c>
      <c r="S353" s="31">
        <f t="shared" si="34"/>
        <v>761561.56156156154</v>
      </c>
      <c r="T353" s="11">
        <v>416</v>
      </c>
      <c r="U353" s="28">
        <v>1.19</v>
      </c>
      <c r="V353" s="31">
        <f t="shared" si="35"/>
        <v>349579.83193277312</v>
      </c>
      <c r="X353" s="10">
        <v>2016</v>
      </c>
      <c r="Y353">
        <v>3</v>
      </c>
      <c r="AA353" s="20">
        <f t="shared" si="38"/>
        <v>104837</v>
      </c>
      <c r="AC353" s="20">
        <v>640</v>
      </c>
    </row>
    <row r="354" spans="1:29" ht="15.75" customHeight="1" x14ac:dyDescent="0.25">
      <c r="A354" s="13">
        <v>42461</v>
      </c>
      <c r="B354" s="20">
        <v>641</v>
      </c>
      <c r="C354" s="9">
        <f t="shared" si="36"/>
        <v>2045.5958549222798</v>
      </c>
      <c r="D354" s="6">
        <v>265</v>
      </c>
      <c r="E354" s="6">
        <v>107</v>
      </c>
      <c r="F354" s="46">
        <v>314</v>
      </c>
      <c r="G354" s="46">
        <v>73</v>
      </c>
      <c r="H354" s="20">
        <v>6580</v>
      </c>
      <c r="I354" s="22">
        <v>1391120.5073995769</v>
      </c>
      <c r="J354" s="33">
        <v>4.7300000000000004</v>
      </c>
      <c r="K354" s="11">
        <v>1164</v>
      </c>
      <c r="L354" s="12">
        <v>13.44</v>
      </c>
      <c r="M354" s="31">
        <f t="shared" si="32"/>
        <v>86607.142857142855</v>
      </c>
      <c r="N354" s="11">
        <v>1901</v>
      </c>
      <c r="O354" s="12">
        <v>10.4</v>
      </c>
      <c r="P354" s="31">
        <f t="shared" si="33"/>
        <v>182788.46153846153</v>
      </c>
      <c r="Q354" s="11">
        <v>3046</v>
      </c>
      <c r="R354" s="12">
        <v>3.95</v>
      </c>
      <c r="S354" s="31">
        <f t="shared" si="34"/>
        <v>771139.24050632911</v>
      </c>
      <c r="T354" s="11">
        <v>469</v>
      </c>
      <c r="U354" s="28">
        <v>1.33</v>
      </c>
      <c r="V354" s="31">
        <f t="shared" si="35"/>
        <v>352631.57894736843</v>
      </c>
      <c r="X354" s="1">
        <v>2016</v>
      </c>
      <c r="Y354">
        <v>4</v>
      </c>
      <c r="AA354" s="20">
        <f t="shared" si="38"/>
        <v>104838</v>
      </c>
      <c r="AC354" s="20">
        <v>641</v>
      </c>
    </row>
    <row r="355" spans="1:29" ht="15.75" customHeight="1" x14ac:dyDescent="0.25">
      <c r="A355" s="13">
        <v>42491</v>
      </c>
      <c r="B355" s="20">
        <v>642</v>
      </c>
      <c r="C355" s="9">
        <f t="shared" si="36"/>
        <v>2599.3445121951218</v>
      </c>
      <c r="D355" s="6">
        <v>272</v>
      </c>
      <c r="E355" s="6">
        <v>134</v>
      </c>
      <c r="F355" s="46">
        <v>384</v>
      </c>
      <c r="G355" s="46">
        <v>92</v>
      </c>
      <c r="H355" s="20">
        <v>7545</v>
      </c>
      <c r="I355" s="22">
        <v>1379341.8647166362</v>
      </c>
      <c r="J355" s="33">
        <v>5.47</v>
      </c>
      <c r="K355" s="11">
        <v>1444</v>
      </c>
      <c r="L355" s="12">
        <v>17.170000000000002</v>
      </c>
      <c r="M355" s="31">
        <f t="shared" si="32"/>
        <v>84100.174723354678</v>
      </c>
      <c r="N355" s="11">
        <v>2319</v>
      </c>
      <c r="O355" s="12">
        <v>12.98</v>
      </c>
      <c r="P355" s="31">
        <f t="shared" si="33"/>
        <v>178659.47611710324</v>
      </c>
      <c r="Q355" s="11">
        <v>3241</v>
      </c>
      <c r="R355" s="12">
        <v>4.22</v>
      </c>
      <c r="S355" s="31">
        <f t="shared" si="34"/>
        <v>768009.4786729858</v>
      </c>
      <c r="T355" s="11">
        <v>541</v>
      </c>
      <c r="U355" s="28">
        <v>1.55</v>
      </c>
      <c r="V355" s="31">
        <f t="shared" si="35"/>
        <v>349032.25806451612</v>
      </c>
      <c r="X355" s="8">
        <v>2016</v>
      </c>
      <c r="Y355">
        <v>5</v>
      </c>
      <c r="AA355" s="20">
        <f t="shared" si="38"/>
        <v>104839</v>
      </c>
      <c r="AC355" s="20">
        <v>642</v>
      </c>
    </row>
    <row r="356" spans="1:29" ht="15.75" customHeight="1" x14ac:dyDescent="0.25">
      <c r="A356" s="13">
        <v>42522</v>
      </c>
      <c r="B356" s="20">
        <v>643</v>
      </c>
      <c r="C356" s="9">
        <f t="shared" si="36"/>
        <v>2556.3459268004726</v>
      </c>
      <c r="D356" s="6">
        <v>279</v>
      </c>
      <c r="E356" s="6">
        <v>154</v>
      </c>
      <c r="F356" s="46">
        <v>568</v>
      </c>
      <c r="G356" s="46">
        <v>103</v>
      </c>
      <c r="H356" s="20">
        <v>8425</v>
      </c>
      <c r="I356" s="22">
        <v>1390264.0264026404</v>
      </c>
      <c r="J356" s="33">
        <v>6.06</v>
      </c>
      <c r="K356" s="11">
        <v>1504</v>
      </c>
      <c r="L356" s="12">
        <v>17.39</v>
      </c>
      <c r="M356" s="31">
        <f t="shared" si="32"/>
        <v>86486.486486486479</v>
      </c>
      <c r="N356" s="11">
        <v>2659</v>
      </c>
      <c r="O356" s="12">
        <v>14.54</v>
      </c>
      <c r="P356" s="31">
        <f t="shared" si="33"/>
        <v>182874.8280605227</v>
      </c>
      <c r="Q356" s="11">
        <v>3700</v>
      </c>
      <c r="R356" s="12">
        <v>4.8099999999999996</v>
      </c>
      <c r="S356" s="31">
        <f t="shared" si="34"/>
        <v>769230.76923076925</v>
      </c>
      <c r="T356" s="11">
        <v>562</v>
      </c>
      <c r="U356" s="28">
        <v>1.6</v>
      </c>
      <c r="V356" s="31">
        <f t="shared" si="35"/>
        <v>351250</v>
      </c>
      <c r="X356" s="8">
        <v>2016</v>
      </c>
      <c r="Y356">
        <v>6</v>
      </c>
      <c r="AA356" s="20">
        <f t="shared" si="38"/>
        <v>104840</v>
      </c>
      <c r="AC356" s="20">
        <v>643</v>
      </c>
    </row>
    <row r="357" spans="1:29" ht="15.75" customHeight="1" x14ac:dyDescent="0.25">
      <c r="A357" s="13">
        <v>42552</v>
      </c>
      <c r="B357" s="20">
        <v>644</v>
      </c>
      <c r="C357" s="9">
        <f t="shared" si="36"/>
        <v>3055.5</v>
      </c>
      <c r="D357" s="6">
        <v>278</v>
      </c>
      <c r="E357" s="6">
        <v>160</v>
      </c>
      <c r="F357" s="46">
        <v>418</v>
      </c>
      <c r="G357" s="46">
        <v>101</v>
      </c>
      <c r="H357" s="20">
        <v>8148</v>
      </c>
      <c r="I357" s="22">
        <v>1381016.9491525423</v>
      </c>
      <c r="J357" s="33">
        <v>5.9</v>
      </c>
      <c r="K357" s="11">
        <v>1504</v>
      </c>
      <c r="L357" s="12">
        <v>17.7</v>
      </c>
      <c r="M357" s="31">
        <f t="shared" si="32"/>
        <v>84971.751412429381</v>
      </c>
      <c r="N357" s="11">
        <v>2568</v>
      </c>
      <c r="O357" s="12">
        <v>14.26</v>
      </c>
      <c r="P357" s="31">
        <f t="shared" si="33"/>
        <v>180084.15147265079</v>
      </c>
      <c r="Q357" s="11">
        <v>3466</v>
      </c>
      <c r="R357" s="12">
        <v>4.5199999999999996</v>
      </c>
      <c r="S357" s="31">
        <f t="shared" si="34"/>
        <v>766814.1592920355</v>
      </c>
      <c r="T357" s="11">
        <v>610</v>
      </c>
      <c r="U357" s="28">
        <v>1.75</v>
      </c>
      <c r="V357" s="31">
        <f t="shared" si="35"/>
        <v>348571.42857142858</v>
      </c>
      <c r="X357" s="8">
        <v>2016</v>
      </c>
      <c r="Y357">
        <v>7</v>
      </c>
      <c r="AA357" s="20">
        <f t="shared" si="38"/>
        <v>104841</v>
      </c>
      <c r="AC357" s="20">
        <v>644</v>
      </c>
    </row>
    <row r="358" spans="1:29" ht="15.75" customHeight="1" x14ac:dyDescent="0.25">
      <c r="A358" s="13">
        <v>42583</v>
      </c>
      <c r="B358" s="20">
        <v>645</v>
      </c>
      <c r="C358" s="9">
        <f t="shared" si="36"/>
        <v>3609.2923898531376</v>
      </c>
      <c r="D358" s="6">
        <v>348</v>
      </c>
      <c r="E358" s="6">
        <v>204</v>
      </c>
      <c r="F358" s="46">
        <v>401</v>
      </c>
      <c r="G358" s="46">
        <v>116</v>
      </c>
      <c r="H358" s="20">
        <v>8448</v>
      </c>
      <c r="I358" s="22">
        <v>1375895.7654723127</v>
      </c>
      <c r="J358" s="33">
        <v>6.14</v>
      </c>
      <c r="K358" s="11">
        <v>1564</v>
      </c>
      <c r="L358" s="12">
        <v>18.440000000000001</v>
      </c>
      <c r="M358" s="31">
        <f t="shared" si="32"/>
        <v>84815.618221258133</v>
      </c>
      <c r="N358" s="11">
        <v>2700</v>
      </c>
      <c r="O358" s="12">
        <v>14.98</v>
      </c>
      <c r="P358" s="31">
        <f t="shared" si="33"/>
        <v>180240.32042723632</v>
      </c>
      <c r="Q358" s="11">
        <v>3564</v>
      </c>
      <c r="R358" s="12">
        <v>4.67</v>
      </c>
      <c r="S358" s="31">
        <f t="shared" si="34"/>
        <v>763169.16488222696</v>
      </c>
      <c r="T358" s="11">
        <v>620</v>
      </c>
      <c r="U358" s="28">
        <v>1.78</v>
      </c>
      <c r="V358" s="31">
        <f t="shared" si="35"/>
        <v>348314.60674157302</v>
      </c>
      <c r="X358" s="8">
        <v>2016</v>
      </c>
      <c r="Y358">
        <v>8</v>
      </c>
      <c r="AA358" s="20">
        <f t="shared" si="38"/>
        <v>104842</v>
      </c>
      <c r="AC358" s="20">
        <v>645</v>
      </c>
    </row>
    <row r="359" spans="1:29" ht="15.75" customHeight="1" x14ac:dyDescent="0.25">
      <c r="A359" s="13">
        <v>42614</v>
      </c>
      <c r="B359" s="20">
        <v>646</v>
      </c>
      <c r="C359" s="9">
        <f t="shared" si="36"/>
        <v>3216.5408805031448</v>
      </c>
      <c r="D359" s="6">
        <v>231</v>
      </c>
      <c r="E359" s="6">
        <v>149</v>
      </c>
      <c r="F359" s="46">
        <v>405</v>
      </c>
      <c r="G359" s="46">
        <v>108</v>
      </c>
      <c r="H359" s="20">
        <v>7960</v>
      </c>
      <c r="I359" s="22">
        <v>1353741.4965986395</v>
      </c>
      <c r="J359" s="33">
        <v>5.88</v>
      </c>
      <c r="K359" s="11">
        <v>1445</v>
      </c>
      <c r="L359" s="12">
        <v>17.350000000000001</v>
      </c>
      <c r="M359" s="31">
        <f t="shared" si="32"/>
        <v>83285.30259365993</v>
      </c>
      <c r="N359" s="11">
        <v>2563</v>
      </c>
      <c r="O359" s="12">
        <v>14.55</v>
      </c>
      <c r="P359" s="31">
        <f t="shared" si="33"/>
        <v>176151.20274914088</v>
      </c>
      <c r="Q359" s="11">
        <v>3414</v>
      </c>
      <c r="R359" s="12">
        <v>4.55</v>
      </c>
      <c r="S359" s="31">
        <f t="shared" si="34"/>
        <v>750329.67032967031</v>
      </c>
      <c r="T359" s="11">
        <v>538</v>
      </c>
      <c r="U359" s="28">
        <v>1.57</v>
      </c>
      <c r="V359" s="31">
        <f t="shared" si="35"/>
        <v>342675.15923566878</v>
      </c>
      <c r="X359" s="8">
        <v>2016</v>
      </c>
      <c r="Y359">
        <v>9</v>
      </c>
      <c r="AA359" s="20">
        <f t="shared" si="38"/>
        <v>104843</v>
      </c>
      <c r="AC359" s="20">
        <v>646</v>
      </c>
    </row>
    <row r="360" spans="1:29" ht="15.75" customHeight="1" x14ac:dyDescent="0.25">
      <c r="A360" s="14">
        <v>42644</v>
      </c>
      <c r="B360" s="20">
        <v>647</v>
      </c>
      <c r="C360" s="9">
        <f t="shared" si="36"/>
        <v>2878.7689393939395</v>
      </c>
      <c r="D360" s="6">
        <v>184</v>
      </c>
      <c r="E360" s="6">
        <v>106</v>
      </c>
      <c r="F360" s="46">
        <v>344</v>
      </c>
      <c r="G360" s="46">
        <v>88</v>
      </c>
      <c r="H360" s="20">
        <v>7835</v>
      </c>
      <c r="I360" s="22">
        <v>1343910.8061749572</v>
      </c>
      <c r="J360" s="33">
        <v>5.83</v>
      </c>
      <c r="K360" s="11">
        <v>1435</v>
      </c>
      <c r="L360" s="12">
        <v>17.39</v>
      </c>
      <c r="M360" s="31">
        <f t="shared" si="32"/>
        <v>82518.688901667629</v>
      </c>
      <c r="N360" s="11">
        <v>2593</v>
      </c>
      <c r="O360" s="12">
        <v>14.65</v>
      </c>
      <c r="P360" s="31">
        <f t="shared" si="33"/>
        <v>176996.58703071671</v>
      </c>
      <c r="Q360" s="11">
        <v>3260</v>
      </c>
      <c r="R360" s="12">
        <v>4.3899999999999997</v>
      </c>
      <c r="S360" s="31">
        <f t="shared" si="34"/>
        <v>742596.81093394081</v>
      </c>
      <c r="T360" s="11">
        <v>547</v>
      </c>
      <c r="U360" s="28">
        <v>1.61</v>
      </c>
      <c r="V360" s="31">
        <f t="shared" si="35"/>
        <v>339751.55279503105</v>
      </c>
      <c r="X360" s="8">
        <v>2016</v>
      </c>
      <c r="Y360">
        <v>10</v>
      </c>
      <c r="AA360" s="20">
        <f t="shared" si="38"/>
        <v>104844</v>
      </c>
      <c r="AC360" s="20">
        <v>647</v>
      </c>
    </row>
    <row r="361" spans="1:29" ht="15.75" customHeight="1" x14ac:dyDescent="0.25">
      <c r="A361" s="14">
        <v>42675</v>
      </c>
      <c r="B361" s="20">
        <v>648</v>
      </c>
      <c r="C361" s="9">
        <f t="shared" si="36"/>
        <v>2494.4219653179189</v>
      </c>
      <c r="D361" s="6">
        <v>174</v>
      </c>
      <c r="E361" s="6">
        <v>108</v>
      </c>
      <c r="F361" s="46">
        <v>345</v>
      </c>
      <c r="G361" s="46">
        <v>87</v>
      </c>
      <c r="H361" s="20">
        <v>6639</v>
      </c>
      <c r="I361" s="22">
        <v>1327800</v>
      </c>
      <c r="J361" s="33">
        <v>5</v>
      </c>
      <c r="K361" s="11">
        <v>1153</v>
      </c>
      <c r="L361" s="12">
        <v>14.16</v>
      </c>
      <c r="M361" s="31">
        <f t="shared" si="32"/>
        <v>81426.553672316382</v>
      </c>
      <c r="N361" s="11">
        <v>2054</v>
      </c>
      <c r="O361" s="12">
        <v>11.86</v>
      </c>
      <c r="P361" s="31">
        <f t="shared" si="33"/>
        <v>173187.18381112986</v>
      </c>
      <c r="Q361" s="11">
        <v>2951</v>
      </c>
      <c r="R361" s="12">
        <v>4.01</v>
      </c>
      <c r="S361" s="31">
        <f t="shared" si="34"/>
        <v>735910.22443890281</v>
      </c>
      <c r="T361" s="11">
        <v>481</v>
      </c>
      <c r="U361" s="28">
        <v>1.43</v>
      </c>
      <c r="V361" s="31">
        <f t="shared" si="35"/>
        <v>336363.63636363635</v>
      </c>
      <c r="X361" s="8">
        <v>2016</v>
      </c>
      <c r="Y361">
        <v>11</v>
      </c>
      <c r="AA361" s="20">
        <f t="shared" si="38"/>
        <v>104845</v>
      </c>
      <c r="AC361" s="20">
        <v>648</v>
      </c>
    </row>
    <row r="362" spans="1:29" ht="15.75" customHeight="1" x14ac:dyDescent="0.25">
      <c r="A362" s="14">
        <v>42705</v>
      </c>
      <c r="B362" s="20">
        <v>649</v>
      </c>
      <c r="C362" s="9">
        <f t="shared" si="36"/>
        <v>1656.9594594594596</v>
      </c>
      <c r="D362" s="6">
        <v>102</v>
      </c>
      <c r="E362" s="6">
        <v>55</v>
      </c>
      <c r="F362" s="46">
        <v>342</v>
      </c>
      <c r="G362" s="46">
        <v>82</v>
      </c>
      <c r="H362" s="20">
        <v>5370</v>
      </c>
      <c r="I362" s="22">
        <v>1269503.5460992907</v>
      </c>
      <c r="J362" s="33">
        <v>4.2300000000000004</v>
      </c>
      <c r="K362" s="11">
        <v>885</v>
      </c>
      <c r="L362" s="12">
        <v>11.52</v>
      </c>
      <c r="M362" s="31">
        <f t="shared" si="32"/>
        <v>76822.916666666672</v>
      </c>
      <c r="N362" s="11">
        <v>1530</v>
      </c>
      <c r="O362" s="12">
        <v>9.3800000000000008</v>
      </c>
      <c r="P362" s="31">
        <f t="shared" si="33"/>
        <v>163113.00639658846</v>
      </c>
      <c r="Q362" s="11">
        <v>2510</v>
      </c>
      <c r="R362" s="12">
        <v>3.57</v>
      </c>
      <c r="S362" s="31">
        <f t="shared" si="34"/>
        <v>703081.23249299719</v>
      </c>
      <c r="T362" s="11">
        <v>445</v>
      </c>
      <c r="U362" s="28">
        <v>1.37</v>
      </c>
      <c r="V362" s="31">
        <f t="shared" si="35"/>
        <v>324817.51824817515</v>
      </c>
      <c r="X362" s="8">
        <v>2016</v>
      </c>
      <c r="Y362">
        <v>12</v>
      </c>
      <c r="AA362" s="20">
        <f t="shared" si="38"/>
        <v>104846</v>
      </c>
      <c r="AC362" s="20">
        <v>649</v>
      </c>
    </row>
    <row r="363" spans="1:29" ht="15.75" customHeight="1" x14ac:dyDescent="0.25">
      <c r="A363" s="10" t="s">
        <v>358</v>
      </c>
      <c r="B363" s="20">
        <v>650</v>
      </c>
      <c r="C363" s="9">
        <f t="shared" si="36"/>
        <v>1294.5692307692309</v>
      </c>
      <c r="D363" s="6">
        <v>32</v>
      </c>
      <c r="E363" s="6">
        <v>18</v>
      </c>
      <c r="F363" s="46">
        <v>228</v>
      </c>
      <c r="G363" s="46">
        <v>66</v>
      </c>
      <c r="H363" s="20">
        <v>4007</v>
      </c>
      <c r="I363" s="22">
        <v>1260062.893081761</v>
      </c>
      <c r="J363" s="33">
        <v>3.18</v>
      </c>
      <c r="K363" s="11">
        <v>559</v>
      </c>
      <c r="L363" s="12">
        <v>7.61</v>
      </c>
      <c r="M363" s="31">
        <f t="shared" si="32"/>
        <v>73455.978975032849</v>
      </c>
      <c r="N363" s="11">
        <v>884</v>
      </c>
      <c r="O363" s="12">
        <v>5.55</v>
      </c>
      <c r="P363" s="31">
        <f t="shared" si="33"/>
        <v>159279.27927927929</v>
      </c>
      <c r="Q363" s="11">
        <v>2116</v>
      </c>
      <c r="R363" s="12">
        <v>3.01</v>
      </c>
      <c r="S363" s="31">
        <f t="shared" si="34"/>
        <v>702990.03322259139</v>
      </c>
      <c r="T363" s="11">
        <v>448</v>
      </c>
      <c r="U363" s="28">
        <v>1.38</v>
      </c>
      <c r="V363" s="31">
        <f t="shared" si="35"/>
        <v>324637.68115942029</v>
      </c>
      <c r="X363" s="10">
        <v>2016</v>
      </c>
      <c r="Y363">
        <v>13</v>
      </c>
      <c r="AA363" s="20">
        <f t="shared" si="38"/>
        <v>104847</v>
      </c>
      <c r="AC363" s="20">
        <v>650</v>
      </c>
    </row>
    <row r="364" spans="1:29" ht="15.75" customHeight="1" x14ac:dyDescent="0.25">
      <c r="A364" s="10" t="s">
        <v>359</v>
      </c>
      <c r="B364" s="20">
        <v>651</v>
      </c>
      <c r="C364" s="9">
        <f t="shared" si="36"/>
        <v>713.66292134831463</v>
      </c>
      <c r="D364" s="6">
        <v>30</v>
      </c>
      <c r="E364" s="6">
        <v>14</v>
      </c>
      <c r="F364" s="46">
        <v>237</v>
      </c>
      <c r="G364" s="46">
        <v>53</v>
      </c>
      <c r="H364" s="20">
        <v>2844</v>
      </c>
      <c r="I364" s="22">
        <v>1236521.7391304348</v>
      </c>
      <c r="J364" s="33">
        <v>2.2999999999999998</v>
      </c>
      <c r="K364" s="11">
        <v>351</v>
      </c>
      <c r="L364" s="12">
        <v>4.68</v>
      </c>
      <c r="M364" s="31">
        <f t="shared" si="32"/>
        <v>75000</v>
      </c>
      <c r="N364" s="11">
        <v>604</v>
      </c>
      <c r="O364" s="12">
        <v>3.78</v>
      </c>
      <c r="P364" s="31">
        <f t="shared" si="33"/>
        <v>159788.35978835978</v>
      </c>
      <c r="Q364" s="11">
        <v>1551</v>
      </c>
      <c r="R364" s="12">
        <v>2.2799999999999998</v>
      </c>
      <c r="S364" s="31">
        <f t="shared" si="34"/>
        <v>680263.15789473685</v>
      </c>
      <c r="T364" s="11">
        <v>338</v>
      </c>
      <c r="U364" s="28">
        <v>1.06</v>
      </c>
      <c r="V364" s="31">
        <f t="shared" si="35"/>
        <v>318867.92452830187</v>
      </c>
      <c r="X364" s="10">
        <v>2016</v>
      </c>
      <c r="Y364">
        <v>14</v>
      </c>
      <c r="AA364" s="20">
        <f t="shared" si="38"/>
        <v>104848</v>
      </c>
      <c r="AC364" s="20">
        <v>651</v>
      </c>
    </row>
    <row r="365" spans="1:29" ht="15.75" customHeight="1" x14ac:dyDescent="0.25">
      <c r="A365" s="10" t="s">
        <v>360</v>
      </c>
      <c r="B365" s="20">
        <v>652</v>
      </c>
      <c r="C365" s="9">
        <f t="shared" si="36"/>
        <v>421.47926267281105</v>
      </c>
      <c r="D365" s="6">
        <v>30</v>
      </c>
      <c r="E365" s="6">
        <v>15</v>
      </c>
      <c r="F365" s="46">
        <v>187</v>
      </c>
      <c r="G365" s="46">
        <v>28</v>
      </c>
      <c r="H365" s="20">
        <v>2127</v>
      </c>
      <c r="I365" s="22">
        <v>1149729.7297297297</v>
      </c>
      <c r="J365" s="33">
        <v>1.85</v>
      </c>
      <c r="K365" s="11">
        <v>287</v>
      </c>
      <c r="L365" s="12">
        <v>4.07</v>
      </c>
      <c r="M365" s="31">
        <f t="shared" si="32"/>
        <v>70515.970515970504</v>
      </c>
      <c r="N365" s="11">
        <v>455</v>
      </c>
      <c r="O365" s="12">
        <v>3.03</v>
      </c>
      <c r="P365" s="31">
        <f t="shared" si="33"/>
        <v>150165.01650165019</v>
      </c>
      <c r="Q365" s="11">
        <v>1145</v>
      </c>
      <c r="R365" s="12">
        <v>1.7</v>
      </c>
      <c r="S365" s="31">
        <f t="shared" si="34"/>
        <v>673529.4117647059</v>
      </c>
      <c r="T365" s="11">
        <v>240</v>
      </c>
      <c r="U365" s="28">
        <v>0.94</v>
      </c>
      <c r="V365" s="31">
        <f t="shared" si="35"/>
        <v>255319.14893617024</v>
      </c>
      <c r="X365" s="10">
        <v>2016</v>
      </c>
      <c r="Y365">
        <v>15</v>
      </c>
      <c r="AA365" s="20">
        <f>52*X365+Y365+2</f>
        <v>104849</v>
      </c>
      <c r="AC365" s="20">
        <v>652</v>
      </c>
    </row>
    <row r="366" spans="1:29" ht="15.75" customHeight="1" x14ac:dyDescent="0.25">
      <c r="A366" s="10" t="s">
        <v>361</v>
      </c>
      <c r="B366" s="20">
        <v>653</v>
      </c>
      <c r="C366" s="9">
        <f t="shared" si="36"/>
        <v>181.87786259541983</v>
      </c>
      <c r="D366" s="6">
        <v>10</v>
      </c>
      <c r="E366" s="6">
        <v>5</v>
      </c>
      <c r="F366" s="46">
        <v>121</v>
      </c>
      <c r="G366" s="46">
        <v>14</v>
      </c>
      <c r="H366" s="20">
        <v>1254</v>
      </c>
      <c r="I366" s="22">
        <v>1053781.512605042</v>
      </c>
      <c r="J366" s="33">
        <v>1.19</v>
      </c>
      <c r="K366" s="11">
        <v>189</v>
      </c>
      <c r="L366" s="12">
        <v>2.87</v>
      </c>
      <c r="M366" s="31">
        <f t="shared" si="32"/>
        <v>65853.658536585368</v>
      </c>
      <c r="N366" s="11">
        <v>290</v>
      </c>
      <c r="O366" s="12">
        <v>2.0499999999999998</v>
      </c>
      <c r="P366" s="31">
        <f t="shared" si="33"/>
        <v>141463.41463414635</v>
      </c>
      <c r="Q366" s="11">
        <v>672</v>
      </c>
      <c r="R366" s="12">
        <v>1.1000000000000001</v>
      </c>
      <c r="S366" s="31">
        <f t="shared" si="34"/>
        <v>610909.09090909082</v>
      </c>
      <c r="T366" s="11">
        <v>103</v>
      </c>
      <c r="U366" s="28">
        <v>0.44</v>
      </c>
      <c r="V366" s="31">
        <f t="shared" si="35"/>
        <v>234090.90909090909</v>
      </c>
      <c r="X366" s="10">
        <v>2016</v>
      </c>
      <c r="Y366">
        <v>16</v>
      </c>
      <c r="AA366" s="20">
        <f t="shared" si="38"/>
        <v>104850</v>
      </c>
      <c r="AC366" s="20">
        <v>653</v>
      </c>
    </row>
    <row r="367" spans="1:29" ht="15.75" customHeight="1" x14ac:dyDescent="0.25">
      <c r="A367" s="1" t="s">
        <v>362</v>
      </c>
      <c r="B367" s="20">
        <v>679</v>
      </c>
      <c r="C367" s="9">
        <v>0</v>
      </c>
      <c r="D367" s="2"/>
      <c r="E367" s="2"/>
      <c r="F367" s="45"/>
      <c r="G367" s="45"/>
      <c r="H367" s="9">
        <v>711</v>
      </c>
      <c r="I367" s="9">
        <v>1195202</v>
      </c>
      <c r="J367" s="32">
        <v>0.59487852262630081</v>
      </c>
      <c r="K367" s="9">
        <v>98</v>
      </c>
      <c r="L367" s="9">
        <v>1.3630800044508735</v>
      </c>
      <c r="M367" s="31">
        <f t="shared" si="32"/>
        <v>71896</v>
      </c>
      <c r="N367" s="9">
        <v>85</v>
      </c>
      <c r="O367" s="9">
        <v>0.54098433691231596</v>
      </c>
      <c r="P367" s="31">
        <f t="shared" si="33"/>
        <v>157121</v>
      </c>
      <c r="Q367" s="9">
        <v>447</v>
      </c>
      <c r="R367" s="9">
        <v>0.63823407627396944</v>
      </c>
      <c r="S367" s="31">
        <f t="shared" si="34"/>
        <v>700370</v>
      </c>
      <c r="T367" s="9">
        <v>81</v>
      </c>
      <c r="U367" s="27">
        <v>0.3047232097511427</v>
      </c>
      <c r="V367" s="31">
        <f t="shared" si="35"/>
        <v>265815</v>
      </c>
      <c r="X367" s="1">
        <v>2016</v>
      </c>
      <c r="Y367">
        <v>42</v>
      </c>
      <c r="AA367" s="20">
        <f t="shared" si="38"/>
        <v>104876</v>
      </c>
      <c r="AC367" s="20">
        <v>679</v>
      </c>
    </row>
    <row r="368" spans="1:29" ht="15.75" customHeight="1" x14ac:dyDescent="0.25">
      <c r="A368" s="8" t="s">
        <v>363</v>
      </c>
      <c r="B368" s="20">
        <v>680</v>
      </c>
      <c r="C368" s="9">
        <v>0</v>
      </c>
      <c r="D368" s="2"/>
      <c r="E368" s="2"/>
      <c r="F368" s="45"/>
      <c r="G368" s="45"/>
      <c r="H368" s="9">
        <v>910</v>
      </c>
      <c r="I368" s="9">
        <v>1278606</v>
      </c>
      <c r="J368" s="32">
        <v>0.71171259950289611</v>
      </c>
      <c r="K368" s="9">
        <v>121</v>
      </c>
      <c r="L368" s="9">
        <v>1.5778423983204455</v>
      </c>
      <c r="M368" s="31">
        <f t="shared" si="32"/>
        <v>76687</v>
      </c>
      <c r="N368" s="9">
        <v>123</v>
      </c>
      <c r="O368" s="9">
        <v>0.73723327739151279</v>
      </c>
      <c r="P368" s="31">
        <f t="shared" si="33"/>
        <v>166840</v>
      </c>
      <c r="Q368" s="9">
        <v>553</v>
      </c>
      <c r="R368" s="9">
        <v>0.73864023412090463</v>
      </c>
      <c r="S368" s="31">
        <f t="shared" si="34"/>
        <v>748673</v>
      </c>
      <c r="T368" s="9">
        <v>113</v>
      </c>
      <c r="U368" s="27">
        <v>0.39454480702219924</v>
      </c>
      <c r="V368" s="31">
        <f t="shared" si="35"/>
        <v>286406</v>
      </c>
      <c r="X368" s="8">
        <v>2016</v>
      </c>
      <c r="Y368">
        <v>43</v>
      </c>
      <c r="AA368" s="20">
        <f t="shared" si="38"/>
        <v>104877</v>
      </c>
      <c r="AC368" s="20">
        <v>680</v>
      </c>
    </row>
    <row r="369" spans="1:29" ht="15.75" customHeight="1" x14ac:dyDescent="0.25">
      <c r="A369" s="8" t="s">
        <v>364</v>
      </c>
      <c r="B369" s="20">
        <v>681</v>
      </c>
      <c r="C369" s="9">
        <v>0</v>
      </c>
      <c r="D369" s="2"/>
      <c r="E369" s="2"/>
      <c r="F369" s="45"/>
      <c r="G369" s="45"/>
      <c r="H369" s="9">
        <v>1084</v>
      </c>
      <c r="I369" s="9">
        <v>1337438</v>
      </c>
      <c r="J369" s="32">
        <v>0.81050486078607009</v>
      </c>
      <c r="K369" s="9">
        <v>136</v>
      </c>
      <c r="L369" s="9">
        <v>1.7458503960256229</v>
      </c>
      <c r="M369" s="31">
        <f t="shared" si="32"/>
        <v>77899</v>
      </c>
      <c r="N369" s="9">
        <v>131</v>
      </c>
      <c r="O369" s="9">
        <v>0.75674863814128668</v>
      </c>
      <c r="P369" s="31">
        <f t="shared" si="33"/>
        <v>173109</v>
      </c>
      <c r="Q369" s="9">
        <v>681</v>
      </c>
      <c r="R369" s="9">
        <v>0.86713924269839471</v>
      </c>
      <c r="S369" s="31">
        <f t="shared" si="34"/>
        <v>785341</v>
      </c>
      <c r="T369" s="9">
        <v>136</v>
      </c>
      <c r="U369" s="27">
        <v>0.45169368525585457</v>
      </c>
      <c r="V369" s="31">
        <f t="shared" si="35"/>
        <v>301089</v>
      </c>
      <c r="X369" s="8">
        <v>2016</v>
      </c>
      <c r="Y369">
        <v>44</v>
      </c>
      <c r="AA369" s="20">
        <f t="shared" si="38"/>
        <v>104878</v>
      </c>
      <c r="AC369" s="20">
        <v>681</v>
      </c>
    </row>
    <row r="370" spans="1:29" ht="15.75" customHeight="1" x14ac:dyDescent="0.25">
      <c r="A370" s="8" t="s">
        <v>365</v>
      </c>
      <c r="B370" s="20">
        <v>682</v>
      </c>
      <c r="C370" s="9">
        <v>0</v>
      </c>
      <c r="D370" s="2"/>
      <c r="E370" s="2"/>
      <c r="F370" s="45"/>
      <c r="G370" s="45"/>
      <c r="H370" s="9">
        <v>1340</v>
      </c>
      <c r="I370" s="9">
        <v>1368032</v>
      </c>
      <c r="J370" s="32">
        <v>0.97950925124558486</v>
      </c>
      <c r="K370" s="9">
        <v>196</v>
      </c>
      <c r="L370" s="9">
        <v>2.4554634060785245</v>
      </c>
      <c r="M370" s="31">
        <f t="shared" si="32"/>
        <v>79822</v>
      </c>
      <c r="N370" s="9">
        <v>187</v>
      </c>
      <c r="O370" s="9">
        <v>1.0531769900539543</v>
      </c>
      <c r="P370" s="31">
        <f t="shared" si="33"/>
        <v>177558</v>
      </c>
      <c r="Q370" s="9">
        <v>804</v>
      </c>
      <c r="R370" s="9">
        <v>1.0013937308268597</v>
      </c>
      <c r="S370" s="31">
        <f t="shared" si="34"/>
        <v>802881.00000000012</v>
      </c>
      <c r="T370" s="9">
        <v>153</v>
      </c>
      <c r="U370" s="27">
        <v>0.49712286082834317</v>
      </c>
      <c r="V370" s="31">
        <f t="shared" si="35"/>
        <v>307771</v>
      </c>
      <c r="X370" s="8">
        <v>2016</v>
      </c>
      <c r="Y370">
        <v>45</v>
      </c>
      <c r="AA370" s="20">
        <f t="shared" si="38"/>
        <v>104879</v>
      </c>
      <c r="AC370" s="20">
        <v>682</v>
      </c>
    </row>
    <row r="371" spans="1:29" ht="15.75" customHeight="1" x14ac:dyDescent="0.25">
      <c r="A371" s="8" t="s">
        <v>366</v>
      </c>
      <c r="B371" s="20">
        <v>683</v>
      </c>
      <c r="C371" s="9">
        <f t="shared" si="36"/>
        <v>95.447004608294932</v>
      </c>
      <c r="D371" s="2">
        <v>46</v>
      </c>
      <c r="E371" s="2">
        <v>3</v>
      </c>
      <c r="F371" s="45">
        <v>171</v>
      </c>
      <c r="G371" s="45">
        <v>9</v>
      </c>
      <c r="H371" s="9">
        <v>1726</v>
      </c>
      <c r="I371" s="9">
        <v>1378292</v>
      </c>
      <c r="J371" s="32">
        <v>1.2522745543034421</v>
      </c>
      <c r="K371" s="9">
        <v>236</v>
      </c>
      <c r="L371" s="9">
        <v>2.8909877133022186</v>
      </c>
      <c r="M371" s="31">
        <f t="shared" si="32"/>
        <v>81633</v>
      </c>
      <c r="N371" s="9">
        <v>279</v>
      </c>
      <c r="O371" s="9">
        <v>1.5439870282953609</v>
      </c>
      <c r="P371" s="31">
        <f t="shared" si="33"/>
        <v>180701</v>
      </c>
      <c r="Q371" s="9">
        <v>1034</v>
      </c>
      <c r="R371" s="9">
        <v>1.2819733959524851</v>
      </c>
      <c r="S371" s="31">
        <f t="shared" si="34"/>
        <v>806569.00000000012</v>
      </c>
      <c r="T371" s="9">
        <v>177</v>
      </c>
      <c r="U371" s="27">
        <v>0.57209532336314473</v>
      </c>
      <c r="V371" s="31">
        <f t="shared" si="35"/>
        <v>309389</v>
      </c>
      <c r="X371" s="8">
        <v>2016</v>
      </c>
      <c r="Y371">
        <v>46</v>
      </c>
      <c r="AA371" s="20">
        <f t="shared" si="38"/>
        <v>104880</v>
      </c>
      <c r="AC371" s="20">
        <v>683</v>
      </c>
    </row>
    <row r="372" spans="1:29" ht="15.75" customHeight="1" x14ac:dyDescent="0.25">
      <c r="A372" s="8" t="s">
        <v>367</v>
      </c>
      <c r="B372" s="20">
        <v>684</v>
      </c>
      <c r="C372" s="9">
        <f t="shared" si="36"/>
        <v>213.35510204081632</v>
      </c>
      <c r="D372" s="2">
        <v>52</v>
      </c>
      <c r="E372" s="2">
        <v>9</v>
      </c>
      <c r="F372" s="45">
        <v>193</v>
      </c>
      <c r="G372" s="45">
        <v>15</v>
      </c>
      <c r="H372" s="9">
        <v>2178</v>
      </c>
      <c r="I372" s="9">
        <v>1376418</v>
      </c>
      <c r="J372" s="32">
        <v>1.5823681468856119</v>
      </c>
      <c r="K372" s="9">
        <v>340</v>
      </c>
      <c r="L372" s="9">
        <v>4.2152766585253971</v>
      </c>
      <c r="M372" s="31">
        <f t="shared" si="32"/>
        <v>80659</v>
      </c>
      <c r="N372" s="9">
        <v>366</v>
      </c>
      <c r="O372" s="9">
        <v>2.055671631731482</v>
      </c>
      <c r="P372" s="31">
        <f t="shared" si="33"/>
        <v>178044</v>
      </c>
      <c r="Q372" s="9">
        <v>1240</v>
      </c>
      <c r="R372" s="9">
        <v>1.5346363716245734</v>
      </c>
      <c r="S372" s="31">
        <f t="shared" si="34"/>
        <v>808009</v>
      </c>
      <c r="T372" s="9">
        <v>232</v>
      </c>
      <c r="U372" s="27">
        <v>0.74909753120701572</v>
      </c>
      <c r="V372" s="31">
        <f t="shared" si="35"/>
        <v>309706</v>
      </c>
      <c r="X372" s="8">
        <v>2016</v>
      </c>
      <c r="Y372">
        <v>47</v>
      </c>
      <c r="AA372" s="20">
        <f t="shared" si="38"/>
        <v>104881</v>
      </c>
      <c r="AC372" s="20">
        <v>684</v>
      </c>
    </row>
    <row r="373" spans="1:29" ht="15.75" customHeight="1" x14ac:dyDescent="0.25">
      <c r="A373" s="8" t="s">
        <v>368</v>
      </c>
      <c r="B373" s="20">
        <v>685</v>
      </c>
      <c r="C373" s="9">
        <f t="shared" si="36"/>
        <v>451.42905405405406</v>
      </c>
      <c r="D373" s="2">
        <v>101</v>
      </c>
      <c r="E373" s="2">
        <v>30</v>
      </c>
      <c r="F373" s="45">
        <v>195</v>
      </c>
      <c r="G373" s="45">
        <v>19</v>
      </c>
      <c r="H373" s="9">
        <v>2727</v>
      </c>
      <c r="I373" s="9">
        <v>1362363</v>
      </c>
      <c r="J373" s="32">
        <v>2.001669158660357</v>
      </c>
      <c r="K373" s="9">
        <v>438</v>
      </c>
      <c r="L373" s="9">
        <v>5.4901665851915915</v>
      </c>
      <c r="M373" s="31">
        <f t="shared" si="32"/>
        <v>79779</v>
      </c>
      <c r="N373" s="9">
        <v>519</v>
      </c>
      <c r="O373" s="9">
        <v>2.9353377335120552</v>
      </c>
      <c r="P373" s="31">
        <f t="shared" si="33"/>
        <v>176811</v>
      </c>
      <c r="Q373" s="9">
        <v>1493</v>
      </c>
      <c r="R373" s="9">
        <v>1.8689178802740913</v>
      </c>
      <c r="S373" s="31">
        <f t="shared" si="34"/>
        <v>798858</v>
      </c>
      <c r="T373" s="9">
        <v>277</v>
      </c>
      <c r="U373" s="27">
        <v>0.90253001645406705</v>
      </c>
      <c r="V373" s="31">
        <f t="shared" si="35"/>
        <v>306915</v>
      </c>
      <c r="X373" s="8">
        <v>2016</v>
      </c>
      <c r="Y373">
        <v>48</v>
      </c>
      <c r="AA373" s="20">
        <f t="shared" si="38"/>
        <v>104882</v>
      </c>
      <c r="AC373" s="20">
        <v>685</v>
      </c>
    </row>
    <row r="374" spans="1:29" ht="15.75" customHeight="1" x14ac:dyDescent="0.25">
      <c r="A374" s="8" t="s">
        <v>369</v>
      </c>
      <c r="B374" s="20">
        <v>686</v>
      </c>
      <c r="C374" s="9">
        <f t="shared" si="36"/>
        <v>776.35135135135135</v>
      </c>
      <c r="D374" s="2">
        <v>105</v>
      </c>
      <c r="E374" s="2">
        <v>41</v>
      </c>
      <c r="F374" s="45">
        <v>228</v>
      </c>
      <c r="G374" s="45">
        <v>34</v>
      </c>
      <c r="H374" s="9">
        <v>3447</v>
      </c>
      <c r="I374" s="9">
        <v>1369108</v>
      </c>
      <c r="J374" s="32">
        <v>2.5176976542391105</v>
      </c>
      <c r="K374" s="9">
        <v>495</v>
      </c>
      <c r="L374" s="9">
        <v>6.1536548980606662</v>
      </c>
      <c r="M374" s="31">
        <f t="shared" si="32"/>
        <v>80440</v>
      </c>
      <c r="N374" s="9">
        <v>696</v>
      </c>
      <c r="O374" s="9">
        <v>3.9078291335399542</v>
      </c>
      <c r="P374" s="31">
        <f t="shared" si="33"/>
        <v>178104</v>
      </c>
      <c r="Q374" s="9">
        <v>1869</v>
      </c>
      <c r="R374" s="9">
        <v>2.3298342190193755</v>
      </c>
      <c r="S374" s="31">
        <f t="shared" si="34"/>
        <v>802203</v>
      </c>
      <c r="T374" s="9">
        <v>387</v>
      </c>
      <c r="U374" s="27">
        <v>1.2550225223034042</v>
      </c>
      <c r="V374" s="31">
        <f t="shared" si="35"/>
        <v>308361</v>
      </c>
      <c r="X374" s="8">
        <v>2016</v>
      </c>
      <c r="Y374">
        <v>49</v>
      </c>
      <c r="AA374" s="20">
        <f t="shared" si="38"/>
        <v>104883</v>
      </c>
      <c r="AC374" s="20">
        <v>686</v>
      </c>
    </row>
    <row r="375" spans="1:29" ht="15.75" customHeight="1" x14ac:dyDescent="0.25">
      <c r="A375" s="8" t="s">
        <v>370</v>
      </c>
      <c r="B375" s="20">
        <v>687</v>
      </c>
      <c r="C375" s="9">
        <f t="shared" si="36"/>
        <v>1816.875</v>
      </c>
      <c r="D375" s="2">
        <v>178</v>
      </c>
      <c r="E375" s="2">
        <v>78</v>
      </c>
      <c r="F375" s="45">
        <v>334</v>
      </c>
      <c r="G375" s="45">
        <v>75</v>
      </c>
      <c r="H375" s="9">
        <v>6080</v>
      </c>
      <c r="I375" s="9">
        <v>1410698</v>
      </c>
      <c r="J375" s="32">
        <v>4.3099231727839697</v>
      </c>
      <c r="K375" s="9">
        <v>810</v>
      </c>
      <c r="L375" s="9">
        <v>9.9092265909813797</v>
      </c>
      <c r="M375" s="31">
        <f t="shared" si="32"/>
        <v>81742</v>
      </c>
      <c r="N375" s="9">
        <v>1173</v>
      </c>
      <c r="O375" s="9">
        <v>6.4897342694484559</v>
      </c>
      <c r="P375" s="31">
        <f t="shared" si="33"/>
        <v>180747</v>
      </c>
      <c r="Q375" s="9">
        <v>3466</v>
      </c>
      <c r="R375" s="9">
        <v>4.1735855145515561</v>
      </c>
      <c r="S375" s="31">
        <f t="shared" si="34"/>
        <v>830461</v>
      </c>
      <c r="T375" s="9">
        <v>631</v>
      </c>
      <c r="U375" s="27">
        <v>1.9858504223472688</v>
      </c>
      <c r="V375" s="31">
        <f t="shared" si="35"/>
        <v>317748</v>
      </c>
      <c r="X375" s="8">
        <v>2016</v>
      </c>
      <c r="Y375">
        <v>50</v>
      </c>
      <c r="AA375" s="20">
        <f t="shared" si="38"/>
        <v>104884</v>
      </c>
      <c r="AC375" s="20">
        <v>687</v>
      </c>
    </row>
    <row r="376" spans="1:29" ht="15.75" customHeight="1" x14ac:dyDescent="0.25">
      <c r="A376" s="8" t="s">
        <v>371</v>
      </c>
      <c r="B376" s="20">
        <v>688</v>
      </c>
      <c r="C376" s="9">
        <f t="shared" si="36"/>
        <v>3899.7858267716533</v>
      </c>
      <c r="D376" s="2">
        <v>236</v>
      </c>
      <c r="E376" s="2">
        <v>127</v>
      </c>
      <c r="F376" s="45">
        <v>399</v>
      </c>
      <c r="G376" s="45">
        <v>126</v>
      </c>
      <c r="H376" s="9">
        <v>9788</v>
      </c>
      <c r="I376" s="9">
        <v>1352128</v>
      </c>
      <c r="J376" s="32">
        <v>7.2389596251242487</v>
      </c>
      <c r="K376" s="9">
        <v>1546</v>
      </c>
      <c r="L376" s="9">
        <v>19.235554670780868</v>
      </c>
      <c r="M376" s="31">
        <f t="shared" si="32"/>
        <v>80372</v>
      </c>
      <c r="N376" s="9">
        <v>2379</v>
      </c>
      <c r="O376" s="9">
        <v>13.27381782675408</v>
      </c>
      <c r="P376" s="31">
        <f t="shared" si="33"/>
        <v>179225</v>
      </c>
      <c r="Q376" s="9">
        <v>4849</v>
      </c>
      <c r="R376" s="9">
        <v>6.1407730104857912</v>
      </c>
      <c r="S376" s="31">
        <f t="shared" si="34"/>
        <v>789640</v>
      </c>
      <c r="T376" s="9">
        <v>1014</v>
      </c>
      <c r="U376" s="27">
        <v>3.3477389555978885</v>
      </c>
      <c r="V376" s="31">
        <f t="shared" si="35"/>
        <v>302891</v>
      </c>
      <c r="X376" s="8">
        <v>2016</v>
      </c>
      <c r="Y376">
        <v>51</v>
      </c>
      <c r="AA376" s="20">
        <f t="shared" si="38"/>
        <v>104885</v>
      </c>
      <c r="AC376" s="20">
        <v>688</v>
      </c>
    </row>
    <row r="377" spans="1:29" ht="15.75" customHeight="1" x14ac:dyDescent="0.25">
      <c r="A377" s="8" t="s">
        <v>372</v>
      </c>
      <c r="B377" s="20">
        <v>689</v>
      </c>
      <c r="C377" s="9">
        <f t="shared" si="36"/>
        <v>5843.2162162162167</v>
      </c>
      <c r="D377" s="2">
        <v>150</v>
      </c>
      <c r="E377" s="2">
        <v>86</v>
      </c>
      <c r="F377" s="45">
        <v>516</v>
      </c>
      <c r="G377" s="45">
        <v>212</v>
      </c>
      <c r="H377" s="9">
        <v>13059</v>
      </c>
      <c r="I377" s="9">
        <v>1366772</v>
      </c>
      <c r="J377" s="32">
        <v>9.5546294480718075</v>
      </c>
      <c r="K377" s="9">
        <v>1974</v>
      </c>
      <c r="L377" s="9">
        <v>24.897835628878461</v>
      </c>
      <c r="M377" s="31">
        <f t="shared" si="32"/>
        <v>79284</v>
      </c>
      <c r="N377" s="9">
        <v>2305</v>
      </c>
      <c r="O377" s="9">
        <v>13.200545202561077</v>
      </c>
      <c r="P377" s="31">
        <f t="shared" si="33"/>
        <v>174614</v>
      </c>
      <c r="Q377" s="9">
        <v>6985</v>
      </c>
      <c r="R377" s="9">
        <v>8.6445773067779186</v>
      </c>
      <c r="S377" s="31">
        <f t="shared" si="34"/>
        <v>808020.99999999988</v>
      </c>
      <c r="T377" s="9">
        <v>1795</v>
      </c>
      <c r="U377" s="27">
        <v>5.8880837649621292</v>
      </c>
      <c r="V377" s="31">
        <f t="shared" si="35"/>
        <v>304853</v>
      </c>
      <c r="X377" s="8">
        <v>2016</v>
      </c>
      <c r="Y377">
        <v>52</v>
      </c>
      <c r="AA377" s="20">
        <f t="shared" si="38"/>
        <v>104886</v>
      </c>
      <c r="AC377" s="20">
        <v>689</v>
      </c>
    </row>
    <row r="378" spans="1:29" ht="15.75" customHeight="1" x14ac:dyDescent="0.25">
      <c r="A378" s="8" t="s">
        <v>373</v>
      </c>
      <c r="B378" s="20">
        <v>690</v>
      </c>
      <c r="C378" s="9">
        <f t="shared" si="36"/>
        <v>5077.5503048780483</v>
      </c>
      <c r="D378" s="2">
        <v>93</v>
      </c>
      <c r="E378" s="2">
        <v>51</v>
      </c>
      <c r="F378" s="45">
        <v>563</v>
      </c>
      <c r="G378" s="45">
        <v>222</v>
      </c>
      <c r="H378" s="9">
        <v>12201</v>
      </c>
      <c r="I378" s="9">
        <v>1342776</v>
      </c>
      <c r="J378" s="32">
        <v>9.0864001143898907</v>
      </c>
      <c r="K378" s="9">
        <v>1377</v>
      </c>
      <c r="L378" s="9">
        <v>17.218095881161378</v>
      </c>
      <c r="M378" s="31">
        <f t="shared" si="32"/>
        <v>79974</v>
      </c>
      <c r="N378" s="9">
        <v>1760</v>
      </c>
      <c r="O378" s="9">
        <v>9.8362488123847314</v>
      </c>
      <c r="P378" s="31">
        <f t="shared" si="33"/>
        <v>178930</v>
      </c>
      <c r="Q378" s="9">
        <v>7163</v>
      </c>
      <c r="R378" s="9">
        <v>9.1463726071056453</v>
      </c>
      <c r="S378" s="31">
        <f t="shared" si="34"/>
        <v>783152</v>
      </c>
      <c r="T378" s="9">
        <v>1901</v>
      </c>
      <c r="U378" s="27">
        <v>6.3214950784783186</v>
      </c>
      <c r="V378" s="31">
        <f t="shared" si="35"/>
        <v>300720</v>
      </c>
      <c r="X378" s="8">
        <v>2017</v>
      </c>
      <c r="Y378">
        <v>1</v>
      </c>
      <c r="AA378" s="20">
        <f t="shared" si="38"/>
        <v>104887</v>
      </c>
      <c r="AC378" s="20">
        <v>690</v>
      </c>
    </row>
    <row r="379" spans="1:29" ht="15.75" customHeight="1" x14ac:dyDescent="0.25">
      <c r="A379" s="8" t="s">
        <v>374</v>
      </c>
      <c r="B379" s="20">
        <v>691</v>
      </c>
      <c r="C379" s="9">
        <f t="shared" si="36"/>
        <v>5194.9643705463186</v>
      </c>
      <c r="D379" s="2">
        <v>151</v>
      </c>
      <c r="E379" s="2">
        <v>95</v>
      </c>
      <c r="F379" s="45">
        <v>691</v>
      </c>
      <c r="G379" s="45">
        <v>270</v>
      </c>
      <c r="H379" s="9">
        <v>11984</v>
      </c>
      <c r="I379" s="9">
        <v>1377202</v>
      </c>
      <c r="J379" s="32">
        <v>8.7017009850406843</v>
      </c>
      <c r="K379" s="9">
        <v>1287</v>
      </c>
      <c r="L379" s="9">
        <v>15.65274500741894</v>
      </c>
      <c r="M379" s="31">
        <f t="shared" ref="M379:M442" si="39">K379*1000/L379</f>
        <v>82222</v>
      </c>
      <c r="N379" s="9">
        <v>1739</v>
      </c>
      <c r="O379" s="9">
        <v>9.4665730352369906</v>
      </c>
      <c r="P379" s="31">
        <f t="shared" ref="P379:P442" si="40">N379*1000/O379</f>
        <v>183699</v>
      </c>
      <c r="Q379" s="9">
        <v>7110</v>
      </c>
      <c r="R379" s="9">
        <v>8.861060809808734</v>
      </c>
      <c r="S379" s="31">
        <f t="shared" ref="S379:S442" si="41">Q379*1000/R379</f>
        <v>802386.99999999988</v>
      </c>
      <c r="T379" s="9">
        <v>1848</v>
      </c>
      <c r="U379" s="27">
        <v>5.9826348197116159</v>
      </c>
      <c r="V379" s="31">
        <f t="shared" ref="V379:V442" si="42">T379*1000/U379</f>
        <v>308894</v>
      </c>
      <c r="X379" s="8">
        <v>2017</v>
      </c>
      <c r="Y379">
        <v>2</v>
      </c>
      <c r="AA379" s="20">
        <f>52*X379+Y379+2</f>
        <v>104888</v>
      </c>
      <c r="AC379" s="20">
        <v>691</v>
      </c>
    </row>
    <row r="380" spans="1:29" ht="15.75" customHeight="1" x14ac:dyDescent="0.25">
      <c r="A380" s="8" t="s">
        <v>375</v>
      </c>
      <c r="B380" s="20">
        <v>692</v>
      </c>
      <c r="C380" s="9">
        <f t="shared" ref="C380:C394" si="43">H380*((E380+G380)/(D380+F380))</f>
        <v>4361.9480048367595</v>
      </c>
      <c r="D380" s="2">
        <v>208</v>
      </c>
      <c r="E380" s="2">
        <v>118</v>
      </c>
      <c r="F380" s="45">
        <v>619</v>
      </c>
      <c r="G380" s="45">
        <v>225</v>
      </c>
      <c r="H380" s="9">
        <v>10517</v>
      </c>
      <c r="I380" s="9">
        <v>1380294</v>
      </c>
      <c r="J380" s="32">
        <v>7.6193912311435099</v>
      </c>
      <c r="K380" s="9">
        <v>1527</v>
      </c>
      <c r="L380" s="9">
        <v>18.508193542131291</v>
      </c>
      <c r="M380" s="31">
        <f t="shared" si="39"/>
        <v>82504</v>
      </c>
      <c r="N380" s="9">
        <v>2066</v>
      </c>
      <c r="O380" s="9">
        <v>11.230091862803718</v>
      </c>
      <c r="P380" s="31">
        <f t="shared" si="40"/>
        <v>183970</v>
      </c>
      <c r="Q380" s="9">
        <v>5610</v>
      </c>
      <c r="R380" s="9">
        <v>6.9729026291944622</v>
      </c>
      <c r="S380" s="31">
        <f t="shared" si="41"/>
        <v>804543</v>
      </c>
      <c r="T380" s="9">
        <v>1314</v>
      </c>
      <c r="U380" s="27">
        <v>4.2486185523010116</v>
      </c>
      <c r="V380" s="31">
        <f t="shared" si="42"/>
        <v>309277</v>
      </c>
      <c r="X380" s="8">
        <v>2017</v>
      </c>
      <c r="Y380">
        <v>3</v>
      </c>
      <c r="AA380" s="20">
        <f t="shared" si="38"/>
        <v>104889</v>
      </c>
      <c r="AC380" s="20">
        <v>692</v>
      </c>
    </row>
    <row r="381" spans="1:29" ht="15.75" customHeight="1" x14ac:dyDescent="0.25">
      <c r="A381" s="8" t="s">
        <v>376</v>
      </c>
      <c r="B381" s="20">
        <v>693</v>
      </c>
      <c r="C381" s="9">
        <f t="shared" si="43"/>
        <v>3312.0397196261683</v>
      </c>
      <c r="D381" s="2">
        <v>199</v>
      </c>
      <c r="E381" s="2">
        <v>106</v>
      </c>
      <c r="F381" s="45">
        <v>657</v>
      </c>
      <c r="G381" s="45">
        <v>208</v>
      </c>
      <c r="H381" s="9">
        <v>9029</v>
      </c>
      <c r="I381" s="9">
        <v>1362979</v>
      </c>
      <c r="J381" s="32">
        <v>6.6244600980646071</v>
      </c>
      <c r="K381" s="9">
        <v>1432</v>
      </c>
      <c r="L381" s="9">
        <v>17.554612989432908</v>
      </c>
      <c r="M381" s="31">
        <f t="shared" si="39"/>
        <v>81574</v>
      </c>
      <c r="N381" s="9">
        <v>1918</v>
      </c>
      <c r="O381" s="9">
        <v>10.612692071466908</v>
      </c>
      <c r="P381" s="31">
        <f t="shared" si="40"/>
        <v>180727</v>
      </c>
      <c r="Q381" s="9">
        <v>4670</v>
      </c>
      <c r="R381" s="9">
        <v>5.8631880928317193</v>
      </c>
      <c r="S381" s="31">
        <f t="shared" si="41"/>
        <v>796495</v>
      </c>
      <c r="T381" s="9">
        <v>1009</v>
      </c>
      <c r="U381" s="27">
        <v>3.3170821512050312</v>
      </c>
      <c r="V381" s="31">
        <f t="shared" si="42"/>
        <v>304183</v>
      </c>
      <c r="X381" s="8">
        <v>2017</v>
      </c>
      <c r="Y381">
        <v>4</v>
      </c>
      <c r="AA381" s="20">
        <f t="shared" si="38"/>
        <v>104890</v>
      </c>
      <c r="AC381" s="20">
        <v>693</v>
      </c>
    </row>
    <row r="382" spans="1:29" ht="15.75" customHeight="1" x14ac:dyDescent="0.25">
      <c r="A382" s="8" t="s">
        <v>377</v>
      </c>
      <c r="B382" s="20">
        <v>694</v>
      </c>
      <c r="C382" s="9">
        <f t="shared" si="43"/>
        <v>2864.7662538699688</v>
      </c>
      <c r="D382" s="2">
        <v>100</v>
      </c>
      <c r="E382" s="2">
        <v>45</v>
      </c>
      <c r="F382" s="45">
        <v>546</v>
      </c>
      <c r="G382" s="45">
        <v>196</v>
      </c>
      <c r="H382" s="9">
        <v>7679</v>
      </c>
      <c r="I382" s="9">
        <v>1359817</v>
      </c>
      <c r="J382" s="32">
        <v>5.6470833943096759</v>
      </c>
      <c r="K382" s="9">
        <v>1248</v>
      </c>
      <c r="L382" s="9">
        <v>15.211164604790055</v>
      </c>
      <c r="M382" s="31">
        <f t="shared" si="39"/>
        <v>82045</v>
      </c>
      <c r="N382" s="9">
        <v>1602</v>
      </c>
      <c r="O382" s="9">
        <v>8.7287706164081271</v>
      </c>
      <c r="P382" s="31">
        <f t="shared" si="40"/>
        <v>183531</v>
      </c>
      <c r="Q382" s="9">
        <v>3979</v>
      </c>
      <c r="R382" s="9">
        <v>5.0326636184838769</v>
      </c>
      <c r="S382" s="31">
        <f t="shared" si="41"/>
        <v>790635</v>
      </c>
      <c r="T382" s="9">
        <v>850</v>
      </c>
      <c r="U382" s="27">
        <v>2.7996811657213625</v>
      </c>
      <c r="V382" s="31">
        <f t="shared" si="42"/>
        <v>303606</v>
      </c>
      <c r="X382" s="8">
        <v>2017</v>
      </c>
      <c r="Y382">
        <v>5</v>
      </c>
      <c r="AA382" s="20">
        <f t="shared" si="38"/>
        <v>104891</v>
      </c>
      <c r="AC382" s="20">
        <v>694</v>
      </c>
    </row>
    <row r="383" spans="1:29" ht="15.75" customHeight="1" x14ac:dyDescent="0.25">
      <c r="A383" s="8" t="s">
        <v>378</v>
      </c>
      <c r="B383" s="20">
        <v>695</v>
      </c>
      <c r="C383" s="9">
        <f t="shared" si="43"/>
        <v>1566.4975922953452</v>
      </c>
      <c r="D383" s="2">
        <v>175</v>
      </c>
      <c r="E383" s="2">
        <v>69</v>
      </c>
      <c r="F383" s="45">
        <v>448</v>
      </c>
      <c r="G383" s="45">
        <v>103</v>
      </c>
      <c r="H383" s="9">
        <v>5674</v>
      </c>
      <c r="I383" s="9">
        <v>1333901</v>
      </c>
      <c r="J383" s="32">
        <v>4.2536889919116936</v>
      </c>
      <c r="K383" s="9">
        <v>956</v>
      </c>
      <c r="L383" s="9">
        <v>12.094070616215669</v>
      </c>
      <c r="M383" s="31">
        <f t="shared" si="39"/>
        <v>79047</v>
      </c>
      <c r="N383" s="9">
        <v>1245</v>
      </c>
      <c r="O383" s="9">
        <v>7.1042585607742215</v>
      </c>
      <c r="P383" s="31">
        <f t="shared" si="40"/>
        <v>175247</v>
      </c>
      <c r="Q383" s="9">
        <v>2884</v>
      </c>
      <c r="R383" s="9">
        <v>3.6974548587428653</v>
      </c>
      <c r="S383" s="31">
        <f t="shared" si="41"/>
        <v>779996</v>
      </c>
      <c r="T383" s="9">
        <v>589</v>
      </c>
      <c r="U383" s="27">
        <v>1.9658824275477202</v>
      </c>
      <c r="V383" s="31">
        <f t="shared" si="42"/>
        <v>299611</v>
      </c>
      <c r="X383" s="8">
        <v>2017</v>
      </c>
      <c r="Y383">
        <v>6</v>
      </c>
      <c r="AA383" s="20">
        <f t="shared" si="38"/>
        <v>104892</v>
      </c>
      <c r="AC383" s="20">
        <v>695</v>
      </c>
    </row>
    <row r="384" spans="1:29" ht="15.75" customHeight="1" x14ac:dyDescent="0.25">
      <c r="A384" s="8" t="s">
        <v>379</v>
      </c>
      <c r="B384" s="20">
        <v>696</v>
      </c>
      <c r="C384" s="9">
        <f t="shared" si="43"/>
        <v>855.96993987975952</v>
      </c>
      <c r="D384" s="2">
        <v>101</v>
      </c>
      <c r="E384" s="2">
        <v>35</v>
      </c>
      <c r="F384" s="45">
        <v>398</v>
      </c>
      <c r="G384" s="45">
        <v>66</v>
      </c>
      <c r="H384" s="9">
        <v>4229</v>
      </c>
      <c r="I384" s="9">
        <v>1320927</v>
      </c>
      <c r="J384" s="32">
        <v>3.20153952489426</v>
      </c>
      <c r="K384" s="9">
        <v>734</v>
      </c>
      <c r="L384" s="9">
        <v>9.4369945615140338</v>
      </c>
      <c r="M384" s="31">
        <f t="shared" si="39"/>
        <v>77779</v>
      </c>
      <c r="N384" s="9">
        <v>931</v>
      </c>
      <c r="O384" s="9">
        <v>5.3236505032021961</v>
      </c>
      <c r="P384" s="31">
        <f t="shared" si="40"/>
        <v>174880</v>
      </c>
      <c r="Q384" s="9">
        <v>2157</v>
      </c>
      <c r="R384" s="9">
        <v>2.7944541033261387</v>
      </c>
      <c r="S384" s="31">
        <f t="shared" si="41"/>
        <v>771886</v>
      </c>
      <c r="T384" s="9">
        <v>407</v>
      </c>
      <c r="U384" s="27">
        <v>1.3732277938606259</v>
      </c>
      <c r="V384" s="31">
        <f t="shared" si="42"/>
        <v>296382</v>
      </c>
      <c r="X384" s="8">
        <v>2017</v>
      </c>
      <c r="Y384">
        <v>7</v>
      </c>
      <c r="AA384" s="20">
        <f t="shared" si="38"/>
        <v>104893</v>
      </c>
      <c r="AC384" s="20">
        <v>696</v>
      </c>
    </row>
    <row r="385" spans="1:35" ht="15.75" customHeight="1" x14ac:dyDescent="0.25">
      <c r="A385" s="8" t="s">
        <v>380</v>
      </c>
      <c r="B385" s="20">
        <v>697</v>
      </c>
      <c r="C385" s="9">
        <f t="shared" si="43"/>
        <v>416.38910505836577</v>
      </c>
      <c r="D385" s="2">
        <v>80</v>
      </c>
      <c r="E385" s="2">
        <v>20</v>
      </c>
      <c r="F385" s="45">
        <v>434</v>
      </c>
      <c r="G385" s="45">
        <v>42</v>
      </c>
      <c r="H385" s="9">
        <v>3452</v>
      </c>
      <c r="I385" s="9">
        <v>1308174</v>
      </c>
      <c r="J385" s="32">
        <v>2.6387926988305836</v>
      </c>
      <c r="K385" s="9">
        <v>519</v>
      </c>
      <c r="L385" s="9">
        <v>6.8666234470714311</v>
      </c>
      <c r="M385" s="31">
        <f t="shared" si="39"/>
        <v>75583</v>
      </c>
      <c r="N385" s="9">
        <v>670</v>
      </c>
      <c r="O385" s="9">
        <v>3.9616371613391514</v>
      </c>
      <c r="P385" s="31">
        <f t="shared" si="40"/>
        <v>169122</v>
      </c>
      <c r="Q385" s="9">
        <v>1889</v>
      </c>
      <c r="R385" s="9">
        <v>2.4573956029660464</v>
      </c>
      <c r="S385" s="31">
        <f t="shared" si="41"/>
        <v>768700</v>
      </c>
      <c r="T385" s="9">
        <v>374</v>
      </c>
      <c r="U385" s="27">
        <v>1.2687901373617985</v>
      </c>
      <c r="V385" s="31">
        <f t="shared" si="42"/>
        <v>294769</v>
      </c>
      <c r="X385" s="8">
        <v>2017</v>
      </c>
      <c r="Y385">
        <v>8</v>
      </c>
      <c r="AA385" s="20">
        <f t="shared" si="38"/>
        <v>104894</v>
      </c>
      <c r="AC385" s="20">
        <v>697</v>
      </c>
    </row>
    <row r="386" spans="1:35" ht="15.75" customHeight="1" x14ac:dyDescent="0.25">
      <c r="A386" s="8" t="s">
        <v>381</v>
      </c>
      <c r="B386" s="20">
        <v>698</v>
      </c>
      <c r="C386" s="9">
        <f t="shared" si="43"/>
        <v>303.45868945868943</v>
      </c>
      <c r="D386" s="2">
        <v>52</v>
      </c>
      <c r="E386" s="2">
        <v>10</v>
      </c>
      <c r="F386" s="45">
        <v>299</v>
      </c>
      <c r="G386" s="45">
        <v>28</v>
      </c>
      <c r="H386" s="9">
        <v>2803</v>
      </c>
      <c r="I386" s="9">
        <v>1281972</v>
      </c>
      <c r="J386" s="32">
        <v>2.1864752116270871</v>
      </c>
      <c r="K386" s="9">
        <v>434</v>
      </c>
      <c r="L386" s="9">
        <v>5.7308103682771918</v>
      </c>
      <c r="M386" s="31">
        <f t="shared" si="39"/>
        <v>75731</v>
      </c>
      <c r="N386" s="9">
        <v>527</v>
      </c>
      <c r="O386" s="9">
        <v>3.1290634778323367</v>
      </c>
      <c r="P386" s="31">
        <f t="shared" si="40"/>
        <v>168421</v>
      </c>
      <c r="Q386" s="9">
        <v>1510</v>
      </c>
      <c r="R386" s="9">
        <v>2.0175217083999715</v>
      </c>
      <c r="S386" s="31">
        <f t="shared" si="41"/>
        <v>748443.00000000012</v>
      </c>
      <c r="T386" s="9">
        <v>332</v>
      </c>
      <c r="U386" s="27">
        <v>1.1472922865327928</v>
      </c>
      <c r="V386" s="31">
        <f t="shared" si="42"/>
        <v>289377</v>
      </c>
      <c r="X386" s="8">
        <v>2017</v>
      </c>
      <c r="Y386">
        <v>9</v>
      </c>
      <c r="AA386" s="20">
        <f t="shared" si="38"/>
        <v>104895</v>
      </c>
      <c r="AC386" s="20">
        <v>698</v>
      </c>
    </row>
    <row r="387" spans="1:35" ht="15.75" customHeight="1" x14ac:dyDescent="0.25">
      <c r="A387" s="8" t="s">
        <v>382</v>
      </c>
      <c r="B387" s="20">
        <v>699</v>
      </c>
      <c r="C387" s="9">
        <f t="shared" si="43"/>
        <v>161.7475</v>
      </c>
      <c r="D387" s="2">
        <v>42</v>
      </c>
      <c r="E387" s="2">
        <v>9</v>
      </c>
      <c r="F387" s="45">
        <v>358</v>
      </c>
      <c r="G387" s="45">
        <v>20</v>
      </c>
      <c r="H387" s="9">
        <v>2231</v>
      </c>
      <c r="I387" s="9">
        <v>1269141</v>
      </c>
      <c r="J387" s="32">
        <v>1.7578819059505602</v>
      </c>
      <c r="K387" s="9">
        <v>333</v>
      </c>
      <c r="L387" s="9">
        <v>4.4056360388966063</v>
      </c>
      <c r="M387" s="31">
        <f t="shared" si="39"/>
        <v>75585</v>
      </c>
      <c r="N387" s="9">
        <v>426</v>
      </c>
      <c r="O387" s="9">
        <v>2.5492953532210287</v>
      </c>
      <c r="P387" s="31">
        <f t="shared" si="40"/>
        <v>167105</v>
      </c>
      <c r="Q387" s="9">
        <v>1247</v>
      </c>
      <c r="R387" s="9">
        <v>1.6828700829694088</v>
      </c>
      <c r="S387" s="31">
        <f t="shared" si="41"/>
        <v>740996</v>
      </c>
      <c r="T387" s="9">
        <v>225</v>
      </c>
      <c r="U387" s="27">
        <v>0.78821530538964113</v>
      </c>
      <c r="V387" s="31">
        <f t="shared" si="42"/>
        <v>285455</v>
      </c>
      <c r="X387" s="8">
        <v>2017</v>
      </c>
      <c r="Y387">
        <v>10</v>
      </c>
      <c r="AA387" s="20">
        <f t="shared" si="38"/>
        <v>104896</v>
      </c>
      <c r="AC387" s="20">
        <v>699</v>
      </c>
    </row>
    <row r="388" spans="1:35" ht="15.75" customHeight="1" x14ac:dyDescent="0.25">
      <c r="A388" s="15" t="s">
        <v>383</v>
      </c>
      <c r="B388" s="20">
        <v>700</v>
      </c>
      <c r="C388" s="9">
        <f t="shared" si="43"/>
        <v>106.17142857142856</v>
      </c>
      <c r="D388" s="2">
        <v>34</v>
      </c>
      <c r="E388" s="2">
        <v>6</v>
      </c>
      <c r="F388" s="47">
        <v>281</v>
      </c>
      <c r="G388" s="47">
        <v>12</v>
      </c>
      <c r="H388" s="16">
        <v>1858</v>
      </c>
      <c r="I388" s="16">
        <v>1255993</v>
      </c>
      <c r="J388" s="34">
        <v>1.4793076076060934</v>
      </c>
      <c r="K388" s="16">
        <v>295</v>
      </c>
      <c r="L388" s="16">
        <v>3.9972358098128753</v>
      </c>
      <c r="M388" s="31">
        <f t="shared" si="39"/>
        <v>73801</v>
      </c>
      <c r="N388" s="16">
        <v>316</v>
      </c>
      <c r="O388" s="16">
        <v>1.930997396819965</v>
      </c>
      <c r="P388" s="31">
        <f t="shared" si="40"/>
        <v>163646</v>
      </c>
      <c r="Q388" s="16">
        <v>1047</v>
      </c>
      <c r="R388" s="16">
        <v>1.4233724001702066</v>
      </c>
      <c r="S388" s="31">
        <f t="shared" si="41"/>
        <v>735577</v>
      </c>
      <c r="T388" s="16">
        <v>200</v>
      </c>
      <c r="U388" s="29">
        <v>0.70679120327668399</v>
      </c>
      <c r="V388" s="31">
        <f t="shared" si="42"/>
        <v>282969</v>
      </c>
      <c r="X388" s="15">
        <v>2017</v>
      </c>
      <c r="Y388" s="16">
        <v>11</v>
      </c>
      <c r="Z388" s="16"/>
      <c r="AA388" s="20">
        <f t="shared" si="38"/>
        <v>104897</v>
      </c>
      <c r="AB388" s="16"/>
      <c r="AC388" s="20">
        <v>700</v>
      </c>
    </row>
    <row r="389" spans="1:35" ht="15.75" customHeight="1" x14ac:dyDescent="0.25">
      <c r="A389" s="15" t="s">
        <v>384</v>
      </c>
      <c r="B389" s="20">
        <v>701</v>
      </c>
      <c r="C389" s="9">
        <f t="shared" si="43"/>
        <v>41.565891472868216</v>
      </c>
      <c r="D389" s="2">
        <v>23</v>
      </c>
      <c r="E389" s="2">
        <v>1</v>
      </c>
      <c r="F389" s="47">
        <v>235</v>
      </c>
      <c r="G389" s="47">
        <v>6</v>
      </c>
      <c r="H389" s="16">
        <v>1532</v>
      </c>
      <c r="I389" s="16">
        <v>1245059</v>
      </c>
      <c r="J389" s="34">
        <v>1.2304637772185896</v>
      </c>
      <c r="K389" s="16">
        <v>248</v>
      </c>
      <c r="L389" s="16">
        <v>3.3966088695318706</v>
      </c>
      <c r="M389" s="31">
        <f t="shared" si="39"/>
        <v>73014</v>
      </c>
      <c r="N389" s="16">
        <v>245</v>
      </c>
      <c r="O389" s="16">
        <v>1.5019801616008044</v>
      </c>
      <c r="P389" s="31">
        <f t="shared" si="40"/>
        <v>163118</v>
      </c>
      <c r="Q389" s="16">
        <v>862</v>
      </c>
      <c r="R389" s="16">
        <v>1.1836773366985289</v>
      </c>
      <c r="S389" s="31">
        <f t="shared" si="41"/>
        <v>728239</v>
      </c>
      <c r="T389" s="16">
        <v>177</v>
      </c>
      <c r="U389" s="29">
        <v>0.63059339907655476</v>
      </c>
      <c r="V389" s="31">
        <f t="shared" si="42"/>
        <v>280688</v>
      </c>
      <c r="X389" s="15">
        <v>2017</v>
      </c>
      <c r="Y389" s="16">
        <v>12</v>
      </c>
      <c r="Z389" s="16"/>
      <c r="AA389" s="20">
        <f t="shared" si="38"/>
        <v>104898</v>
      </c>
      <c r="AB389" s="16"/>
      <c r="AC389" s="20">
        <v>701</v>
      </c>
    </row>
    <row r="390" spans="1:35" ht="15.75" customHeight="1" x14ac:dyDescent="0.25">
      <c r="A390" s="15" t="s">
        <v>385</v>
      </c>
      <c r="B390" s="20">
        <v>702</v>
      </c>
      <c r="C390" s="9">
        <f t="shared" si="43"/>
        <v>23.53846153846154</v>
      </c>
      <c r="D390" s="2">
        <v>10</v>
      </c>
      <c r="E390" s="2">
        <v>0</v>
      </c>
      <c r="F390" s="47">
        <v>198</v>
      </c>
      <c r="G390" s="47">
        <v>4</v>
      </c>
      <c r="H390" s="16">
        <v>1224</v>
      </c>
      <c r="I390" s="16">
        <v>1185439</v>
      </c>
      <c r="J390" s="34">
        <v>1.0325288774875805</v>
      </c>
      <c r="K390" s="16">
        <v>192</v>
      </c>
      <c r="L390" s="16">
        <v>2.808988764044944</v>
      </c>
      <c r="M390" s="31">
        <f t="shared" si="39"/>
        <v>68352</v>
      </c>
      <c r="N390" s="16">
        <v>210</v>
      </c>
      <c r="O390" s="16">
        <v>1.3879342251361497</v>
      </c>
      <c r="P390" s="31">
        <f t="shared" si="40"/>
        <v>151304</v>
      </c>
      <c r="Q390" s="16">
        <v>699</v>
      </c>
      <c r="R390" s="16">
        <v>1.0041386602003393</v>
      </c>
      <c r="S390" s="31">
        <f t="shared" si="41"/>
        <v>696119</v>
      </c>
      <c r="T390" s="16">
        <v>123</v>
      </c>
      <c r="U390" s="29">
        <v>0.45612317550729797</v>
      </c>
      <c r="V390" s="31">
        <f t="shared" si="42"/>
        <v>269664</v>
      </c>
      <c r="X390" s="15">
        <v>2017</v>
      </c>
      <c r="Y390" s="16">
        <v>13</v>
      </c>
      <c r="Z390" s="16"/>
      <c r="AA390" s="20">
        <f t="shared" si="38"/>
        <v>104899</v>
      </c>
      <c r="AB390" s="16"/>
      <c r="AC390" s="20">
        <v>702</v>
      </c>
    </row>
    <row r="391" spans="1:35" ht="15.75" customHeight="1" x14ac:dyDescent="0.25">
      <c r="A391" s="15" t="s">
        <v>386</v>
      </c>
      <c r="B391" s="20">
        <v>703</v>
      </c>
      <c r="C391" s="9">
        <f t="shared" si="43"/>
        <v>21.544973544973544</v>
      </c>
      <c r="D391" s="2">
        <v>9</v>
      </c>
      <c r="E391" s="2">
        <v>1</v>
      </c>
      <c r="F391" s="47">
        <v>180</v>
      </c>
      <c r="G391" s="47">
        <v>3</v>
      </c>
      <c r="H391" s="16">
        <v>1018</v>
      </c>
      <c r="I391" s="16">
        <v>1187039</v>
      </c>
      <c r="J391" s="34">
        <v>0.85759608572254153</v>
      </c>
      <c r="K391" s="16">
        <v>142</v>
      </c>
      <c r="L391" s="16">
        <v>2.0676801211485816</v>
      </c>
      <c r="M391" s="31">
        <f t="shared" si="39"/>
        <v>68676</v>
      </c>
      <c r="N391" s="16">
        <v>176</v>
      </c>
      <c r="O391" s="16">
        <v>1.1488625607885374</v>
      </c>
      <c r="P391" s="31">
        <f t="shared" si="40"/>
        <v>153195</v>
      </c>
      <c r="Q391" s="16">
        <v>584</v>
      </c>
      <c r="R391" s="16">
        <v>0.83860934446309621</v>
      </c>
      <c r="S391" s="31">
        <f t="shared" si="41"/>
        <v>696391</v>
      </c>
      <c r="T391" s="16">
        <v>116</v>
      </c>
      <c r="U391" s="29">
        <v>0.43158454778496674</v>
      </c>
      <c r="V391" s="31">
        <f t="shared" si="42"/>
        <v>268777</v>
      </c>
      <c r="X391" s="15">
        <v>2017</v>
      </c>
      <c r="Y391" s="16">
        <v>14</v>
      </c>
      <c r="Z391" s="16"/>
      <c r="AA391" s="20">
        <f t="shared" si="38"/>
        <v>104900</v>
      </c>
      <c r="AB391" s="16"/>
      <c r="AC391" s="20">
        <v>703</v>
      </c>
    </row>
    <row r="392" spans="1:35" ht="15.75" customHeight="1" x14ac:dyDescent="0.25">
      <c r="A392" s="15" t="s">
        <v>387</v>
      </c>
      <c r="B392" s="20">
        <v>704</v>
      </c>
      <c r="C392" s="9">
        <f t="shared" si="43"/>
        <v>19.06611570247934</v>
      </c>
      <c r="D392" s="2">
        <v>4</v>
      </c>
      <c r="E392" s="2">
        <v>1</v>
      </c>
      <c r="F392" s="47">
        <v>117</v>
      </c>
      <c r="G392" s="47">
        <v>2</v>
      </c>
      <c r="H392" s="16">
        <v>769</v>
      </c>
      <c r="I392" s="16">
        <v>1145286</v>
      </c>
      <c r="J392" s="34">
        <v>0.67144800512710368</v>
      </c>
      <c r="K392" s="16">
        <v>125</v>
      </c>
      <c r="L392" s="16">
        <v>1.9613996547936607</v>
      </c>
      <c r="M392" s="31">
        <f t="shared" si="39"/>
        <v>63730</v>
      </c>
      <c r="N392" s="16">
        <v>130</v>
      </c>
      <c r="O392" s="16">
        <v>0.90711175616835993</v>
      </c>
      <c r="P392" s="31">
        <f t="shared" si="40"/>
        <v>143312</v>
      </c>
      <c r="Q392" s="16">
        <v>427</v>
      </c>
      <c r="R392" s="16">
        <v>0.63028900300678847</v>
      </c>
      <c r="S392" s="31">
        <f t="shared" si="41"/>
        <v>677467</v>
      </c>
      <c r="T392" s="16">
        <v>87</v>
      </c>
      <c r="U392" s="29">
        <v>0.33361837892145396</v>
      </c>
      <c r="V392" s="31">
        <f t="shared" si="42"/>
        <v>260777</v>
      </c>
      <c r="X392" s="15">
        <v>2017</v>
      </c>
      <c r="Y392" s="16">
        <v>15</v>
      </c>
      <c r="Z392" s="16"/>
      <c r="AA392" s="20">
        <f t="shared" si="38"/>
        <v>104901</v>
      </c>
      <c r="AB392" s="16"/>
      <c r="AC392" s="20">
        <v>704</v>
      </c>
    </row>
    <row r="393" spans="1:35" ht="15.75" customHeight="1" x14ac:dyDescent="0.25">
      <c r="A393" s="15" t="s">
        <v>388</v>
      </c>
      <c r="B393" s="20">
        <v>705</v>
      </c>
      <c r="C393" s="9">
        <f t="shared" si="43"/>
        <v>14.931297709923664</v>
      </c>
      <c r="D393" s="2">
        <v>3</v>
      </c>
      <c r="E393" s="2">
        <v>0</v>
      </c>
      <c r="F393" s="47">
        <v>128</v>
      </c>
      <c r="G393" s="47">
        <v>3</v>
      </c>
      <c r="H393" s="16">
        <v>652</v>
      </c>
      <c r="I393" s="16">
        <v>1102537</v>
      </c>
      <c r="J393" s="34">
        <v>0.59136337374618719</v>
      </c>
      <c r="K393" s="16">
        <v>106</v>
      </c>
      <c r="L393" s="16">
        <v>1.7090434193766828</v>
      </c>
      <c r="M393" s="31">
        <f t="shared" si="39"/>
        <v>62023</v>
      </c>
      <c r="N393" s="16">
        <v>91</v>
      </c>
      <c r="O393" s="16">
        <v>0.65230169311714192</v>
      </c>
      <c r="P393" s="31">
        <f t="shared" si="40"/>
        <v>139506</v>
      </c>
      <c r="Q393" s="16">
        <v>374</v>
      </c>
      <c r="R393" s="16">
        <v>0.57445047054251774</v>
      </c>
      <c r="S393" s="31">
        <f t="shared" si="41"/>
        <v>651057</v>
      </c>
      <c r="T393" s="16">
        <v>81</v>
      </c>
      <c r="U393" s="29">
        <v>0.32406351644922404</v>
      </c>
      <c r="V393" s="31">
        <f t="shared" si="42"/>
        <v>249951</v>
      </c>
      <c r="X393" s="15">
        <v>2017</v>
      </c>
      <c r="Y393" s="16">
        <v>16</v>
      </c>
      <c r="Z393" s="16"/>
      <c r="AA393" s="20">
        <f>52*X393+Y393+2</f>
        <v>104902</v>
      </c>
      <c r="AB393" s="16"/>
      <c r="AC393" s="20">
        <v>705</v>
      </c>
    </row>
    <row r="394" spans="1:35" ht="15.75" customHeight="1" x14ac:dyDescent="0.25">
      <c r="A394" s="15" t="s">
        <v>389</v>
      </c>
      <c r="B394" s="20">
        <v>706</v>
      </c>
      <c r="C394" s="9">
        <f t="shared" si="43"/>
        <v>8.2238805970149258</v>
      </c>
      <c r="D394" s="2">
        <v>2</v>
      </c>
      <c r="E394" s="2">
        <v>0</v>
      </c>
      <c r="F394" s="47">
        <v>65</v>
      </c>
      <c r="G394" s="47">
        <v>1</v>
      </c>
      <c r="H394" s="16">
        <v>551</v>
      </c>
      <c r="I394" s="16">
        <v>1020835</v>
      </c>
      <c r="J394" s="34">
        <v>0.53975422080943536</v>
      </c>
      <c r="K394" s="16">
        <v>68</v>
      </c>
      <c r="L394" s="16">
        <v>1.1667410178099584</v>
      </c>
      <c r="M394" s="31">
        <f t="shared" si="39"/>
        <v>58282</v>
      </c>
      <c r="N394" s="16">
        <v>56</v>
      </c>
      <c r="O394" s="16">
        <v>0.42369995989982523</v>
      </c>
      <c r="P394" s="31">
        <f t="shared" si="40"/>
        <v>132169</v>
      </c>
      <c r="Q394" s="16">
        <v>344</v>
      </c>
      <c r="R394" s="16">
        <v>0.5733983184760939</v>
      </c>
      <c r="S394" s="31">
        <f t="shared" si="41"/>
        <v>599932</v>
      </c>
      <c r="T394" s="16">
        <v>83</v>
      </c>
      <c r="U394" s="29">
        <v>0.36016176904518077</v>
      </c>
      <c r="V394" s="31">
        <f t="shared" si="42"/>
        <v>230452</v>
      </c>
      <c r="X394" s="15">
        <v>2017</v>
      </c>
      <c r="Y394" s="16">
        <v>17</v>
      </c>
      <c r="Z394" s="16"/>
      <c r="AA394" s="20">
        <f t="shared" si="38"/>
        <v>104903</v>
      </c>
      <c r="AB394" s="16"/>
      <c r="AC394" s="20">
        <v>706</v>
      </c>
    </row>
    <row r="395" spans="1:35" ht="15.75" customHeight="1" x14ac:dyDescent="0.25">
      <c r="A395" s="15" t="s">
        <v>390</v>
      </c>
      <c r="B395" s="20">
        <v>731</v>
      </c>
      <c r="C395" s="16"/>
      <c r="D395" s="16"/>
      <c r="E395" s="16"/>
      <c r="F395" s="47"/>
      <c r="G395" s="47"/>
      <c r="H395" s="16">
        <v>1194</v>
      </c>
      <c r="I395" s="16">
        <v>1339814</v>
      </c>
      <c r="J395" s="34">
        <v>0.89116847562422841</v>
      </c>
      <c r="K395" s="16">
        <v>194</v>
      </c>
      <c r="L395" s="16">
        <v>2.4524676375404528</v>
      </c>
      <c r="M395" s="31">
        <f t="shared" si="39"/>
        <v>79104.000000000015</v>
      </c>
      <c r="N395" s="16">
        <v>206</v>
      </c>
      <c r="O395" s="16">
        <v>1.147006091381864</v>
      </c>
      <c r="P395" s="31">
        <f t="shared" si="40"/>
        <v>179597.99999999997</v>
      </c>
      <c r="Q395" s="16">
        <v>596</v>
      </c>
      <c r="R395" s="16">
        <v>0.756555438630787</v>
      </c>
      <c r="S395" s="31">
        <f t="shared" si="41"/>
        <v>787781</v>
      </c>
      <c r="T395" s="16">
        <v>198</v>
      </c>
      <c r="U395" s="29">
        <v>0.67500536936089273</v>
      </c>
      <c r="V395" s="31">
        <f t="shared" si="42"/>
        <v>293330.99999999994</v>
      </c>
      <c r="X395" s="15">
        <v>2017</v>
      </c>
      <c r="Y395" s="16">
        <v>42</v>
      </c>
      <c r="Z395" s="16"/>
      <c r="AA395" s="20">
        <f t="shared" si="38"/>
        <v>104928</v>
      </c>
      <c r="AB395" s="16"/>
      <c r="AC395" s="20">
        <v>731</v>
      </c>
    </row>
    <row r="396" spans="1:35" ht="15.75" customHeight="1" x14ac:dyDescent="0.25">
      <c r="A396" s="15" t="s">
        <v>391</v>
      </c>
      <c r="B396" s="20">
        <v>732</v>
      </c>
      <c r="C396" s="16"/>
      <c r="D396" s="16"/>
      <c r="E396" s="16"/>
      <c r="F396" s="47"/>
      <c r="G396" s="47"/>
      <c r="H396" s="16">
        <v>1147</v>
      </c>
      <c r="I396" s="16">
        <v>1347928</v>
      </c>
      <c r="J396" s="34">
        <v>0.85093565828441875</v>
      </c>
      <c r="K396" s="16">
        <v>180</v>
      </c>
      <c r="L396" s="16">
        <v>2.2754854368932036</v>
      </c>
      <c r="M396" s="31">
        <f t="shared" si="39"/>
        <v>79104.000000000015</v>
      </c>
      <c r="N396" s="16">
        <v>150</v>
      </c>
      <c r="O396" s="16">
        <v>0.83462236120230127</v>
      </c>
      <c r="P396" s="31">
        <f t="shared" si="40"/>
        <v>179722</v>
      </c>
      <c r="Q396" s="16">
        <v>659</v>
      </c>
      <c r="R396" s="16">
        <v>0.8307019368338785</v>
      </c>
      <c r="S396" s="31">
        <f t="shared" si="41"/>
        <v>793305</v>
      </c>
      <c r="T396" s="16">
        <v>158</v>
      </c>
      <c r="U396" s="29">
        <v>0.53415010970361432</v>
      </c>
      <c r="V396" s="31">
        <f t="shared" si="42"/>
        <v>295797</v>
      </c>
      <c r="X396" s="15">
        <v>2017</v>
      </c>
      <c r="Y396" s="16">
        <v>43</v>
      </c>
      <c r="Z396" s="16"/>
      <c r="AA396" s="20">
        <f t="shared" si="38"/>
        <v>104929</v>
      </c>
      <c r="AB396" s="16"/>
      <c r="AC396" s="20">
        <v>732</v>
      </c>
    </row>
    <row r="397" spans="1:35" ht="15.75" customHeight="1" x14ac:dyDescent="0.25">
      <c r="A397" s="15" t="s">
        <v>392</v>
      </c>
      <c r="B397" s="20">
        <v>733</v>
      </c>
      <c r="C397" s="16"/>
      <c r="D397" s="16"/>
      <c r="E397" s="16"/>
      <c r="F397" s="47"/>
      <c r="G397" s="47"/>
      <c r="H397" s="16">
        <v>1273</v>
      </c>
      <c r="I397" s="16">
        <v>1345992</v>
      </c>
      <c r="J397" s="34">
        <v>0.94577085153552176</v>
      </c>
      <c r="K397" s="16">
        <v>176</v>
      </c>
      <c r="L397" s="16">
        <v>2.2405825514633806</v>
      </c>
      <c r="M397" s="31">
        <f t="shared" si="39"/>
        <v>78551</v>
      </c>
      <c r="N397" s="16">
        <v>161</v>
      </c>
      <c r="O397" s="16">
        <v>0.89793141142548005</v>
      </c>
      <c r="P397" s="31">
        <f t="shared" si="40"/>
        <v>179301</v>
      </c>
      <c r="Q397" s="16">
        <v>730</v>
      </c>
      <c r="R397" s="16">
        <v>0.92160197147073797</v>
      </c>
      <c r="S397" s="31">
        <f t="shared" si="41"/>
        <v>792098.99999999988</v>
      </c>
      <c r="T397" s="16">
        <v>206</v>
      </c>
      <c r="U397" s="29">
        <v>0.69584956137832266</v>
      </c>
      <c r="V397" s="31">
        <f t="shared" si="42"/>
        <v>296041</v>
      </c>
      <c r="X397" s="15">
        <v>2017</v>
      </c>
      <c r="Y397" s="16">
        <v>44</v>
      </c>
      <c r="Z397" s="16"/>
      <c r="AA397" s="20">
        <f t="shared" si="38"/>
        <v>104930</v>
      </c>
      <c r="AB397" s="16"/>
      <c r="AC397" s="20">
        <v>733</v>
      </c>
      <c r="AD397" s="16"/>
      <c r="AE397" s="16"/>
      <c r="AF397" s="16"/>
      <c r="AG397" s="16"/>
      <c r="AH397" s="16"/>
      <c r="AI397" s="16"/>
    </row>
    <row r="398" spans="1:35" ht="15.75" customHeight="1" x14ac:dyDescent="0.25">
      <c r="A398" s="15" t="s">
        <v>393</v>
      </c>
      <c r="B398" s="20">
        <v>734</v>
      </c>
      <c r="C398" s="16"/>
      <c r="D398" s="16"/>
      <c r="E398" s="16"/>
      <c r="F398" s="47"/>
      <c r="G398" s="47"/>
      <c r="H398" s="16">
        <v>1680</v>
      </c>
      <c r="I398" s="16">
        <v>1357630</v>
      </c>
      <c r="J398" s="34">
        <v>1.2374505572210397</v>
      </c>
      <c r="K398" s="16">
        <v>219</v>
      </c>
      <c r="L398" s="16">
        <v>2.7700480647609411</v>
      </c>
      <c r="M398" s="31">
        <f t="shared" si="39"/>
        <v>79060</v>
      </c>
      <c r="N398" s="16">
        <v>187</v>
      </c>
      <c r="O398" s="16">
        <v>1.0361201456108953</v>
      </c>
      <c r="P398" s="31">
        <f t="shared" si="40"/>
        <v>180481</v>
      </c>
      <c r="Q398" s="16">
        <v>1038</v>
      </c>
      <c r="R398" s="16">
        <v>1.2980468022154332</v>
      </c>
      <c r="S398" s="31">
        <f t="shared" si="41"/>
        <v>799663</v>
      </c>
      <c r="T398" s="16">
        <v>236</v>
      </c>
      <c r="U398" s="29">
        <v>0.79081581363554121</v>
      </c>
      <c r="V398" s="31">
        <f t="shared" si="42"/>
        <v>298426</v>
      </c>
      <c r="X398" s="15">
        <v>2017</v>
      </c>
      <c r="Y398" s="16">
        <v>45</v>
      </c>
      <c r="Z398" s="16"/>
      <c r="AA398" s="20">
        <f t="shared" si="38"/>
        <v>104931</v>
      </c>
      <c r="AB398" s="16"/>
      <c r="AC398" s="20">
        <v>734</v>
      </c>
      <c r="AD398" s="16"/>
      <c r="AE398" s="16"/>
      <c r="AF398" s="16"/>
      <c r="AG398" s="16"/>
      <c r="AH398" s="16"/>
      <c r="AI398" s="16"/>
    </row>
    <row r="399" spans="1:35" ht="15.75" customHeight="1" x14ac:dyDescent="0.25">
      <c r="A399" s="15" t="s">
        <v>394</v>
      </c>
      <c r="B399" s="20">
        <v>735</v>
      </c>
      <c r="C399" s="16"/>
      <c r="D399" s="16"/>
      <c r="E399" s="16"/>
      <c r="F399" s="47"/>
      <c r="G399" s="47"/>
      <c r="H399" s="16">
        <v>2204</v>
      </c>
      <c r="I399" s="16">
        <v>1379471</v>
      </c>
      <c r="J399" s="34">
        <v>1.5977139062727668</v>
      </c>
      <c r="K399" s="16">
        <v>350</v>
      </c>
      <c r="L399" s="16">
        <v>4.3099202049059206</v>
      </c>
      <c r="M399" s="31">
        <f t="shared" si="39"/>
        <v>81208</v>
      </c>
      <c r="N399" s="16">
        <v>355</v>
      </c>
      <c r="O399" s="16">
        <v>1.9106874707341883</v>
      </c>
      <c r="P399" s="31">
        <f t="shared" si="40"/>
        <v>185797</v>
      </c>
      <c r="Q399" s="16">
        <v>1235</v>
      </c>
      <c r="R399" s="16">
        <v>1.5237526511445418</v>
      </c>
      <c r="S399" s="31">
        <f t="shared" si="41"/>
        <v>810499</v>
      </c>
      <c r="T399" s="16">
        <v>264</v>
      </c>
      <c r="U399" s="29">
        <v>0.87426771799567504</v>
      </c>
      <c r="V399" s="31">
        <f t="shared" si="42"/>
        <v>301967</v>
      </c>
      <c r="X399" s="15">
        <v>2017</v>
      </c>
      <c r="Y399" s="16">
        <v>46</v>
      </c>
      <c r="Z399" s="16"/>
      <c r="AA399" s="20">
        <f t="shared" si="38"/>
        <v>104932</v>
      </c>
      <c r="AB399" s="16"/>
      <c r="AC399" s="20">
        <v>735</v>
      </c>
      <c r="AD399" s="16"/>
      <c r="AE399" s="16"/>
      <c r="AF399" s="16"/>
      <c r="AG399" s="16"/>
      <c r="AH399" s="16"/>
      <c r="AI399" s="16"/>
    </row>
    <row r="400" spans="1:35" ht="15.75" customHeight="1" x14ac:dyDescent="0.25">
      <c r="A400" s="15" t="s">
        <v>395</v>
      </c>
      <c r="B400" s="20">
        <v>736</v>
      </c>
      <c r="C400" s="16"/>
      <c r="D400" s="16"/>
      <c r="E400" s="16"/>
      <c r="F400" s="47"/>
      <c r="G400" s="47"/>
      <c r="H400" s="16">
        <v>2553</v>
      </c>
      <c r="I400" s="16">
        <v>1378704</v>
      </c>
      <c r="J400" s="34">
        <v>1.8517390244751593</v>
      </c>
      <c r="K400" s="16">
        <v>358</v>
      </c>
      <c r="L400" s="16">
        <v>4.4269674036701785</v>
      </c>
      <c r="M400" s="31">
        <f t="shared" si="39"/>
        <v>80868</v>
      </c>
      <c r="N400" s="16">
        <v>380</v>
      </c>
      <c r="O400" s="16">
        <v>2.0577245898088483</v>
      </c>
      <c r="P400" s="31">
        <f t="shared" si="40"/>
        <v>184670</v>
      </c>
      <c r="Q400" s="16">
        <v>1496</v>
      </c>
      <c r="R400" s="16">
        <v>1.845457719157356</v>
      </c>
      <c r="S400" s="31">
        <f t="shared" si="41"/>
        <v>810639</v>
      </c>
      <c r="T400" s="16">
        <v>319</v>
      </c>
      <c r="U400" s="29">
        <v>1.0544513382276623</v>
      </c>
      <c r="V400" s="31">
        <f t="shared" si="42"/>
        <v>302527</v>
      </c>
      <c r="X400" s="15">
        <v>2017</v>
      </c>
      <c r="Y400" s="16">
        <v>47</v>
      </c>
      <c r="Z400" s="16"/>
      <c r="AA400" s="20">
        <f t="shared" si="38"/>
        <v>104933</v>
      </c>
      <c r="AB400" s="16"/>
      <c r="AC400" s="20">
        <v>736</v>
      </c>
      <c r="AD400" s="16"/>
      <c r="AE400" s="16"/>
      <c r="AF400" s="16"/>
      <c r="AG400" s="16"/>
      <c r="AH400" s="16"/>
      <c r="AI400" s="16"/>
    </row>
    <row r="401" spans="1:35" ht="15.75" customHeight="1" x14ac:dyDescent="0.25">
      <c r="A401" s="15" t="s">
        <v>396</v>
      </c>
      <c r="B401" s="20">
        <v>737</v>
      </c>
      <c r="C401" s="16"/>
      <c r="D401" s="16"/>
      <c r="E401" s="16"/>
      <c r="F401" s="47"/>
      <c r="G401" s="47"/>
      <c r="H401" s="16">
        <v>3294</v>
      </c>
      <c r="I401" s="16">
        <v>1383958</v>
      </c>
      <c r="J401" s="34">
        <v>2.3801300328478177</v>
      </c>
      <c r="K401" s="16">
        <v>497</v>
      </c>
      <c r="L401" s="16">
        <v>6.1779805337675739</v>
      </c>
      <c r="M401" s="31">
        <f t="shared" si="39"/>
        <v>80447</v>
      </c>
      <c r="N401" s="16">
        <v>562</v>
      </c>
      <c r="O401" s="16">
        <v>3.0525395282142642</v>
      </c>
      <c r="P401" s="31">
        <f t="shared" si="40"/>
        <v>184109</v>
      </c>
      <c r="Q401" s="16">
        <v>1846</v>
      </c>
      <c r="R401" s="16">
        <v>2.2650584669750549</v>
      </c>
      <c r="S401" s="31">
        <f t="shared" si="41"/>
        <v>814990</v>
      </c>
      <c r="T401" s="16">
        <v>389</v>
      </c>
      <c r="U401" s="29">
        <v>1.2778734084070273</v>
      </c>
      <c r="V401" s="31">
        <f t="shared" si="42"/>
        <v>304412</v>
      </c>
      <c r="X401" s="15">
        <v>2017</v>
      </c>
      <c r="Y401" s="16">
        <v>48</v>
      </c>
      <c r="Z401" s="16"/>
      <c r="AA401" s="20">
        <f t="shared" si="38"/>
        <v>104934</v>
      </c>
      <c r="AB401" s="16"/>
      <c r="AC401" s="20">
        <v>737</v>
      </c>
      <c r="AD401" s="16"/>
      <c r="AE401" s="16"/>
      <c r="AF401" s="16"/>
      <c r="AG401" s="16"/>
      <c r="AH401" s="16"/>
      <c r="AI401" s="16"/>
    </row>
    <row r="402" spans="1:35" ht="15.75" customHeight="1" x14ac:dyDescent="0.25">
      <c r="A402" s="15" t="s">
        <v>397</v>
      </c>
      <c r="B402" s="20">
        <v>738</v>
      </c>
      <c r="C402" s="16"/>
      <c r="D402" s="16"/>
      <c r="E402" s="16"/>
      <c r="F402" s="47"/>
      <c r="G402" s="47"/>
      <c r="H402" s="16">
        <v>4306</v>
      </c>
      <c r="I402" s="16">
        <v>1383943</v>
      </c>
      <c r="J402" s="34">
        <v>3.1113998192122074</v>
      </c>
      <c r="K402" s="16">
        <v>583</v>
      </c>
      <c r="L402" s="16">
        <v>7.289504613768786</v>
      </c>
      <c r="M402" s="31">
        <f t="shared" si="39"/>
        <v>79978</v>
      </c>
      <c r="N402" s="16">
        <v>778</v>
      </c>
      <c r="O402" s="16">
        <v>4.2505067281478608</v>
      </c>
      <c r="P402" s="31">
        <f t="shared" si="40"/>
        <v>183037</v>
      </c>
      <c r="Q402" s="16">
        <v>2394</v>
      </c>
      <c r="R402" s="16">
        <v>2.9338738654829859</v>
      </c>
      <c r="S402" s="31">
        <f t="shared" si="41"/>
        <v>815986.00000000012</v>
      </c>
      <c r="T402" s="16">
        <v>551</v>
      </c>
      <c r="U402" s="29">
        <v>1.8069009844495019</v>
      </c>
      <c r="V402" s="31">
        <f t="shared" si="42"/>
        <v>304942</v>
      </c>
      <c r="X402" s="15">
        <v>2017</v>
      </c>
      <c r="Y402" s="16">
        <v>49</v>
      </c>
      <c r="Z402" s="16"/>
      <c r="AA402" s="20">
        <f t="shared" si="38"/>
        <v>104935</v>
      </c>
      <c r="AB402" s="16"/>
      <c r="AC402" s="20">
        <v>738</v>
      </c>
      <c r="AD402" s="16"/>
      <c r="AE402" s="16"/>
      <c r="AF402" s="16"/>
      <c r="AG402" s="16"/>
      <c r="AH402" s="16"/>
      <c r="AI402" s="16"/>
    </row>
    <row r="403" spans="1:35" ht="15.75" customHeight="1" x14ac:dyDescent="0.25">
      <c r="A403" s="15" t="s">
        <v>398</v>
      </c>
      <c r="B403" s="20">
        <v>739</v>
      </c>
      <c r="C403" s="16"/>
      <c r="D403" s="16"/>
      <c r="E403" s="16"/>
      <c r="F403" s="47"/>
      <c r="G403" s="47"/>
      <c r="H403" s="16">
        <v>6571</v>
      </c>
      <c r="I403" s="16">
        <v>1388528</v>
      </c>
      <c r="J403" s="34">
        <v>4.7323496537340262</v>
      </c>
      <c r="K403" s="16">
        <v>949</v>
      </c>
      <c r="L403" s="16">
        <v>11.808329289384947</v>
      </c>
      <c r="M403" s="31">
        <f t="shared" si="39"/>
        <v>80367</v>
      </c>
      <c r="N403" s="16">
        <v>1304</v>
      </c>
      <c r="O403" s="16">
        <v>7.0959807581380669</v>
      </c>
      <c r="P403" s="31">
        <f t="shared" si="40"/>
        <v>183766</v>
      </c>
      <c r="Q403" s="16">
        <v>3613</v>
      </c>
      <c r="R403" s="16">
        <v>4.4156072712695877</v>
      </c>
      <c r="S403" s="31">
        <f t="shared" si="41"/>
        <v>818234</v>
      </c>
      <c r="T403" s="16">
        <v>705</v>
      </c>
      <c r="U403" s="29">
        <v>2.3027100120524824</v>
      </c>
      <c r="V403" s="31">
        <f t="shared" si="42"/>
        <v>306161</v>
      </c>
      <c r="X403" s="15">
        <v>2017</v>
      </c>
      <c r="Y403" s="16">
        <v>50</v>
      </c>
      <c r="Z403" s="16"/>
      <c r="AA403" s="20">
        <f t="shared" si="38"/>
        <v>104936</v>
      </c>
      <c r="AB403" s="16"/>
      <c r="AC403" s="20">
        <v>739</v>
      </c>
      <c r="AD403" s="16"/>
      <c r="AE403" s="16"/>
      <c r="AF403" s="16"/>
      <c r="AG403" s="16"/>
      <c r="AH403" s="16"/>
      <c r="AI403" s="16"/>
    </row>
    <row r="404" spans="1:35" ht="15.75" customHeight="1" x14ac:dyDescent="0.25">
      <c r="A404" s="15" t="s">
        <v>399</v>
      </c>
      <c r="B404" s="20">
        <v>740</v>
      </c>
      <c r="C404" s="16"/>
      <c r="D404" s="16"/>
      <c r="E404" s="16"/>
      <c r="F404" s="47"/>
      <c r="G404" s="47"/>
      <c r="H404" s="16">
        <v>10022</v>
      </c>
      <c r="I404" s="16">
        <v>1391528</v>
      </c>
      <c r="J404" s="34">
        <v>7.202154753623355</v>
      </c>
      <c r="K404" s="16">
        <v>1504</v>
      </c>
      <c r="L404" s="16">
        <v>18.609945927218284</v>
      </c>
      <c r="M404" s="31">
        <f t="shared" si="39"/>
        <v>80817</v>
      </c>
      <c r="N404" s="16">
        <v>2328</v>
      </c>
      <c r="O404" s="16">
        <v>12.610777664622653</v>
      </c>
      <c r="P404" s="31">
        <f t="shared" si="40"/>
        <v>184604</v>
      </c>
      <c r="Q404" s="16">
        <v>5114</v>
      </c>
      <c r="R404" s="16">
        <v>6.2392256235260533</v>
      </c>
      <c r="S404" s="31">
        <f t="shared" si="41"/>
        <v>819653</v>
      </c>
      <c r="T404" s="16">
        <v>1076</v>
      </c>
      <c r="U404" s="29">
        <v>3.5111305448778611</v>
      </c>
      <c r="V404" s="31">
        <f t="shared" si="42"/>
        <v>306454</v>
      </c>
      <c r="X404" s="15">
        <v>2017</v>
      </c>
      <c r="Y404" s="16">
        <v>51</v>
      </c>
      <c r="Z404" s="16"/>
      <c r="AA404" s="20">
        <f>52*X404+Y404+2</f>
        <v>104937</v>
      </c>
      <c r="AB404" s="16"/>
      <c r="AC404" s="20">
        <v>740</v>
      </c>
      <c r="AD404" s="16"/>
      <c r="AE404" s="16"/>
      <c r="AF404" s="16"/>
      <c r="AG404" s="16"/>
      <c r="AH404" s="16"/>
      <c r="AI404" s="16"/>
    </row>
    <row r="405" spans="1:35" ht="15.75" customHeight="1" x14ac:dyDescent="0.25">
      <c r="A405" s="15" t="s">
        <v>400</v>
      </c>
      <c r="B405" s="20">
        <v>741</v>
      </c>
      <c r="C405" s="16"/>
      <c r="D405" s="16"/>
      <c r="E405" s="16"/>
      <c r="F405" s="47"/>
      <c r="G405" s="47"/>
      <c r="H405" s="16">
        <v>15737</v>
      </c>
      <c r="I405" s="16">
        <v>1373895</v>
      </c>
      <c r="J405" s="34">
        <v>11.454295997874656</v>
      </c>
      <c r="K405" s="16">
        <v>2158</v>
      </c>
      <c r="L405" s="16">
        <v>27.25470137283876</v>
      </c>
      <c r="M405" s="31">
        <f t="shared" si="39"/>
        <v>79179</v>
      </c>
      <c r="N405" s="16">
        <v>3129</v>
      </c>
      <c r="O405" s="16">
        <v>17.216998002630145</v>
      </c>
      <c r="P405" s="31">
        <f t="shared" si="40"/>
        <v>181739</v>
      </c>
      <c r="Q405" s="16">
        <v>8519</v>
      </c>
      <c r="R405" s="16">
        <v>10.513922091578126</v>
      </c>
      <c r="S405" s="31">
        <f t="shared" si="41"/>
        <v>810259</v>
      </c>
      <c r="T405" s="16">
        <v>1931</v>
      </c>
      <c r="U405" s="29">
        <v>6.3788740676140829</v>
      </c>
      <c r="V405" s="31">
        <f t="shared" si="42"/>
        <v>302718</v>
      </c>
      <c r="X405" s="15">
        <v>2017</v>
      </c>
      <c r="Y405" s="16">
        <v>52</v>
      </c>
      <c r="Z405" s="16"/>
      <c r="AA405" s="20">
        <f t="shared" si="38"/>
        <v>104938</v>
      </c>
      <c r="AB405" s="16"/>
      <c r="AC405" s="20">
        <v>741</v>
      </c>
      <c r="AD405" s="16"/>
      <c r="AE405" s="16"/>
      <c r="AF405" s="16"/>
      <c r="AG405" s="16"/>
      <c r="AH405" s="16"/>
      <c r="AI405" s="16"/>
    </row>
    <row r="406" spans="1:35" ht="15.75" customHeight="1" x14ac:dyDescent="0.25">
      <c r="A406" s="15" t="s">
        <v>401</v>
      </c>
      <c r="B406" s="20">
        <v>742</v>
      </c>
      <c r="C406" s="16"/>
      <c r="D406" s="16"/>
      <c r="E406" s="16"/>
      <c r="F406" s="47"/>
      <c r="G406" s="47"/>
      <c r="H406" s="16">
        <v>18949</v>
      </c>
      <c r="I406" s="16">
        <v>1373357</v>
      </c>
      <c r="J406" s="34">
        <v>13.797577760189084</v>
      </c>
      <c r="K406" s="16">
        <v>2225</v>
      </c>
      <c r="L406" s="16">
        <v>28.411993053427317</v>
      </c>
      <c r="M406" s="31">
        <f t="shared" si="39"/>
        <v>78312</v>
      </c>
      <c r="N406" s="16">
        <v>2876</v>
      </c>
      <c r="O406" s="16">
        <v>15.939611264139755</v>
      </c>
      <c r="P406" s="31">
        <f t="shared" si="40"/>
        <v>180431</v>
      </c>
      <c r="Q406" s="16">
        <v>11260</v>
      </c>
      <c r="R406" s="16">
        <v>13.867592814961235</v>
      </c>
      <c r="S406" s="31">
        <f t="shared" si="41"/>
        <v>811965.00000000012</v>
      </c>
      <c r="T406" s="16">
        <v>2588</v>
      </c>
      <c r="U406" s="29">
        <v>8.5511599245330387</v>
      </c>
      <c r="V406" s="31">
        <f t="shared" si="42"/>
        <v>302649.00000000006</v>
      </c>
      <c r="X406" s="15">
        <v>2018</v>
      </c>
      <c r="Y406" s="16">
        <v>1</v>
      </c>
      <c r="Z406" s="16"/>
      <c r="AA406" s="20">
        <f t="shared" si="38"/>
        <v>104939</v>
      </c>
      <c r="AB406" s="16"/>
      <c r="AC406" s="20">
        <v>742</v>
      </c>
      <c r="AD406" s="16"/>
      <c r="AE406" s="16"/>
      <c r="AF406" s="16"/>
      <c r="AG406" s="16"/>
      <c r="AH406" s="16"/>
      <c r="AI406" s="16"/>
    </row>
    <row r="407" spans="1:35" ht="15.75" customHeight="1" x14ac:dyDescent="0.25">
      <c r="A407" s="15" t="s">
        <v>402</v>
      </c>
      <c r="B407" s="20">
        <v>743</v>
      </c>
      <c r="C407" s="16"/>
      <c r="D407" s="16"/>
      <c r="E407" s="16"/>
      <c r="F407" s="47"/>
      <c r="G407" s="47"/>
      <c r="H407" s="16">
        <v>20443</v>
      </c>
      <c r="I407" s="16">
        <v>1387273</v>
      </c>
      <c r="J407" s="34">
        <v>14.736104573504999</v>
      </c>
      <c r="K407" s="16">
        <v>2623</v>
      </c>
      <c r="L407" s="16">
        <v>32.726546806572756</v>
      </c>
      <c r="M407" s="31">
        <f t="shared" si="39"/>
        <v>80149</v>
      </c>
      <c r="N407" s="16">
        <v>3394</v>
      </c>
      <c r="O407" s="16">
        <v>18.447356549246397</v>
      </c>
      <c r="P407" s="31">
        <f t="shared" si="40"/>
        <v>183983</v>
      </c>
      <c r="Q407" s="16">
        <v>11863</v>
      </c>
      <c r="R407" s="16">
        <v>14.505796571579497</v>
      </c>
      <c r="S407" s="31">
        <f t="shared" si="41"/>
        <v>817811</v>
      </c>
      <c r="T407" s="16">
        <v>2563</v>
      </c>
      <c r="U407" s="29">
        <v>8.3941964431926106</v>
      </c>
      <c r="V407" s="31">
        <f t="shared" si="42"/>
        <v>305330</v>
      </c>
      <c r="X407" s="15">
        <v>2018</v>
      </c>
      <c r="Y407" s="16">
        <v>2</v>
      </c>
      <c r="Z407" s="16"/>
      <c r="AA407" s="20">
        <f t="shared" si="38"/>
        <v>104940</v>
      </c>
      <c r="AB407" s="16"/>
      <c r="AC407" s="20">
        <v>743</v>
      </c>
      <c r="AD407" s="16"/>
      <c r="AE407" s="16"/>
      <c r="AF407" s="16"/>
      <c r="AG407" s="16"/>
      <c r="AH407" s="16"/>
      <c r="AI407" s="16"/>
    </row>
    <row r="408" spans="1:35" ht="15.75" customHeight="1" x14ac:dyDescent="0.25">
      <c r="A408" s="15" t="s">
        <v>403</v>
      </c>
      <c r="B408" s="20">
        <v>744</v>
      </c>
      <c r="C408" s="16"/>
      <c r="D408" s="16"/>
      <c r="E408" s="16"/>
      <c r="F408" s="47"/>
      <c r="G408" s="47"/>
      <c r="H408" s="16">
        <v>19187</v>
      </c>
      <c r="I408" s="16">
        <v>1382249</v>
      </c>
      <c r="J408" s="34">
        <v>13.881001179961064</v>
      </c>
      <c r="K408" s="16">
        <v>3271</v>
      </c>
      <c r="L408" s="16">
        <v>40.811488602477887</v>
      </c>
      <c r="M408" s="31">
        <f t="shared" si="39"/>
        <v>80149</v>
      </c>
      <c r="N408" s="16">
        <v>4223</v>
      </c>
      <c r="O408" s="16">
        <v>22.967688600999637</v>
      </c>
      <c r="P408" s="31">
        <f t="shared" si="40"/>
        <v>183867</v>
      </c>
      <c r="Q408" s="16">
        <v>9667</v>
      </c>
      <c r="R408" s="16">
        <v>11.871050453499425</v>
      </c>
      <c r="S408" s="31">
        <f t="shared" si="41"/>
        <v>814333.99999999988</v>
      </c>
      <c r="T408" s="16">
        <v>2026</v>
      </c>
      <c r="U408" s="29">
        <v>6.6666886037795452</v>
      </c>
      <c r="V408" s="31">
        <f t="shared" si="42"/>
        <v>303899</v>
      </c>
      <c r="X408" s="15">
        <v>2018</v>
      </c>
      <c r="Y408" s="16">
        <v>3</v>
      </c>
      <c r="Z408" s="16"/>
      <c r="AA408" s="20">
        <f t="shared" si="38"/>
        <v>104941</v>
      </c>
      <c r="AB408" s="16"/>
      <c r="AC408" s="20">
        <v>744</v>
      </c>
      <c r="AD408" s="16"/>
      <c r="AE408" s="16"/>
      <c r="AF408" s="16"/>
      <c r="AG408" s="16"/>
      <c r="AH408" s="16"/>
      <c r="AI408" s="16"/>
    </row>
    <row r="409" spans="1:35" ht="15.75" customHeight="1" x14ac:dyDescent="0.25">
      <c r="A409" s="15" t="s">
        <v>404</v>
      </c>
      <c r="B409" s="20">
        <v>745</v>
      </c>
      <c r="C409" s="16"/>
      <c r="D409" s="16"/>
      <c r="E409" s="16"/>
      <c r="F409" s="47"/>
      <c r="G409" s="47"/>
      <c r="H409" s="16">
        <v>17405</v>
      </c>
      <c r="I409" s="16">
        <v>1371999</v>
      </c>
      <c r="J409" s="34">
        <v>12.685869304569463</v>
      </c>
      <c r="K409" s="16">
        <v>3277</v>
      </c>
      <c r="L409" s="16">
        <v>41.032768616255339</v>
      </c>
      <c r="M409" s="31">
        <f t="shared" si="39"/>
        <v>79863</v>
      </c>
      <c r="N409" s="16">
        <v>4167</v>
      </c>
      <c r="O409" s="16">
        <v>22.79178904878329</v>
      </c>
      <c r="P409" s="31">
        <f t="shared" si="40"/>
        <v>182829</v>
      </c>
      <c r="Q409" s="16">
        <v>8338</v>
      </c>
      <c r="R409" s="16">
        <v>10.325031700744967</v>
      </c>
      <c r="S409" s="31">
        <f t="shared" si="41"/>
        <v>807552</v>
      </c>
      <c r="T409" s="16">
        <v>1623</v>
      </c>
      <c r="U409" s="29">
        <v>5.37853556693344</v>
      </c>
      <c r="V409" s="31">
        <f t="shared" si="42"/>
        <v>301754.99999999994</v>
      </c>
      <c r="X409" s="15">
        <v>2018</v>
      </c>
      <c r="Y409" s="16">
        <v>4</v>
      </c>
      <c r="Z409" s="16"/>
      <c r="AA409" s="20">
        <f t="shared" si="38"/>
        <v>104942</v>
      </c>
      <c r="AB409" s="16"/>
      <c r="AC409" s="20">
        <v>745</v>
      </c>
      <c r="AD409" s="16"/>
      <c r="AE409" s="16"/>
      <c r="AF409" s="16"/>
      <c r="AG409" s="16"/>
      <c r="AH409" s="16"/>
      <c r="AI409" s="16"/>
    </row>
    <row r="410" spans="1:35" ht="15.75" customHeight="1" x14ac:dyDescent="0.25">
      <c r="A410" s="15" t="s">
        <v>405</v>
      </c>
      <c r="B410" s="20">
        <v>746</v>
      </c>
      <c r="C410" s="16"/>
      <c r="D410" s="16"/>
      <c r="E410" s="16"/>
      <c r="F410" s="47"/>
      <c r="G410" s="47"/>
      <c r="H410" s="16">
        <v>14589</v>
      </c>
      <c r="I410" s="16">
        <v>1360809</v>
      </c>
      <c r="J410" s="34">
        <v>10.720828565948638</v>
      </c>
      <c r="K410" s="16">
        <v>2667</v>
      </c>
      <c r="L410" s="16">
        <v>33.540419538206152</v>
      </c>
      <c r="M410" s="31">
        <f t="shared" si="39"/>
        <v>79515.999999999985</v>
      </c>
      <c r="N410" s="16">
        <v>3436</v>
      </c>
      <c r="O410" s="16">
        <v>18.864402499149016</v>
      </c>
      <c r="P410" s="31">
        <f t="shared" si="40"/>
        <v>182142</v>
      </c>
      <c r="Q410" s="16">
        <v>7175</v>
      </c>
      <c r="R410" s="16">
        <v>8.9702413026165608</v>
      </c>
      <c r="S410" s="31">
        <f t="shared" si="41"/>
        <v>799866.99999999988</v>
      </c>
      <c r="T410" s="16">
        <v>1311</v>
      </c>
      <c r="U410" s="29">
        <v>4.3804546851819675</v>
      </c>
      <c r="V410" s="31">
        <f t="shared" si="42"/>
        <v>299284</v>
      </c>
      <c r="X410" s="15">
        <v>2018</v>
      </c>
      <c r="Y410" s="16">
        <v>5</v>
      </c>
      <c r="Z410" s="16"/>
      <c r="AA410" s="20">
        <f t="shared" si="38"/>
        <v>104943</v>
      </c>
      <c r="AB410" s="16"/>
      <c r="AC410" s="20">
        <v>746</v>
      </c>
      <c r="AD410" s="16"/>
      <c r="AE410" s="16"/>
      <c r="AF410" s="16"/>
      <c r="AG410" s="16"/>
      <c r="AH410" s="16"/>
      <c r="AI410" s="16"/>
    </row>
    <row r="411" spans="1:35" ht="15.75" customHeight="1" x14ac:dyDescent="0.25">
      <c r="A411" s="15" t="s">
        <v>406</v>
      </c>
      <c r="B411" s="20">
        <v>747</v>
      </c>
      <c r="C411" s="16"/>
      <c r="D411" s="16"/>
      <c r="E411" s="16"/>
      <c r="F411" s="47"/>
      <c r="G411" s="47"/>
      <c r="H411" s="16">
        <v>12084</v>
      </c>
      <c r="I411" s="16">
        <v>1348224</v>
      </c>
      <c r="J411" s="34">
        <v>8.9629023070350335</v>
      </c>
      <c r="K411" s="16">
        <v>2286</v>
      </c>
      <c r="L411" s="16">
        <v>28.705970992653985</v>
      </c>
      <c r="M411" s="31">
        <f t="shared" si="39"/>
        <v>79635</v>
      </c>
      <c r="N411" s="16">
        <v>2704</v>
      </c>
      <c r="O411" s="16">
        <v>14.854449467953613</v>
      </c>
      <c r="P411" s="31">
        <f t="shared" si="40"/>
        <v>182033</v>
      </c>
      <c r="Q411" s="16">
        <v>5983</v>
      </c>
      <c r="R411" s="16">
        <v>7.5665312203197344</v>
      </c>
      <c r="S411" s="31">
        <f t="shared" si="41"/>
        <v>790719</v>
      </c>
      <c r="T411" s="16">
        <v>1111</v>
      </c>
      <c r="U411" s="29">
        <v>3.7554464113684225</v>
      </c>
      <c r="V411" s="31">
        <f t="shared" si="42"/>
        <v>295837</v>
      </c>
      <c r="X411" s="15">
        <v>2018</v>
      </c>
      <c r="Y411" s="16">
        <v>6</v>
      </c>
      <c r="Z411" s="16"/>
      <c r="AA411" s="20">
        <f t="shared" si="38"/>
        <v>104944</v>
      </c>
      <c r="AB411" s="16"/>
      <c r="AC411" s="20">
        <v>747</v>
      </c>
      <c r="AD411" s="16"/>
      <c r="AE411" s="16"/>
      <c r="AF411" s="16"/>
      <c r="AG411" s="16"/>
      <c r="AH411" s="16"/>
      <c r="AI411" s="16"/>
    </row>
    <row r="412" spans="1:35" ht="15.75" customHeight="1" x14ac:dyDescent="0.25">
      <c r="A412" s="15" t="s">
        <v>407</v>
      </c>
      <c r="B412" s="20">
        <v>748</v>
      </c>
      <c r="C412" s="16"/>
      <c r="D412" s="16"/>
      <c r="E412" s="16"/>
      <c r="F412" s="47"/>
      <c r="G412" s="47"/>
      <c r="H412" s="16">
        <v>9520</v>
      </c>
      <c r="I412" s="16">
        <v>1335542</v>
      </c>
      <c r="J412" s="34">
        <v>7.1281921497040148</v>
      </c>
      <c r="K412" s="16">
        <v>1668</v>
      </c>
      <c r="L412" s="16">
        <v>21.224344373894564</v>
      </c>
      <c r="M412" s="31">
        <f t="shared" si="39"/>
        <v>78589</v>
      </c>
      <c r="N412" s="16">
        <v>2047</v>
      </c>
      <c r="O412" s="16">
        <v>11.346503480998626</v>
      </c>
      <c r="P412" s="31">
        <f t="shared" si="40"/>
        <v>180408</v>
      </c>
      <c r="Q412" s="16">
        <v>4870</v>
      </c>
      <c r="R412" s="16">
        <v>6.2131611849659354</v>
      </c>
      <c r="S412" s="31">
        <f t="shared" si="41"/>
        <v>783820.00000000012</v>
      </c>
      <c r="T412" s="16">
        <v>935</v>
      </c>
      <c r="U412" s="29">
        <v>3.1941241779827485</v>
      </c>
      <c r="V412" s="31">
        <f t="shared" si="42"/>
        <v>292725</v>
      </c>
      <c r="X412" s="15">
        <v>2018</v>
      </c>
      <c r="Y412" s="16">
        <v>7</v>
      </c>
      <c r="Z412" s="16"/>
      <c r="AA412" s="20">
        <f t="shared" si="38"/>
        <v>104945</v>
      </c>
      <c r="AB412" s="16"/>
      <c r="AC412" s="20">
        <v>748</v>
      </c>
      <c r="AD412" s="16"/>
      <c r="AE412" s="16"/>
      <c r="AF412" s="16"/>
      <c r="AG412" s="16"/>
      <c r="AH412" s="16"/>
      <c r="AI412" s="16"/>
    </row>
    <row r="413" spans="1:35" ht="15.75" customHeight="1" x14ac:dyDescent="0.25">
      <c r="A413" s="15" t="s">
        <v>408</v>
      </c>
      <c r="B413" s="20">
        <v>749</v>
      </c>
      <c r="C413" s="16"/>
      <c r="D413" s="16"/>
      <c r="E413" s="16"/>
      <c r="F413" s="47"/>
      <c r="G413" s="47"/>
      <c r="H413" s="16">
        <v>8225</v>
      </c>
      <c r="I413" s="16">
        <v>1317181</v>
      </c>
      <c r="J413" s="34">
        <v>6.2443961763797082</v>
      </c>
      <c r="K413" s="16">
        <v>1310</v>
      </c>
      <c r="L413" s="16">
        <v>16.981670166705555</v>
      </c>
      <c r="M413" s="31">
        <f t="shared" si="39"/>
        <v>77142</v>
      </c>
      <c r="N413" s="16">
        <v>1671</v>
      </c>
      <c r="O413" s="16">
        <v>9.4052885751916531</v>
      </c>
      <c r="P413" s="31">
        <f t="shared" si="40"/>
        <v>177665.99999999997</v>
      </c>
      <c r="Q413" s="16">
        <v>4398</v>
      </c>
      <c r="R413" s="16">
        <v>5.6876892178328067</v>
      </c>
      <c r="S413" s="31">
        <f t="shared" si="41"/>
        <v>773249</v>
      </c>
      <c r="T413" s="16">
        <v>846</v>
      </c>
      <c r="U413" s="29">
        <v>2.926080159377983</v>
      </c>
      <c r="V413" s="31">
        <f t="shared" si="42"/>
        <v>289124</v>
      </c>
      <c r="X413" s="15">
        <v>2018</v>
      </c>
      <c r="Y413" s="16">
        <v>8</v>
      </c>
      <c r="Z413" s="16"/>
      <c r="AA413" s="20">
        <f t="shared" si="38"/>
        <v>104946</v>
      </c>
      <c r="AB413" s="16"/>
      <c r="AC413" s="20">
        <v>749</v>
      </c>
      <c r="AD413" s="16"/>
      <c r="AE413" s="16"/>
      <c r="AF413" s="16"/>
      <c r="AG413" s="16"/>
      <c r="AH413" s="16"/>
      <c r="AI413" s="16"/>
    </row>
    <row r="414" spans="1:35" ht="15.75" customHeight="1" x14ac:dyDescent="0.25">
      <c r="A414" s="15" t="s">
        <v>409</v>
      </c>
      <c r="B414" s="20">
        <v>750</v>
      </c>
      <c r="C414" s="16"/>
      <c r="D414" s="16"/>
      <c r="E414" s="16"/>
      <c r="F414" s="47"/>
      <c r="G414" s="47"/>
      <c r="H414" s="16">
        <v>6190</v>
      </c>
      <c r="I414" s="16">
        <v>1302894</v>
      </c>
      <c r="J414" s="34">
        <v>4.750962089011078</v>
      </c>
      <c r="K414" s="16">
        <v>908</v>
      </c>
      <c r="L414" s="16">
        <v>11.971311043138909</v>
      </c>
      <c r="M414" s="31">
        <f t="shared" si="39"/>
        <v>75848</v>
      </c>
      <c r="N414" s="16">
        <v>1030</v>
      </c>
      <c r="O414" s="16">
        <v>5.9050829578159219</v>
      </c>
      <c r="P414" s="31">
        <f t="shared" si="40"/>
        <v>174426</v>
      </c>
      <c r="Q414" s="16">
        <v>3608</v>
      </c>
      <c r="R414" s="16">
        <v>4.711702076256965</v>
      </c>
      <c r="S414" s="31">
        <f t="shared" si="41"/>
        <v>765753</v>
      </c>
      <c r="T414" s="16">
        <v>644</v>
      </c>
      <c r="U414" s="29">
        <v>2.2449427783607039</v>
      </c>
      <c r="V414" s="31">
        <f t="shared" si="42"/>
        <v>286867</v>
      </c>
      <c r="X414" s="15">
        <v>2018</v>
      </c>
      <c r="Y414" s="16">
        <v>9</v>
      </c>
      <c r="Z414" s="16"/>
      <c r="AA414" s="20">
        <f t="shared" si="38"/>
        <v>104947</v>
      </c>
      <c r="AB414" s="16"/>
      <c r="AC414" s="20">
        <v>750</v>
      </c>
      <c r="AD414" s="16"/>
      <c r="AE414" s="16"/>
      <c r="AF414" s="16"/>
      <c r="AG414" s="16"/>
      <c r="AH414" s="16"/>
      <c r="AI414" s="16"/>
    </row>
    <row r="415" spans="1:35" ht="15.75" customHeight="1" x14ac:dyDescent="0.25">
      <c r="A415" s="15" t="s">
        <v>410</v>
      </c>
      <c r="B415" s="20">
        <v>751</v>
      </c>
      <c r="C415" s="16"/>
      <c r="D415" s="16"/>
      <c r="E415" s="16"/>
      <c r="F415" s="47"/>
      <c r="G415" s="47"/>
      <c r="H415" s="16">
        <v>4665</v>
      </c>
      <c r="I415" s="16">
        <v>1288424</v>
      </c>
      <c r="J415" s="34">
        <v>3.620702501660944</v>
      </c>
      <c r="K415" s="16">
        <v>633</v>
      </c>
      <c r="L415" s="16">
        <v>8.495161918054567</v>
      </c>
      <c r="M415" s="31">
        <f t="shared" si="39"/>
        <v>74513</v>
      </c>
      <c r="N415" s="16">
        <v>684</v>
      </c>
      <c r="O415" s="16">
        <v>3.9726791190409818</v>
      </c>
      <c r="P415" s="31">
        <f t="shared" si="40"/>
        <v>172175.99999999997</v>
      </c>
      <c r="Q415" s="16">
        <v>2821</v>
      </c>
      <c r="R415" s="16">
        <v>3.722799872783443</v>
      </c>
      <c r="S415" s="31">
        <f t="shared" si="41"/>
        <v>757763</v>
      </c>
      <c r="T415" s="16">
        <v>527</v>
      </c>
      <c r="U415" s="29">
        <v>1.8558167706675306</v>
      </c>
      <c r="V415" s="31">
        <f t="shared" si="42"/>
        <v>283972</v>
      </c>
      <c r="X415" s="15">
        <v>2018</v>
      </c>
      <c r="Y415" s="16">
        <v>10</v>
      </c>
      <c r="Z415" s="16"/>
      <c r="AA415" s="20">
        <f t="shared" si="38"/>
        <v>104948</v>
      </c>
      <c r="AB415" s="16"/>
      <c r="AC415" s="20">
        <v>751</v>
      </c>
      <c r="AD415" s="16"/>
      <c r="AE415" s="16"/>
      <c r="AF415" s="16"/>
      <c r="AG415" s="16"/>
      <c r="AH415" s="16"/>
      <c r="AI415" s="16"/>
    </row>
    <row r="416" spans="1:35" ht="15.75" customHeight="1" x14ac:dyDescent="0.25">
      <c r="A416" s="15" t="s">
        <v>411</v>
      </c>
      <c r="B416" s="20">
        <v>752</v>
      </c>
      <c r="C416" s="16"/>
      <c r="D416" s="16"/>
      <c r="E416" s="16"/>
      <c r="F416" s="47"/>
      <c r="G416" s="47"/>
      <c r="H416" s="16">
        <v>3324</v>
      </c>
      <c r="I416" s="16">
        <v>1268120</v>
      </c>
      <c r="J416" s="34">
        <v>2.621203040721698</v>
      </c>
      <c r="K416" s="16">
        <v>435</v>
      </c>
      <c r="L416" s="16">
        <v>6.098330319216049</v>
      </c>
      <c r="M416" s="31">
        <f t="shared" si="39"/>
        <v>71331</v>
      </c>
      <c r="N416" s="16">
        <v>480</v>
      </c>
      <c r="O416" s="16">
        <v>2.897728301750107</v>
      </c>
      <c r="P416" s="31">
        <f t="shared" si="40"/>
        <v>165647</v>
      </c>
      <c r="Q416" s="16">
        <v>2011</v>
      </c>
      <c r="R416" s="16">
        <v>2.6815049496501109</v>
      </c>
      <c r="S416" s="31">
        <f t="shared" si="41"/>
        <v>749952</v>
      </c>
      <c r="T416" s="16">
        <v>398</v>
      </c>
      <c r="U416" s="29">
        <v>1.4154130658985027</v>
      </c>
      <c r="V416" s="31">
        <f t="shared" si="42"/>
        <v>281190</v>
      </c>
      <c r="X416" s="15">
        <v>2018</v>
      </c>
      <c r="Y416" s="16">
        <v>11</v>
      </c>
      <c r="Z416" s="16"/>
      <c r="AA416" s="20">
        <f t="shared" ref="AA416:AA422" si="44">52*X416+Y416+2</f>
        <v>104949</v>
      </c>
      <c r="AB416" s="16"/>
      <c r="AC416" s="20">
        <v>752</v>
      </c>
      <c r="AD416" s="16"/>
      <c r="AE416" s="16"/>
      <c r="AF416" s="16"/>
      <c r="AG416" s="16"/>
      <c r="AH416" s="16"/>
      <c r="AI416" s="16"/>
    </row>
    <row r="417" spans="1:35" ht="15.75" customHeight="1" x14ac:dyDescent="0.25">
      <c r="A417" s="15" t="s">
        <v>412</v>
      </c>
      <c r="B417" s="20">
        <v>753</v>
      </c>
      <c r="C417" s="16"/>
      <c r="D417" s="16"/>
      <c r="E417" s="16"/>
      <c r="F417" s="47"/>
      <c r="G417" s="47"/>
      <c r="H417" s="16">
        <v>2692</v>
      </c>
      <c r="I417" s="16">
        <v>1247430</v>
      </c>
      <c r="J417" s="34">
        <v>2.1580369239155703</v>
      </c>
      <c r="K417" s="16">
        <v>320</v>
      </c>
      <c r="L417" s="16">
        <v>4.6249458014163896</v>
      </c>
      <c r="M417" s="31">
        <f t="shared" si="39"/>
        <v>69190</v>
      </c>
      <c r="N417" s="16">
        <v>360</v>
      </c>
      <c r="O417" s="16">
        <v>2.218921234459847</v>
      </c>
      <c r="P417" s="31">
        <f t="shared" si="40"/>
        <v>162240.99999999997</v>
      </c>
      <c r="Q417" s="16">
        <v>1687</v>
      </c>
      <c r="R417" s="16">
        <v>2.282440899392657</v>
      </c>
      <c r="S417" s="31">
        <f t="shared" si="41"/>
        <v>739121</v>
      </c>
      <c r="T417" s="16">
        <v>325</v>
      </c>
      <c r="U417" s="29">
        <v>1.1738021800215257</v>
      </c>
      <c r="V417" s="31">
        <f t="shared" si="42"/>
        <v>276878</v>
      </c>
      <c r="X417" s="15">
        <v>2018</v>
      </c>
      <c r="Y417" s="16">
        <v>12</v>
      </c>
      <c r="Z417" s="16"/>
      <c r="AA417" s="20">
        <f t="shared" si="44"/>
        <v>104950</v>
      </c>
      <c r="AB417" s="16"/>
      <c r="AC417" s="20">
        <v>753</v>
      </c>
      <c r="AD417" s="16"/>
      <c r="AE417" s="16"/>
      <c r="AF417" s="16"/>
      <c r="AG417" s="16"/>
      <c r="AH417" s="16"/>
      <c r="AI417" s="16"/>
    </row>
    <row r="418" spans="1:35" ht="15.75" customHeight="1" x14ac:dyDescent="0.25">
      <c r="A418" s="15" t="s">
        <v>413</v>
      </c>
      <c r="B418" s="20">
        <v>754</v>
      </c>
      <c r="C418" s="16"/>
      <c r="D418" s="16"/>
      <c r="E418" s="16"/>
      <c r="F418" s="47"/>
      <c r="G418" s="47"/>
      <c r="H418" s="16">
        <v>2088</v>
      </c>
      <c r="I418" s="16">
        <v>1213449</v>
      </c>
      <c r="J418" s="34">
        <v>1.7207150856772719</v>
      </c>
      <c r="K418" s="16">
        <v>236</v>
      </c>
      <c r="L418" s="16">
        <v>3.5385491948301198</v>
      </c>
      <c r="M418" s="31">
        <f t="shared" si="39"/>
        <v>66694</v>
      </c>
      <c r="N418" s="16">
        <v>235</v>
      </c>
      <c r="O418" s="16">
        <v>1.5011274425259824</v>
      </c>
      <c r="P418" s="31">
        <f t="shared" si="40"/>
        <v>156549</v>
      </c>
      <c r="Q418" s="16">
        <v>1265</v>
      </c>
      <c r="R418" s="16">
        <v>1.7564077642942433</v>
      </c>
      <c r="S418" s="31">
        <f t="shared" si="41"/>
        <v>720220.00000000012</v>
      </c>
      <c r="T418" s="16">
        <v>352</v>
      </c>
      <c r="U418" s="29">
        <v>1.3037713066603454</v>
      </c>
      <c r="V418" s="31">
        <f t="shared" si="42"/>
        <v>269986</v>
      </c>
      <c r="X418" s="15">
        <v>2018</v>
      </c>
      <c r="Y418" s="16">
        <v>13</v>
      </c>
      <c r="Z418" s="16"/>
      <c r="AA418" s="20">
        <f>52*X418+Y418+2</f>
        <v>104951</v>
      </c>
      <c r="AB418" s="16"/>
      <c r="AC418" s="20">
        <v>754</v>
      </c>
      <c r="AD418" s="16"/>
      <c r="AE418" s="16"/>
      <c r="AF418" s="16"/>
      <c r="AG418" s="16"/>
      <c r="AH418" s="16"/>
      <c r="AI418" s="16"/>
    </row>
    <row r="419" spans="1:35" ht="15.75" customHeight="1" x14ac:dyDescent="0.25">
      <c r="A419" s="15" t="s">
        <v>414</v>
      </c>
      <c r="B419" s="20">
        <v>755</v>
      </c>
      <c r="C419" s="16"/>
      <c r="D419" s="16"/>
      <c r="E419" s="16"/>
      <c r="F419" s="47"/>
      <c r="G419" s="47"/>
      <c r="H419" s="16">
        <v>1562</v>
      </c>
      <c r="I419" s="16">
        <v>1196608</v>
      </c>
      <c r="J419" s="34">
        <v>1.30535647430069</v>
      </c>
      <c r="K419" s="16">
        <v>161</v>
      </c>
      <c r="L419" s="16">
        <v>2.4849897359119604</v>
      </c>
      <c r="M419" s="31">
        <f t="shared" si="39"/>
        <v>64789</v>
      </c>
      <c r="N419" s="16">
        <v>197</v>
      </c>
      <c r="O419" s="16">
        <v>1.2925576237935581</v>
      </c>
      <c r="P419" s="31">
        <f t="shared" si="40"/>
        <v>152411</v>
      </c>
      <c r="Q419" s="16">
        <v>931</v>
      </c>
      <c r="R419" s="16">
        <v>1.3062578308824044</v>
      </c>
      <c r="S419" s="31">
        <f t="shared" si="41"/>
        <v>712723</v>
      </c>
      <c r="T419" s="16">
        <v>273</v>
      </c>
      <c r="U419" s="29">
        <v>1.0236796220259856</v>
      </c>
      <c r="V419" s="31">
        <f t="shared" si="42"/>
        <v>266685</v>
      </c>
      <c r="X419" s="15">
        <v>2018</v>
      </c>
      <c r="Y419" s="16">
        <v>14</v>
      </c>
      <c r="Z419" s="16"/>
      <c r="AA419" s="20">
        <f t="shared" si="44"/>
        <v>104952</v>
      </c>
      <c r="AB419" s="16"/>
      <c r="AC419" s="20">
        <v>755</v>
      </c>
      <c r="AD419" s="16"/>
      <c r="AE419" s="16"/>
      <c r="AF419" s="16"/>
      <c r="AG419" s="16"/>
      <c r="AH419" s="16"/>
      <c r="AI419" s="16"/>
    </row>
    <row r="420" spans="1:35" ht="15.75" customHeight="1" x14ac:dyDescent="0.25">
      <c r="A420" s="15" t="s">
        <v>415</v>
      </c>
      <c r="B420" s="20">
        <v>756</v>
      </c>
      <c r="C420" s="16"/>
      <c r="D420" s="16"/>
      <c r="E420" s="16"/>
      <c r="F420" s="47"/>
      <c r="G420" s="47"/>
      <c r="H420" s="16">
        <v>1241</v>
      </c>
      <c r="I420" s="16">
        <v>1145343</v>
      </c>
      <c r="J420" s="34">
        <v>1.0835182124481488</v>
      </c>
      <c r="K420" s="16">
        <v>141</v>
      </c>
      <c r="L420" s="16">
        <v>2.3498433437770814</v>
      </c>
      <c r="M420" s="31">
        <f t="shared" si="39"/>
        <v>60004.000000000007</v>
      </c>
      <c r="N420" s="16">
        <v>161</v>
      </c>
      <c r="O420" s="16">
        <v>1.1419897575577025</v>
      </c>
      <c r="P420" s="31">
        <f t="shared" si="40"/>
        <v>140982</v>
      </c>
      <c r="Q420" s="16">
        <v>767</v>
      </c>
      <c r="R420" s="16">
        <v>1.1155876834465406</v>
      </c>
      <c r="S420" s="31">
        <f t="shared" si="41"/>
        <v>687530</v>
      </c>
      <c r="T420" s="16">
        <v>172</v>
      </c>
      <c r="U420" s="29">
        <v>0.66971151787000593</v>
      </c>
      <c r="V420" s="31">
        <f t="shared" si="42"/>
        <v>256826.99999999997</v>
      </c>
      <c r="X420" s="15">
        <v>2018</v>
      </c>
      <c r="Y420" s="16">
        <v>15</v>
      </c>
      <c r="Z420" s="16"/>
      <c r="AA420" s="20">
        <f t="shared" si="44"/>
        <v>104953</v>
      </c>
      <c r="AB420" s="16"/>
      <c r="AC420" s="20">
        <v>756</v>
      </c>
      <c r="AD420" s="16"/>
      <c r="AE420" s="16"/>
      <c r="AF420" s="16"/>
      <c r="AG420" s="16"/>
      <c r="AH420" s="16"/>
      <c r="AI420" s="16"/>
    </row>
    <row r="421" spans="1:35" ht="15.75" customHeight="1" x14ac:dyDescent="0.25">
      <c r="A421" s="15" t="s">
        <v>416</v>
      </c>
      <c r="B421" s="20">
        <v>757</v>
      </c>
      <c r="C421" s="16"/>
      <c r="D421" s="16"/>
      <c r="E421" s="16"/>
      <c r="F421" s="47"/>
      <c r="G421" s="47"/>
      <c r="H421" s="16">
        <v>937</v>
      </c>
      <c r="I421" s="16">
        <v>1077923</v>
      </c>
      <c r="J421" s="34">
        <v>0.86926431665341586</v>
      </c>
      <c r="K421" s="16">
        <v>116</v>
      </c>
      <c r="L421" s="16">
        <v>2.0701347372178103</v>
      </c>
      <c r="M421" s="31">
        <f t="shared" si="39"/>
        <v>56035</v>
      </c>
      <c r="N421" s="16">
        <v>134</v>
      </c>
      <c r="O421" s="16">
        <v>1.0309516299037522</v>
      </c>
      <c r="P421" s="31">
        <f t="shared" si="40"/>
        <v>129977</v>
      </c>
      <c r="Q421" s="16">
        <v>521</v>
      </c>
      <c r="R421" s="16">
        <v>0.80251382449438546</v>
      </c>
      <c r="S421" s="31">
        <f t="shared" si="41"/>
        <v>649210</v>
      </c>
      <c r="T421" s="16">
        <v>166</v>
      </c>
      <c r="U421" s="29">
        <v>0.68396916370348704</v>
      </c>
      <c r="V421" s="31">
        <f t="shared" si="42"/>
        <v>242701</v>
      </c>
      <c r="X421" s="15">
        <v>2018</v>
      </c>
      <c r="Y421" s="16">
        <v>16</v>
      </c>
      <c r="Z421" s="16"/>
      <c r="AA421" s="20">
        <f t="shared" si="44"/>
        <v>104954</v>
      </c>
      <c r="AB421" s="16"/>
      <c r="AC421" s="20">
        <v>757</v>
      </c>
      <c r="AD421" s="16"/>
      <c r="AE421" s="16"/>
      <c r="AF421" s="16"/>
      <c r="AG421" s="16"/>
      <c r="AH421" s="16"/>
      <c r="AI421" s="16"/>
    </row>
    <row r="422" spans="1:35" ht="15.75" customHeight="1" x14ac:dyDescent="0.25">
      <c r="A422" s="15" t="s">
        <v>417</v>
      </c>
      <c r="B422" s="20">
        <v>758</v>
      </c>
      <c r="C422" s="16"/>
      <c r="D422" s="16"/>
      <c r="E422" s="16"/>
      <c r="F422" s="47"/>
      <c r="G422" s="47"/>
      <c r="H422" s="16">
        <v>611</v>
      </c>
      <c r="I422" s="16">
        <v>989063</v>
      </c>
      <c r="J422" s="34">
        <v>0.61775640176611601</v>
      </c>
      <c r="K422" s="16">
        <v>60</v>
      </c>
      <c r="L422" s="16">
        <v>1.1837121212121213</v>
      </c>
      <c r="M422" s="31">
        <f t="shared" si="39"/>
        <v>50687.999999999993</v>
      </c>
      <c r="N422" s="16">
        <v>70</v>
      </c>
      <c r="O422" s="16">
        <v>0.60297005822967997</v>
      </c>
      <c r="P422" s="31">
        <f t="shared" si="40"/>
        <v>116091.99999999999</v>
      </c>
      <c r="Q422" s="16">
        <v>383</v>
      </c>
      <c r="R422" s="16">
        <v>0.63984229474510723</v>
      </c>
      <c r="S422" s="31">
        <f t="shared" si="41"/>
        <v>598585</v>
      </c>
      <c r="T422" s="16">
        <v>98</v>
      </c>
      <c r="U422" s="29">
        <v>0.43809064005936571</v>
      </c>
      <c r="V422" s="31">
        <f t="shared" si="42"/>
        <v>223698.00000000003</v>
      </c>
      <c r="X422" s="15">
        <v>2018</v>
      </c>
      <c r="Y422" s="16">
        <v>17</v>
      </c>
      <c r="Z422" s="16"/>
      <c r="AA422" s="20">
        <f t="shared" si="44"/>
        <v>104955</v>
      </c>
      <c r="AB422" s="16"/>
      <c r="AC422" s="20">
        <v>758</v>
      </c>
      <c r="AD422" s="16"/>
      <c r="AE422" s="16"/>
      <c r="AF422" s="16"/>
      <c r="AG422" s="16"/>
      <c r="AH422" s="16"/>
      <c r="AI422" s="16"/>
    </row>
    <row r="423" spans="1:35" ht="15.75" customHeight="1" x14ac:dyDescent="0.25">
      <c r="A423" s="15" t="s">
        <v>418</v>
      </c>
      <c r="B423" s="20">
        <v>783</v>
      </c>
      <c r="C423" s="16"/>
      <c r="D423" s="16"/>
      <c r="E423" s="16"/>
      <c r="F423" s="47"/>
      <c r="G423" s="47"/>
      <c r="H423" s="16">
        <v>1088</v>
      </c>
      <c r="I423" s="16">
        <v>1384736</v>
      </c>
      <c r="J423" s="34">
        <v>0.79</v>
      </c>
      <c r="K423" s="16">
        <v>100</v>
      </c>
      <c r="L423" s="16">
        <v>1.26</v>
      </c>
      <c r="M423" s="31">
        <f t="shared" si="39"/>
        <v>79365.079365079364</v>
      </c>
      <c r="N423" s="16">
        <v>117</v>
      </c>
      <c r="O423" s="16">
        <v>0.63</v>
      </c>
      <c r="P423" s="31">
        <f t="shared" si="40"/>
        <v>185714.28571428571</v>
      </c>
      <c r="Q423" s="16">
        <v>691</v>
      </c>
      <c r="R423" s="16">
        <v>0.85</v>
      </c>
      <c r="S423" s="31">
        <f t="shared" si="41"/>
        <v>812941.17647058831</v>
      </c>
      <c r="T423" s="16">
        <v>180</v>
      </c>
      <c r="U423" s="29">
        <v>0.57999999999999996</v>
      </c>
      <c r="V423" s="31">
        <f t="shared" si="42"/>
        <v>310344.8275862069</v>
      </c>
      <c r="X423" s="15">
        <v>2018</v>
      </c>
      <c r="Y423" s="16">
        <v>42</v>
      </c>
      <c r="Z423" s="16"/>
      <c r="AA423" s="20">
        <f>52*X423+Y423+2</f>
        <v>104980</v>
      </c>
      <c r="AB423" s="16"/>
      <c r="AC423" s="20">
        <v>783</v>
      </c>
      <c r="AD423" s="16"/>
      <c r="AE423" s="16"/>
      <c r="AF423" s="16"/>
      <c r="AG423" s="16"/>
      <c r="AH423" s="16"/>
      <c r="AI423" s="16"/>
    </row>
    <row r="424" spans="1:35" ht="15.75" customHeight="1" x14ac:dyDescent="0.25">
      <c r="A424" s="15" t="s">
        <v>419</v>
      </c>
      <c r="B424" s="20">
        <v>784</v>
      </c>
      <c r="C424" s="16"/>
      <c r="D424" s="16"/>
      <c r="E424" s="16"/>
      <c r="F424" s="47"/>
      <c r="G424" s="47"/>
      <c r="H424" s="16">
        <v>1319</v>
      </c>
      <c r="I424" s="16">
        <v>1396489</v>
      </c>
      <c r="J424" s="34">
        <v>0.94</v>
      </c>
      <c r="K424" s="16">
        <v>155</v>
      </c>
      <c r="L424" s="16">
        <v>1.96</v>
      </c>
      <c r="M424" s="31">
        <f t="shared" si="39"/>
        <v>79081.632653061228</v>
      </c>
      <c r="N424" s="16">
        <v>148</v>
      </c>
      <c r="O424" s="16">
        <v>0.8</v>
      </c>
      <c r="P424" s="31">
        <f t="shared" si="40"/>
        <v>185000</v>
      </c>
      <c r="Q424" s="16">
        <v>855</v>
      </c>
      <c r="R424" s="16">
        <v>1.05</v>
      </c>
      <c r="S424" s="31">
        <f t="shared" si="41"/>
        <v>814285.7142857142</v>
      </c>
      <c r="T424" s="16">
        <v>161</v>
      </c>
      <c r="U424" s="29">
        <v>0.51</v>
      </c>
      <c r="V424" s="31">
        <f t="shared" si="42"/>
        <v>315686.27450980392</v>
      </c>
      <c r="X424" s="15">
        <v>2018</v>
      </c>
      <c r="Y424" s="16">
        <v>43</v>
      </c>
      <c r="Z424" s="16"/>
      <c r="AA424" s="20">
        <f t="shared" ref="AA424:AA450" si="45">52*X424+Y424+2</f>
        <v>104981</v>
      </c>
      <c r="AB424" s="16"/>
      <c r="AC424" s="20">
        <v>784</v>
      </c>
      <c r="AD424" s="16"/>
      <c r="AE424" s="16"/>
      <c r="AF424" s="16"/>
      <c r="AG424" s="16"/>
      <c r="AH424" s="16"/>
      <c r="AI424" s="16"/>
    </row>
    <row r="425" spans="1:35" ht="15.75" customHeight="1" x14ac:dyDescent="0.25">
      <c r="A425" s="15" t="s">
        <v>420</v>
      </c>
      <c r="B425" s="20">
        <v>785</v>
      </c>
      <c r="C425" s="16"/>
      <c r="D425" s="16"/>
      <c r="E425" s="16"/>
      <c r="F425" s="47"/>
      <c r="G425" s="47"/>
      <c r="H425" s="16">
        <v>1421</v>
      </c>
      <c r="I425" s="16">
        <v>1411739</v>
      </c>
      <c r="J425" s="34">
        <v>1.01</v>
      </c>
      <c r="K425" s="16">
        <v>134</v>
      </c>
      <c r="L425" s="16">
        <v>1.68</v>
      </c>
      <c r="M425" s="31">
        <f t="shared" si="39"/>
        <v>79761.904761904763</v>
      </c>
      <c r="N425" s="16">
        <v>163</v>
      </c>
      <c r="O425" s="16">
        <v>0.86</v>
      </c>
      <c r="P425" s="31">
        <f t="shared" si="40"/>
        <v>189534.88372093023</v>
      </c>
      <c r="Q425" s="16">
        <v>909</v>
      </c>
      <c r="R425" s="16">
        <v>1.1000000000000001</v>
      </c>
      <c r="S425" s="31">
        <f t="shared" si="41"/>
        <v>826363.63636363635</v>
      </c>
      <c r="T425" s="16">
        <v>215</v>
      </c>
      <c r="U425" s="29">
        <v>0.68</v>
      </c>
      <c r="V425" s="31">
        <f t="shared" si="42"/>
        <v>316176.47058823524</v>
      </c>
      <c r="X425" s="15">
        <v>2018</v>
      </c>
      <c r="Y425" s="16">
        <v>44</v>
      </c>
      <c r="Z425" s="16"/>
      <c r="AA425" s="20">
        <f t="shared" si="45"/>
        <v>104982</v>
      </c>
      <c r="AB425" s="16"/>
      <c r="AC425" s="20">
        <v>785</v>
      </c>
      <c r="AD425" s="16"/>
      <c r="AE425" s="16"/>
      <c r="AF425" s="16"/>
      <c r="AG425" s="16"/>
      <c r="AH425" s="16"/>
      <c r="AI425" s="16"/>
    </row>
    <row r="426" spans="1:35" ht="15.75" customHeight="1" x14ac:dyDescent="0.25">
      <c r="A426" s="15" t="s">
        <v>421</v>
      </c>
      <c r="B426" s="20">
        <v>786</v>
      </c>
      <c r="C426" s="16"/>
      <c r="D426" s="16"/>
      <c r="E426" s="16"/>
      <c r="F426" s="47"/>
      <c r="G426" s="47"/>
      <c r="H426" s="16">
        <v>2074</v>
      </c>
      <c r="I426" s="16">
        <v>1411584</v>
      </c>
      <c r="J426" s="34">
        <v>1.47</v>
      </c>
      <c r="K426" s="16">
        <v>235</v>
      </c>
      <c r="L426" s="16">
        <v>2.93</v>
      </c>
      <c r="M426" s="31">
        <f t="shared" si="39"/>
        <v>80204.778156996588</v>
      </c>
      <c r="N426" s="16">
        <v>250</v>
      </c>
      <c r="O426" s="16">
        <v>1.31</v>
      </c>
      <c r="P426" s="31">
        <f t="shared" si="40"/>
        <v>190839.69465648854</v>
      </c>
      <c r="Q426" s="16">
        <v>1266</v>
      </c>
      <c r="R426" s="16">
        <v>1.54</v>
      </c>
      <c r="S426" s="31">
        <f t="shared" si="41"/>
        <v>822077.92207792203</v>
      </c>
      <c r="T426" s="16">
        <v>323</v>
      </c>
      <c r="U426" s="29">
        <v>1.02</v>
      </c>
      <c r="V426" s="31">
        <f t="shared" si="42"/>
        <v>316666.66666666669</v>
      </c>
      <c r="X426" s="15">
        <v>2018</v>
      </c>
      <c r="Y426" s="16">
        <v>45</v>
      </c>
      <c r="Z426" s="16"/>
      <c r="AA426" s="20">
        <f t="shared" si="45"/>
        <v>104983</v>
      </c>
      <c r="AB426" s="16"/>
      <c r="AC426" s="20">
        <v>786</v>
      </c>
      <c r="AD426" s="16"/>
      <c r="AE426" s="16"/>
      <c r="AF426" s="16"/>
      <c r="AG426" s="16"/>
      <c r="AH426" s="16"/>
      <c r="AI426" s="16"/>
    </row>
    <row r="427" spans="1:35" ht="15.75" customHeight="1" x14ac:dyDescent="0.25">
      <c r="A427" s="15" t="s">
        <v>422</v>
      </c>
      <c r="B427" s="20">
        <v>787</v>
      </c>
      <c r="C427" s="16"/>
      <c r="D427" s="16"/>
      <c r="E427" s="16"/>
      <c r="F427" s="47"/>
      <c r="G427" s="47"/>
      <c r="H427" s="16">
        <v>2535</v>
      </c>
      <c r="I427" s="16">
        <v>1426621</v>
      </c>
      <c r="J427" s="34">
        <v>1.78</v>
      </c>
      <c r="K427" s="16">
        <v>329</v>
      </c>
      <c r="L427" s="16">
        <v>4.05</v>
      </c>
      <c r="M427" s="31">
        <f t="shared" si="39"/>
        <v>81234.567901234564</v>
      </c>
      <c r="N427" s="16">
        <v>355</v>
      </c>
      <c r="O427" s="16">
        <v>1.85</v>
      </c>
      <c r="P427" s="31">
        <f t="shared" si="40"/>
        <v>191891.89189189189</v>
      </c>
      <c r="Q427" s="16">
        <v>1505</v>
      </c>
      <c r="R427" s="16">
        <v>1.81</v>
      </c>
      <c r="S427" s="31">
        <f t="shared" si="41"/>
        <v>831491.71270718228</v>
      </c>
      <c r="T427" s="16">
        <v>346</v>
      </c>
      <c r="U427" s="29">
        <v>1.08</v>
      </c>
      <c r="V427" s="31">
        <f t="shared" si="42"/>
        <v>320370.37037037034</v>
      </c>
      <c r="X427" s="15">
        <v>2018</v>
      </c>
      <c r="Y427" s="16">
        <v>46</v>
      </c>
      <c r="Z427" s="16"/>
      <c r="AA427" s="20">
        <f t="shared" si="45"/>
        <v>104984</v>
      </c>
      <c r="AB427" s="16"/>
      <c r="AC427" s="20">
        <v>787</v>
      </c>
      <c r="AD427" s="16"/>
      <c r="AE427" s="16"/>
      <c r="AF427" s="16"/>
      <c r="AG427" s="16"/>
      <c r="AH427" s="16"/>
      <c r="AI427" s="16"/>
    </row>
    <row r="428" spans="1:35" ht="15.75" customHeight="1" x14ac:dyDescent="0.25">
      <c r="A428" s="15" t="s">
        <v>423</v>
      </c>
      <c r="B428" s="20">
        <v>788</v>
      </c>
      <c r="C428" s="16"/>
      <c r="D428" s="16"/>
      <c r="E428" s="16"/>
      <c r="F428" s="47"/>
      <c r="G428" s="47"/>
      <c r="H428" s="16">
        <v>3050</v>
      </c>
      <c r="I428" s="16">
        <v>1427883</v>
      </c>
      <c r="J428" s="34">
        <v>2.14</v>
      </c>
      <c r="K428" s="16">
        <v>355</v>
      </c>
      <c r="L428" s="16">
        <v>4.3600000000000003</v>
      </c>
      <c r="M428" s="31">
        <f t="shared" si="39"/>
        <v>81422.018348623853</v>
      </c>
      <c r="N428" s="16">
        <v>408</v>
      </c>
      <c r="O428" s="16">
        <v>2.11</v>
      </c>
      <c r="P428" s="31">
        <f t="shared" si="40"/>
        <v>193364.92890995261</v>
      </c>
      <c r="Q428" s="16">
        <v>1908</v>
      </c>
      <c r="R428" s="16">
        <v>2.29</v>
      </c>
      <c r="S428" s="31">
        <f t="shared" si="41"/>
        <v>833187.77292576421</v>
      </c>
      <c r="T428" s="16">
        <v>379</v>
      </c>
      <c r="U428" s="29">
        <v>1.18</v>
      </c>
      <c r="V428" s="31">
        <f t="shared" si="42"/>
        <v>321186.44067796611</v>
      </c>
      <c r="X428" s="15">
        <v>2018</v>
      </c>
      <c r="Y428" s="16">
        <v>47</v>
      </c>
      <c r="Z428" s="16"/>
      <c r="AA428" s="20">
        <f t="shared" si="45"/>
        <v>104985</v>
      </c>
      <c r="AB428" s="16"/>
      <c r="AC428" s="20">
        <v>788</v>
      </c>
      <c r="AD428" s="16"/>
      <c r="AE428" s="16"/>
      <c r="AF428" s="16"/>
      <c r="AG428" s="16"/>
      <c r="AH428" s="16"/>
      <c r="AI428" s="16"/>
    </row>
    <row r="429" spans="1:35" ht="15.75" customHeight="1" x14ac:dyDescent="0.25">
      <c r="A429" s="15" t="s">
        <v>424</v>
      </c>
      <c r="B429" s="20">
        <v>789</v>
      </c>
      <c r="C429" s="16"/>
      <c r="D429" s="16"/>
      <c r="E429" s="16"/>
      <c r="F429" s="47"/>
      <c r="G429" s="47"/>
      <c r="H429" s="16">
        <v>3410</v>
      </c>
      <c r="I429" s="16">
        <v>1431676</v>
      </c>
      <c r="J429" s="34">
        <v>2.38</v>
      </c>
      <c r="K429" s="16">
        <v>473</v>
      </c>
      <c r="L429" s="16">
        <v>5.85</v>
      </c>
      <c r="M429" s="31">
        <f t="shared" si="39"/>
        <v>80854.700854700859</v>
      </c>
      <c r="N429" s="16">
        <v>524</v>
      </c>
      <c r="O429" s="16">
        <v>2.74</v>
      </c>
      <c r="P429" s="31">
        <f t="shared" si="40"/>
        <v>191240.87591240875</v>
      </c>
      <c r="Q429" s="16">
        <v>2018</v>
      </c>
      <c r="R429" s="16">
        <v>2.41</v>
      </c>
      <c r="S429" s="31">
        <f t="shared" si="41"/>
        <v>837344.39834024897</v>
      </c>
      <c r="T429" s="16">
        <v>395</v>
      </c>
      <c r="U429" s="29">
        <v>1.22</v>
      </c>
      <c r="V429" s="31">
        <f t="shared" si="42"/>
        <v>323770.49180327868</v>
      </c>
      <c r="X429" s="15">
        <v>2018</v>
      </c>
      <c r="Y429" s="16">
        <v>48</v>
      </c>
      <c r="Z429" s="16"/>
      <c r="AA429" s="20">
        <f t="shared" si="45"/>
        <v>104986</v>
      </c>
      <c r="AB429" s="16"/>
      <c r="AC429" s="20">
        <v>789</v>
      </c>
      <c r="AD429" s="16"/>
      <c r="AE429" s="16"/>
      <c r="AF429" s="16"/>
      <c r="AG429" s="16"/>
      <c r="AH429" s="16"/>
      <c r="AI429" s="16"/>
    </row>
    <row r="430" spans="1:35" ht="15.75" customHeight="1" x14ac:dyDescent="0.25">
      <c r="A430" s="15" t="s">
        <v>425</v>
      </c>
      <c r="B430" s="20">
        <v>790</v>
      </c>
      <c r="C430" s="16"/>
      <c r="D430" s="16"/>
      <c r="E430" s="16"/>
      <c r="F430" s="47"/>
      <c r="G430" s="47"/>
      <c r="H430" s="16">
        <v>3930</v>
      </c>
      <c r="I430" s="16">
        <v>1427252</v>
      </c>
      <c r="J430" s="34">
        <v>2.75</v>
      </c>
      <c r="K430" s="16">
        <v>543</v>
      </c>
      <c r="L430" s="16">
        <v>6.72</v>
      </c>
      <c r="M430" s="31">
        <f t="shared" si="39"/>
        <v>80803.571428571435</v>
      </c>
      <c r="N430" s="16">
        <v>621</v>
      </c>
      <c r="O430" s="16">
        <v>3.24</v>
      </c>
      <c r="P430" s="31">
        <f t="shared" si="40"/>
        <v>191666.66666666666</v>
      </c>
      <c r="Q430" s="16">
        <v>2284</v>
      </c>
      <c r="R430" s="16">
        <v>2.74</v>
      </c>
      <c r="S430" s="31">
        <f t="shared" si="41"/>
        <v>833576.64233576634</v>
      </c>
      <c r="T430" s="16">
        <v>482</v>
      </c>
      <c r="U430" s="29">
        <v>1.5</v>
      </c>
      <c r="V430" s="31">
        <f t="shared" si="42"/>
        <v>321333.33333333331</v>
      </c>
      <c r="X430" s="15">
        <v>2018</v>
      </c>
      <c r="Y430" s="16">
        <v>49</v>
      </c>
      <c r="Z430" s="16"/>
      <c r="AA430" s="20">
        <f t="shared" si="45"/>
        <v>104987</v>
      </c>
      <c r="AB430" s="16"/>
      <c r="AC430" s="20">
        <v>790</v>
      </c>
      <c r="AD430" s="16"/>
      <c r="AE430" s="16"/>
      <c r="AF430" s="16"/>
      <c r="AG430" s="16"/>
      <c r="AH430" s="16"/>
      <c r="AI430" s="16"/>
    </row>
    <row r="431" spans="1:35" ht="15.75" customHeight="1" x14ac:dyDescent="0.25">
      <c r="A431" s="15" t="s">
        <v>426</v>
      </c>
      <c r="B431" s="20">
        <v>791</v>
      </c>
      <c r="C431" s="16"/>
      <c r="D431" s="16"/>
      <c r="E431" s="16"/>
      <c r="F431" s="47"/>
      <c r="G431" s="47"/>
      <c r="H431" s="16">
        <v>4739</v>
      </c>
      <c r="I431" s="16">
        <v>1430306</v>
      </c>
      <c r="J431" s="34">
        <v>3.31</v>
      </c>
      <c r="K431" s="16">
        <v>710</v>
      </c>
      <c r="L431" s="16">
        <v>8.66</v>
      </c>
      <c r="M431" s="31">
        <f t="shared" si="39"/>
        <v>81986.143187066977</v>
      </c>
      <c r="N431" s="16">
        <v>735</v>
      </c>
      <c r="O431" s="16">
        <v>3.81</v>
      </c>
      <c r="P431" s="31">
        <f t="shared" si="40"/>
        <v>192913.38582677164</v>
      </c>
      <c r="Q431" s="16">
        <v>2708</v>
      </c>
      <c r="R431" s="16">
        <v>3.25</v>
      </c>
      <c r="S431" s="31">
        <f t="shared" si="41"/>
        <v>833230.76923076925</v>
      </c>
      <c r="T431" s="16">
        <v>586</v>
      </c>
      <c r="U431" s="29">
        <v>1.82</v>
      </c>
      <c r="V431" s="31">
        <f t="shared" si="42"/>
        <v>321978.02197802195</v>
      </c>
      <c r="X431" s="15">
        <v>2018</v>
      </c>
      <c r="Y431" s="16">
        <v>50</v>
      </c>
      <c r="Z431" s="16"/>
      <c r="AA431" s="20">
        <f t="shared" si="45"/>
        <v>104988</v>
      </c>
      <c r="AB431" s="16"/>
      <c r="AC431" s="20">
        <v>791</v>
      </c>
      <c r="AD431" s="16"/>
      <c r="AE431" s="16"/>
      <c r="AF431" s="16"/>
      <c r="AG431" s="16"/>
      <c r="AH431" s="16"/>
      <c r="AI431" s="16"/>
    </row>
    <row r="432" spans="1:35" ht="15.75" customHeight="1" x14ac:dyDescent="0.25">
      <c r="A432" s="15" t="s">
        <v>427</v>
      </c>
      <c r="B432" s="20">
        <v>792</v>
      </c>
      <c r="C432" s="16"/>
      <c r="D432" s="16"/>
      <c r="E432" s="16"/>
      <c r="F432" s="47"/>
      <c r="G432" s="47"/>
      <c r="H432" s="16">
        <v>5269</v>
      </c>
      <c r="I432" s="16">
        <v>1420519</v>
      </c>
      <c r="J432" s="34">
        <v>3.71</v>
      </c>
      <c r="K432" s="16">
        <v>785</v>
      </c>
      <c r="L432" s="16">
        <v>9.81</v>
      </c>
      <c r="M432" s="31">
        <f t="shared" si="39"/>
        <v>80020.387359836895</v>
      </c>
      <c r="N432" s="16">
        <v>834</v>
      </c>
      <c r="O432" s="16">
        <v>4.4000000000000004</v>
      </c>
      <c r="P432" s="31">
        <f t="shared" si="40"/>
        <v>189545.45454545453</v>
      </c>
      <c r="Q432" s="16">
        <v>3046</v>
      </c>
      <c r="R432" s="16">
        <v>3.67</v>
      </c>
      <c r="S432" s="31">
        <f t="shared" si="41"/>
        <v>829972.7520435967</v>
      </c>
      <c r="T432" s="16">
        <v>604</v>
      </c>
      <c r="U432" s="29">
        <v>1.89</v>
      </c>
      <c r="V432" s="31">
        <f t="shared" si="42"/>
        <v>319576.71957671957</v>
      </c>
      <c r="X432" s="15">
        <v>2018</v>
      </c>
      <c r="Y432" s="16">
        <v>51</v>
      </c>
      <c r="Z432" s="16"/>
      <c r="AA432" s="20">
        <f t="shared" si="45"/>
        <v>104989</v>
      </c>
      <c r="AB432" s="16"/>
      <c r="AC432" s="20">
        <v>792</v>
      </c>
      <c r="AD432" s="16"/>
      <c r="AE432" s="16"/>
      <c r="AF432" s="16"/>
      <c r="AG432" s="16"/>
      <c r="AH432" s="16"/>
      <c r="AI432" s="16"/>
    </row>
    <row r="433" spans="1:35" ht="15.75" customHeight="1" x14ac:dyDescent="0.25">
      <c r="A433" s="15" t="s">
        <v>428</v>
      </c>
      <c r="B433" s="20">
        <v>793</v>
      </c>
      <c r="C433" s="16"/>
      <c r="D433" s="16"/>
      <c r="E433" s="16"/>
      <c r="F433" s="47"/>
      <c r="G433" s="47"/>
      <c r="H433" s="16">
        <v>5912</v>
      </c>
      <c r="I433" s="16">
        <v>1385932</v>
      </c>
      <c r="J433" s="34">
        <v>4.2699999999999996</v>
      </c>
      <c r="K433" s="16">
        <v>780</v>
      </c>
      <c r="L433" s="16">
        <v>9.91</v>
      </c>
      <c r="M433" s="31">
        <f t="shared" si="39"/>
        <v>78708.375378405646</v>
      </c>
      <c r="N433" s="16">
        <v>930</v>
      </c>
      <c r="O433" s="16">
        <v>5.01</v>
      </c>
      <c r="P433" s="31">
        <f t="shared" si="40"/>
        <v>185628.74251497007</v>
      </c>
      <c r="Q433" s="16">
        <v>3405</v>
      </c>
      <c r="R433" s="16">
        <v>4.21</v>
      </c>
      <c r="S433" s="31">
        <f t="shared" si="41"/>
        <v>808788.59857482184</v>
      </c>
      <c r="T433" s="16">
        <v>797</v>
      </c>
      <c r="U433" s="29">
        <v>2.5499999999999998</v>
      </c>
      <c r="V433" s="31">
        <f t="shared" si="42"/>
        <v>312549.01960784313</v>
      </c>
      <c r="X433" s="15">
        <v>2018</v>
      </c>
      <c r="Y433" s="16">
        <v>52</v>
      </c>
      <c r="Z433" s="16"/>
      <c r="AA433" s="20">
        <f t="shared" si="45"/>
        <v>104990</v>
      </c>
      <c r="AB433" s="16"/>
      <c r="AC433" s="20">
        <v>793</v>
      </c>
      <c r="AD433" s="16"/>
      <c r="AE433" s="16"/>
      <c r="AF433" s="16"/>
      <c r="AG433" s="16"/>
      <c r="AH433" s="16"/>
      <c r="AI433" s="16"/>
    </row>
    <row r="434" spans="1:35" ht="15.75" customHeight="1" x14ac:dyDescent="0.25">
      <c r="A434" s="15" t="s">
        <v>429</v>
      </c>
      <c r="B434" s="20">
        <v>794</v>
      </c>
      <c r="C434" s="16"/>
      <c r="D434" s="16"/>
      <c r="E434" s="16"/>
      <c r="F434" s="47"/>
      <c r="G434" s="47"/>
      <c r="H434" s="16">
        <v>8048</v>
      </c>
      <c r="I434" s="16">
        <v>1406777</v>
      </c>
      <c r="J434" s="34">
        <v>5.72</v>
      </c>
      <c r="K434" s="16">
        <v>969</v>
      </c>
      <c r="L434" s="16">
        <v>11.95</v>
      </c>
      <c r="M434" s="31">
        <f t="shared" si="39"/>
        <v>81087.86610878662</v>
      </c>
      <c r="N434" s="16">
        <v>1091</v>
      </c>
      <c r="O434" s="16">
        <v>5.71</v>
      </c>
      <c r="P434" s="31">
        <f t="shared" si="40"/>
        <v>191068.30122591945</v>
      </c>
      <c r="Q434" s="16">
        <v>4978</v>
      </c>
      <c r="R434" s="16">
        <v>6.08</v>
      </c>
      <c r="S434" s="31">
        <f t="shared" si="41"/>
        <v>818750</v>
      </c>
      <c r="T434" s="16">
        <v>1010</v>
      </c>
      <c r="U434" s="29">
        <v>3.2</v>
      </c>
      <c r="V434" s="31">
        <f t="shared" si="42"/>
        <v>315625</v>
      </c>
      <c r="X434" s="15">
        <v>2019</v>
      </c>
      <c r="Y434" s="16">
        <v>1</v>
      </c>
      <c r="Z434" s="16"/>
      <c r="AA434" s="20">
        <f t="shared" si="45"/>
        <v>104991</v>
      </c>
      <c r="AB434" s="16"/>
      <c r="AC434" s="20">
        <v>794</v>
      </c>
      <c r="AD434" s="16"/>
      <c r="AE434" s="16"/>
      <c r="AF434" s="16"/>
      <c r="AG434" s="16"/>
      <c r="AH434" s="16"/>
      <c r="AI434" s="16"/>
    </row>
    <row r="435" spans="1:35" ht="15.75" customHeight="1" x14ac:dyDescent="0.25">
      <c r="A435" s="15" t="s">
        <v>430</v>
      </c>
      <c r="B435" s="20">
        <v>795</v>
      </c>
      <c r="C435" s="16"/>
      <c r="D435" s="16"/>
      <c r="E435" s="16"/>
      <c r="F435" s="47"/>
      <c r="G435" s="47"/>
      <c r="H435" s="16">
        <v>10923</v>
      </c>
      <c r="I435" s="16">
        <v>1432313</v>
      </c>
      <c r="J435" s="34">
        <v>7.63</v>
      </c>
      <c r="K435" s="16">
        <v>1364</v>
      </c>
      <c r="L435" s="16">
        <v>16.66</v>
      </c>
      <c r="M435" s="31">
        <f t="shared" si="39"/>
        <v>81872.749099639856</v>
      </c>
      <c r="N435" s="16">
        <v>1684</v>
      </c>
      <c r="O435" s="16">
        <v>8.6999999999999993</v>
      </c>
      <c r="P435" s="31">
        <f t="shared" si="40"/>
        <v>193563.2183908046</v>
      </c>
      <c r="Q435" s="16">
        <v>6618</v>
      </c>
      <c r="R435" s="16">
        <v>7.93</v>
      </c>
      <c r="S435" s="31">
        <f t="shared" si="41"/>
        <v>834552.33291298873</v>
      </c>
      <c r="T435" s="16">
        <v>1257</v>
      </c>
      <c r="U435" s="29">
        <v>3.9</v>
      </c>
      <c r="V435" s="31">
        <f t="shared" si="42"/>
        <v>322307.69230769231</v>
      </c>
      <c r="X435" s="15">
        <v>2019</v>
      </c>
      <c r="Y435" s="16">
        <v>2</v>
      </c>
      <c r="Z435" s="16"/>
      <c r="AA435" s="20">
        <f t="shared" si="45"/>
        <v>104992</v>
      </c>
      <c r="AB435" s="16"/>
      <c r="AC435" s="20">
        <v>795</v>
      </c>
      <c r="AD435" s="16"/>
      <c r="AE435" s="16"/>
      <c r="AF435" s="16"/>
      <c r="AG435" s="16"/>
      <c r="AH435" s="16"/>
      <c r="AI435" s="16"/>
    </row>
    <row r="436" spans="1:35" ht="15.75" customHeight="1" x14ac:dyDescent="0.25">
      <c r="A436" s="15" t="s">
        <v>431</v>
      </c>
      <c r="B436" s="20">
        <v>796</v>
      </c>
      <c r="C436" s="16"/>
      <c r="D436" s="16"/>
      <c r="E436" s="16"/>
      <c r="F436" s="47"/>
      <c r="G436" s="47"/>
      <c r="H436" s="16">
        <v>14291</v>
      </c>
      <c r="I436" s="16">
        <v>1425483</v>
      </c>
      <c r="J436" s="34">
        <v>10.029999999999999</v>
      </c>
      <c r="K436" s="16">
        <v>2385</v>
      </c>
      <c r="L436" s="16">
        <v>29.18</v>
      </c>
      <c r="M436" s="31">
        <f t="shared" si="39"/>
        <v>81734.064427690202</v>
      </c>
      <c r="N436" s="16">
        <v>2755</v>
      </c>
      <c r="O436" s="16">
        <v>14.33</v>
      </c>
      <c r="P436" s="31">
        <f t="shared" si="40"/>
        <v>192254.01256106072</v>
      </c>
      <c r="Q436" s="16">
        <v>7728</v>
      </c>
      <c r="R436" s="16">
        <v>9.3000000000000007</v>
      </c>
      <c r="S436" s="31">
        <f t="shared" si="41"/>
        <v>830967.74193548376</v>
      </c>
      <c r="T436" s="16">
        <v>1423</v>
      </c>
      <c r="U436" s="29">
        <v>4.43</v>
      </c>
      <c r="V436" s="31">
        <f t="shared" si="42"/>
        <v>321218.96162528219</v>
      </c>
      <c r="X436" s="15">
        <v>2019</v>
      </c>
      <c r="Y436" s="16">
        <v>3</v>
      </c>
      <c r="Z436" s="16"/>
      <c r="AA436" s="20">
        <f t="shared" si="45"/>
        <v>104993</v>
      </c>
      <c r="AB436" s="16"/>
      <c r="AC436" s="20">
        <v>796</v>
      </c>
      <c r="AD436" s="16"/>
      <c r="AE436" s="16"/>
      <c r="AF436" s="16"/>
      <c r="AG436" s="16"/>
      <c r="AH436" s="16"/>
      <c r="AI436" s="16"/>
    </row>
    <row r="437" spans="1:35" ht="15.75" customHeight="1" x14ac:dyDescent="0.25">
      <c r="A437" s="15" t="s">
        <v>432</v>
      </c>
      <c r="B437" s="20">
        <v>797</v>
      </c>
      <c r="C437" s="16"/>
      <c r="D437" s="16"/>
      <c r="E437" s="16"/>
      <c r="F437" s="47"/>
      <c r="G437" s="47"/>
      <c r="H437" s="16">
        <v>17766</v>
      </c>
      <c r="I437" s="16">
        <v>1426301</v>
      </c>
      <c r="J437" s="34">
        <v>12.46</v>
      </c>
      <c r="K437" s="16">
        <v>3017</v>
      </c>
      <c r="L437" s="16">
        <v>36.869999999999997</v>
      </c>
      <c r="M437" s="31">
        <f t="shared" si="39"/>
        <v>81828.044480607539</v>
      </c>
      <c r="N437" s="16">
        <v>3694</v>
      </c>
      <c r="O437" s="16">
        <v>19.16</v>
      </c>
      <c r="P437" s="31">
        <f t="shared" si="40"/>
        <v>192797.49478079332</v>
      </c>
      <c r="Q437" s="16">
        <v>9606</v>
      </c>
      <c r="R437" s="16">
        <v>11.56</v>
      </c>
      <c r="S437" s="31">
        <f t="shared" si="41"/>
        <v>830968.85813148785</v>
      </c>
      <c r="T437" s="16">
        <v>1449</v>
      </c>
      <c r="U437" s="29">
        <v>4.5199999999999996</v>
      </c>
      <c r="V437" s="31">
        <f t="shared" si="42"/>
        <v>320575.2212389381</v>
      </c>
      <c r="X437" s="15">
        <v>2019</v>
      </c>
      <c r="Y437" s="16">
        <v>4</v>
      </c>
      <c r="Z437" s="16"/>
      <c r="AA437" s="20">
        <f>52*X437+Y437+2</f>
        <v>104994</v>
      </c>
      <c r="AB437" s="16"/>
      <c r="AC437" s="20">
        <v>797</v>
      </c>
      <c r="AD437" s="16"/>
      <c r="AE437" s="16"/>
      <c r="AF437" s="16"/>
      <c r="AG437" s="16"/>
      <c r="AH437" s="16"/>
      <c r="AI437" s="16"/>
    </row>
    <row r="438" spans="1:35" ht="15.75" customHeight="1" x14ac:dyDescent="0.25">
      <c r="A438" s="15" t="s">
        <v>433</v>
      </c>
      <c r="B438" s="20">
        <v>798</v>
      </c>
      <c r="C438" s="16"/>
      <c r="D438" s="16"/>
      <c r="E438" s="16"/>
      <c r="F438" s="47"/>
      <c r="G438" s="47"/>
      <c r="H438" s="16">
        <v>19918</v>
      </c>
      <c r="I438" s="16">
        <v>1420168</v>
      </c>
      <c r="J438" s="34">
        <v>14.03</v>
      </c>
      <c r="K438" s="16">
        <v>3388</v>
      </c>
      <c r="L438" s="16">
        <v>41.5</v>
      </c>
      <c r="M438" s="31">
        <f t="shared" si="39"/>
        <v>81638.554216867473</v>
      </c>
      <c r="N438" s="16">
        <v>4530</v>
      </c>
      <c r="O438" s="16">
        <v>23.49</v>
      </c>
      <c r="P438" s="31">
        <f t="shared" si="40"/>
        <v>192848.02043422734</v>
      </c>
      <c r="Q438" s="16">
        <v>10333</v>
      </c>
      <c r="R438" s="16">
        <v>12.5</v>
      </c>
      <c r="S438" s="31">
        <f t="shared" si="41"/>
        <v>826640</v>
      </c>
      <c r="T438" s="16">
        <v>1667</v>
      </c>
      <c r="U438" s="29">
        <v>5.22</v>
      </c>
      <c r="V438" s="31">
        <f t="shared" si="42"/>
        <v>319348.65900383145</v>
      </c>
      <c r="X438" s="15">
        <v>2019</v>
      </c>
      <c r="Y438" s="16">
        <v>5</v>
      </c>
      <c r="Z438" s="16"/>
      <c r="AA438" s="20">
        <f t="shared" si="45"/>
        <v>104995</v>
      </c>
      <c r="AB438" s="16"/>
      <c r="AC438" s="20">
        <v>798</v>
      </c>
      <c r="AD438" s="16"/>
      <c r="AE438" s="16"/>
      <c r="AF438" s="16"/>
      <c r="AG438" s="16"/>
      <c r="AH438" s="16"/>
      <c r="AI438" s="16"/>
    </row>
    <row r="439" spans="1:35" ht="15.75" customHeight="1" x14ac:dyDescent="0.25">
      <c r="A439" s="15" t="s">
        <v>434</v>
      </c>
      <c r="B439" s="20">
        <v>799</v>
      </c>
      <c r="C439" s="16"/>
      <c r="D439" s="16"/>
      <c r="E439" s="16"/>
      <c r="F439" s="47"/>
      <c r="G439" s="47"/>
      <c r="H439" s="16">
        <v>18711</v>
      </c>
      <c r="I439" s="16">
        <v>1414492</v>
      </c>
      <c r="J439" s="34">
        <v>13.23</v>
      </c>
      <c r="K439" s="16">
        <v>3096</v>
      </c>
      <c r="L439" s="16">
        <v>38.200000000000003</v>
      </c>
      <c r="M439" s="31">
        <f t="shared" si="39"/>
        <v>81047.120418848164</v>
      </c>
      <c r="N439" s="16">
        <v>4272</v>
      </c>
      <c r="O439" s="16">
        <v>22.32</v>
      </c>
      <c r="P439" s="31">
        <f t="shared" si="40"/>
        <v>191397.84946236559</v>
      </c>
      <c r="Q439" s="16">
        <v>9683</v>
      </c>
      <c r="R439" s="16">
        <v>11.75</v>
      </c>
      <c r="S439" s="31">
        <f t="shared" si="41"/>
        <v>824085.10638297873</v>
      </c>
      <c r="T439" s="16">
        <v>1660</v>
      </c>
      <c r="U439" s="29">
        <v>5.22</v>
      </c>
      <c r="V439" s="31">
        <f t="shared" si="42"/>
        <v>318007.66283524904</v>
      </c>
      <c r="X439" s="15">
        <v>2019</v>
      </c>
      <c r="Y439" s="16">
        <v>6</v>
      </c>
      <c r="Z439" s="16"/>
      <c r="AA439" s="20">
        <f t="shared" si="45"/>
        <v>104996</v>
      </c>
      <c r="AB439" s="16"/>
      <c r="AC439" s="20">
        <v>799</v>
      </c>
      <c r="AD439" s="16"/>
      <c r="AE439" s="16"/>
      <c r="AF439" s="16"/>
      <c r="AG439" s="16"/>
      <c r="AH439" s="16"/>
      <c r="AI439" s="16"/>
    </row>
    <row r="440" spans="1:35" ht="15.75" customHeight="1" x14ac:dyDescent="0.25">
      <c r="A440" s="15" t="s">
        <v>435</v>
      </c>
      <c r="B440" s="20">
        <v>800</v>
      </c>
      <c r="C440" s="16"/>
      <c r="D440" s="16"/>
      <c r="E440" s="16"/>
      <c r="F440" s="47"/>
      <c r="G440" s="47"/>
      <c r="H440" s="16">
        <v>15680</v>
      </c>
      <c r="I440" s="16">
        <v>1404891</v>
      </c>
      <c r="J440" s="34">
        <v>11.16</v>
      </c>
      <c r="K440" s="16">
        <v>2531</v>
      </c>
      <c r="L440" s="16">
        <v>31.55</v>
      </c>
      <c r="M440" s="31">
        <f t="shared" si="39"/>
        <v>80221.870047543576</v>
      </c>
      <c r="N440" s="16">
        <v>3511</v>
      </c>
      <c r="O440" s="16">
        <v>18.600000000000001</v>
      </c>
      <c r="P440" s="31">
        <f t="shared" si="40"/>
        <v>188763.44086021505</v>
      </c>
      <c r="Q440" s="16">
        <v>8179</v>
      </c>
      <c r="R440" s="16">
        <v>9.98</v>
      </c>
      <c r="S440" s="31">
        <f t="shared" si="41"/>
        <v>819539.07815631258</v>
      </c>
      <c r="T440" s="16">
        <v>1459</v>
      </c>
      <c r="U440" s="29">
        <v>4.6100000000000003</v>
      </c>
      <c r="V440" s="31">
        <f t="shared" si="42"/>
        <v>316485.90021691972</v>
      </c>
      <c r="X440" s="15">
        <v>2019</v>
      </c>
      <c r="Y440" s="16">
        <v>7</v>
      </c>
      <c r="Z440" s="16"/>
      <c r="AA440" s="20">
        <f t="shared" si="45"/>
        <v>104997</v>
      </c>
      <c r="AB440" s="16"/>
      <c r="AC440" s="20">
        <v>800</v>
      </c>
      <c r="AD440" s="16"/>
      <c r="AE440" s="16"/>
      <c r="AF440" s="16"/>
      <c r="AG440" s="16"/>
      <c r="AH440" s="16"/>
      <c r="AI440" s="16"/>
    </row>
    <row r="441" spans="1:35" ht="15.75" customHeight="1" x14ac:dyDescent="0.25">
      <c r="A441" s="15" t="s">
        <v>436</v>
      </c>
      <c r="B441" s="20">
        <v>801</v>
      </c>
      <c r="C441" s="16"/>
      <c r="D441" s="16"/>
      <c r="E441" s="16"/>
      <c r="F441" s="47"/>
      <c r="G441" s="47"/>
      <c r="H441" s="16">
        <v>12537</v>
      </c>
      <c r="I441" s="16">
        <v>1392920</v>
      </c>
      <c r="J441" s="34">
        <v>9</v>
      </c>
      <c r="K441" s="16">
        <v>2121</v>
      </c>
      <c r="L441" s="16">
        <v>26.63</v>
      </c>
      <c r="M441" s="31">
        <f t="shared" si="39"/>
        <v>79647.014645137067</v>
      </c>
      <c r="N441" s="16">
        <v>2836</v>
      </c>
      <c r="O441" s="16">
        <v>15.18</v>
      </c>
      <c r="P441" s="31">
        <f t="shared" si="40"/>
        <v>186824.76943346509</v>
      </c>
      <c r="Q441" s="16">
        <v>6415</v>
      </c>
      <c r="R441" s="16">
        <v>7.89</v>
      </c>
      <c r="S441" s="31">
        <f t="shared" si="41"/>
        <v>813054.49936628644</v>
      </c>
      <c r="T441" s="16">
        <v>1165</v>
      </c>
      <c r="U441" s="29">
        <v>3.72</v>
      </c>
      <c r="V441" s="31">
        <f t="shared" si="42"/>
        <v>313172.04301075265</v>
      </c>
      <c r="X441" s="15">
        <v>2019</v>
      </c>
      <c r="Y441" s="16">
        <v>8</v>
      </c>
      <c r="Z441" s="16"/>
      <c r="AA441" s="20">
        <f t="shared" si="45"/>
        <v>104998</v>
      </c>
      <c r="AB441" s="16"/>
      <c r="AC441" s="20">
        <v>801</v>
      </c>
      <c r="AD441" s="16"/>
      <c r="AE441" s="16"/>
      <c r="AF441" s="16"/>
      <c r="AG441" s="16"/>
      <c r="AH441" s="16"/>
      <c r="AI441" s="16"/>
    </row>
    <row r="442" spans="1:35" ht="15.75" customHeight="1" x14ac:dyDescent="0.25">
      <c r="A442" s="15" t="s">
        <v>437</v>
      </c>
      <c r="B442" s="20">
        <v>802</v>
      </c>
      <c r="C442" s="16"/>
      <c r="D442" s="16"/>
      <c r="E442" s="16"/>
      <c r="F442" s="47"/>
      <c r="G442" s="47"/>
      <c r="H442" s="16">
        <v>9053</v>
      </c>
      <c r="I442" s="16">
        <v>1382377</v>
      </c>
      <c r="J442" s="34">
        <v>6.55</v>
      </c>
      <c r="K442" s="16">
        <v>1542</v>
      </c>
      <c r="L442" s="16">
        <v>19.760000000000002</v>
      </c>
      <c r="M442" s="31">
        <f t="shared" si="39"/>
        <v>78036.437246963556</v>
      </c>
      <c r="N442" s="16">
        <v>1991</v>
      </c>
      <c r="O442" s="16">
        <v>10.82</v>
      </c>
      <c r="P442" s="31">
        <f t="shared" si="40"/>
        <v>184011.09057301295</v>
      </c>
      <c r="Q442" s="16">
        <v>4634</v>
      </c>
      <c r="R442" s="16">
        <v>5.73</v>
      </c>
      <c r="S442" s="31">
        <f t="shared" si="41"/>
        <v>808726.00349040132</v>
      </c>
      <c r="T442" s="16">
        <v>886</v>
      </c>
      <c r="U442" s="29">
        <v>2.84</v>
      </c>
      <c r="V442" s="31">
        <f t="shared" si="42"/>
        <v>311971.8309859155</v>
      </c>
      <c r="X442" s="15">
        <v>2019</v>
      </c>
      <c r="Y442" s="16">
        <v>9</v>
      </c>
      <c r="Z442" s="16"/>
      <c r="AA442" s="20">
        <f t="shared" si="45"/>
        <v>104999</v>
      </c>
      <c r="AB442" s="16"/>
      <c r="AC442" s="20">
        <v>802</v>
      </c>
      <c r="AD442" s="16"/>
      <c r="AE442" s="16"/>
      <c r="AF442" s="16"/>
      <c r="AG442" s="16"/>
      <c r="AH442" s="16"/>
      <c r="AI442" s="16"/>
    </row>
    <row r="443" spans="1:35" ht="15.75" customHeight="1" x14ac:dyDescent="0.25">
      <c r="A443" s="15" t="s">
        <v>438</v>
      </c>
      <c r="B443" s="20">
        <v>803</v>
      </c>
      <c r="C443" s="16"/>
      <c r="D443" s="16"/>
      <c r="E443" s="16"/>
      <c r="F443" s="47"/>
      <c r="G443" s="47"/>
      <c r="H443" s="16">
        <v>6487</v>
      </c>
      <c r="I443" s="16">
        <v>1364508</v>
      </c>
      <c r="J443" s="34">
        <v>4.75</v>
      </c>
      <c r="K443" s="16">
        <v>1007</v>
      </c>
      <c r="L443" s="16">
        <v>13.22</v>
      </c>
      <c r="M443" s="31">
        <f t="shared" ref="M443:M506" si="46">K443*1000/L443</f>
        <v>76172.46596066565</v>
      </c>
      <c r="N443" s="16">
        <v>1309</v>
      </c>
      <c r="O443" s="16">
        <v>7.3</v>
      </c>
      <c r="P443" s="31">
        <f t="shared" ref="P443:P506" si="47">N443*1000/O443</f>
        <v>179315.0684931507</v>
      </c>
      <c r="Q443" s="16">
        <v>3492</v>
      </c>
      <c r="R443" s="16">
        <v>4.3600000000000003</v>
      </c>
      <c r="S443" s="31">
        <f t="shared" ref="S443:S506" si="48">Q443*1000/R443</f>
        <v>800917.43119266047</v>
      </c>
      <c r="T443" s="16">
        <v>679</v>
      </c>
      <c r="U443" s="29">
        <v>2.2000000000000002</v>
      </c>
      <c r="V443" s="31">
        <f t="shared" ref="V443:V506" si="49">T443*1000/U443</f>
        <v>308636.36363636359</v>
      </c>
      <c r="X443" s="15">
        <v>2019</v>
      </c>
      <c r="Y443" s="16">
        <v>10</v>
      </c>
      <c r="Z443" s="16"/>
      <c r="AA443" s="20">
        <f t="shared" si="45"/>
        <v>105000</v>
      </c>
      <c r="AB443" s="16"/>
      <c r="AC443" s="20">
        <v>803</v>
      </c>
      <c r="AD443" s="16"/>
      <c r="AE443" s="16"/>
      <c r="AF443" s="16"/>
      <c r="AG443" s="16"/>
      <c r="AH443" s="16"/>
      <c r="AI443" s="16"/>
    </row>
    <row r="444" spans="1:35" ht="15.75" customHeight="1" x14ac:dyDescent="0.25">
      <c r="A444" s="15" t="s">
        <v>439</v>
      </c>
      <c r="B444" s="20">
        <v>804</v>
      </c>
      <c r="C444" s="16"/>
      <c r="D444" s="16"/>
      <c r="E444" s="16"/>
      <c r="F444" s="47"/>
      <c r="G444" s="47"/>
      <c r="H444" s="16">
        <v>4913</v>
      </c>
      <c r="I444" s="16">
        <v>1341653</v>
      </c>
      <c r="J444" s="34">
        <v>3.66</v>
      </c>
      <c r="K444" s="16">
        <v>831</v>
      </c>
      <c r="L444" s="16">
        <v>10.99</v>
      </c>
      <c r="M444" s="31">
        <f t="shared" si="46"/>
        <v>75614.194722474975</v>
      </c>
      <c r="N444" s="16">
        <v>994</v>
      </c>
      <c r="O444" s="16">
        <v>5.6</v>
      </c>
      <c r="P444" s="31">
        <f t="shared" si="47"/>
        <v>177500</v>
      </c>
      <c r="Q444" s="16">
        <v>2591</v>
      </c>
      <c r="R444" s="16">
        <v>3.3</v>
      </c>
      <c r="S444" s="31">
        <f t="shared" si="48"/>
        <v>785151.51515151514</v>
      </c>
      <c r="T444" s="16">
        <v>497</v>
      </c>
      <c r="U444" s="29">
        <v>1.64</v>
      </c>
      <c r="V444" s="31">
        <f t="shared" si="49"/>
        <v>303048.78048780491</v>
      </c>
      <c r="X444" s="15">
        <v>2019</v>
      </c>
      <c r="Y444" s="16">
        <v>11</v>
      </c>
      <c r="Z444" s="16"/>
      <c r="AA444" s="20">
        <f t="shared" si="45"/>
        <v>105001</v>
      </c>
      <c r="AB444" s="16"/>
      <c r="AC444" s="20">
        <v>804</v>
      </c>
      <c r="AD444" s="16"/>
      <c r="AE444" s="16"/>
      <c r="AF444" s="16"/>
      <c r="AG444" s="16"/>
      <c r="AH444" s="16"/>
      <c r="AI444" s="16"/>
    </row>
    <row r="445" spans="1:35" ht="15.75" customHeight="1" x14ac:dyDescent="0.25">
      <c r="A445" s="15" t="s">
        <v>440</v>
      </c>
      <c r="B445" s="20">
        <v>805</v>
      </c>
      <c r="C445" s="16"/>
      <c r="D445" s="16"/>
      <c r="E445" s="16"/>
      <c r="F445" s="47"/>
      <c r="G445" s="47"/>
      <c r="H445" s="16">
        <v>3790</v>
      </c>
      <c r="I445" s="16">
        <v>1321439</v>
      </c>
      <c r="J445" s="34">
        <v>2.87</v>
      </c>
      <c r="K445" s="16">
        <v>598</v>
      </c>
      <c r="L445" s="16">
        <v>8.08</v>
      </c>
      <c r="M445" s="31">
        <f t="shared" si="46"/>
        <v>74009.900990099006</v>
      </c>
      <c r="N445" s="16">
        <v>775</v>
      </c>
      <c r="O445" s="16">
        <v>4.45</v>
      </c>
      <c r="P445" s="31">
        <f t="shared" si="47"/>
        <v>174157.30337078651</v>
      </c>
      <c r="Q445" s="16">
        <v>2028</v>
      </c>
      <c r="R445" s="16">
        <v>2.62</v>
      </c>
      <c r="S445" s="31">
        <f t="shared" si="48"/>
        <v>774045.80152671749</v>
      </c>
      <c r="T445" s="16">
        <v>389</v>
      </c>
      <c r="U445" s="29">
        <v>1.3</v>
      </c>
      <c r="V445" s="31">
        <f t="shared" si="49"/>
        <v>299230.76923076925</v>
      </c>
      <c r="X445" s="15">
        <v>2019</v>
      </c>
      <c r="Y445" s="16">
        <v>12</v>
      </c>
      <c r="Z445" s="16"/>
      <c r="AA445" s="20">
        <f t="shared" si="45"/>
        <v>105002</v>
      </c>
      <c r="AB445" s="16"/>
      <c r="AC445" s="20">
        <v>805</v>
      </c>
      <c r="AD445" s="16"/>
      <c r="AE445" s="16"/>
      <c r="AF445" s="16"/>
      <c r="AG445" s="16"/>
      <c r="AH445" s="16"/>
      <c r="AI445" s="16"/>
    </row>
    <row r="446" spans="1:35" ht="15.75" customHeight="1" x14ac:dyDescent="0.25">
      <c r="A446" s="15" t="s">
        <v>441</v>
      </c>
      <c r="B446" s="20">
        <v>806</v>
      </c>
      <c r="C446" s="16"/>
      <c r="D446" s="16"/>
      <c r="E446" s="16"/>
      <c r="F446" s="47"/>
      <c r="G446" s="47"/>
      <c r="H446" s="16">
        <v>3063</v>
      </c>
      <c r="I446" s="16">
        <v>1305450</v>
      </c>
      <c r="J446" s="34">
        <v>2.35</v>
      </c>
      <c r="K446" s="16">
        <v>454</v>
      </c>
      <c r="L446" s="16">
        <v>6.22</v>
      </c>
      <c r="M446" s="31">
        <f t="shared" si="46"/>
        <v>72990.353697749204</v>
      </c>
      <c r="N446" s="16">
        <v>540</v>
      </c>
      <c r="O446" s="16">
        <v>3.14</v>
      </c>
      <c r="P446" s="31">
        <f t="shared" si="47"/>
        <v>171974.52229299361</v>
      </c>
      <c r="Q446" s="16">
        <v>1725</v>
      </c>
      <c r="R446" s="16">
        <v>2.2599999999999998</v>
      </c>
      <c r="S446" s="31">
        <f t="shared" si="48"/>
        <v>763274.33628318587</v>
      </c>
      <c r="T446" s="16">
        <v>344</v>
      </c>
      <c r="U446" s="29">
        <v>1.1599999999999999</v>
      </c>
      <c r="V446" s="31">
        <f t="shared" si="49"/>
        <v>296551.72413793107</v>
      </c>
      <c r="X446" s="15">
        <v>2019</v>
      </c>
      <c r="Y446" s="16">
        <v>13</v>
      </c>
      <c r="Z446" s="16"/>
      <c r="AA446" s="20">
        <f t="shared" si="45"/>
        <v>105003</v>
      </c>
      <c r="AB446" s="16"/>
      <c r="AC446" s="20">
        <v>806</v>
      </c>
      <c r="AD446" s="16"/>
      <c r="AE446" s="16"/>
      <c r="AF446" s="16"/>
      <c r="AG446" s="16"/>
      <c r="AH446" s="16"/>
      <c r="AI446" s="16"/>
    </row>
    <row r="447" spans="1:35" ht="15.75" customHeight="1" x14ac:dyDescent="0.25">
      <c r="A447" s="15" t="s">
        <v>442</v>
      </c>
      <c r="B447" s="20">
        <v>807</v>
      </c>
      <c r="C447" s="16"/>
      <c r="D447" s="16"/>
      <c r="E447" s="16"/>
      <c r="F447" s="47"/>
      <c r="G447" s="47"/>
      <c r="H447" s="16">
        <v>2417</v>
      </c>
      <c r="I447" s="16">
        <v>1263856</v>
      </c>
      <c r="J447" s="34">
        <v>1.91</v>
      </c>
      <c r="K447" s="16">
        <v>370</v>
      </c>
      <c r="L447" s="16">
        <v>5.22</v>
      </c>
      <c r="M447" s="31">
        <f t="shared" si="46"/>
        <v>70881.226053639853</v>
      </c>
      <c r="N447" s="16">
        <v>394</v>
      </c>
      <c r="O447" s="16">
        <v>2.37</v>
      </c>
      <c r="P447" s="31">
        <f t="shared" si="47"/>
        <v>166244.72573839661</v>
      </c>
      <c r="Q447" s="16">
        <v>1326</v>
      </c>
      <c r="R447" s="16">
        <v>1.79</v>
      </c>
      <c r="S447" s="31">
        <f t="shared" si="48"/>
        <v>740782.12290502794</v>
      </c>
      <c r="T447" s="16">
        <v>327</v>
      </c>
      <c r="U447" s="29">
        <v>1.1399999999999999</v>
      </c>
      <c r="V447" s="31">
        <f t="shared" si="49"/>
        <v>286842.10526315792</v>
      </c>
      <c r="X447" s="15">
        <v>2019</v>
      </c>
      <c r="Y447" s="16">
        <v>14</v>
      </c>
      <c r="Z447" s="16"/>
      <c r="AA447" s="20">
        <f t="shared" si="45"/>
        <v>105004</v>
      </c>
      <c r="AB447" s="16"/>
      <c r="AC447" s="20">
        <v>807</v>
      </c>
      <c r="AD447" s="16"/>
      <c r="AE447" s="16"/>
      <c r="AF447" s="16"/>
      <c r="AG447" s="16"/>
      <c r="AH447" s="16"/>
      <c r="AI447" s="16"/>
    </row>
    <row r="448" spans="1:35" ht="15.75" customHeight="1" x14ac:dyDescent="0.25">
      <c r="A448" s="15" t="s">
        <v>443</v>
      </c>
      <c r="B448" s="20">
        <v>808</v>
      </c>
      <c r="C448" s="16"/>
      <c r="D448" s="16"/>
      <c r="E448" s="16"/>
      <c r="F448" s="47"/>
      <c r="G448" s="47"/>
      <c r="H448" s="16">
        <v>1852</v>
      </c>
      <c r="I448" s="16">
        <v>1230127</v>
      </c>
      <c r="J448" s="34">
        <v>1.51</v>
      </c>
      <c r="K448" s="16">
        <v>299</v>
      </c>
      <c r="L448" s="16">
        <v>4.43</v>
      </c>
      <c r="M448" s="31">
        <f t="shared" si="46"/>
        <v>67494.356659142213</v>
      </c>
      <c r="N448" s="16">
        <v>321</v>
      </c>
      <c r="O448" s="16">
        <v>2.0299999999999998</v>
      </c>
      <c r="P448" s="31">
        <f t="shared" si="47"/>
        <v>158128.078817734</v>
      </c>
      <c r="Q448" s="16">
        <v>1015</v>
      </c>
      <c r="R448" s="16">
        <v>1.4</v>
      </c>
      <c r="S448" s="31">
        <f t="shared" si="48"/>
        <v>725000</v>
      </c>
      <c r="T448" s="16">
        <v>217</v>
      </c>
      <c r="U448" s="29">
        <v>0.77</v>
      </c>
      <c r="V448" s="31">
        <f t="shared" si="49"/>
        <v>281818.18181818182</v>
      </c>
      <c r="X448" s="15">
        <v>2019</v>
      </c>
      <c r="Y448" s="16">
        <v>15</v>
      </c>
      <c r="Z448" s="16"/>
      <c r="AA448" s="20">
        <f t="shared" si="45"/>
        <v>105005</v>
      </c>
      <c r="AB448" s="16"/>
      <c r="AC448" s="20">
        <v>808</v>
      </c>
      <c r="AD448" s="16"/>
      <c r="AE448" s="16"/>
      <c r="AF448" s="16"/>
      <c r="AG448" s="16"/>
      <c r="AH448" s="16"/>
      <c r="AI448" s="16"/>
    </row>
    <row r="449" spans="1:35" ht="15.75" customHeight="1" x14ac:dyDescent="0.25">
      <c r="A449" s="15" t="s">
        <v>444</v>
      </c>
      <c r="B449" s="20">
        <v>809</v>
      </c>
      <c r="C449" s="16"/>
      <c r="D449" s="16"/>
      <c r="E449" s="16"/>
      <c r="F449" s="47"/>
      <c r="G449" s="47"/>
      <c r="H449" s="16">
        <v>1393</v>
      </c>
      <c r="I449" s="16">
        <v>1180474</v>
      </c>
      <c r="J449" s="34">
        <v>1.18</v>
      </c>
      <c r="K449" s="16">
        <v>229</v>
      </c>
      <c r="L449" s="16">
        <v>3.61</v>
      </c>
      <c r="M449" s="31">
        <f t="shared" si="46"/>
        <v>63434.903047091415</v>
      </c>
      <c r="N449" s="16">
        <v>209</v>
      </c>
      <c r="O449" s="16">
        <v>1.39</v>
      </c>
      <c r="P449" s="31">
        <f t="shared" si="47"/>
        <v>150359.71223021584</v>
      </c>
      <c r="Q449" s="16">
        <v>763</v>
      </c>
      <c r="R449" s="16">
        <v>1.0900000000000001</v>
      </c>
      <c r="S449" s="31">
        <f t="shared" si="48"/>
        <v>700000</v>
      </c>
      <c r="T449" s="16">
        <v>192</v>
      </c>
      <c r="U449" s="29">
        <v>0.71</v>
      </c>
      <c r="V449" s="31">
        <f t="shared" si="49"/>
        <v>270422.53521126765</v>
      </c>
      <c r="X449" s="15">
        <v>2019</v>
      </c>
      <c r="Y449" s="16">
        <v>16</v>
      </c>
      <c r="Z449" s="16"/>
      <c r="AA449" s="20">
        <f t="shared" si="45"/>
        <v>105006</v>
      </c>
      <c r="AB449" s="16"/>
      <c r="AC449" s="20">
        <v>809</v>
      </c>
      <c r="AD449" s="16"/>
      <c r="AE449" s="16"/>
      <c r="AF449" s="16"/>
      <c r="AG449" s="16"/>
      <c r="AH449" s="16"/>
      <c r="AI449" s="16"/>
    </row>
    <row r="450" spans="1:35" ht="15.75" customHeight="1" x14ac:dyDescent="0.25">
      <c r="A450" s="15" t="s">
        <v>445</v>
      </c>
      <c r="B450" s="20">
        <v>810</v>
      </c>
      <c r="C450" s="16"/>
      <c r="D450" s="16"/>
      <c r="E450" s="16"/>
      <c r="F450" s="47"/>
      <c r="G450" s="47"/>
      <c r="H450" s="16">
        <v>1007</v>
      </c>
      <c r="I450" s="16">
        <v>1117395</v>
      </c>
      <c r="J450" s="34">
        <v>0.9</v>
      </c>
      <c r="K450" s="16">
        <v>116</v>
      </c>
      <c r="L450" s="16">
        <v>1.91</v>
      </c>
      <c r="M450" s="31">
        <f t="shared" si="46"/>
        <v>60732.984293193716</v>
      </c>
      <c r="N450" s="16">
        <v>139</v>
      </c>
      <c r="O450" s="16">
        <v>0.97</v>
      </c>
      <c r="P450" s="31">
        <f t="shared" si="47"/>
        <v>143298.96907216494</v>
      </c>
      <c r="Q450" s="16">
        <v>621</v>
      </c>
      <c r="R450" s="16">
        <v>0.94</v>
      </c>
      <c r="S450" s="31">
        <f t="shared" si="48"/>
        <v>660638.29787234042</v>
      </c>
      <c r="T450" s="16">
        <v>131</v>
      </c>
      <c r="U450" s="29">
        <v>0.52</v>
      </c>
      <c r="V450" s="31">
        <f t="shared" si="49"/>
        <v>251923.07692307691</v>
      </c>
      <c r="X450" s="15">
        <v>2019</v>
      </c>
      <c r="Y450" s="16">
        <v>17</v>
      </c>
      <c r="Z450" s="16"/>
      <c r="AA450" s="20">
        <f t="shared" si="45"/>
        <v>105007</v>
      </c>
      <c r="AB450" s="16"/>
      <c r="AC450" s="20">
        <v>810</v>
      </c>
      <c r="AD450" s="16"/>
      <c r="AE450" s="16"/>
      <c r="AF450" s="16"/>
      <c r="AG450" s="16"/>
      <c r="AH450" s="16"/>
      <c r="AI450" s="16"/>
    </row>
    <row r="451" spans="1:35" ht="15.75" customHeight="1" x14ac:dyDescent="0.25">
      <c r="A451" s="15" t="s">
        <v>446</v>
      </c>
      <c r="B451" s="20">
        <v>835</v>
      </c>
      <c r="C451" s="16"/>
      <c r="D451" s="16"/>
      <c r="E451" s="16"/>
      <c r="F451" s="47"/>
      <c r="G451" s="47"/>
      <c r="H451" s="16">
        <v>1582</v>
      </c>
      <c r="I451" s="16">
        <v>1479582</v>
      </c>
      <c r="J451" s="34">
        <v>1.07</v>
      </c>
      <c r="K451" s="16">
        <v>241</v>
      </c>
      <c r="L451" s="16">
        <v>2.88</v>
      </c>
      <c r="M451" s="31">
        <f t="shared" si="46"/>
        <v>83680.555555555562</v>
      </c>
      <c r="N451" s="16">
        <v>189</v>
      </c>
      <c r="O451" s="16">
        <v>0.94</v>
      </c>
      <c r="P451" s="31">
        <f t="shared" si="47"/>
        <v>201063.82978723405</v>
      </c>
      <c r="Q451" s="16">
        <v>923</v>
      </c>
      <c r="R451" s="16">
        <v>1.08</v>
      </c>
      <c r="S451" s="31">
        <f t="shared" si="48"/>
        <v>854629.62962962955</v>
      </c>
      <c r="T451" s="16">
        <v>229</v>
      </c>
      <c r="U451" s="29">
        <v>0.67</v>
      </c>
      <c r="V451" s="31">
        <f t="shared" si="49"/>
        <v>341791.04477611941</v>
      </c>
      <c r="X451" s="15">
        <v>2019</v>
      </c>
      <c r="Y451" s="16">
        <v>42</v>
      </c>
      <c r="Z451" s="16"/>
      <c r="AA451" s="20">
        <f>52*X451+Y451+2</f>
        <v>105032</v>
      </c>
      <c r="AB451" s="16"/>
      <c r="AC451" s="20">
        <v>835</v>
      </c>
      <c r="AD451" s="16"/>
      <c r="AE451" s="16"/>
      <c r="AF451" s="16"/>
      <c r="AG451" s="16"/>
      <c r="AH451" s="16"/>
      <c r="AI451" s="16"/>
    </row>
    <row r="452" spans="1:35" ht="15.75" customHeight="1" x14ac:dyDescent="0.25">
      <c r="A452" s="15" t="s">
        <v>447</v>
      </c>
      <c r="B452" s="20">
        <v>836</v>
      </c>
      <c r="C452" s="16"/>
      <c r="D452" s="16"/>
      <c r="E452" s="16"/>
      <c r="F452" s="47"/>
      <c r="G452" s="47"/>
      <c r="H452" s="16">
        <v>1722</v>
      </c>
      <c r="I452" s="16">
        <v>1478502</v>
      </c>
      <c r="J452" s="34">
        <v>1.1599999999999999</v>
      </c>
      <c r="K452" s="16">
        <v>249</v>
      </c>
      <c r="L452" s="16">
        <v>2.94</v>
      </c>
      <c r="M452" s="31">
        <f t="shared" si="46"/>
        <v>84693.877551020414</v>
      </c>
      <c r="N452" s="16">
        <v>205</v>
      </c>
      <c r="O452" s="16">
        <v>1.01</v>
      </c>
      <c r="P452" s="31">
        <f t="shared" si="47"/>
        <v>202970.29702970298</v>
      </c>
      <c r="Q452" s="16">
        <v>1001</v>
      </c>
      <c r="R452" s="16">
        <v>1.18</v>
      </c>
      <c r="S452" s="31">
        <f t="shared" si="48"/>
        <v>848305.08474576275</v>
      </c>
      <c r="T452" s="16">
        <v>267</v>
      </c>
      <c r="U452" s="29">
        <v>0.79</v>
      </c>
      <c r="V452" s="31">
        <f t="shared" si="49"/>
        <v>337974.68354430376</v>
      </c>
      <c r="X452" s="15">
        <v>2019</v>
      </c>
      <c r="Y452" s="16">
        <v>43</v>
      </c>
      <c r="Z452" s="16"/>
      <c r="AA452" s="20">
        <f t="shared" ref="AA452:AA481" si="50">52*X452+Y452+2</f>
        <v>105033</v>
      </c>
      <c r="AB452" s="16"/>
      <c r="AC452" s="20">
        <v>836</v>
      </c>
      <c r="AD452" s="16"/>
      <c r="AE452" s="16"/>
      <c r="AF452" s="16"/>
      <c r="AG452" s="16"/>
      <c r="AH452" s="16"/>
      <c r="AI452" s="16"/>
    </row>
    <row r="453" spans="1:35" ht="15.75" customHeight="1" x14ac:dyDescent="0.25">
      <c r="A453" s="15" t="s">
        <v>448</v>
      </c>
      <c r="B453" s="20">
        <v>837</v>
      </c>
      <c r="C453" s="16"/>
      <c r="D453" s="16"/>
      <c r="E453" s="16"/>
      <c r="F453" s="47"/>
      <c r="G453" s="47"/>
      <c r="H453" s="16">
        <v>1721</v>
      </c>
      <c r="I453" s="16">
        <v>1496093</v>
      </c>
      <c r="J453" s="34">
        <v>1.1499999999999999</v>
      </c>
      <c r="K453" s="16">
        <v>201</v>
      </c>
      <c r="L453" s="16">
        <v>2.38</v>
      </c>
      <c r="M453" s="31">
        <f t="shared" si="46"/>
        <v>84453.781512605041</v>
      </c>
      <c r="N453" s="16">
        <v>156</v>
      </c>
      <c r="O453" s="16">
        <v>0.77</v>
      </c>
      <c r="P453" s="31">
        <f t="shared" si="47"/>
        <v>202597.4025974026</v>
      </c>
      <c r="Q453" s="16">
        <v>1080</v>
      </c>
      <c r="R453" s="16">
        <v>1.25</v>
      </c>
      <c r="S453" s="31">
        <f t="shared" si="48"/>
        <v>864000</v>
      </c>
      <c r="T453" s="16">
        <v>284</v>
      </c>
      <c r="U453" s="29">
        <v>0.82</v>
      </c>
      <c r="V453" s="31">
        <f t="shared" si="49"/>
        <v>346341.46341463417</v>
      </c>
      <c r="X453" s="15">
        <v>2019</v>
      </c>
      <c r="Y453" s="16">
        <v>44</v>
      </c>
      <c r="Z453" s="16"/>
      <c r="AA453" s="20">
        <f t="shared" si="50"/>
        <v>105034</v>
      </c>
      <c r="AB453" s="16"/>
      <c r="AC453" s="20">
        <v>837</v>
      </c>
      <c r="AD453" s="16"/>
      <c r="AE453" s="16"/>
      <c r="AF453" s="16"/>
      <c r="AG453" s="16"/>
      <c r="AH453" s="16"/>
      <c r="AI453" s="16"/>
    </row>
    <row r="454" spans="1:35" ht="15.75" customHeight="1" x14ac:dyDescent="0.25">
      <c r="A454" s="15" t="s">
        <v>449</v>
      </c>
      <c r="B454" s="20">
        <v>838</v>
      </c>
      <c r="C454" s="16"/>
      <c r="D454" s="16"/>
      <c r="E454" s="16"/>
      <c r="F454" s="47"/>
      <c r="G454" s="47"/>
      <c r="H454" s="16">
        <v>2613</v>
      </c>
      <c r="I454" s="16">
        <v>1495138</v>
      </c>
      <c r="J454" s="34">
        <v>1.75</v>
      </c>
      <c r="K454" s="16">
        <v>289</v>
      </c>
      <c r="L454" s="16">
        <v>3.38</v>
      </c>
      <c r="M454" s="31">
        <f t="shared" si="46"/>
        <v>85502.958579881655</v>
      </c>
      <c r="N454" s="16">
        <v>296</v>
      </c>
      <c r="O454" s="16">
        <v>1.45</v>
      </c>
      <c r="P454" s="31">
        <f t="shared" si="47"/>
        <v>204137.93103448275</v>
      </c>
      <c r="Q454" s="16">
        <v>1635</v>
      </c>
      <c r="R454" s="16">
        <v>1.9</v>
      </c>
      <c r="S454" s="31">
        <f t="shared" si="48"/>
        <v>860526.31578947371</v>
      </c>
      <c r="T454" s="16">
        <v>393</v>
      </c>
      <c r="U454" s="29">
        <v>1.1399999999999999</v>
      </c>
      <c r="V454" s="31">
        <f t="shared" si="49"/>
        <v>344736.8421052632</v>
      </c>
      <c r="X454" s="15">
        <v>2019</v>
      </c>
      <c r="Y454" s="16">
        <v>45</v>
      </c>
      <c r="Z454" s="16"/>
      <c r="AA454" s="20">
        <f t="shared" si="50"/>
        <v>105035</v>
      </c>
      <c r="AB454" s="16"/>
      <c r="AC454" s="20">
        <v>838</v>
      </c>
      <c r="AD454" s="16"/>
      <c r="AE454" s="16"/>
      <c r="AF454" s="16"/>
      <c r="AG454" s="16"/>
      <c r="AH454" s="16"/>
      <c r="AI454" s="16"/>
    </row>
    <row r="455" spans="1:35" ht="15.75" customHeight="1" x14ac:dyDescent="0.25">
      <c r="A455" s="15" t="s">
        <v>450</v>
      </c>
      <c r="B455" s="20">
        <v>839</v>
      </c>
      <c r="C455" s="16"/>
      <c r="D455" s="16"/>
      <c r="E455" s="16"/>
      <c r="F455" s="47"/>
      <c r="G455" s="47"/>
      <c r="H455" s="16">
        <v>3227</v>
      </c>
      <c r="I455" s="16">
        <v>1499752</v>
      </c>
      <c r="J455" s="34">
        <v>2.15</v>
      </c>
      <c r="K455" s="16">
        <v>359</v>
      </c>
      <c r="L455" s="16">
        <v>4.2</v>
      </c>
      <c r="M455" s="31">
        <f t="shared" si="46"/>
        <v>85476.190476190473</v>
      </c>
      <c r="N455" s="16">
        <v>409</v>
      </c>
      <c r="O455" s="16">
        <v>2</v>
      </c>
      <c r="P455" s="31">
        <f t="shared" si="47"/>
        <v>204500</v>
      </c>
      <c r="Q455" s="16">
        <v>2019</v>
      </c>
      <c r="R455" s="16">
        <v>2.33</v>
      </c>
      <c r="S455" s="31">
        <f t="shared" si="48"/>
        <v>866523.60515021451</v>
      </c>
      <c r="T455" s="16">
        <v>440</v>
      </c>
      <c r="U455" s="29">
        <v>1.28</v>
      </c>
      <c r="V455" s="31">
        <f t="shared" si="49"/>
        <v>343750</v>
      </c>
      <c r="X455" s="15">
        <v>2019</v>
      </c>
      <c r="Y455" s="16">
        <v>46</v>
      </c>
      <c r="Z455" s="16"/>
      <c r="AA455" s="20">
        <f t="shared" si="50"/>
        <v>105036</v>
      </c>
      <c r="AB455" s="16"/>
      <c r="AC455" s="20">
        <v>839</v>
      </c>
      <c r="AD455" s="16"/>
      <c r="AE455" s="16"/>
      <c r="AF455" s="16"/>
      <c r="AG455" s="16"/>
      <c r="AH455" s="16"/>
      <c r="AI455" s="16"/>
    </row>
    <row r="456" spans="1:35" ht="15.75" customHeight="1" x14ac:dyDescent="0.25">
      <c r="A456" s="15" t="s">
        <v>451</v>
      </c>
      <c r="B456" s="20">
        <v>840</v>
      </c>
      <c r="C456" s="16"/>
      <c r="D456" s="16"/>
      <c r="E456" s="16"/>
      <c r="F456" s="47"/>
      <c r="G456" s="47"/>
      <c r="H456" s="16">
        <v>3572</v>
      </c>
      <c r="I456" s="16">
        <v>1502521</v>
      </c>
      <c r="J456" s="34">
        <v>2.38</v>
      </c>
      <c r="K456" s="16">
        <v>407</v>
      </c>
      <c r="L456" s="16">
        <v>4.74</v>
      </c>
      <c r="M456" s="31">
        <f t="shared" si="46"/>
        <v>85864.97890295359</v>
      </c>
      <c r="N456" s="16">
        <v>467</v>
      </c>
      <c r="O456" s="16">
        <v>2.2799999999999998</v>
      </c>
      <c r="P456" s="31">
        <f t="shared" si="47"/>
        <v>204824.56140350879</v>
      </c>
      <c r="Q456" s="16">
        <v>2168</v>
      </c>
      <c r="R456" s="16">
        <v>2.5</v>
      </c>
      <c r="S456" s="31">
        <f t="shared" si="48"/>
        <v>867200</v>
      </c>
      <c r="T456" s="16">
        <v>530</v>
      </c>
      <c r="U456" s="29">
        <v>1.53</v>
      </c>
      <c r="V456" s="31">
        <f t="shared" si="49"/>
        <v>346405.22875816992</v>
      </c>
      <c r="X456" s="15">
        <v>2019</v>
      </c>
      <c r="Y456" s="16">
        <v>47</v>
      </c>
      <c r="Z456" s="16"/>
      <c r="AA456" s="20">
        <f t="shared" si="50"/>
        <v>105037</v>
      </c>
      <c r="AB456" s="16"/>
      <c r="AC456" s="20">
        <v>840</v>
      </c>
      <c r="AD456" s="16"/>
      <c r="AE456" s="16"/>
      <c r="AF456" s="16"/>
      <c r="AG456" s="16"/>
      <c r="AH456" s="16"/>
      <c r="AI456" s="16"/>
    </row>
    <row r="457" spans="1:35" ht="15.75" customHeight="1" x14ac:dyDescent="0.25">
      <c r="A457" s="15" t="s">
        <v>452</v>
      </c>
      <c r="B457" s="20">
        <v>841</v>
      </c>
      <c r="C457" s="16"/>
      <c r="D457" s="16"/>
      <c r="E457" s="16"/>
      <c r="F457" s="47"/>
      <c r="G457" s="47"/>
      <c r="H457" s="16">
        <v>3596</v>
      </c>
      <c r="I457" s="16">
        <v>1503993</v>
      </c>
      <c r="J457" s="34">
        <v>2.39</v>
      </c>
      <c r="K457" s="16">
        <v>434</v>
      </c>
      <c r="L457" s="16">
        <v>5.05</v>
      </c>
      <c r="M457" s="31">
        <f t="shared" si="46"/>
        <v>85940.59405940595</v>
      </c>
      <c r="N457" s="16">
        <v>485</v>
      </c>
      <c r="O457" s="16">
        <v>2.37</v>
      </c>
      <c r="P457" s="31">
        <f t="shared" si="47"/>
        <v>204641.35021097044</v>
      </c>
      <c r="Q457" s="16">
        <v>2210</v>
      </c>
      <c r="R457" s="16">
        <v>2.5499999999999998</v>
      </c>
      <c r="S457" s="31">
        <f t="shared" si="48"/>
        <v>866666.66666666674</v>
      </c>
      <c r="T457" s="16">
        <v>467</v>
      </c>
      <c r="U457" s="29">
        <v>1.35</v>
      </c>
      <c r="V457" s="31">
        <f t="shared" si="49"/>
        <v>345925.9259259259</v>
      </c>
      <c r="X457" s="15">
        <v>2019</v>
      </c>
      <c r="Y457" s="16">
        <v>48</v>
      </c>
      <c r="Z457" s="16"/>
      <c r="AA457" s="20">
        <f t="shared" si="50"/>
        <v>105038</v>
      </c>
      <c r="AB457" s="16"/>
      <c r="AC457" s="20">
        <v>841</v>
      </c>
      <c r="AD457" s="16"/>
      <c r="AE457" s="16"/>
      <c r="AF457" s="16"/>
      <c r="AG457" s="16"/>
      <c r="AH457" s="16"/>
      <c r="AI457" s="16"/>
    </row>
    <row r="458" spans="1:35" ht="15.75" customHeight="1" x14ac:dyDescent="0.25">
      <c r="A458" s="15" t="s">
        <v>453</v>
      </c>
      <c r="B458" s="20">
        <v>842</v>
      </c>
      <c r="C458" s="16"/>
      <c r="D458" s="16"/>
      <c r="E458" s="16"/>
      <c r="F458" s="47"/>
      <c r="G458" s="47"/>
      <c r="H458" s="16">
        <v>4509</v>
      </c>
      <c r="I458" s="16">
        <v>1498767</v>
      </c>
      <c r="J458" s="34">
        <v>3.01</v>
      </c>
      <c r="K458" s="16">
        <v>593</v>
      </c>
      <c r="L458" s="16">
        <v>6.91</v>
      </c>
      <c r="M458" s="31">
        <f t="shared" si="46"/>
        <v>85817.655571635303</v>
      </c>
      <c r="N458" s="16">
        <v>635</v>
      </c>
      <c r="O458" s="16">
        <v>3.12</v>
      </c>
      <c r="P458" s="31">
        <f t="shared" si="47"/>
        <v>203525.64102564103</v>
      </c>
      <c r="Q458" s="16">
        <v>2764</v>
      </c>
      <c r="R458" s="16">
        <v>3.2</v>
      </c>
      <c r="S458" s="31">
        <f t="shared" si="48"/>
        <v>863750</v>
      </c>
      <c r="T458" s="16">
        <v>517</v>
      </c>
      <c r="U458" s="29">
        <v>1.5</v>
      </c>
      <c r="V458" s="31">
        <f t="shared" si="49"/>
        <v>344666.66666666669</v>
      </c>
      <c r="X458" s="15">
        <v>2019</v>
      </c>
      <c r="Y458" s="16">
        <v>49</v>
      </c>
      <c r="Z458" s="16"/>
      <c r="AA458" s="20">
        <f t="shared" si="50"/>
        <v>105039</v>
      </c>
      <c r="AB458" s="16"/>
      <c r="AC458" s="20">
        <v>842</v>
      </c>
      <c r="AD458" s="16"/>
      <c r="AE458" s="16"/>
      <c r="AF458" s="16"/>
      <c r="AG458" s="16"/>
      <c r="AH458" s="16"/>
      <c r="AI458" s="16"/>
    </row>
    <row r="459" spans="1:35" ht="15.75" customHeight="1" x14ac:dyDescent="0.25">
      <c r="A459" s="15" t="s">
        <v>454</v>
      </c>
      <c r="B459" s="20">
        <v>843</v>
      </c>
      <c r="C459" s="16"/>
      <c r="D459" s="16"/>
      <c r="E459" s="16"/>
      <c r="F459" s="47"/>
      <c r="G459" s="47"/>
      <c r="H459" s="16">
        <v>5225</v>
      </c>
      <c r="I459" s="16">
        <v>1496650</v>
      </c>
      <c r="J459" s="34">
        <v>3.49</v>
      </c>
      <c r="K459" s="16">
        <v>726</v>
      </c>
      <c r="L459" s="16">
        <v>8.4499999999999993</v>
      </c>
      <c r="M459" s="31">
        <f t="shared" si="46"/>
        <v>85917.159763313612</v>
      </c>
      <c r="N459" s="16">
        <v>814</v>
      </c>
      <c r="O459" s="16">
        <v>4.01</v>
      </c>
      <c r="P459" s="31">
        <f t="shared" si="47"/>
        <v>202992.51870324192</v>
      </c>
      <c r="Q459" s="16">
        <v>3083</v>
      </c>
      <c r="R459" s="16">
        <v>3.57</v>
      </c>
      <c r="S459" s="31">
        <f t="shared" si="48"/>
        <v>863585.43417366955</v>
      </c>
      <c r="T459" s="16">
        <v>602</v>
      </c>
      <c r="U459" s="29">
        <v>1.75</v>
      </c>
      <c r="V459" s="31">
        <f t="shared" si="49"/>
        <v>344000</v>
      </c>
      <c r="X459" s="15">
        <v>2019</v>
      </c>
      <c r="Y459" s="16">
        <v>50</v>
      </c>
      <c r="Z459" s="16"/>
      <c r="AA459" s="20">
        <f t="shared" si="50"/>
        <v>105040</v>
      </c>
      <c r="AB459" s="16"/>
      <c r="AC459" s="20">
        <v>843</v>
      </c>
      <c r="AD459" s="16"/>
      <c r="AE459" s="16"/>
      <c r="AF459" s="16"/>
      <c r="AG459" s="16"/>
      <c r="AH459" s="16"/>
      <c r="AI459" s="16"/>
    </row>
    <row r="460" spans="1:35" ht="15.75" customHeight="1" x14ac:dyDescent="0.25">
      <c r="A460" s="15" t="s">
        <v>455</v>
      </c>
      <c r="B460" s="20">
        <v>844</v>
      </c>
      <c r="C460" s="16"/>
      <c r="D460" s="16"/>
      <c r="E460" s="16"/>
      <c r="F460" s="47"/>
      <c r="G460" s="47"/>
      <c r="H460" s="16">
        <v>6249</v>
      </c>
      <c r="I460" s="16">
        <v>1486710</v>
      </c>
      <c r="J460" s="34">
        <v>4.2</v>
      </c>
      <c r="K460" s="16">
        <v>950</v>
      </c>
      <c r="L460" s="16">
        <v>11.18</v>
      </c>
      <c r="M460" s="31">
        <f t="shared" si="46"/>
        <v>84973.166368515202</v>
      </c>
      <c r="N460" s="16">
        <v>1229</v>
      </c>
      <c r="O460" s="16">
        <v>6.12</v>
      </c>
      <c r="P460" s="31">
        <f t="shared" si="47"/>
        <v>200816.99346405227</v>
      </c>
      <c r="Q460" s="16">
        <v>3404</v>
      </c>
      <c r="R460" s="16">
        <v>3.97</v>
      </c>
      <c r="S460" s="31">
        <f t="shared" si="48"/>
        <v>857430.73047858942</v>
      </c>
      <c r="T460" s="16">
        <v>666</v>
      </c>
      <c r="U460" s="29">
        <v>1.94</v>
      </c>
      <c r="V460" s="31">
        <f t="shared" si="49"/>
        <v>343298.96907216497</v>
      </c>
      <c r="X460" s="15">
        <v>2019</v>
      </c>
      <c r="Y460" s="16">
        <v>51</v>
      </c>
      <c r="Z460" s="16"/>
      <c r="AA460" s="20">
        <f t="shared" si="50"/>
        <v>105041</v>
      </c>
      <c r="AB460" s="16"/>
      <c r="AC460" s="20">
        <v>844</v>
      </c>
      <c r="AD460" s="16"/>
      <c r="AE460" s="16"/>
      <c r="AF460" s="16"/>
      <c r="AG460" s="16"/>
      <c r="AH460" s="16"/>
      <c r="AI460" s="16"/>
    </row>
    <row r="461" spans="1:35" ht="15.75" customHeight="1" x14ac:dyDescent="0.25">
      <c r="A461" s="15" t="s">
        <v>456</v>
      </c>
      <c r="B461" s="20">
        <v>845</v>
      </c>
      <c r="C461" s="16"/>
      <c r="D461" s="16"/>
      <c r="E461" s="16"/>
      <c r="F461" s="47"/>
      <c r="G461" s="47"/>
      <c r="H461" s="16">
        <v>5760</v>
      </c>
      <c r="I461" s="16">
        <v>1469174</v>
      </c>
      <c r="J461" s="34">
        <v>3.92</v>
      </c>
      <c r="K461" s="16">
        <v>817</v>
      </c>
      <c r="L461" s="16">
        <v>10.119999999999999</v>
      </c>
      <c r="M461" s="31">
        <f t="shared" si="46"/>
        <v>80731.225296442688</v>
      </c>
      <c r="N461" s="16">
        <v>940</v>
      </c>
      <c r="O461" s="16">
        <v>4.88</v>
      </c>
      <c r="P461" s="31">
        <f t="shared" si="47"/>
        <v>192622.95081967214</v>
      </c>
      <c r="Q461" s="16">
        <v>3289</v>
      </c>
      <c r="R461" s="16">
        <v>3.85</v>
      </c>
      <c r="S461" s="31">
        <f t="shared" si="48"/>
        <v>854285.71428571432</v>
      </c>
      <c r="T461" s="16">
        <v>714</v>
      </c>
      <c r="U461" s="29">
        <v>2.09</v>
      </c>
      <c r="V461" s="31">
        <f t="shared" si="49"/>
        <v>341626.79425837321</v>
      </c>
      <c r="X461" s="15">
        <v>2019</v>
      </c>
      <c r="Y461" s="16">
        <v>52</v>
      </c>
      <c r="Z461" s="16"/>
      <c r="AA461" s="20">
        <f t="shared" si="50"/>
        <v>105042</v>
      </c>
      <c r="AB461" s="16"/>
      <c r="AC461" s="20">
        <v>845</v>
      </c>
      <c r="AD461" s="16"/>
      <c r="AE461" s="16"/>
      <c r="AF461" s="16"/>
      <c r="AG461" s="16"/>
      <c r="AH461" s="16"/>
      <c r="AI461" s="16"/>
    </row>
    <row r="462" spans="1:35" ht="15.75" customHeight="1" x14ac:dyDescent="0.25">
      <c r="A462" s="15" t="s">
        <v>457</v>
      </c>
      <c r="B462" s="20">
        <v>846</v>
      </c>
      <c r="C462" s="16"/>
      <c r="D462" s="16"/>
      <c r="E462" s="16"/>
      <c r="F462" s="47"/>
      <c r="G462" s="47"/>
      <c r="H462" s="16">
        <v>7273</v>
      </c>
      <c r="I462" s="16">
        <v>1474136</v>
      </c>
      <c r="J462" s="34">
        <v>4.93</v>
      </c>
      <c r="K462" s="16">
        <v>867</v>
      </c>
      <c r="L462" s="16">
        <v>10.6</v>
      </c>
      <c r="M462" s="31">
        <f t="shared" si="46"/>
        <v>81792.452830188675</v>
      </c>
      <c r="N462" s="16">
        <v>1031</v>
      </c>
      <c r="O462" s="16">
        <v>5.25</v>
      </c>
      <c r="P462" s="31">
        <f t="shared" si="47"/>
        <v>196380.95238095237</v>
      </c>
      <c r="Q462" s="16">
        <v>4429</v>
      </c>
      <c r="R462" s="16">
        <v>5.18</v>
      </c>
      <c r="S462" s="31">
        <f t="shared" si="48"/>
        <v>855019.30501930509</v>
      </c>
      <c r="T462" s="16">
        <v>946</v>
      </c>
      <c r="U462" s="29">
        <v>2.77</v>
      </c>
      <c r="V462" s="31">
        <f t="shared" si="49"/>
        <v>341516.24548736459</v>
      </c>
      <c r="X462" s="15">
        <v>2020</v>
      </c>
      <c r="Y462" s="16">
        <v>1</v>
      </c>
      <c r="Z462" s="16"/>
      <c r="AA462" s="20">
        <f t="shared" si="50"/>
        <v>105043</v>
      </c>
      <c r="AB462" s="16"/>
      <c r="AC462" s="20">
        <v>846</v>
      </c>
      <c r="AD462" s="16"/>
      <c r="AE462" s="16"/>
      <c r="AF462" s="16"/>
      <c r="AG462" s="16"/>
      <c r="AH462" s="16"/>
      <c r="AI462" s="16"/>
    </row>
    <row r="463" spans="1:35" ht="15.75" customHeight="1" x14ac:dyDescent="0.25">
      <c r="A463" s="15" t="s">
        <v>458</v>
      </c>
      <c r="B463" s="20">
        <v>847</v>
      </c>
      <c r="C463" s="16"/>
      <c r="D463" s="16"/>
      <c r="E463" s="16"/>
      <c r="F463" s="47"/>
      <c r="G463" s="47"/>
      <c r="H463" s="16">
        <v>9723</v>
      </c>
      <c r="I463" s="16">
        <v>1475168</v>
      </c>
      <c r="J463" s="34">
        <v>6.59</v>
      </c>
      <c r="K463" s="16">
        <v>1003</v>
      </c>
      <c r="L463" s="16">
        <v>11.89</v>
      </c>
      <c r="M463" s="31">
        <f t="shared" si="46"/>
        <v>84356.60218671152</v>
      </c>
      <c r="N463" s="16">
        <v>1497</v>
      </c>
      <c r="O463" s="16">
        <v>7.52</v>
      </c>
      <c r="P463" s="31">
        <f t="shared" si="47"/>
        <v>199069.14893617021</v>
      </c>
      <c r="Q463" s="16">
        <v>6024</v>
      </c>
      <c r="R463" s="16">
        <v>7.08</v>
      </c>
      <c r="S463" s="31">
        <f t="shared" si="48"/>
        <v>850847.45762711868</v>
      </c>
      <c r="T463" s="16">
        <v>1199</v>
      </c>
      <c r="U463" s="29">
        <v>3.52</v>
      </c>
      <c r="V463" s="31">
        <f t="shared" si="49"/>
        <v>340625</v>
      </c>
      <c r="X463" s="15">
        <v>2020</v>
      </c>
      <c r="Y463" s="16">
        <v>2</v>
      </c>
      <c r="Z463" s="16"/>
      <c r="AA463" s="20">
        <f t="shared" si="50"/>
        <v>105044</v>
      </c>
      <c r="AB463" s="16"/>
      <c r="AC463" s="20">
        <v>847</v>
      </c>
      <c r="AD463" s="16"/>
      <c r="AE463" s="16"/>
      <c r="AF463" s="16"/>
      <c r="AG463" s="16"/>
      <c r="AH463" s="16"/>
      <c r="AI463" s="16"/>
    </row>
    <row r="464" spans="1:35" ht="15.75" customHeight="1" x14ac:dyDescent="0.25">
      <c r="A464" s="15" t="s">
        <v>459</v>
      </c>
      <c r="B464" s="20">
        <v>848</v>
      </c>
      <c r="C464" s="16"/>
      <c r="D464" s="16"/>
      <c r="E464" s="16"/>
      <c r="F464" s="47"/>
      <c r="G464" s="47"/>
      <c r="H464" s="16">
        <v>12480</v>
      </c>
      <c r="I464" s="16">
        <v>1474410</v>
      </c>
      <c r="J464" s="34">
        <v>8.4600000000000009</v>
      </c>
      <c r="K464" s="16">
        <v>1827</v>
      </c>
      <c r="L464" s="16">
        <v>21.78</v>
      </c>
      <c r="M464" s="31">
        <f t="shared" si="46"/>
        <v>83884.297520661159</v>
      </c>
      <c r="N464" s="16">
        <v>2521</v>
      </c>
      <c r="O464" s="16">
        <v>12.74</v>
      </c>
      <c r="P464" s="31">
        <f t="shared" si="47"/>
        <v>197880.69073783359</v>
      </c>
      <c r="Q464" s="16">
        <v>6889</v>
      </c>
      <c r="R464" s="16">
        <v>8.09</v>
      </c>
      <c r="S464" s="31">
        <f t="shared" si="48"/>
        <v>851545.11742892466</v>
      </c>
      <c r="T464" s="16">
        <v>1243</v>
      </c>
      <c r="U464" s="29">
        <v>3.64</v>
      </c>
      <c r="V464" s="31">
        <f t="shared" si="49"/>
        <v>341483.51648351649</v>
      </c>
      <c r="X464" s="15">
        <v>2020</v>
      </c>
      <c r="Y464" s="16">
        <v>3</v>
      </c>
      <c r="Z464" s="16"/>
      <c r="AA464" s="20">
        <f t="shared" si="50"/>
        <v>105045</v>
      </c>
      <c r="AB464" s="16"/>
      <c r="AC464" s="20">
        <v>848</v>
      </c>
      <c r="AD464" s="16"/>
      <c r="AE464" s="16"/>
      <c r="AF464" s="16"/>
      <c r="AG464" s="16"/>
      <c r="AH464" s="16"/>
      <c r="AI464" s="16"/>
    </row>
    <row r="465" spans="1:35" ht="15.75" customHeight="1" x14ac:dyDescent="0.25">
      <c r="A465" s="15" t="s">
        <v>460</v>
      </c>
      <c r="B465" s="20">
        <v>849</v>
      </c>
      <c r="C465" s="16"/>
      <c r="D465" s="16"/>
      <c r="E465" s="16"/>
      <c r="F465" s="47"/>
      <c r="G465" s="47"/>
      <c r="H465" s="16">
        <v>15626</v>
      </c>
      <c r="I465" s="16">
        <v>1465621</v>
      </c>
      <c r="J465" s="34">
        <v>10.66</v>
      </c>
      <c r="K465" s="16">
        <v>2541</v>
      </c>
      <c r="L465" s="16">
        <v>30.84</v>
      </c>
      <c r="M465" s="31">
        <f t="shared" si="46"/>
        <v>82392.996108949417</v>
      </c>
      <c r="N465" s="16">
        <v>4109</v>
      </c>
      <c r="O465" s="16">
        <v>21.1</v>
      </c>
      <c r="P465" s="31">
        <f t="shared" si="47"/>
        <v>194739.33649289099</v>
      </c>
      <c r="Q465" s="16">
        <v>7752</v>
      </c>
      <c r="R465" s="16">
        <v>9.14</v>
      </c>
      <c r="S465" s="31">
        <f t="shared" si="48"/>
        <v>848140.04376367608</v>
      </c>
      <c r="T465" s="16">
        <v>1224</v>
      </c>
      <c r="U465" s="29">
        <v>3.6</v>
      </c>
      <c r="V465" s="31">
        <f t="shared" si="49"/>
        <v>340000</v>
      </c>
      <c r="X465" s="15">
        <v>2020</v>
      </c>
      <c r="Y465" s="16">
        <v>4</v>
      </c>
      <c r="Z465" s="16"/>
      <c r="AA465" s="20">
        <f>52*X465+Y465+2</f>
        <v>105046</v>
      </c>
      <c r="AB465" s="16"/>
      <c r="AC465" s="20">
        <v>849</v>
      </c>
      <c r="AD465" s="16"/>
      <c r="AE465" s="16"/>
      <c r="AF465" s="16"/>
      <c r="AG465" s="16"/>
      <c r="AH465" s="16"/>
      <c r="AI465" s="16"/>
    </row>
    <row r="466" spans="1:35" ht="15.75" customHeight="1" x14ac:dyDescent="0.25">
      <c r="A466" s="15" t="s">
        <v>461</v>
      </c>
      <c r="B466" s="20">
        <v>850</v>
      </c>
      <c r="C466" s="16"/>
      <c r="D466" s="16"/>
      <c r="E466" s="16"/>
      <c r="F466" s="47"/>
      <c r="G466" s="47"/>
      <c r="H466" s="16">
        <v>18320</v>
      </c>
      <c r="I466" s="16">
        <v>1452048</v>
      </c>
      <c r="J466" s="34">
        <v>12.62</v>
      </c>
      <c r="K466" s="16">
        <v>3141</v>
      </c>
      <c r="L466" s="16">
        <v>38.33</v>
      </c>
      <c r="M466" s="31">
        <f t="shared" si="46"/>
        <v>81946.256196190981</v>
      </c>
      <c r="N466" s="16">
        <v>5372</v>
      </c>
      <c r="O466" s="16">
        <v>27.74</v>
      </c>
      <c r="P466" s="31">
        <f t="shared" si="47"/>
        <v>193655.37130497477</v>
      </c>
      <c r="Q466" s="16">
        <v>8418</v>
      </c>
      <c r="R466" s="16">
        <v>10.029999999999999</v>
      </c>
      <c r="S466" s="31">
        <f t="shared" si="48"/>
        <v>839282.15353938192</v>
      </c>
      <c r="T466" s="16">
        <v>1389</v>
      </c>
      <c r="U466" s="29">
        <v>4.12</v>
      </c>
      <c r="V466" s="31">
        <f t="shared" si="49"/>
        <v>337135.92233009706</v>
      </c>
      <c r="X466" s="15">
        <v>2020</v>
      </c>
      <c r="Y466" s="16">
        <v>5</v>
      </c>
      <c r="Z466" s="16"/>
      <c r="AA466" s="20">
        <f t="shared" si="50"/>
        <v>105047</v>
      </c>
      <c r="AB466" s="16"/>
      <c r="AC466" s="20">
        <v>850</v>
      </c>
      <c r="AD466" s="16"/>
      <c r="AE466" s="16"/>
      <c r="AF466" s="16"/>
      <c r="AG466" s="16"/>
      <c r="AH466" s="16"/>
      <c r="AI466" s="16"/>
    </row>
    <row r="467" spans="1:35" ht="15.75" customHeight="1" x14ac:dyDescent="0.25">
      <c r="A467" s="15" t="s">
        <v>462</v>
      </c>
      <c r="B467" s="20">
        <v>851</v>
      </c>
      <c r="C467" s="16"/>
      <c r="D467" s="16"/>
      <c r="E467" s="16"/>
      <c r="F467" s="47"/>
      <c r="G467" s="47"/>
      <c r="H467" s="16">
        <v>17374</v>
      </c>
      <c r="I467" s="16">
        <v>1435252</v>
      </c>
      <c r="J467" s="34">
        <v>12.11</v>
      </c>
      <c r="K467" s="16">
        <v>2969</v>
      </c>
      <c r="L467" s="16">
        <v>36.65</v>
      </c>
      <c r="M467" s="31">
        <f t="shared" si="46"/>
        <v>81009.549795361527</v>
      </c>
      <c r="N467" s="16">
        <v>5289</v>
      </c>
      <c r="O467" s="16">
        <v>27.5</v>
      </c>
      <c r="P467" s="31">
        <f t="shared" si="47"/>
        <v>192327.27272727274</v>
      </c>
      <c r="Q467" s="16">
        <v>7806</v>
      </c>
      <c r="R467" s="16">
        <v>9.41</v>
      </c>
      <c r="S467" s="31">
        <f t="shared" si="48"/>
        <v>829543.03931987251</v>
      </c>
      <c r="T467" s="16">
        <v>1310</v>
      </c>
      <c r="U467" s="29">
        <v>3.94</v>
      </c>
      <c r="V467" s="31">
        <f t="shared" si="49"/>
        <v>332487.30964467005</v>
      </c>
      <c r="X467" s="15">
        <v>2020</v>
      </c>
      <c r="Y467" s="16">
        <v>6</v>
      </c>
      <c r="Z467" s="16"/>
      <c r="AA467" s="20">
        <f t="shared" si="50"/>
        <v>105048</v>
      </c>
      <c r="AB467" s="16"/>
      <c r="AC467" s="20">
        <v>851</v>
      </c>
      <c r="AD467" s="16"/>
      <c r="AE467" s="16"/>
      <c r="AF467" s="16"/>
      <c r="AG467" s="16"/>
      <c r="AH467" s="16"/>
      <c r="AI467" s="16"/>
    </row>
    <row r="468" spans="1:35" ht="15.75" customHeight="1" x14ac:dyDescent="0.25">
      <c r="A468" s="15" t="s">
        <v>463</v>
      </c>
      <c r="B468" s="20">
        <v>852</v>
      </c>
      <c r="C468" s="16"/>
      <c r="D468" s="16"/>
      <c r="E468" s="16"/>
      <c r="F468" s="47"/>
      <c r="G468" s="47"/>
      <c r="H468" s="16">
        <v>15241</v>
      </c>
      <c r="I468" s="16">
        <v>1421338</v>
      </c>
      <c r="J468" s="34">
        <v>10.72</v>
      </c>
      <c r="K468" s="16">
        <v>2749</v>
      </c>
      <c r="L468" s="16">
        <v>34.21</v>
      </c>
      <c r="M468" s="31">
        <f t="shared" si="46"/>
        <v>80356.620871090316</v>
      </c>
      <c r="N468" s="16">
        <v>4345</v>
      </c>
      <c r="O468" s="16">
        <v>22.64</v>
      </c>
      <c r="P468" s="31">
        <f t="shared" si="47"/>
        <v>191916.96113074204</v>
      </c>
      <c r="Q468" s="16">
        <v>7037</v>
      </c>
      <c r="R468" s="16">
        <v>8.58</v>
      </c>
      <c r="S468" s="31">
        <f t="shared" si="48"/>
        <v>820163.1701631702</v>
      </c>
      <c r="T468" s="16">
        <v>1110</v>
      </c>
      <c r="U468" s="29">
        <v>3.37</v>
      </c>
      <c r="V468" s="31">
        <f t="shared" si="49"/>
        <v>329376.85459940654</v>
      </c>
      <c r="X468" s="15">
        <v>2020</v>
      </c>
      <c r="Y468" s="16">
        <v>7</v>
      </c>
      <c r="Z468" s="16"/>
      <c r="AA468" s="20">
        <f t="shared" si="50"/>
        <v>105049</v>
      </c>
      <c r="AB468" s="16"/>
      <c r="AC468" s="20">
        <v>852</v>
      </c>
      <c r="AD468" s="16"/>
      <c r="AE468" s="16"/>
      <c r="AF468" s="16"/>
      <c r="AG468" s="16"/>
      <c r="AH468" s="16"/>
      <c r="AI468" s="16"/>
    </row>
    <row r="469" spans="1:35" ht="15.75" customHeight="1" x14ac:dyDescent="0.25">
      <c r="A469" s="15" t="s">
        <v>464</v>
      </c>
      <c r="B469" s="20">
        <v>853</v>
      </c>
      <c r="C469" s="16"/>
      <c r="D469" s="16"/>
      <c r="E469" s="16"/>
      <c r="F469" s="47"/>
      <c r="G469" s="47"/>
      <c r="H469" s="16">
        <v>12365</v>
      </c>
      <c r="I469" s="16">
        <v>1351753</v>
      </c>
      <c r="J469" s="34">
        <v>9.15</v>
      </c>
      <c r="K469" s="16">
        <v>2218</v>
      </c>
      <c r="L469" s="16">
        <v>28.68</v>
      </c>
      <c r="M469" s="31">
        <f t="shared" si="46"/>
        <v>77336.122733612268</v>
      </c>
      <c r="N469" s="16">
        <v>3512</v>
      </c>
      <c r="O469" s="16">
        <v>19.100000000000001</v>
      </c>
      <c r="P469" s="31">
        <f t="shared" si="47"/>
        <v>183874.34554973821</v>
      </c>
      <c r="Q469" s="16">
        <v>5661</v>
      </c>
      <c r="R469" s="16">
        <v>7.27</v>
      </c>
      <c r="S469" s="31">
        <f t="shared" si="48"/>
        <v>778679.50481430546</v>
      </c>
      <c r="T469" s="16">
        <v>974</v>
      </c>
      <c r="U469" s="29">
        <v>3.12</v>
      </c>
      <c r="V469" s="31">
        <f t="shared" si="49"/>
        <v>312179.48717948719</v>
      </c>
      <c r="X469" s="15">
        <v>2020</v>
      </c>
      <c r="Y469" s="16">
        <v>8</v>
      </c>
      <c r="Z469" s="16"/>
      <c r="AA469" s="20">
        <f t="shared" si="50"/>
        <v>105050</v>
      </c>
      <c r="AB469" s="16"/>
      <c r="AC469" s="20">
        <v>853</v>
      </c>
      <c r="AD469" s="16"/>
      <c r="AE469" s="16"/>
      <c r="AF469" s="16"/>
      <c r="AG469" s="16"/>
      <c r="AH469" s="16"/>
      <c r="AI469" s="16"/>
    </row>
    <row r="470" spans="1:35" ht="15.75" customHeight="1" x14ac:dyDescent="0.25">
      <c r="A470" s="15" t="s">
        <v>465</v>
      </c>
      <c r="B470" s="20">
        <v>854</v>
      </c>
      <c r="C470" s="16"/>
      <c r="D470" s="16"/>
      <c r="E470" s="16"/>
      <c r="F470" s="47"/>
      <c r="G470" s="47"/>
      <c r="H470" s="16">
        <v>9213</v>
      </c>
      <c r="I470" s="16">
        <v>1280869</v>
      </c>
      <c r="J470" s="34">
        <v>7.19</v>
      </c>
      <c r="K470" s="16">
        <v>1417</v>
      </c>
      <c r="L470" s="16">
        <v>19.329999999999998</v>
      </c>
      <c r="M470" s="31">
        <f t="shared" si="46"/>
        <v>73305.742369374042</v>
      </c>
      <c r="N470" s="16">
        <v>2296</v>
      </c>
      <c r="O470" s="16">
        <v>13.21</v>
      </c>
      <c r="P470" s="31">
        <f t="shared" si="47"/>
        <v>173807.72142316427</v>
      </c>
      <c r="Q470" s="16">
        <v>4753</v>
      </c>
      <c r="R470" s="16">
        <v>6.44</v>
      </c>
      <c r="S470" s="31">
        <f t="shared" si="48"/>
        <v>738043.47826086951</v>
      </c>
      <c r="T470" s="16">
        <v>747</v>
      </c>
      <c r="U470" s="29">
        <v>2.5299999999999998</v>
      </c>
      <c r="V470" s="31">
        <f t="shared" si="49"/>
        <v>295256.91699604742</v>
      </c>
      <c r="X470" s="15">
        <v>2020</v>
      </c>
      <c r="Y470" s="16">
        <v>9</v>
      </c>
      <c r="Z470" s="16"/>
      <c r="AA470" s="20">
        <f t="shared" si="50"/>
        <v>105051</v>
      </c>
      <c r="AB470" s="16"/>
      <c r="AC470" s="20">
        <v>854</v>
      </c>
      <c r="AD470" s="16"/>
      <c r="AE470" s="16"/>
      <c r="AF470" s="16"/>
      <c r="AG470" s="16"/>
      <c r="AH470" s="16"/>
      <c r="AI470" s="16"/>
    </row>
    <row r="471" spans="1:35" ht="15.75" customHeight="1" x14ac:dyDescent="0.25">
      <c r="A471" s="15" t="s">
        <v>466</v>
      </c>
      <c r="B471" s="20">
        <v>855</v>
      </c>
      <c r="C471" s="16"/>
      <c r="D471" s="16"/>
      <c r="E471" s="16"/>
      <c r="F471" s="47"/>
      <c r="G471" s="47"/>
      <c r="H471" s="16">
        <v>6479</v>
      </c>
      <c r="I471" s="16">
        <v>1210061</v>
      </c>
      <c r="J471" s="34">
        <v>5.35</v>
      </c>
      <c r="K471" s="16">
        <v>783</v>
      </c>
      <c r="L471" s="16">
        <v>11.4</v>
      </c>
      <c r="M471" s="31">
        <f t="shared" si="46"/>
        <v>68684.210526315786</v>
      </c>
      <c r="N471" s="16">
        <v>1097</v>
      </c>
      <c r="O471" s="16">
        <v>6.69</v>
      </c>
      <c r="P471" s="31">
        <f t="shared" si="47"/>
        <v>163976.08370702539</v>
      </c>
      <c r="Q471" s="16">
        <v>3975</v>
      </c>
      <c r="R471" s="16">
        <v>5.7</v>
      </c>
      <c r="S471" s="31">
        <f t="shared" si="48"/>
        <v>697368.42105263157</v>
      </c>
      <c r="T471" s="16">
        <v>624</v>
      </c>
      <c r="U471" s="29">
        <v>2.23</v>
      </c>
      <c r="V471" s="31">
        <f t="shared" si="49"/>
        <v>279820.62780269061</v>
      </c>
      <c r="X471" s="15">
        <v>2020</v>
      </c>
      <c r="Y471" s="16">
        <v>10</v>
      </c>
      <c r="Z471" s="16"/>
      <c r="AA471" s="20">
        <f t="shared" si="50"/>
        <v>105052</v>
      </c>
      <c r="AB471" s="16"/>
      <c r="AC471" s="20">
        <v>855</v>
      </c>
      <c r="AD471" s="16"/>
      <c r="AE471" s="16"/>
      <c r="AF471" s="16"/>
      <c r="AG471" s="16"/>
      <c r="AH471" s="16"/>
      <c r="AI471" s="16"/>
    </row>
    <row r="472" spans="1:35" ht="15.75" customHeight="1" x14ac:dyDescent="0.25">
      <c r="A472" s="15" t="s">
        <v>467</v>
      </c>
      <c r="B472" s="20">
        <v>856</v>
      </c>
      <c r="C472" s="16"/>
      <c r="D472" s="16"/>
      <c r="E472" s="16"/>
      <c r="F472" s="47"/>
      <c r="G472" s="47"/>
      <c r="H472" s="16">
        <v>4615</v>
      </c>
      <c r="I472" s="16">
        <v>1138181</v>
      </c>
      <c r="J472" s="34">
        <v>4.05</v>
      </c>
      <c r="K472" s="16">
        <v>353</v>
      </c>
      <c r="L472" s="16">
        <v>5.44</v>
      </c>
      <c r="M472" s="31">
        <f t="shared" si="46"/>
        <v>64889.705882352937</v>
      </c>
      <c r="N472" s="16">
        <v>460</v>
      </c>
      <c r="O472" s="16">
        <v>2.97</v>
      </c>
      <c r="P472" s="31">
        <f t="shared" si="47"/>
        <v>154882.15488215486</v>
      </c>
      <c r="Q472" s="16">
        <v>3243</v>
      </c>
      <c r="R472" s="16">
        <v>4.95</v>
      </c>
      <c r="S472" s="31">
        <f t="shared" si="48"/>
        <v>655151.51515151514</v>
      </c>
      <c r="T472" s="16">
        <v>559</v>
      </c>
      <c r="U472" s="29">
        <v>2.13</v>
      </c>
      <c r="V472" s="31">
        <f t="shared" si="49"/>
        <v>262441.31455399061</v>
      </c>
      <c r="X472" s="15">
        <v>2020</v>
      </c>
      <c r="Y472" s="16">
        <v>11</v>
      </c>
      <c r="Z472" s="16"/>
      <c r="AA472" s="20">
        <f t="shared" si="50"/>
        <v>105053</v>
      </c>
      <c r="AB472" s="16"/>
      <c r="AC472" s="20">
        <v>856</v>
      </c>
      <c r="AD472" s="16"/>
      <c r="AE472" s="16"/>
      <c r="AF472" s="16"/>
      <c r="AG472" s="16"/>
      <c r="AH472" s="16"/>
      <c r="AI472" s="16"/>
    </row>
    <row r="473" spans="1:35" ht="15.75" customHeight="1" x14ac:dyDescent="0.25">
      <c r="A473" s="15" t="s">
        <v>468</v>
      </c>
      <c r="B473" s="20">
        <v>857</v>
      </c>
      <c r="C473" s="16"/>
      <c r="D473" s="16"/>
      <c r="E473" s="16"/>
      <c r="F473" s="47"/>
      <c r="G473" s="47"/>
      <c r="H473" s="16">
        <v>3013</v>
      </c>
      <c r="I473" s="16">
        <v>1080360</v>
      </c>
      <c r="J473" s="34">
        <v>2.79</v>
      </c>
      <c r="K473" s="16">
        <v>173</v>
      </c>
      <c r="L473" s="16">
        <v>2.84</v>
      </c>
      <c r="M473" s="31">
        <f t="shared" si="46"/>
        <v>60915.492957746479</v>
      </c>
      <c r="N473" s="16">
        <v>209</v>
      </c>
      <c r="O473" s="16">
        <v>1.42</v>
      </c>
      <c r="P473" s="31">
        <f t="shared" si="47"/>
        <v>147183.09859154929</v>
      </c>
      <c r="Q473" s="16">
        <v>2202</v>
      </c>
      <c r="R473" s="16">
        <v>3.53</v>
      </c>
      <c r="S473" s="31">
        <f t="shared" si="48"/>
        <v>623796.03399433428</v>
      </c>
      <c r="T473" s="16">
        <v>429</v>
      </c>
      <c r="U473" s="29">
        <v>1.72</v>
      </c>
      <c r="V473" s="31">
        <f t="shared" si="49"/>
        <v>249418.60465116281</v>
      </c>
      <c r="X473" s="15">
        <v>2020</v>
      </c>
      <c r="Y473" s="16">
        <v>12</v>
      </c>
      <c r="Z473" s="16"/>
      <c r="AA473" s="20">
        <f t="shared" si="50"/>
        <v>105054</v>
      </c>
      <c r="AB473" s="16"/>
      <c r="AC473" s="20">
        <v>857</v>
      </c>
      <c r="AD473" s="16"/>
      <c r="AE473" s="16"/>
      <c r="AF473" s="16"/>
      <c r="AG473" s="16"/>
      <c r="AH473" s="16"/>
      <c r="AI473" s="16"/>
    </row>
    <row r="474" spans="1:35" ht="15.75" customHeight="1" x14ac:dyDescent="0.25">
      <c r="A474" s="15" t="s">
        <v>469</v>
      </c>
      <c r="B474" s="20">
        <v>858</v>
      </c>
      <c r="C474" s="16"/>
      <c r="D474" s="16"/>
      <c r="E474" s="16"/>
      <c r="F474" s="47"/>
      <c r="G474" s="47"/>
      <c r="H474" s="16">
        <v>1715</v>
      </c>
      <c r="I474" s="16">
        <v>1003446</v>
      </c>
      <c r="J474" s="34">
        <v>1.71</v>
      </c>
      <c r="K474" s="16">
        <v>85</v>
      </c>
      <c r="L474" s="16">
        <v>1.56</v>
      </c>
      <c r="M474" s="31">
        <f t="shared" si="46"/>
        <v>54487.179487179485</v>
      </c>
      <c r="N474" s="16">
        <v>106</v>
      </c>
      <c r="O474" s="16">
        <v>0.81</v>
      </c>
      <c r="P474" s="31">
        <f t="shared" si="47"/>
        <v>130864.19753086418</v>
      </c>
      <c r="Q474" s="16">
        <v>1266</v>
      </c>
      <c r="R474" s="16">
        <v>2.17</v>
      </c>
      <c r="S474" s="31">
        <f t="shared" si="48"/>
        <v>583410.13824884791</v>
      </c>
      <c r="T474" s="16">
        <v>258</v>
      </c>
      <c r="U474" s="29">
        <v>1.1000000000000001</v>
      </c>
      <c r="V474" s="31">
        <f t="shared" si="49"/>
        <v>234545.45454545453</v>
      </c>
      <c r="X474" s="15">
        <v>2020</v>
      </c>
      <c r="Y474" s="16">
        <v>13</v>
      </c>
      <c r="Z474" s="16"/>
      <c r="AA474" s="20">
        <f t="shared" si="50"/>
        <v>105055</v>
      </c>
      <c r="AB474" s="16"/>
      <c r="AC474" s="20">
        <v>858</v>
      </c>
      <c r="AD474" s="16"/>
      <c r="AE474" s="16"/>
      <c r="AF474" s="16"/>
      <c r="AG474" s="16"/>
      <c r="AH474" s="16"/>
      <c r="AI474" s="16"/>
    </row>
    <row r="475" spans="1:35" ht="15.75" customHeight="1" x14ac:dyDescent="0.25">
      <c r="A475" s="15" t="s">
        <v>470</v>
      </c>
      <c r="B475" s="20">
        <v>859</v>
      </c>
      <c r="C475" s="16"/>
      <c r="D475" s="16"/>
      <c r="E475" s="16"/>
      <c r="F475" s="47"/>
      <c r="G475" s="47"/>
      <c r="H475" s="16">
        <v>1079</v>
      </c>
      <c r="I475" s="16">
        <v>967360</v>
      </c>
      <c r="J475" s="34">
        <v>1.1200000000000001</v>
      </c>
      <c r="K475" s="16">
        <v>43</v>
      </c>
      <c r="L475" s="16">
        <v>0.82</v>
      </c>
      <c r="M475" s="31">
        <f t="shared" si="46"/>
        <v>52439.024390243903</v>
      </c>
      <c r="N475" s="16">
        <v>72</v>
      </c>
      <c r="O475" s="16">
        <v>0.56999999999999995</v>
      </c>
      <c r="P475" s="31">
        <f t="shared" si="47"/>
        <v>126315.78947368423</v>
      </c>
      <c r="Q475" s="16">
        <v>792</v>
      </c>
      <c r="R475" s="16">
        <v>1.41</v>
      </c>
      <c r="S475" s="31">
        <f t="shared" si="48"/>
        <v>561702.1276595745</v>
      </c>
      <c r="T475" s="16">
        <v>172</v>
      </c>
      <c r="U475" s="29">
        <v>0.76</v>
      </c>
      <c r="V475" s="31">
        <f t="shared" si="49"/>
        <v>226315.78947368421</v>
      </c>
      <c r="X475" s="15">
        <v>2020</v>
      </c>
      <c r="Y475" s="16">
        <v>14</v>
      </c>
      <c r="Z475" s="16"/>
      <c r="AA475" s="20">
        <f t="shared" si="50"/>
        <v>105056</v>
      </c>
      <c r="AB475" s="16"/>
      <c r="AC475" s="20">
        <v>859</v>
      </c>
      <c r="AD475" s="16"/>
      <c r="AE475" s="16"/>
      <c r="AF475" s="16"/>
      <c r="AG475" s="16"/>
      <c r="AH475" s="16"/>
      <c r="AI475" s="16"/>
    </row>
    <row r="476" spans="1:35" ht="15.75" customHeight="1" x14ac:dyDescent="0.25">
      <c r="A476" s="15" t="s">
        <v>471</v>
      </c>
      <c r="B476" s="20">
        <v>860</v>
      </c>
      <c r="C476" s="16"/>
      <c r="D476" s="16"/>
      <c r="E476" s="16"/>
      <c r="F476" s="47"/>
      <c r="G476" s="47"/>
      <c r="H476" s="16">
        <v>665</v>
      </c>
      <c r="I476" s="16">
        <v>906719</v>
      </c>
      <c r="J476" s="34">
        <v>0.73</v>
      </c>
      <c r="K476" s="16">
        <v>35</v>
      </c>
      <c r="L476" s="16">
        <v>0.69</v>
      </c>
      <c r="M476" s="31">
        <f t="shared" si="46"/>
        <v>50724.637681159424</v>
      </c>
      <c r="N476" s="16">
        <v>40</v>
      </c>
      <c r="O476" s="16">
        <v>0.33</v>
      </c>
      <c r="P476" s="31">
        <f t="shared" si="47"/>
        <v>121212.1212121212</v>
      </c>
      <c r="Q476" s="16">
        <v>476</v>
      </c>
      <c r="R476" s="16">
        <v>0.91</v>
      </c>
      <c r="S476" s="31">
        <f t="shared" si="48"/>
        <v>523076.92307692306</v>
      </c>
      <c r="T476" s="16">
        <v>114</v>
      </c>
      <c r="U476" s="29">
        <v>0.54</v>
      </c>
      <c r="V476" s="31">
        <f t="shared" si="49"/>
        <v>211111.11111111109</v>
      </c>
      <c r="X476" s="15">
        <v>2020</v>
      </c>
      <c r="Y476" s="16">
        <v>15</v>
      </c>
      <c r="Z476" s="16"/>
      <c r="AA476" s="20">
        <f t="shared" si="50"/>
        <v>105057</v>
      </c>
      <c r="AB476" s="16"/>
      <c r="AC476" s="20">
        <v>860</v>
      </c>
      <c r="AD476" s="16"/>
      <c r="AE476" s="16"/>
      <c r="AF476" s="16"/>
      <c r="AG476" s="16"/>
      <c r="AH476" s="16"/>
      <c r="AI476" s="16"/>
    </row>
    <row r="477" spans="1:35" ht="15.75" customHeight="1" x14ac:dyDescent="0.25">
      <c r="A477" s="15" t="s">
        <v>472</v>
      </c>
      <c r="B477" s="20">
        <v>861</v>
      </c>
      <c r="C477" s="16"/>
      <c r="D477" s="16"/>
      <c r="E477" s="16"/>
      <c r="F477" s="47"/>
      <c r="G477" s="47"/>
      <c r="H477" s="16">
        <v>482</v>
      </c>
      <c r="I477" s="16">
        <v>856867</v>
      </c>
      <c r="J477" s="34">
        <v>0.56000000000000005</v>
      </c>
      <c r="K477" s="16">
        <v>20</v>
      </c>
      <c r="L477" s="16">
        <v>0.43</v>
      </c>
      <c r="M477" s="31">
        <f t="shared" si="46"/>
        <v>46511.627906976748</v>
      </c>
      <c r="N477" s="16">
        <v>20</v>
      </c>
      <c r="O477" s="16">
        <v>0.18</v>
      </c>
      <c r="P477" s="31">
        <f t="shared" si="47"/>
        <v>111111.11111111111</v>
      </c>
      <c r="Q477" s="16">
        <v>361</v>
      </c>
      <c r="R477" s="16">
        <v>0.72</v>
      </c>
      <c r="S477" s="31">
        <f t="shared" si="48"/>
        <v>501388.88888888893</v>
      </c>
      <c r="T477" s="16">
        <v>81</v>
      </c>
      <c r="U477" s="29">
        <v>0.41</v>
      </c>
      <c r="V477" s="31">
        <f t="shared" si="49"/>
        <v>197560.9756097561</v>
      </c>
      <c r="X477" s="15">
        <v>2020</v>
      </c>
      <c r="Y477" s="16">
        <v>16</v>
      </c>
      <c r="Z477" s="16"/>
      <c r="AA477" s="20">
        <f t="shared" si="50"/>
        <v>105058</v>
      </c>
      <c r="AB477" s="16"/>
      <c r="AC477" s="20">
        <v>861</v>
      </c>
      <c r="AD477" s="16"/>
      <c r="AE477" s="16"/>
      <c r="AF477" s="16"/>
      <c r="AG477" s="16"/>
      <c r="AH477" s="16"/>
      <c r="AI477" s="16"/>
    </row>
    <row r="478" spans="1:35" ht="15.75" customHeight="1" x14ac:dyDescent="0.25">
      <c r="A478" s="15" t="s">
        <v>473</v>
      </c>
      <c r="B478" s="20">
        <v>862</v>
      </c>
      <c r="C478" s="16"/>
      <c r="D478" s="16"/>
      <c r="E478" s="16"/>
      <c r="F478" s="47"/>
      <c r="G478" s="47"/>
      <c r="H478" s="16">
        <v>314</v>
      </c>
      <c r="I478" s="16">
        <v>754442</v>
      </c>
      <c r="J478" s="34">
        <v>0.42</v>
      </c>
      <c r="K478" s="16">
        <v>26</v>
      </c>
      <c r="L478" s="16">
        <v>0.64</v>
      </c>
      <c r="M478" s="31">
        <f t="shared" si="46"/>
        <v>40625</v>
      </c>
      <c r="N478" s="16">
        <v>22</v>
      </c>
      <c r="O478" s="16">
        <v>0.23</v>
      </c>
      <c r="P478" s="31">
        <f t="shared" si="47"/>
        <v>95652.173913043473</v>
      </c>
      <c r="Q478" s="16">
        <v>200</v>
      </c>
      <c r="R478" s="16">
        <v>0.45</v>
      </c>
      <c r="S478" s="31">
        <f t="shared" si="48"/>
        <v>444444.44444444444</v>
      </c>
      <c r="T478" s="16">
        <v>66</v>
      </c>
      <c r="U478" s="29">
        <v>0.38</v>
      </c>
      <c r="V478" s="31">
        <f t="shared" si="49"/>
        <v>173684.21052631579</v>
      </c>
      <c r="X478" s="15">
        <v>2020</v>
      </c>
      <c r="Y478" s="16">
        <v>17</v>
      </c>
      <c r="Z478" s="16"/>
      <c r="AA478" s="20">
        <f t="shared" si="50"/>
        <v>105059</v>
      </c>
      <c r="AB478" s="16"/>
      <c r="AC478" s="20">
        <v>862</v>
      </c>
      <c r="AD478" s="16"/>
      <c r="AE478" s="16"/>
      <c r="AF478" s="16"/>
      <c r="AG478" s="16"/>
      <c r="AH478" s="16"/>
      <c r="AI478" s="16"/>
    </row>
    <row r="479" spans="1:35" ht="15.75" customHeight="1" x14ac:dyDescent="0.25">
      <c r="A479" s="1" t="s">
        <v>474</v>
      </c>
      <c r="B479" s="20">
        <v>887</v>
      </c>
      <c r="C479" s="17"/>
      <c r="D479" s="17"/>
      <c r="E479" s="17"/>
      <c r="F479" s="42"/>
      <c r="G479" s="42"/>
      <c r="H479" s="20">
        <v>1941</v>
      </c>
      <c r="I479" s="20">
        <v>1459398.4962406014</v>
      </c>
      <c r="J479" s="31">
        <v>1.33</v>
      </c>
      <c r="K479" s="2">
        <v>140</v>
      </c>
      <c r="L479" s="2">
        <v>1.76</v>
      </c>
      <c r="M479" s="31">
        <f t="shared" si="46"/>
        <v>79545.454545454544</v>
      </c>
      <c r="N479" s="2">
        <v>242</v>
      </c>
      <c r="O479" s="2">
        <v>1.28</v>
      </c>
      <c r="P479" s="31">
        <f t="shared" si="47"/>
        <v>189062.5</v>
      </c>
      <c r="Q479" s="2">
        <v>1211</v>
      </c>
      <c r="R479" s="2">
        <v>1.42</v>
      </c>
      <c r="S479" s="31">
        <f t="shared" si="48"/>
        <v>852816.90140845079</v>
      </c>
      <c r="T479" s="2">
        <v>348</v>
      </c>
      <c r="U479" s="26">
        <v>1.04</v>
      </c>
      <c r="V479" s="31">
        <f t="shared" si="49"/>
        <v>334615.38461538462</v>
      </c>
      <c r="X479" s="1">
        <v>2020</v>
      </c>
      <c r="Y479">
        <v>42</v>
      </c>
      <c r="AA479" s="20">
        <f>52*X479+Y479+2</f>
        <v>105084</v>
      </c>
      <c r="AC479" s="20">
        <v>887</v>
      </c>
      <c r="AD479" s="16"/>
      <c r="AE479" s="16"/>
      <c r="AF479" s="16"/>
      <c r="AG479" s="16"/>
      <c r="AH479" s="16"/>
      <c r="AI479" s="16"/>
    </row>
    <row r="480" spans="1:35" ht="15.75" customHeight="1" x14ac:dyDescent="0.25">
      <c r="A480" s="1" t="s">
        <v>475</v>
      </c>
      <c r="B480" s="20">
        <v>888</v>
      </c>
      <c r="C480" s="17"/>
      <c r="D480" s="17"/>
      <c r="E480" s="17"/>
      <c r="F480" s="42"/>
      <c r="G480" s="42"/>
      <c r="H480" s="20">
        <v>2525</v>
      </c>
      <c r="I480" s="20">
        <v>1459537.5722543353</v>
      </c>
      <c r="J480" s="31">
        <v>1.73</v>
      </c>
      <c r="K480" s="2">
        <v>137</v>
      </c>
      <c r="L480" s="2">
        <v>1.71</v>
      </c>
      <c r="M480" s="31">
        <f t="shared" si="46"/>
        <v>80116.959064327486</v>
      </c>
      <c r="N480" s="2">
        <v>236</v>
      </c>
      <c r="O480" s="2">
        <v>1.24</v>
      </c>
      <c r="P480" s="31">
        <f t="shared" si="47"/>
        <v>190322.5806451613</v>
      </c>
      <c r="Q480" s="2">
        <v>1756</v>
      </c>
      <c r="R480" s="2">
        <v>2.0499999999999998</v>
      </c>
      <c r="S480" s="31">
        <f t="shared" si="48"/>
        <v>856585.36585365864</v>
      </c>
      <c r="T480" s="2">
        <v>396</v>
      </c>
      <c r="U480" s="26">
        <v>1.17</v>
      </c>
      <c r="V480" s="31">
        <f t="shared" si="49"/>
        <v>338461.5384615385</v>
      </c>
      <c r="X480" s="1">
        <v>2020</v>
      </c>
      <c r="Y480">
        <v>43</v>
      </c>
      <c r="AA480" s="20">
        <f t="shared" si="50"/>
        <v>105085</v>
      </c>
      <c r="AC480" s="20">
        <v>888</v>
      </c>
      <c r="AD480" s="16"/>
      <c r="AE480" s="16"/>
      <c r="AF480" s="16"/>
      <c r="AG480" s="16"/>
      <c r="AH480" s="16"/>
      <c r="AI480" s="16"/>
    </row>
    <row r="481" spans="1:35" ht="15.75" customHeight="1" x14ac:dyDescent="0.25">
      <c r="A481" s="1" t="s">
        <v>476</v>
      </c>
      <c r="B481" s="20">
        <v>889</v>
      </c>
      <c r="C481" s="17"/>
      <c r="D481" s="17"/>
      <c r="E481" s="17"/>
      <c r="F481" s="42"/>
      <c r="G481" s="42"/>
      <c r="H481" s="20">
        <v>2898</v>
      </c>
      <c r="I481" s="20">
        <v>1501554.4041450778</v>
      </c>
      <c r="J481" s="31">
        <v>1.93</v>
      </c>
      <c r="K481" s="2">
        <v>158</v>
      </c>
      <c r="L481" s="2">
        <v>1.92</v>
      </c>
      <c r="M481" s="31">
        <f t="shared" si="46"/>
        <v>82291.666666666672</v>
      </c>
      <c r="N481" s="2">
        <v>289</v>
      </c>
      <c r="O481" s="2">
        <v>1.47</v>
      </c>
      <c r="P481" s="31">
        <f t="shared" si="47"/>
        <v>196598.63945578231</v>
      </c>
      <c r="Q481" s="2">
        <v>2001</v>
      </c>
      <c r="R481" s="2">
        <v>2.29</v>
      </c>
      <c r="S481" s="31">
        <f t="shared" si="48"/>
        <v>873799.12663755461</v>
      </c>
      <c r="T481" s="2">
        <v>450</v>
      </c>
      <c r="U481" s="26">
        <v>1.3</v>
      </c>
      <c r="V481" s="31">
        <f t="shared" si="49"/>
        <v>346153.84615384613</v>
      </c>
      <c r="X481" s="1">
        <v>2020</v>
      </c>
      <c r="Y481">
        <v>44</v>
      </c>
      <c r="AA481" s="20">
        <f t="shared" si="50"/>
        <v>105086</v>
      </c>
      <c r="AC481" s="20">
        <v>889</v>
      </c>
      <c r="AD481" s="16"/>
      <c r="AE481" s="16"/>
      <c r="AF481" s="16"/>
      <c r="AG481" s="16"/>
      <c r="AH481" s="16"/>
      <c r="AI481" s="16"/>
    </row>
    <row r="482" spans="1:35" ht="15.75" customHeight="1" x14ac:dyDescent="0.25">
      <c r="A482" s="1" t="s">
        <v>477</v>
      </c>
      <c r="B482" s="20">
        <v>890</v>
      </c>
      <c r="C482" s="17"/>
      <c r="D482" s="17"/>
      <c r="E482" s="17"/>
      <c r="F482" s="42"/>
      <c r="G482" s="42"/>
      <c r="H482" s="20">
        <v>3167</v>
      </c>
      <c r="I482" s="20">
        <v>1552450.9803921569</v>
      </c>
      <c r="J482" s="31">
        <v>2.04</v>
      </c>
      <c r="K482" s="2">
        <v>191</v>
      </c>
      <c r="L482" s="2">
        <v>2.25</v>
      </c>
      <c r="M482" s="31">
        <f t="shared" si="46"/>
        <v>84888.888888888891</v>
      </c>
      <c r="N482" s="2">
        <v>255</v>
      </c>
      <c r="O482" s="2">
        <v>1.27</v>
      </c>
      <c r="P482" s="31">
        <f t="shared" si="47"/>
        <v>200787.40157480314</v>
      </c>
      <c r="Q482" s="2">
        <v>2177</v>
      </c>
      <c r="R482" s="2">
        <v>2.39</v>
      </c>
      <c r="S482" s="31">
        <f t="shared" si="48"/>
        <v>910878.66108786606</v>
      </c>
      <c r="T482" s="2">
        <v>544</v>
      </c>
      <c r="U482" s="26">
        <v>1.52</v>
      </c>
      <c r="V482" s="31">
        <f t="shared" si="49"/>
        <v>357894.73684210528</v>
      </c>
      <c r="X482" s="1">
        <v>2020</v>
      </c>
      <c r="Y482">
        <v>45</v>
      </c>
      <c r="AA482" s="20">
        <f>52*X482+Y482+2</f>
        <v>105087</v>
      </c>
      <c r="AC482" s="20">
        <v>890</v>
      </c>
      <c r="AD482" s="16"/>
      <c r="AE482" s="16"/>
      <c r="AF482" s="16"/>
      <c r="AG482" s="16"/>
      <c r="AH482" s="16"/>
      <c r="AI482" s="16"/>
    </row>
    <row r="483" spans="1:35" ht="15.75" customHeight="1" x14ac:dyDescent="0.25">
      <c r="A483" s="1" t="s">
        <v>478</v>
      </c>
      <c r="B483" s="20">
        <v>891</v>
      </c>
      <c r="C483" s="17"/>
      <c r="D483" s="17"/>
      <c r="E483" s="17"/>
      <c r="F483" s="42"/>
      <c r="G483" s="42"/>
      <c r="H483" s="20">
        <v>3041</v>
      </c>
      <c r="I483" s="20">
        <v>1575647.6683937823</v>
      </c>
      <c r="J483" s="31">
        <v>1.93</v>
      </c>
      <c r="K483" s="2">
        <v>191</v>
      </c>
      <c r="L483" s="2">
        <v>2.2599999999999998</v>
      </c>
      <c r="M483" s="31">
        <f t="shared" si="46"/>
        <v>84513.274336283197</v>
      </c>
      <c r="N483" s="2">
        <v>239</v>
      </c>
      <c r="O483" s="2">
        <v>1.18</v>
      </c>
      <c r="P483" s="31">
        <f t="shared" si="47"/>
        <v>202542.37288135596</v>
      </c>
      <c r="Q483" s="2">
        <v>2008</v>
      </c>
      <c r="R483" s="2">
        <v>2.17</v>
      </c>
      <c r="S483" s="31">
        <f t="shared" si="48"/>
        <v>925345.62211981567</v>
      </c>
      <c r="T483" s="2">
        <v>603</v>
      </c>
      <c r="U483" s="26">
        <v>1.65</v>
      </c>
      <c r="V483" s="31">
        <f t="shared" si="49"/>
        <v>365454.54545454547</v>
      </c>
      <c r="X483" s="1">
        <v>2020</v>
      </c>
      <c r="Y483">
        <v>46</v>
      </c>
      <c r="AA483" s="20">
        <f t="shared" ref="AA483:AA490" si="51">52*X483+Y483+2</f>
        <v>105088</v>
      </c>
      <c r="AC483" s="20">
        <v>891</v>
      </c>
      <c r="AD483" s="16"/>
      <c r="AE483" s="16"/>
      <c r="AF483" s="16"/>
      <c r="AG483" s="16"/>
      <c r="AH483" s="16"/>
      <c r="AI483" s="16"/>
    </row>
    <row r="484" spans="1:35" ht="15.75" customHeight="1" x14ac:dyDescent="0.25">
      <c r="A484" s="1" t="s">
        <v>479</v>
      </c>
      <c r="B484" s="20">
        <v>892</v>
      </c>
      <c r="C484" s="17"/>
      <c r="D484" s="17"/>
      <c r="E484" s="17"/>
      <c r="F484" s="42"/>
      <c r="G484" s="42"/>
      <c r="H484" s="20">
        <v>2916</v>
      </c>
      <c r="I484" s="20">
        <v>1584782.6086956521</v>
      </c>
      <c r="J484" s="31">
        <v>1.84</v>
      </c>
      <c r="K484" s="2">
        <v>194</v>
      </c>
      <c r="L484" s="2">
        <v>2.29</v>
      </c>
      <c r="M484" s="31">
        <f t="shared" si="46"/>
        <v>84716.157205240175</v>
      </c>
      <c r="N484" s="2">
        <v>252</v>
      </c>
      <c r="O484" s="2">
        <v>1.24</v>
      </c>
      <c r="P484" s="31">
        <f t="shared" si="47"/>
        <v>203225.80645161291</v>
      </c>
      <c r="Q484" s="2">
        <v>1921</v>
      </c>
      <c r="R484" s="2">
        <v>2.0699999999999998</v>
      </c>
      <c r="S484" s="31">
        <f t="shared" si="48"/>
        <v>928019.32367149764</v>
      </c>
      <c r="T484" s="2">
        <v>549</v>
      </c>
      <c r="U484" s="26">
        <v>1.5</v>
      </c>
      <c r="V484" s="31">
        <f t="shared" si="49"/>
        <v>366000</v>
      </c>
      <c r="X484" s="1">
        <v>2020</v>
      </c>
      <c r="Y484">
        <v>47</v>
      </c>
      <c r="AA484" s="20">
        <f t="shared" si="51"/>
        <v>105089</v>
      </c>
      <c r="AC484" s="20">
        <v>892</v>
      </c>
      <c r="AD484" s="16"/>
      <c r="AE484" s="16"/>
      <c r="AF484" s="16"/>
      <c r="AG484" s="16"/>
      <c r="AH484" s="16"/>
      <c r="AI484" s="16"/>
    </row>
    <row r="485" spans="1:35" ht="15.75" customHeight="1" x14ac:dyDescent="0.25">
      <c r="A485" s="1" t="s">
        <v>480</v>
      </c>
      <c r="B485" s="20">
        <v>893</v>
      </c>
      <c r="C485" s="17"/>
      <c r="D485" s="17"/>
      <c r="E485" s="17"/>
      <c r="F485" s="42"/>
      <c r="G485" s="42"/>
      <c r="H485" s="20">
        <v>2683</v>
      </c>
      <c r="I485" s="20">
        <v>1597023.8095238095</v>
      </c>
      <c r="J485" s="31">
        <v>1.68</v>
      </c>
      <c r="K485" s="2">
        <v>232</v>
      </c>
      <c r="L485" s="2">
        <v>2.71</v>
      </c>
      <c r="M485" s="31">
        <f t="shared" si="46"/>
        <v>85608.856088560889</v>
      </c>
      <c r="N485" s="2">
        <v>215</v>
      </c>
      <c r="O485" s="2">
        <v>1.05</v>
      </c>
      <c r="P485" s="31">
        <f t="shared" si="47"/>
        <v>204761.90476190476</v>
      </c>
      <c r="Q485" s="2">
        <v>1723</v>
      </c>
      <c r="R485" s="2">
        <v>1.84</v>
      </c>
      <c r="S485" s="31">
        <f t="shared" si="48"/>
        <v>936413.04347826086</v>
      </c>
      <c r="T485" s="2">
        <v>513</v>
      </c>
      <c r="U485" s="26">
        <v>1.39</v>
      </c>
      <c r="V485" s="31">
        <f t="shared" si="49"/>
        <v>369064.74820143887</v>
      </c>
      <c r="X485" s="1">
        <v>2020</v>
      </c>
      <c r="Y485">
        <v>48</v>
      </c>
      <c r="AA485" s="20">
        <f t="shared" si="51"/>
        <v>105090</v>
      </c>
      <c r="AC485" s="20">
        <v>893</v>
      </c>
      <c r="AD485" s="16"/>
      <c r="AE485" s="16"/>
      <c r="AF485" s="16"/>
      <c r="AG485" s="16"/>
      <c r="AH485" s="16"/>
      <c r="AI485" s="16"/>
    </row>
    <row r="486" spans="1:35" ht="15.75" customHeight="1" x14ac:dyDescent="0.25">
      <c r="A486" s="1" t="s">
        <v>481</v>
      </c>
      <c r="B486" s="20">
        <v>894</v>
      </c>
      <c r="C486" s="17"/>
      <c r="D486" s="17"/>
      <c r="E486" s="17"/>
      <c r="F486" s="42"/>
      <c r="G486" s="42"/>
      <c r="H486" s="20">
        <v>2470</v>
      </c>
      <c r="I486" s="20">
        <v>1603896.1038961038</v>
      </c>
      <c r="J486" s="31">
        <v>1.54</v>
      </c>
      <c r="K486" s="2">
        <v>214</v>
      </c>
      <c r="L486" s="2">
        <v>2.4900000000000002</v>
      </c>
      <c r="M486" s="31">
        <f t="shared" si="46"/>
        <v>85943.775100401603</v>
      </c>
      <c r="N486" s="2">
        <v>246</v>
      </c>
      <c r="O486" s="2">
        <v>1.19</v>
      </c>
      <c r="P486" s="31">
        <f t="shared" si="47"/>
        <v>206722.68907563027</v>
      </c>
      <c r="Q486" s="2">
        <v>1578</v>
      </c>
      <c r="R486" s="2">
        <v>1.67</v>
      </c>
      <c r="S486" s="31">
        <f t="shared" si="48"/>
        <v>944910.17964071862</v>
      </c>
      <c r="T486" s="2">
        <v>432</v>
      </c>
      <c r="U486" s="26">
        <v>1.1599999999999999</v>
      </c>
      <c r="V486" s="31">
        <f t="shared" si="49"/>
        <v>372413.79310344829</v>
      </c>
      <c r="X486" s="1">
        <v>2020</v>
      </c>
      <c r="Y486">
        <v>49</v>
      </c>
      <c r="AA486" s="20">
        <f t="shared" si="51"/>
        <v>105091</v>
      </c>
      <c r="AC486" s="20">
        <v>894</v>
      </c>
      <c r="AD486" s="16"/>
      <c r="AE486" s="16"/>
      <c r="AF486" s="16"/>
      <c r="AG486" s="16"/>
      <c r="AH486" s="16"/>
      <c r="AI486" s="16"/>
    </row>
    <row r="487" spans="1:35" ht="15.75" customHeight="1" x14ac:dyDescent="0.25">
      <c r="A487" s="1" t="s">
        <v>482</v>
      </c>
      <c r="B487" s="20">
        <v>895</v>
      </c>
      <c r="C487" s="17"/>
      <c r="D487" s="17"/>
      <c r="E487" s="17"/>
      <c r="F487" s="42"/>
      <c r="G487" s="42"/>
      <c r="H487" s="20">
        <v>2248</v>
      </c>
      <c r="I487" s="20">
        <v>1617266.1870503598</v>
      </c>
      <c r="J487" s="31">
        <v>1.39</v>
      </c>
      <c r="K487" s="2">
        <v>229</v>
      </c>
      <c r="L487" s="2">
        <v>2.68</v>
      </c>
      <c r="M487" s="31">
        <f t="shared" si="46"/>
        <v>85447.761194029852</v>
      </c>
      <c r="N487" s="2">
        <v>231</v>
      </c>
      <c r="O487" s="2">
        <v>1.1200000000000001</v>
      </c>
      <c r="P487" s="31">
        <f t="shared" si="47"/>
        <v>206249.99999999997</v>
      </c>
      <c r="Q487" s="2">
        <v>1381</v>
      </c>
      <c r="R487" s="2">
        <v>1.45</v>
      </c>
      <c r="S487" s="31">
        <f t="shared" si="48"/>
        <v>952413.79310344835</v>
      </c>
      <c r="T487" s="2">
        <v>407</v>
      </c>
      <c r="U487" s="26">
        <v>1.0900000000000001</v>
      </c>
      <c r="V487" s="31">
        <f t="shared" si="49"/>
        <v>373394.495412844</v>
      </c>
      <c r="X487" s="1">
        <v>2020</v>
      </c>
      <c r="Y487">
        <v>50</v>
      </c>
      <c r="AA487" s="20">
        <f t="shared" si="51"/>
        <v>105092</v>
      </c>
      <c r="AC487" s="20">
        <v>895</v>
      </c>
      <c r="AD487" s="16"/>
      <c r="AE487" s="16"/>
      <c r="AF487" s="16"/>
      <c r="AG487" s="16"/>
      <c r="AH487" s="16"/>
      <c r="AI487" s="16"/>
    </row>
    <row r="488" spans="1:35" ht="15.75" customHeight="1" x14ac:dyDescent="0.25">
      <c r="A488" s="1" t="s">
        <v>483</v>
      </c>
      <c r="B488" s="20">
        <v>896</v>
      </c>
      <c r="C488" s="17"/>
      <c r="D488" s="17"/>
      <c r="E488" s="17"/>
      <c r="F488" s="42"/>
      <c r="G488" s="42"/>
      <c r="H488" s="20">
        <v>2289</v>
      </c>
      <c r="I488" s="20">
        <v>1611971.8309859156</v>
      </c>
      <c r="J488" s="31">
        <v>1.42</v>
      </c>
      <c r="K488" s="2">
        <v>236</v>
      </c>
      <c r="L488" s="2">
        <v>2.77</v>
      </c>
      <c r="M488" s="31">
        <f t="shared" si="46"/>
        <v>85198.555956678698</v>
      </c>
      <c r="N488" s="2">
        <v>252</v>
      </c>
      <c r="O488" s="2">
        <v>1.23</v>
      </c>
      <c r="P488" s="31">
        <f t="shared" si="47"/>
        <v>204878.04878048782</v>
      </c>
      <c r="Q488" s="2">
        <v>1431</v>
      </c>
      <c r="R488" s="2">
        <v>1.51</v>
      </c>
      <c r="S488" s="31">
        <f t="shared" si="48"/>
        <v>947682.11920529802</v>
      </c>
      <c r="T488" s="2">
        <v>370</v>
      </c>
      <c r="U488" s="26">
        <v>0.99</v>
      </c>
      <c r="V488" s="31">
        <f t="shared" si="49"/>
        <v>373737.37373737374</v>
      </c>
      <c r="X488" s="1">
        <v>2020</v>
      </c>
      <c r="Y488">
        <v>51</v>
      </c>
      <c r="AA488" s="20">
        <f t="shared" si="51"/>
        <v>105093</v>
      </c>
      <c r="AC488" s="20">
        <v>896</v>
      </c>
    </row>
    <row r="489" spans="1:35" ht="15.75" customHeight="1" x14ac:dyDescent="0.25">
      <c r="A489" s="1" t="s">
        <v>484</v>
      </c>
      <c r="B489" s="20">
        <v>897</v>
      </c>
      <c r="C489" s="17"/>
      <c r="D489" s="17"/>
      <c r="E489" s="17"/>
      <c r="F489" s="42"/>
      <c r="G489" s="42"/>
      <c r="H489" s="20">
        <v>2015</v>
      </c>
      <c r="I489" s="20">
        <v>1612000</v>
      </c>
      <c r="J489" s="31">
        <v>1.25</v>
      </c>
      <c r="K489" s="2">
        <v>193</v>
      </c>
      <c r="L489" s="2">
        <v>2.25</v>
      </c>
      <c r="M489" s="31">
        <f t="shared" si="46"/>
        <v>85777.777777777781</v>
      </c>
      <c r="N489" s="2">
        <v>204</v>
      </c>
      <c r="O489" s="2">
        <v>0.99</v>
      </c>
      <c r="P489" s="31">
        <f t="shared" si="47"/>
        <v>206060.60606060605</v>
      </c>
      <c r="Q489" s="2">
        <v>1246</v>
      </c>
      <c r="R489" s="2">
        <v>1.31</v>
      </c>
      <c r="S489" s="31">
        <f t="shared" si="48"/>
        <v>951145.03816793894</v>
      </c>
      <c r="T489" s="2">
        <v>372</v>
      </c>
      <c r="U489" s="26">
        <v>1</v>
      </c>
      <c r="V489" s="31">
        <f t="shared" si="49"/>
        <v>372000</v>
      </c>
      <c r="X489" s="1">
        <v>2020</v>
      </c>
      <c r="Y489">
        <v>52</v>
      </c>
      <c r="AA489" s="20">
        <f t="shared" si="51"/>
        <v>105094</v>
      </c>
      <c r="AC489" s="20">
        <v>897</v>
      </c>
    </row>
    <row r="490" spans="1:35" ht="15.75" customHeight="1" x14ac:dyDescent="0.25">
      <c r="A490" s="1" t="s">
        <v>485</v>
      </c>
      <c r="B490" s="20">
        <v>898</v>
      </c>
      <c r="C490" s="17"/>
      <c r="D490" s="17"/>
      <c r="E490" s="17"/>
      <c r="F490" s="42"/>
      <c r="G490" s="42"/>
      <c r="H490" s="20">
        <v>2046</v>
      </c>
      <c r="I490" s="20">
        <v>1611023.6220472441</v>
      </c>
      <c r="J490" s="31">
        <v>1.27</v>
      </c>
      <c r="K490" s="2">
        <v>213</v>
      </c>
      <c r="L490" s="2">
        <v>2.48</v>
      </c>
      <c r="M490" s="31">
        <f t="shared" si="46"/>
        <v>85887.096774193546</v>
      </c>
      <c r="N490" s="2">
        <v>199</v>
      </c>
      <c r="O490" s="2">
        <v>0.96</v>
      </c>
      <c r="P490" s="31">
        <f t="shared" si="47"/>
        <v>207291.66666666669</v>
      </c>
      <c r="Q490" s="2">
        <v>1281</v>
      </c>
      <c r="R490" s="2">
        <v>1.36</v>
      </c>
      <c r="S490" s="31">
        <f t="shared" si="48"/>
        <v>941911.76470588229</v>
      </c>
      <c r="T490" s="2">
        <v>353</v>
      </c>
      <c r="U490" s="26">
        <v>0.95</v>
      </c>
      <c r="V490" s="31">
        <f t="shared" si="49"/>
        <v>371578.94736842107</v>
      </c>
      <c r="X490" s="1">
        <v>2020</v>
      </c>
      <c r="Y490">
        <v>53</v>
      </c>
      <c r="AA490" s="20">
        <f t="shared" si="51"/>
        <v>105095</v>
      </c>
      <c r="AC490" s="20">
        <v>898</v>
      </c>
    </row>
    <row r="491" spans="1:35" ht="15.75" customHeight="1" x14ac:dyDescent="0.25">
      <c r="A491" s="18">
        <v>44197</v>
      </c>
      <c r="B491" s="20">
        <v>899</v>
      </c>
      <c r="C491" s="17"/>
      <c r="D491" s="17"/>
      <c r="E491" s="17"/>
      <c r="F491" s="42"/>
      <c r="G491" s="42"/>
      <c r="H491" s="20">
        <v>2112</v>
      </c>
      <c r="I491" s="20">
        <v>1624615.3846153845</v>
      </c>
      <c r="J491" s="31">
        <v>1.3</v>
      </c>
      <c r="K491" s="2">
        <v>199</v>
      </c>
      <c r="L491" s="2">
        <v>2.2999999999999998</v>
      </c>
      <c r="M491" s="31">
        <f t="shared" si="46"/>
        <v>86521.739130434784</v>
      </c>
      <c r="N491" s="2">
        <v>219</v>
      </c>
      <c r="O491" s="2">
        <v>1.05</v>
      </c>
      <c r="P491" s="31">
        <f t="shared" si="47"/>
        <v>208571.42857142855</v>
      </c>
      <c r="Q491" s="2">
        <v>1245</v>
      </c>
      <c r="R491" s="2">
        <v>1.31</v>
      </c>
      <c r="S491" s="31">
        <f t="shared" si="48"/>
        <v>950381.67938931298</v>
      </c>
      <c r="T491" s="2">
        <v>449</v>
      </c>
      <c r="U491" s="26">
        <v>1.2</v>
      </c>
      <c r="V491" s="31">
        <f t="shared" si="49"/>
        <v>374166.66666666669</v>
      </c>
      <c r="X491" s="1">
        <v>2021</v>
      </c>
      <c r="Y491">
        <v>1</v>
      </c>
      <c r="AA491" s="20">
        <f>52*X491+Y491+3</f>
        <v>105096</v>
      </c>
      <c r="AC491" s="20">
        <v>899</v>
      </c>
    </row>
    <row r="492" spans="1:35" ht="15.75" customHeight="1" x14ac:dyDescent="0.25">
      <c r="A492" s="18">
        <v>44228</v>
      </c>
      <c r="B492" s="20">
        <v>900</v>
      </c>
      <c r="C492" s="17"/>
      <c r="D492" s="17"/>
      <c r="E492" s="17"/>
      <c r="F492" s="42"/>
      <c r="G492" s="42"/>
      <c r="H492" s="20">
        <v>2182</v>
      </c>
      <c r="I492" s="20">
        <v>1616296.2962962962</v>
      </c>
      <c r="J492" s="31">
        <v>1.35</v>
      </c>
      <c r="K492" s="2">
        <v>242</v>
      </c>
      <c r="L492" s="2">
        <v>2.82</v>
      </c>
      <c r="M492" s="31">
        <f t="shared" si="46"/>
        <v>85815.602836879436</v>
      </c>
      <c r="N492" s="2">
        <v>247</v>
      </c>
      <c r="O492" s="2">
        <v>1.19</v>
      </c>
      <c r="P492" s="31">
        <f t="shared" si="47"/>
        <v>207563.02521008404</v>
      </c>
      <c r="Q492" s="2">
        <v>1237</v>
      </c>
      <c r="R492" s="2">
        <v>1.3</v>
      </c>
      <c r="S492" s="31">
        <f t="shared" si="48"/>
        <v>951538.4615384615</v>
      </c>
      <c r="T492" s="2">
        <v>456</v>
      </c>
      <c r="U492" s="26">
        <v>1.22</v>
      </c>
      <c r="V492" s="31">
        <f t="shared" si="49"/>
        <v>373770.49180327868</v>
      </c>
      <c r="X492" s="1">
        <v>2021</v>
      </c>
      <c r="Y492">
        <v>2</v>
      </c>
      <c r="AA492" s="20">
        <f t="shared" ref="AA492:AA555" si="52">52*X492+Y492+3</f>
        <v>105097</v>
      </c>
      <c r="AC492" s="20">
        <v>900</v>
      </c>
    </row>
    <row r="493" spans="1:35" ht="15.75" customHeight="1" x14ac:dyDescent="0.25">
      <c r="A493" s="18">
        <v>44256</v>
      </c>
      <c r="B493" s="20">
        <v>901</v>
      </c>
      <c r="C493" s="17"/>
      <c r="D493" s="17"/>
      <c r="E493" s="17"/>
      <c r="F493" s="42"/>
      <c r="G493" s="42"/>
      <c r="H493" s="20">
        <v>2263</v>
      </c>
      <c r="I493" s="20">
        <v>1604964.5390070924</v>
      </c>
      <c r="J493" s="31">
        <v>1.41</v>
      </c>
      <c r="K493" s="2">
        <v>301</v>
      </c>
      <c r="L493" s="2">
        <v>3.53</v>
      </c>
      <c r="M493" s="31">
        <f t="shared" si="46"/>
        <v>85269.121813031161</v>
      </c>
      <c r="N493" s="2">
        <v>299</v>
      </c>
      <c r="O493" s="2">
        <v>1.45</v>
      </c>
      <c r="P493" s="31">
        <f t="shared" si="47"/>
        <v>206206.89655172414</v>
      </c>
      <c r="Q493" s="2">
        <v>1243</v>
      </c>
      <c r="R493" s="2">
        <v>1.32</v>
      </c>
      <c r="S493" s="31">
        <f t="shared" si="48"/>
        <v>941666.66666666663</v>
      </c>
      <c r="T493" s="2">
        <v>420</v>
      </c>
      <c r="U493" s="26">
        <v>1.1299999999999999</v>
      </c>
      <c r="V493" s="31">
        <f t="shared" si="49"/>
        <v>371681.41592920356</v>
      </c>
      <c r="X493" s="1">
        <v>2021</v>
      </c>
      <c r="Y493">
        <v>3</v>
      </c>
      <c r="AA493" s="20">
        <f t="shared" si="52"/>
        <v>105098</v>
      </c>
      <c r="AC493" s="20">
        <v>901</v>
      </c>
    </row>
    <row r="494" spans="1:35" ht="15.75" customHeight="1" x14ac:dyDescent="0.25">
      <c r="A494" s="18">
        <v>44287</v>
      </c>
      <c r="B494" s="20">
        <v>902</v>
      </c>
      <c r="C494" s="17"/>
      <c r="D494" s="17"/>
      <c r="E494" s="17"/>
      <c r="F494" s="42"/>
      <c r="G494" s="42"/>
      <c r="H494" s="20">
        <v>2234</v>
      </c>
      <c r="I494" s="20">
        <v>1584397.1631205676</v>
      </c>
      <c r="J494" s="31">
        <v>1.41</v>
      </c>
      <c r="K494" s="2">
        <v>287</v>
      </c>
      <c r="L494" s="2">
        <v>3.38</v>
      </c>
      <c r="M494" s="31">
        <f t="shared" si="46"/>
        <v>84911.242603550301</v>
      </c>
      <c r="N494" s="2">
        <v>323</v>
      </c>
      <c r="O494" s="2">
        <v>1.58</v>
      </c>
      <c r="P494" s="31">
        <f t="shared" si="47"/>
        <v>204430.37974683545</v>
      </c>
      <c r="Q494" s="2">
        <v>1198</v>
      </c>
      <c r="R494" s="2">
        <v>1.29</v>
      </c>
      <c r="S494" s="31">
        <f t="shared" si="48"/>
        <v>928682.17054263561</v>
      </c>
      <c r="T494" s="2">
        <v>426</v>
      </c>
      <c r="U494" s="26">
        <v>1.1599999999999999</v>
      </c>
      <c r="V494" s="31">
        <f t="shared" si="49"/>
        <v>367241.37931034487</v>
      </c>
      <c r="X494" s="1">
        <v>2021</v>
      </c>
      <c r="Y494">
        <v>4</v>
      </c>
      <c r="AA494" s="20">
        <f t="shared" si="52"/>
        <v>105099</v>
      </c>
      <c r="AC494" s="20">
        <v>902</v>
      </c>
    </row>
    <row r="495" spans="1:35" ht="15.75" customHeight="1" x14ac:dyDescent="0.25">
      <c r="A495" s="18">
        <v>44317</v>
      </c>
      <c r="B495" s="20">
        <v>903</v>
      </c>
      <c r="C495" s="17"/>
      <c r="D495" s="17"/>
      <c r="E495" s="17"/>
      <c r="F495" s="42"/>
      <c r="G495" s="42"/>
      <c r="H495" s="20">
        <v>2377</v>
      </c>
      <c r="I495" s="20">
        <v>1553594.77124183</v>
      </c>
      <c r="J495" s="31">
        <v>1.53</v>
      </c>
      <c r="K495" s="2">
        <v>339</v>
      </c>
      <c r="L495" s="2">
        <v>4.05</v>
      </c>
      <c r="M495" s="31">
        <f t="shared" si="46"/>
        <v>83703.703703703708</v>
      </c>
      <c r="N495" s="2">
        <v>405</v>
      </c>
      <c r="O495" s="2">
        <v>2.0099999999999998</v>
      </c>
      <c r="P495" s="31">
        <f t="shared" si="47"/>
        <v>201492.53731343287</v>
      </c>
      <c r="Q495" s="2">
        <v>1350</v>
      </c>
      <c r="R495" s="2">
        <v>1.48</v>
      </c>
      <c r="S495" s="31">
        <f t="shared" si="48"/>
        <v>912162.16216216213</v>
      </c>
      <c r="T495" s="2">
        <v>283</v>
      </c>
      <c r="U495" s="26">
        <v>0.79</v>
      </c>
      <c r="V495" s="31">
        <f t="shared" si="49"/>
        <v>358227.84810126579</v>
      </c>
      <c r="X495" s="1">
        <v>2021</v>
      </c>
      <c r="Y495">
        <v>5</v>
      </c>
      <c r="AA495" s="20">
        <f t="shared" si="52"/>
        <v>105100</v>
      </c>
      <c r="AC495" s="20">
        <v>903</v>
      </c>
    </row>
    <row r="496" spans="1:35" ht="15.75" customHeight="1" x14ac:dyDescent="0.25">
      <c r="A496" s="18">
        <v>44348</v>
      </c>
      <c r="B496" s="20">
        <v>904</v>
      </c>
      <c r="C496" s="17"/>
      <c r="D496" s="17"/>
      <c r="E496" s="17"/>
      <c r="F496" s="42"/>
      <c r="G496" s="42"/>
      <c r="H496" s="20">
        <v>2281</v>
      </c>
      <c r="I496" s="20">
        <v>1530872.4832214764</v>
      </c>
      <c r="J496" s="31">
        <v>1.49</v>
      </c>
      <c r="K496" s="2">
        <v>338</v>
      </c>
      <c r="L496" s="2">
        <v>4.12</v>
      </c>
      <c r="M496" s="31">
        <f t="shared" si="46"/>
        <v>82038.834951456301</v>
      </c>
      <c r="N496" s="2">
        <v>362</v>
      </c>
      <c r="O496" s="2">
        <v>1.83</v>
      </c>
      <c r="P496" s="31">
        <f t="shared" si="47"/>
        <v>197814.20765027322</v>
      </c>
      <c r="Q496" s="2">
        <v>1319</v>
      </c>
      <c r="R496" s="2">
        <v>1.47</v>
      </c>
      <c r="S496" s="31">
        <f t="shared" si="48"/>
        <v>897278.91156462592</v>
      </c>
      <c r="T496" s="2">
        <v>262</v>
      </c>
      <c r="U496" s="26">
        <v>0.74</v>
      </c>
      <c r="V496" s="31">
        <f t="shared" si="49"/>
        <v>354054.05405405408</v>
      </c>
      <c r="X496" s="1">
        <v>2021</v>
      </c>
      <c r="Y496">
        <v>6</v>
      </c>
      <c r="AA496" s="20">
        <f t="shared" si="52"/>
        <v>105101</v>
      </c>
      <c r="AC496" s="20">
        <v>904</v>
      </c>
    </row>
    <row r="497" spans="1:29" ht="15.75" customHeight="1" x14ac:dyDescent="0.25">
      <c r="A497" s="18">
        <v>44378</v>
      </c>
      <c r="B497" s="20">
        <v>905</v>
      </c>
      <c r="C497" s="17"/>
      <c r="D497" s="17"/>
      <c r="E497" s="17"/>
      <c r="F497" s="42"/>
      <c r="G497" s="42"/>
      <c r="H497" s="20">
        <v>2379</v>
      </c>
      <c r="I497" s="20">
        <v>1505696.2025316455</v>
      </c>
      <c r="J497" s="31">
        <v>1.58</v>
      </c>
      <c r="K497" s="2">
        <v>335</v>
      </c>
      <c r="L497" s="2">
        <v>4.1500000000000004</v>
      </c>
      <c r="M497" s="31">
        <f t="shared" si="46"/>
        <v>80722.891566265054</v>
      </c>
      <c r="N497" s="2">
        <v>381</v>
      </c>
      <c r="O497" s="2">
        <v>1.96</v>
      </c>
      <c r="P497" s="31">
        <f t="shared" si="47"/>
        <v>194387.75510204083</v>
      </c>
      <c r="Q497" s="2">
        <v>1399</v>
      </c>
      <c r="R497" s="2">
        <v>1.59</v>
      </c>
      <c r="S497" s="31">
        <f t="shared" si="48"/>
        <v>879874.21383647795</v>
      </c>
      <c r="T497" s="2">
        <v>264</v>
      </c>
      <c r="U497" s="26">
        <v>0.76</v>
      </c>
      <c r="V497" s="31">
        <f t="shared" si="49"/>
        <v>347368.42105263157</v>
      </c>
      <c r="X497" s="1">
        <v>2021</v>
      </c>
      <c r="Y497">
        <v>7</v>
      </c>
      <c r="AA497" s="20">
        <f t="shared" si="52"/>
        <v>105102</v>
      </c>
      <c r="AC497" s="20">
        <v>905</v>
      </c>
    </row>
    <row r="498" spans="1:29" ht="15.75" customHeight="1" x14ac:dyDescent="0.25">
      <c r="A498" s="18">
        <v>44409</v>
      </c>
      <c r="B498" s="20">
        <v>906</v>
      </c>
      <c r="C498" s="17"/>
      <c r="D498" s="17"/>
      <c r="E498" s="17"/>
      <c r="F498" s="42"/>
      <c r="G498" s="42"/>
      <c r="H498" s="20">
        <v>2433</v>
      </c>
      <c r="I498" s="20">
        <v>1483536.5853658537</v>
      </c>
      <c r="J498" s="31">
        <v>1.64</v>
      </c>
      <c r="K498" s="2">
        <v>346</v>
      </c>
      <c r="L498" s="2">
        <v>4.3099999999999996</v>
      </c>
      <c r="M498" s="31">
        <f t="shared" si="46"/>
        <v>80278.422273781907</v>
      </c>
      <c r="N498" s="2">
        <v>357</v>
      </c>
      <c r="O498" s="2">
        <v>1.85</v>
      </c>
      <c r="P498" s="31">
        <f t="shared" si="47"/>
        <v>192972.97297297296</v>
      </c>
      <c r="Q498" s="2">
        <v>1439</v>
      </c>
      <c r="R498" s="2">
        <v>1.67</v>
      </c>
      <c r="S498" s="31">
        <f t="shared" si="48"/>
        <v>861676.64670658682</v>
      </c>
      <c r="T498" s="2">
        <v>291</v>
      </c>
      <c r="U498" s="26">
        <v>0.85</v>
      </c>
      <c r="V498" s="31">
        <f t="shared" si="49"/>
        <v>342352.9411764706</v>
      </c>
      <c r="X498" s="1">
        <v>2021</v>
      </c>
      <c r="Y498">
        <v>8</v>
      </c>
      <c r="AA498" s="20">
        <f t="shared" si="52"/>
        <v>105103</v>
      </c>
      <c r="AC498" s="20">
        <v>906</v>
      </c>
    </row>
    <row r="499" spans="1:29" ht="15.75" customHeight="1" x14ac:dyDescent="0.25">
      <c r="A499" s="18">
        <v>44440</v>
      </c>
      <c r="B499" s="20">
        <v>907</v>
      </c>
      <c r="C499" s="17"/>
      <c r="D499" s="17"/>
      <c r="E499" s="17"/>
      <c r="F499" s="42"/>
      <c r="G499" s="42"/>
      <c r="H499" s="20">
        <v>2349</v>
      </c>
      <c r="I499" s="20">
        <v>1450000</v>
      </c>
      <c r="J499" s="31">
        <v>1.62</v>
      </c>
      <c r="K499" s="2">
        <v>314</v>
      </c>
      <c r="L499" s="2">
        <v>3.94</v>
      </c>
      <c r="M499" s="31">
        <f t="shared" si="46"/>
        <v>79695.431472081225</v>
      </c>
      <c r="N499" s="2">
        <v>349</v>
      </c>
      <c r="O499" s="2">
        <v>1.82</v>
      </c>
      <c r="P499" s="31">
        <f t="shared" si="47"/>
        <v>191758.24175824175</v>
      </c>
      <c r="Q499" s="2">
        <v>1400</v>
      </c>
      <c r="R499" s="2">
        <v>1.65</v>
      </c>
      <c r="S499" s="31">
        <f t="shared" si="48"/>
        <v>848484.84848484851</v>
      </c>
      <c r="T499" s="2">
        <v>286</v>
      </c>
      <c r="U499" s="26">
        <v>0.85</v>
      </c>
      <c r="V499" s="31">
        <f t="shared" si="49"/>
        <v>336470.58823529416</v>
      </c>
      <c r="X499" s="1">
        <v>2021</v>
      </c>
      <c r="Y499">
        <v>9</v>
      </c>
      <c r="AA499" s="20">
        <f t="shared" si="52"/>
        <v>105104</v>
      </c>
      <c r="AC499" s="20">
        <v>907</v>
      </c>
    </row>
    <row r="500" spans="1:29" ht="15.75" customHeight="1" x14ac:dyDescent="0.25">
      <c r="A500" s="19">
        <v>44470</v>
      </c>
      <c r="B500" s="20">
        <v>908</v>
      </c>
      <c r="C500" s="17"/>
      <c r="D500" s="17"/>
      <c r="E500" s="17"/>
      <c r="F500" s="42"/>
      <c r="G500" s="42"/>
      <c r="H500" s="20">
        <v>2210</v>
      </c>
      <c r="I500" s="20">
        <v>1416666.6666666665</v>
      </c>
      <c r="J500" s="31">
        <v>1.56</v>
      </c>
      <c r="K500" s="2">
        <v>225</v>
      </c>
      <c r="L500" s="2">
        <v>2.87</v>
      </c>
      <c r="M500" s="31">
        <f t="shared" si="46"/>
        <v>78397.212543554007</v>
      </c>
      <c r="N500" s="2">
        <v>266</v>
      </c>
      <c r="O500" s="2">
        <v>1.41</v>
      </c>
      <c r="P500" s="31">
        <f t="shared" si="47"/>
        <v>188652.48226950355</v>
      </c>
      <c r="Q500" s="2">
        <v>1425</v>
      </c>
      <c r="R500" s="2">
        <v>1.73</v>
      </c>
      <c r="S500" s="31">
        <f t="shared" si="48"/>
        <v>823699.42196531792</v>
      </c>
      <c r="T500" s="2">
        <v>294</v>
      </c>
      <c r="U500" s="26">
        <v>0.9</v>
      </c>
      <c r="V500" s="31">
        <f t="shared" si="49"/>
        <v>326666.66666666669</v>
      </c>
      <c r="X500" s="1">
        <v>2021</v>
      </c>
      <c r="Y500">
        <v>10</v>
      </c>
      <c r="AA500" s="20">
        <f t="shared" si="52"/>
        <v>105105</v>
      </c>
      <c r="AC500" s="20">
        <v>908</v>
      </c>
    </row>
    <row r="501" spans="1:29" ht="15.75" customHeight="1" x14ac:dyDescent="0.25">
      <c r="A501" s="19">
        <v>44501</v>
      </c>
      <c r="B501" s="20">
        <v>909</v>
      </c>
      <c r="C501" s="17"/>
      <c r="D501" s="17"/>
      <c r="E501" s="17"/>
      <c r="F501" s="42"/>
      <c r="G501" s="42"/>
      <c r="H501" s="20">
        <v>1919</v>
      </c>
      <c r="I501" s="20">
        <v>1380575.5395683455</v>
      </c>
      <c r="J501" s="31">
        <v>1.39</v>
      </c>
      <c r="K501" s="2">
        <v>199</v>
      </c>
      <c r="L501" s="2">
        <v>2.63</v>
      </c>
      <c r="M501" s="31">
        <f t="shared" si="46"/>
        <v>75665.399239543724</v>
      </c>
      <c r="N501" s="2">
        <v>220</v>
      </c>
      <c r="O501" s="2">
        <v>1.2</v>
      </c>
      <c r="P501" s="31">
        <f t="shared" si="47"/>
        <v>183333.33333333334</v>
      </c>
      <c r="Q501" s="2">
        <v>1216</v>
      </c>
      <c r="R501" s="2">
        <v>1.52</v>
      </c>
      <c r="S501" s="31">
        <f t="shared" si="48"/>
        <v>800000</v>
      </c>
      <c r="T501" s="2">
        <v>284</v>
      </c>
      <c r="U501" s="26">
        <v>0.9</v>
      </c>
      <c r="V501" s="31">
        <f t="shared" si="49"/>
        <v>315555.55555555556</v>
      </c>
      <c r="X501" s="1">
        <v>2021</v>
      </c>
      <c r="Y501">
        <v>11</v>
      </c>
      <c r="AA501" s="20">
        <f t="shared" si="52"/>
        <v>105106</v>
      </c>
      <c r="AC501" s="20">
        <v>909</v>
      </c>
    </row>
    <row r="502" spans="1:29" ht="15.75" customHeight="1" x14ac:dyDescent="0.25">
      <c r="A502" s="19">
        <v>44531</v>
      </c>
      <c r="B502" s="20">
        <v>910</v>
      </c>
      <c r="C502" s="17"/>
      <c r="D502" s="17"/>
      <c r="E502" s="17"/>
      <c r="F502" s="42"/>
      <c r="G502" s="42"/>
      <c r="H502" s="20">
        <v>1550</v>
      </c>
      <c r="I502" s="20">
        <v>1336206.8965517243</v>
      </c>
      <c r="J502" s="31">
        <v>1.1599999999999999</v>
      </c>
      <c r="K502" s="2">
        <v>149</v>
      </c>
      <c r="L502" s="2">
        <v>2.02</v>
      </c>
      <c r="M502" s="31">
        <f t="shared" si="46"/>
        <v>73762.376237623757</v>
      </c>
      <c r="N502" s="2">
        <v>149</v>
      </c>
      <c r="O502" s="2">
        <v>0.83</v>
      </c>
      <c r="P502" s="31">
        <f t="shared" si="47"/>
        <v>179518.07228915664</v>
      </c>
      <c r="Q502" s="2">
        <v>1009</v>
      </c>
      <c r="R502" s="2">
        <v>1.3</v>
      </c>
      <c r="S502" s="31">
        <f t="shared" si="48"/>
        <v>776153.84615384613</v>
      </c>
      <c r="T502" s="2">
        <v>243</v>
      </c>
      <c r="U502" s="26">
        <v>0.79</v>
      </c>
      <c r="V502" s="31">
        <f t="shared" si="49"/>
        <v>307594.93670886074</v>
      </c>
      <c r="X502" s="1">
        <v>2021</v>
      </c>
      <c r="Y502">
        <v>12</v>
      </c>
      <c r="AA502" s="20">
        <f t="shared" si="52"/>
        <v>105107</v>
      </c>
      <c r="AC502" s="20">
        <v>910</v>
      </c>
    </row>
    <row r="503" spans="1:29" ht="15.75" customHeight="1" x14ac:dyDescent="0.25">
      <c r="A503" s="1" t="s">
        <v>486</v>
      </c>
      <c r="B503" s="20">
        <v>911</v>
      </c>
      <c r="C503" s="17"/>
      <c r="D503" s="17"/>
      <c r="E503" s="17"/>
      <c r="F503" s="42"/>
      <c r="G503" s="42"/>
      <c r="H503" s="20">
        <v>1280</v>
      </c>
      <c r="I503" s="20">
        <v>1292929.2929292929</v>
      </c>
      <c r="J503" s="31">
        <v>0.99</v>
      </c>
      <c r="K503" s="2">
        <v>111</v>
      </c>
      <c r="L503" s="2">
        <v>1.55</v>
      </c>
      <c r="M503" s="31">
        <f t="shared" si="46"/>
        <v>71612.903225806454</v>
      </c>
      <c r="N503" s="2">
        <v>121</v>
      </c>
      <c r="O503" s="2">
        <v>0.7</v>
      </c>
      <c r="P503" s="31">
        <f t="shared" si="47"/>
        <v>172857.14285714287</v>
      </c>
      <c r="Q503" s="2">
        <v>854</v>
      </c>
      <c r="R503" s="2">
        <v>1.1299999999999999</v>
      </c>
      <c r="S503" s="31">
        <f t="shared" si="48"/>
        <v>755752.21238938055</v>
      </c>
      <c r="T503" s="2">
        <v>194</v>
      </c>
      <c r="U503" s="26">
        <v>0.65</v>
      </c>
      <c r="V503" s="31">
        <f t="shared" si="49"/>
        <v>298461.53846153844</v>
      </c>
      <c r="X503" s="1">
        <v>2021</v>
      </c>
      <c r="Y503">
        <v>13</v>
      </c>
      <c r="AA503" s="20">
        <f t="shared" si="52"/>
        <v>105108</v>
      </c>
      <c r="AC503" s="20">
        <v>911</v>
      </c>
    </row>
    <row r="504" spans="1:29" ht="15.75" customHeight="1" x14ac:dyDescent="0.25">
      <c r="A504" s="1" t="s">
        <v>487</v>
      </c>
      <c r="B504" s="20">
        <v>912</v>
      </c>
      <c r="C504" s="2"/>
      <c r="D504" s="2"/>
      <c r="E504" s="2"/>
      <c r="F504" s="42"/>
      <c r="G504" s="42"/>
      <c r="H504" s="20">
        <v>1109</v>
      </c>
      <c r="I504" s="20">
        <v>1232222.2222222222</v>
      </c>
      <c r="J504" s="31">
        <v>0.9</v>
      </c>
      <c r="K504" s="2">
        <v>108</v>
      </c>
      <c r="L504" s="2">
        <v>1.58</v>
      </c>
      <c r="M504" s="31">
        <f t="shared" si="46"/>
        <v>68354.430379746831</v>
      </c>
      <c r="N504" s="2">
        <v>109</v>
      </c>
      <c r="O504" s="2">
        <v>0.68</v>
      </c>
      <c r="P504" s="31">
        <f t="shared" si="47"/>
        <v>160294.11764705883</v>
      </c>
      <c r="Q504" s="2">
        <v>730</v>
      </c>
      <c r="R504" s="2">
        <v>1.02</v>
      </c>
      <c r="S504" s="31">
        <f t="shared" si="48"/>
        <v>715686.27450980386</v>
      </c>
      <c r="T504" s="2">
        <v>162</v>
      </c>
      <c r="U504" s="26">
        <v>0.56999999999999995</v>
      </c>
      <c r="V504" s="31">
        <f t="shared" si="49"/>
        <v>284210.5263157895</v>
      </c>
      <c r="X504" s="1">
        <v>2021</v>
      </c>
      <c r="Y504">
        <v>14</v>
      </c>
      <c r="AA504" s="20">
        <f t="shared" si="52"/>
        <v>105109</v>
      </c>
      <c r="AC504" s="20">
        <v>912</v>
      </c>
    </row>
    <row r="505" spans="1:29" ht="15.75" customHeight="1" x14ac:dyDescent="0.25">
      <c r="A505" s="1" t="s">
        <v>488</v>
      </c>
      <c r="B505" s="20">
        <v>913</v>
      </c>
      <c r="C505" s="2"/>
      <c r="D505" s="2"/>
      <c r="E505" s="2"/>
      <c r="F505" s="42"/>
      <c r="G505" s="42"/>
      <c r="H505" s="20">
        <v>981</v>
      </c>
      <c r="I505" s="20">
        <v>1140697.6744186047</v>
      </c>
      <c r="J505" s="31">
        <v>0.86</v>
      </c>
      <c r="K505" s="2">
        <v>109</v>
      </c>
      <c r="L505" s="2">
        <v>1.76</v>
      </c>
      <c r="M505" s="31">
        <f t="shared" si="46"/>
        <v>61931.818181818184</v>
      </c>
      <c r="N505" s="2">
        <v>106</v>
      </c>
      <c r="O505" s="2">
        <v>0.73</v>
      </c>
      <c r="P505" s="31">
        <f t="shared" si="47"/>
        <v>145205.4794520548</v>
      </c>
      <c r="Q505" s="2">
        <v>615</v>
      </c>
      <c r="R505" s="2">
        <v>0.92</v>
      </c>
      <c r="S505" s="31">
        <f t="shared" si="48"/>
        <v>668478.26086956519</v>
      </c>
      <c r="T505" s="2">
        <v>151</v>
      </c>
      <c r="U505" s="26">
        <v>0.56999999999999995</v>
      </c>
      <c r="V505" s="31">
        <f t="shared" si="49"/>
        <v>264912.28070175438</v>
      </c>
      <c r="X505" s="1">
        <v>2021</v>
      </c>
      <c r="Y505">
        <v>15</v>
      </c>
      <c r="AA505" s="20">
        <f t="shared" si="52"/>
        <v>105110</v>
      </c>
      <c r="AC505" s="20">
        <v>913</v>
      </c>
    </row>
    <row r="506" spans="1:29" ht="15.75" customHeight="1" x14ac:dyDescent="0.25">
      <c r="A506" s="1" t="s">
        <v>489</v>
      </c>
      <c r="B506" s="20">
        <v>914</v>
      </c>
      <c r="C506" s="2"/>
      <c r="D506" s="2"/>
      <c r="E506" s="2"/>
      <c r="F506" s="42"/>
      <c r="G506" s="42"/>
      <c r="H506" s="20">
        <v>811</v>
      </c>
      <c r="I506" s="20">
        <v>954117.64705882361</v>
      </c>
      <c r="J506" s="31">
        <v>0.85</v>
      </c>
      <c r="K506" s="2">
        <v>113</v>
      </c>
      <c r="L506" s="2">
        <v>2.0699999999999998</v>
      </c>
      <c r="M506" s="31">
        <f t="shared" si="46"/>
        <v>54589.371980676333</v>
      </c>
      <c r="N506" s="2">
        <v>91</v>
      </c>
      <c r="O506" s="2">
        <v>0.72</v>
      </c>
      <c r="P506" s="31">
        <f t="shared" si="47"/>
        <v>126388.88888888889</v>
      </c>
      <c r="Q506" s="2">
        <v>490</v>
      </c>
      <c r="R506" s="2">
        <v>0.89</v>
      </c>
      <c r="S506" s="31">
        <f t="shared" si="48"/>
        <v>550561.79775280901</v>
      </c>
      <c r="T506" s="2">
        <v>117</v>
      </c>
      <c r="U506" s="26">
        <v>0.53</v>
      </c>
      <c r="V506" s="31">
        <f t="shared" si="49"/>
        <v>220754.71698113208</v>
      </c>
      <c r="X506" s="1">
        <v>2021</v>
      </c>
      <c r="Y506">
        <v>16</v>
      </c>
      <c r="AA506" s="20">
        <f t="shared" si="52"/>
        <v>105111</v>
      </c>
      <c r="AC506" s="20">
        <v>914</v>
      </c>
    </row>
    <row r="507" spans="1:29" ht="15.75" customHeight="1" x14ac:dyDescent="0.25">
      <c r="A507" s="1" t="s">
        <v>490</v>
      </c>
      <c r="B507" s="20">
        <v>940</v>
      </c>
      <c r="C507" s="17"/>
      <c r="D507" s="17"/>
      <c r="E507" s="17"/>
      <c r="F507" s="42"/>
      <c r="G507" s="42"/>
      <c r="H507" s="20">
        <v>4272</v>
      </c>
      <c r="I507" s="20">
        <v>1715662.6506024094</v>
      </c>
      <c r="J507" s="31">
        <v>2.4900000000000002</v>
      </c>
      <c r="K507" s="2">
        <v>866</v>
      </c>
      <c r="L507" s="2">
        <v>8.9</v>
      </c>
      <c r="M507" s="31">
        <f t="shared" ref="M507:M570" si="53">K507*1000/L507</f>
        <v>97303.370786516854</v>
      </c>
      <c r="N507" s="2">
        <v>612</v>
      </c>
      <c r="O507" s="2">
        <v>2.68</v>
      </c>
      <c r="P507" s="31">
        <f t="shared" ref="P507:P570" si="54">N507*1000/O507</f>
        <v>228358.20895522388</v>
      </c>
      <c r="Q507" s="2">
        <v>2303</v>
      </c>
      <c r="R507" s="2">
        <v>2.33</v>
      </c>
      <c r="S507" s="31">
        <f t="shared" ref="S507:S570" si="55">Q507*1000/R507</f>
        <v>988412.01716738194</v>
      </c>
      <c r="T507" s="2">
        <v>491</v>
      </c>
      <c r="U507" s="26">
        <v>1.23</v>
      </c>
      <c r="V507" s="31">
        <f t="shared" ref="V507:V570" si="56">T507*1000/U507</f>
        <v>399186.99186991871</v>
      </c>
      <c r="X507" s="1">
        <v>2021</v>
      </c>
      <c r="Y507">
        <v>42</v>
      </c>
      <c r="AA507" s="20">
        <f t="shared" si="52"/>
        <v>105137</v>
      </c>
      <c r="AC507" s="20">
        <v>940</v>
      </c>
    </row>
    <row r="508" spans="1:29" ht="15.75" customHeight="1" x14ac:dyDescent="0.25">
      <c r="A508" s="1" t="s">
        <v>491</v>
      </c>
      <c r="B508" s="20">
        <v>941</v>
      </c>
      <c r="C508" s="17"/>
      <c r="D508" s="17"/>
      <c r="E508" s="17"/>
      <c r="F508" s="42"/>
      <c r="G508" s="42"/>
      <c r="H508" s="20">
        <v>4966</v>
      </c>
      <c r="I508" s="20">
        <v>1718339.1003460207</v>
      </c>
      <c r="J508" s="31">
        <v>2.89</v>
      </c>
      <c r="K508" s="2">
        <v>1168</v>
      </c>
      <c r="L508" s="2">
        <v>12.01</v>
      </c>
      <c r="M508" s="31">
        <f t="shared" si="53"/>
        <v>97252.289758534549</v>
      </c>
      <c r="N508" s="2">
        <v>697</v>
      </c>
      <c r="O508" s="2">
        <v>3.05</v>
      </c>
      <c r="P508" s="31">
        <f t="shared" si="54"/>
        <v>228524.59016393445</v>
      </c>
      <c r="Q508" s="2">
        <v>2576</v>
      </c>
      <c r="R508" s="2">
        <v>2.59</v>
      </c>
      <c r="S508" s="31">
        <f t="shared" si="55"/>
        <v>994594.59459459467</v>
      </c>
      <c r="T508" s="2">
        <v>525</v>
      </c>
      <c r="U508" s="26">
        <v>1.31</v>
      </c>
      <c r="V508" s="31">
        <f t="shared" si="56"/>
        <v>400763.35877862596</v>
      </c>
      <c r="X508" s="1">
        <v>2021</v>
      </c>
      <c r="Y508">
        <v>43</v>
      </c>
      <c r="AA508" s="20">
        <f t="shared" si="52"/>
        <v>105138</v>
      </c>
      <c r="AC508" s="20">
        <v>941</v>
      </c>
    </row>
    <row r="509" spans="1:29" ht="15.75" customHeight="1" x14ac:dyDescent="0.25">
      <c r="A509" s="1" t="s">
        <v>492</v>
      </c>
      <c r="B509" s="20">
        <v>942</v>
      </c>
      <c r="C509" s="17"/>
      <c r="D509" s="17"/>
      <c r="E509" s="17"/>
      <c r="F509" s="42"/>
      <c r="G509" s="42"/>
      <c r="H509" s="20">
        <v>5590</v>
      </c>
      <c r="I509" s="20">
        <v>1725308.6419753085</v>
      </c>
      <c r="J509" s="31">
        <v>3.24</v>
      </c>
      <c r="K509" s="2">
        <v>1285</v>
      </c>
      <c r="L509" s="2">
        <v>13.23</v>
      </c>
      <c r="M509" s="31">
        <f t="shared" si="53"/>
        <v>97127.739984882835</v>
      </c>
      <c r="N509" s="2">
        <v>829</v>
      </c>
      <c r="O509" s="2">
        <v>3.63</v>
      </c>
      <c r="P509" s="31">
        <f t="shared" si="54"/>
        <v>228374.65564738293</v>
      </c>
      <c r="Q509" s="2">
        <v>2844</v>
      </c>
      <c r="R509" s="2">
        <v>2.85</v>
      </c>
      <c r="S509" s="31">
        <f t="shared" si="55"/>
        <v>997894.73684210528</v>
      </c>
      <c r="T509" s="2">
        <v>632</v>
      </c>
      <c r="U509" s="26">
        <v>1.57</v>
      </c>
      <c r="V509" s="31">
        <f t="shared" si="56"/>
        <v>402547.7707006369</v>
      </c>
      <c r="X509" s="1">
        <v>2021</v>
      </c>
      <c r="Y509">
        <v>44</v>
      </c>
      <c r="AA509" s="20">
        <f t="shared" si="52"/>
        <v>105139</v>
      </c>
      <c r="AC509" s="20">
        <v>942</v>
      </c>
    </row>
    <row r="510" spans="1:29" ht="15.75" customHeight="1" x14ac:dyDescent="0.25">
      <c r="A510" s="1" t="s">
        <v>493</v>
      </c>
      <c r="B510" s="20">
        <v>943</v>
      </c>
      <c r="C510" s="17"/>
      <c r="D510" s="17"/>
      <c r="E510" s="17"/>
      <c r="F510" s="42"/>
      <c r="G510" s="42"/>
      <c r="H510" s="20">
        <v>6673</v>
      </c>
      <c r="I510" s="20">
        <v>1746858.6387434555</v>
      </c>
      <c r="J510" s="31">
        <v>3.82</v>
      </c>
      <c r="K510" s="2">
        <v>1605</v>
      </c>
      <c r="L510" s="2">
        <v>16.57</v>
      </c>
      <c r="M510" s="31">
        <f t="shared" si="53"/>
        <v>96861.798430899216</v>
      </c>
      <c r="N510" s="2">
        <v>1053</v>
      </c>
      <c r="O510" s="2">
        <v>4.62</v>
      </c>
      <c r="P510" s="31">
        <f t="shared" si="54"/>
        <v>227922.07792207791</v>
      </c>
      <c r="Q510" s="2">
        <v>3243</v>
      </c>
      <c r="R510" s="2">
        <v>3.2</v>
      </c>
      <c r="S510" s="31">
        <f t="shared" si="55"/>
        <v>1013437.5</v>
      </c>
      <c r="T510" s="2">
        <v>772</v>
      </c>
      <c r="U510" s="26">
        <v>1.89</v>
      </c>
      <c r="V510" s="31">
        <f t="shared" si="56"/>
        <v>408465.6084656085</v>
      </c>
      <c r="X510" s="1">
        <v>2021</v>
      </c>
      <c r="Y510">
        <v>45</v>
      </c>
      <c r="AA510" s="20">
        <f t="shared" si="52"/>
        <v>105140</v>
      </c>
      <c r="AC510" s="20">
        <v>943</v>
      </c>
    </row>
    <row r="511" spans="1:29" ht="15.75" customHeight="1" x14ac:dyDescent="0.25">
      <c r="A511" s="1" t="s">
        <v>494</v>
      </c>
      <c r="B511" s="20">
        <v>944</v>
      </c>
      <c r="C511" s="17"/>
      <c r="D511" s="17"/>
      <c r="E511" s="17"/>
      <c r="F511" s="42"/>
      <c r="G511" s="42"/>
      <c r="H511" s="20">
        <v>7301</v>
      </c>
      <c r="I511" s="20">
        <v>1742482.1002386634</v>
      </c>
      <c r="J511" s="31">
        <v>4.1900000000000004</v>
      </c>
      <c r="K511" s="2">
        <v>1760</v>
      </c>
      <c r="L511" s="2">
        <v>18.2</v>
      </c>
      <c r="M511" s="31">
        <f t="shared" si="53"/>
        <v>96703.296703296714</v>
      </c>
      <c r="N511" s="2">
        <v>1157</v>
      </c>
      <c r="O511" s="2">
        <v>5.09</v>
      </c>
      <c r="P511" s="31">
        <f t="shared" si="54"/>
        <v>227308.44793713163</v>
      </c>
      <c r="Q511" s="2">
        <v>3563</v>
      </c>
      <c r="R511" s="2">
        <v>3.52</v>
      </c>
      <c r="S511" s="31">
        <f t="shared" si="55"/>
        <v>1012215.9090909091</v>
      </c>
      <c r="T511" s="2">
        <v>821</v>
      </c>
      <c r="U511" s="26">
        <v>2.02</v>
      </c>
      <c r="V511" s="31">
        <f t="shared" si="56"/>
        <v>406435.64356435643</v>
      </c>
      <c r="X511" s="1">
        <v>2021</v>
      </c>
      <c r="Y511">
        <v>46</v>
      </c>
      <c r="AA511" s="20">
        <f t="shared" si="52"/>
        <v>105141</v>
      </c>
      <c r="AC511" s="20">
        <v>944</v>
      </c>
    </row>
    <row r="512" spans="1:29" ht="15.75" customHeight="1" x14ac:dyDescent="0.25">
      <c r="A512" s="1" t="s">
        <v>495</v>
      </c>
      <c r="B512" s="20">
        <v>945</v>
      </c>
      <c r="C512" s="17"/>
      <c r="D512" s="17"/>
      <c r="E512" s="17"/>
      <c r="F512" s="42"/>
      <c r="G512" s="42"/>
      <c r="H512" s="20">
        <v>7820</v>
      </c>
      <c r="I512" s="20">
        <v>1753363.2286995517</v>
      </c>
      <c r="J512" s="31">
        <v>4.46</v>
      </c>
      <c r="K512" s="2">
        <v>1697</v>
      </c>
      <c r="L512" s="2">
        <v>17.43</v>
      </c>
      <c r="M512" s="31">
        <f t="shared" si="53"/>
        <v>97360.872059667236</v>
      </c>
      <c r="N512" s="2">
        <v>1252</v>
      </c>
      <c r="O512" s="2">
        <v>5.46</v>
      </c>
      <c r="P512" s="31">
        <f t="shared" si="54"/>
        <v>229304.0293040293</v>
      </c>
      <c r="Q512" s="2">
        <v>3907</v>
      </c>
      <c r="R512" s="2">
        <v>3.84</v>
      </c>
      <c r="S512" s="31">
        <f t="shared" si="55"/>
        <v>1017447.9166666667</v>
      </c>
      <c r="T512" s="2">
        <v>964</v>
      </c>
      <c r="U512" s="26">
        <v>2.35</v>
      </c>
      <c r="V512" s="31">
        <f t="shared" si="56"/>
        <v>410212.76595744677</v>
      </c>
      <c r="X512" s="1">
        <v>2021</v>
      </c>
      <c r="Y512">
        <v>47</v>
      </c>
      <c r="AA512" s="20">
        <f t="shared" si="52"/>
        <v>105142</v>
      </c>
      <c r="AC512" s="20">
        <v>945</v>
      </c>
    </row>
    <row r="513" spans="1:29" ht="15.75" customHeight="1" x14ac:dyDescent="0.25">
      <c r="A513" s="1" t="s">
        <v>496</v>
      </c>
      <c r="B513" s="20">
        <v>946</v>
      </c>
      <c r="C513" s="17"/>
      <c r="D513" s="17"/>
      <c r="E513" s="17"/>
      <c r="F513" s="42"/>
      <c r="G513" s="42"/>
      <c r="H513" s="20">
        <v>7589</v>
      </c>
      <c r="I513" s="20">
        <v>1728701.5945330297</v>
      </c>
      <c r="J513" s="31">
        <v>4.3899999999999997</v>
      </c>
      <c r="K513" s="2">
        <v>1476</v>
      </c>
      <c r="L513" s="2">
        <v>15.44</v>
      </c>
      <c r="M513" s="31">
        <f t="shared" si="53"/>
        <v>95595.854922279803</v>
      </c>
      <c r="N513" s="2">
        <v>1192</v>
      </c>
      <c r="O513" s="2">
        <v>5.3</v>
      </c>
      <c r="P513" s="31">
        <f t="shared" si="54"/>
        <v>224905.66037735849</v>
      </c>
      <c r="Q513" s="2">
        <v>3969</v>
      </c>
      <c r="R513" s="2">
        <v>3.95</v>
      </c>
      <c r="S513" s="31">
        <f t="shared" si="55"/>
        <v>1004810.1265822784</v>
      </c>
      <c r="T513" s="2">
        <v>952</v>
      </c>
      <c r="U513" s="26">
        <v>2.36</v>
      </c>
      <c r="V513" s="31">
        <f t="shared" si="56"/>
        <v>403389.83050847461</v>
      </c>
      <c r="X513" s="1">
        <v>2021</v>
      </c>
      <c r="Y513">
        <v>48</v>
      </c>
      <c r="AA513" s="20">
        <f t="shared" si="52"/>
        <v>105143</v>
      </c>
      <c r="AC513" s="20">
        <v>946</v>
      </c>
    </row>
    <row r="514" spans="1:29" ht="15.75" customHeight="1" x14ac:dyDescent="0.25">
      <c r="A514" s="1" t="s">
        <v>497</v>
      </c>
      <c r="B514" s="20">
        <v>947</v>
      </c>
      <c r="C514" s="17"/>
      <c r="D514" s="17"/>
      <c r="E514" s="17"/>
      <c r="F514" s="42"/>
      <c r="G514" s="42"/>
      <c r="H514" s="20">
        <v>7120</v>
      </c>
      <c r="I514" s="20">
        <v>1728155.3398058251</v>
      </c>
      <c r="J514" s="31">
        <v>4.12</v>
      </c>
      <c r="K514" s="2">
        <v>1266</v>
      </c>
      <c r="L514" s="2">
        <v>13.43</v>
      </c>
      <c r="M514" s="31">
        <f t="shared" si="53"/>
        <v>94266.567386448252</v>
      </c>
      <c r="N514" s="2">
        <v>1065</v>
      </c>
      <c r="O514" s="2">
        <v>4.8</v>
      </c>
      <c r="P514" s="31">
        <f t="shared" si="54"/>
        <v>221875</v>
      </c>
      <c r="Q514" s="2">
        <v>3852</v>
      </c>
      <c r="R514" s="2">
        <v>3.83</v>
      </c>
      <c r="S514" s="31">
        <f t="shared" si="55"/>
        <v>1005744.1253263707</v>
      </c>
      <c r="T514" s="2">
        <v>937</v>
      </c>
      <c r="U514" s="26">
        <v>2.31</v>
      </c>
      <c r="V514" s="31">
        <f t="shared" si="56"/>
        <v>405627.70562770561</v>
      </c>
      <c r="X514" s="1">
        <v>2021</v>
      </c>
      <c r="Y514">
        <v>49</v>
      </c>
      <c r="AA514" s="20">
        <f t="shared" si="52"/>
        <v>105144</v>
      </c>
      <c r="AC514" s="20">
        <v>947</v>
      </c>
    </row>
    <row r="515" spans="1:29" ht="15.75" customHeight="1" x14ac:dyDescent="0.25">
      <c r="A515" s="1" t="s">
        <v>498</v>
      </c>
      <c r="B515" s="20">
        <v>948</v>
      </c>
      <c r="C515" s="17"/>
      <c r="D515" s="17"/>
      <c r="E515" s="17"/>
      <c r="F515" s="42"/>
      <c r="G515" s="42"/>
      <c r="H515" s="20">
        <v>7589</v>
      </c>
      <c r="I515" s="20">
        <v>1713092.5507900678</v>
      </c>
      <c r="J515" s="31">
        <v>4.43</v>
      </c>
      <c r="K515" s="2">
        <v>1220</v>
      </c>
      <c r="L515" s="2">
        <v>12.84</v>
      </c>
      <c r="M515" s="31">
        <f t="shared" si="53"/>
        <v>95015.576323987538</v>
      </c>
      <c r="N515" s="2">
        <v>1115</v>
      </c>
      <c r="O515" s="2">
        <v>4.99</v>
      </c>
      <c r="P515" s="31">
        <f t="shared" si="54"/>
        <v>223446.89378757513</v>
      </c>
      <c r="Q515" s="2">
        <v>4248</v>
      </c>
      <c r="R515" s="2">
        <v>4.28</v>
      </c>
      <c r="S515" s="31">
        <f t="shared" si="55"/>
        <v>992523.36448598129</v>
      </c>
      <c r="T515" s="2">
        <v>1006</v>
      </c>
      <c r="U515" s="26">
        <v>2.5099999999999998</v>
      </c>
      <c r="V515" s="31">
        <f t="shared" si="56"/>
        <v>400796.81274900399</v>
      </c>
      <c r="X515" s="1">
        <v>2021</v>
      </c>
      <c r="Y515">
        <v>50</v>
      </c>
      <c r="AA515" s="20">
        <f t="shared" si="52"/>
        <v>105145</v>
      </c>
      <c r="AC515" s="20">
        <v>948</v>
      </c>
    </row>
    <row r="516" spans="1:29" ht="15.75" customHeight="1" x14ac:dyDescent="0.25">
      <c r="A516" s="1" t="s">
        <v>499</v>
      </c>
      <c r="B516" s="20">
        <v>949</v>
      </c>
      <c r="C516" s="17"/>
      <c r="D516" s="17"/>
      <c r="E516" s="17"/>
      <c r="F516" s="42"/>
      <c r="G516" s="42"/>
      <c r="H516" s="20">
        <v>7972</v>
      </c>
      <c r="I516" s="20">
        <v>1688983.0508474577</v>
      </c>
      <c r="J516" s="31">
        <v>4.72</v>
      </c>
      <c r="K516" s="2">
        <v>1031</v>
      </c>
      <c r="L516" s="2">
        <v>10.92</v>
      </c>
      <c r="M516" s="31">
        <f t="shared" si="53"/>
        <v>94413.919413919415</v>
      </c>
      <c r="N516" s="2">
        <v>1077</v>
      </c>
      <c r="O516" s="2">
        <v>4.8499999999999996</v>
      </c>
      <c r="P516" s="31">
        <f t="shared" si="54"/>
        <v>222061.8556701031</v>
      </c>
      <c r="Q516" s="2">
        <v>4822</v>
      </c>
      <c r="R516" s="2">
        <v>4.93</v>
      </c>
      <c r="S516" s="31">
        <f t="shared" si="55"/>
        <v>978093.30628803256</v>
      </c>
      <c r="T516" s="2">
        <v>1042</v>
      </c>
      <c r="U516" s="26">
        <v>2.64</v>
      </c>
      <c r="V516" s="31">
        <f t="shared" si="56"/>
        <v>394696.96969696967</v>
      </c>
      <c r="X516" s="1">
        <v>2021</v>
      </c>
      <c r="Y516">
        <v>51</v>
      </c>
      <c r="AA516" s="20">
        <f t="shared" si="52"/>
        <v>105146</v>
      </c>
      <c r="AC516" s="20">
        <v>949</v>
      </c>
    </row>
    <row r="517" spans="1:29" ht="15.75" customHeight="1" x14ac:dyDescent="0.25">
      <c r="A517" s="1" t="s">
        <v>500</v>
      </c>
      <c r="B517" s="20">
        <v>950</v>
      </c>
      <c r="C517" s="17"/>
      <c r="D517" s="17"/>
      <c r="E517" s="17"/>
      <c r="F517" s="42"/>
      <c r="G517" s="42"/>
      <c r="H517" s="20">
        <v>8581</v>
      </c>
      <c r="I517" s="20">
        <v>1662984.496124031</v>
      </c>
      <c r="J517" s="31">
        <v>5.16</v>
      </c>
      <c r="K517" s="2">
        <v>817</v>
      </c>
      <c r="L517" s="2">
        <v>8.77</v>
      </c>
      <c r="M517" s="31">
        <f t="shared" si="53"/>
        <v>93158.494868871159</v>
      </c>
      <c r="N517" s="2">
        <v>1038</v>
      </c>
      <c r="O517" s="2">
        <v>4.7300000000000004</v>
      </c>
      <c r="P517" s="31">
        <f t="shared" si="54"/>
        <v>219450.31712473571</v>
      </c>
      <c r="Q517" s="2">
        <v>5580</v>
      </c>
      <c r="R517" s="2">
        <v>5.79</v>
      </c>
      <c r="S517" s="31">
        <f t="shared" si="55"/>
        <v>963730.56994818652</v>
      </c>
      <c r="T517" s="2">
        <v>1146</v>
      </c>
      <c r="U517" s="26">
        <v>2.96</v>
      </c>
      <c r="V517" s="31">
        <f t="shared" si="56"/>
        <v>387162.16216216219</v>
      </c>
      <c r="X517" s="1">
        <v>2021</v>
      </c>
      <c r="Y517">
        <v>52</v>
      </c>
      <c r="AA517" s="20">
        <f t="shared" si="52"/>
        <v>105147</v>
      </c>
      <c r="AC517" s="20">
        <v>950</v>
      </c>
    </row>
    <row r="518" spans="1:29" ht="15.75" customHeight="1" x14ac:dyDescent="0.25">
      <c r="A518" s="18">
        <v>44562</v>
      </c>
      <c r="B518" s="20">
        <v>951</v>
      </c>
      <c r="C518" s="17"/>
      <c r="D518" s="17"/>
      <c r="E518" s="17"/>
      <c r="F518" s="42"/>
      <c r="G518" s="42"/>
      <c r="H518" s="20">
        <v>8138</v>
      </c>
      <c r="I518" s="20">
        <v>1657433.8085539714</v>
      </c>
      <c r="J518" s="31">
        <v>4.91</v>
      </c>
      <c r="K518" s="2">
        <v>704</v>
      </c>
      <c r="L518" s="2">
        <v>7.61</v>
      </c>
      <c r="M518" s="31">
        <f t="shared" si="53"/>
        <v>92509.855453350843</v>
      </c>
      <c r="N518" s="2">
        <v>992</v>
      </c>
      <c r="O518" s="2">
        <v>4.5599999999999996</v>
      </c>
      <c r="P518" s="31">
        <f t="shared" si="54"/>
        <v>217543.85964912284</v>
      </c>
      <c r="Q518" s="2">
        <v>5344</v>
      </c>
      <c r="R518" s="2">
        <v>5.56</v>
      </c>
      <c r="S518" s="31">
        <f t="shared" si="55"/>
        <v>961151.07913669071</v>
      </c>
      <c r="T518" s="2">
        <v>1098</v>
      </c>
      <c r="U518" s="26">
        <v>2.84</v>
      </c>
      <c r="V518" s="31">
        <f t="shared" si="56"/>
        <v>386619.71830985916</v>
      </c>
      <c r="X518" s="1">
        <v>2022</v>
      </c>
      <c r="Y518" s="20">
        <v>1</v>
      </c>
      <c r="AA518" s="20">
        <f t="shared" si="52"/>
        <v>105148</v>
      </c>
      <c r="AC518" s="20">
        <v>951</v>
      </c>
    </row>
    <row r="519" spans="1:29" ht="15.75" customHeight="1" x14ac:dyDescent="0.25">
      <c r="A519" s="18">
        <v>44593</v>
      </c>
      <c r="B519" s="20">
        <v>952</v>
      </c>
      <c r="C519" s="17"/>
      <c r="D519" s="17"/>
      <c r="E519" s="17"/>
      <c r="F519" s="42"/>
      <c r="G519" s="42"/>
      <c r="H519" s="20">
        <v>7999</v>
      </c>
      <c r="I519" s="20">
        <v>1642505.1334702258</v>
      </c>
      <c r="J519" s="31">
        <v>4.87</v>
      </c>
      <c r="K519" s="2">
        <v>701</v>
      </c>
      <c r="L519" s="2">
        <v>7.6</v>
      </c>
      <c r="M519" s="31">
        <f t="shared" si="53"/>
        <v>92236.84210526316</v>
      </c>
      <c r="N519" s="2">
        <v>998</v>
      </c>
      <c r="O519" s="2">
        <v>4.5999999999999996</v>
      </c>
      <c r="P519" s="31">
        <f t="shared" si="54"/>
        <v>216956.52173913046</v>
      </c>
      <c r="Q519" s="2">
        <v>5262</v>
      </c>
      <c r="R519" s="2">
        <v>5.54</v>
      </c>
      <c r="S519" s="31">
        <f t="shared" si="55"/>
        <v>949819.49458483758</v>
      </c>
      <c r="T519" s="2">
        <v>1038</v>
      </c>
      <c r="U519" s="26">
        <v>2.71</v>
      </c>
      <c r="V519" s="31">
        <f t="shared" si="56"/>
        <v>383025.83025830257</v>
      </c>
      <c r="X519" s="1">
        <v>2022</v>
      </c>
      <c r="Y519" s="20">
        <v>2</v>
      </c>
      <c r="AA519" s="20">
        <f t="shared" si="52"/>
        <v>105149</v>
      </c>
      <c r="AC519" s="20">
        <v>952</v>
      </c>
    </row>
    <row r="520" spans="1:29" ht="15.75" customHeight="1" x14ac:dyDescent="0.25">
      <c r="A520" s="18">
        <v>44621</v>
      </c>
      <c r="B520" s="20">
        <v>953</v>
      </c>
      <c r="C520" s="17"/>
      <c r="D520" s="17"/>
      <c r="E520" s="17"/>
      <c r="F520" s="42"/>
      <c r="G520" s="42"/>
      <c r="H520" s="20">
        <v>7447</v>
      </c>
      <c r="I520" s="20">
        <v>1636703.2967032967</v>
      </c>
      <c r="J520" s="31">
        <v>4.55</v>
      </c>
      <c r="K520" s="2">
        <v>751</v>
      </c>
      <c r="L520" s="2">
        <v>8.14</v>
      </c>
      <c r="M520" s="31">
        <f t="shared" si="53"/>
        <v>92260.442260442258</v>
      </c>
      <c r="N520" s="2">
        <v>1024</v>
      </c>
      <c r="O520" s="2">
        <v>4.7300000000000004</v>
      </c>
      <c r="P520" s="31">
        <f t="shared" si="54"/>
        <v>216490.4862579281</v>
      </c>
      <c r="Q520" s="2">
        <v>4758</v>
      </c>
      <c r="R520" s="2">
        <v>5.03</v>
      </c>
      <c r="S520" s="31">
        <f t="shared" si="55"/>
        <v>945924.45328031806</v>
      </c>
      <c r="T520" s="2">
        <v>914</v>
      </c>
      <c r="U520" s="26">
        <v>2.4</v>
      </c>
      <c r="V520" s="31">
        <f t="shared" si="56"/>
        <v>380833.33333333337</v>
      </c>
      <c r="X520" s="1">
        <v>2022</v>
      </c>
      <c r="Y520" s="20">
        <v>3</v>
      </c>
      <c r="AA520" s="20">
        <f t="shared" si="52"/>
        <v>105150</v>
      </c>
      <c r="AC520" s="20">
        <v>953</v>
      </c>
    </row>
    <row r="521" spans="1:29" ht="15.75" customHeight="1" x14ac:dyDescent="0.25">
      <c r="A521" s="18">
        <v>44652</v>
      </c>
      <c r="B521" s="20">
        <v>954</v>
      </c>
      <c r="C521" s="17"/>
      <c r="D521" s="17"/>
      <c r="E521" s="17"/>
      <c r="F521" s="42"/>
      <c r="G521" s="42"/>
      <c r="H521" s="20">
        <v>6122</v>
      </c>
      <c r="I521" s="20">
        <v>1615303.4300791556</v>
      </c>
      <c r="J521" s="31">
        <v>3.79</v>
      </c>
      <c r="K521" s="2">
        <v>732</v>
      </c>
      <c r="L521" s="2">
        <v>7.98</v>
      </c>
      <c r="M521" s="31">
        <f t="shared" si="53"/>
        <v>91729.323308270672</v>
      </c>
      <c r="N521" s="2">
        <v>926</v>
      </c>
      <c r="O521" s="2">
        <v>4.3</v>
      </c>
      <c r="P521" s="31">
        <f t="shared" si="54"/>
        <v>215348.83720930232</v>
      </c>
      <c r="Q521" s="2">
        <v>3735</v>
      </c>
      <c r="R521" s="2">
        <v>4.01</v>
      </c>
      <c r="S521" s="31">
        <f t="shared" si="55"/>
        <v>931421.44638403994</v>
      </c>
      <c r="T521" s="2">
        <v>729</v>
      </c>
      <c r="U521" s="26">
        <v>1.93</v>
      </c>
      <c r="V521" s="31">
        <f t="shared" si="56"/>
        <v>377720.20725388604</v>
      </c>
      <c r="X521" s="1">
        <v>2022</v>
      </c>
      <c r="Y521" s="20">
        <v>4</v>
      </c>
      <c r="AA521" s="20">
        <f t="shared" si="52"/>
        <v>105151</v>
      </c>
      <c r="AC521" s="20">
        <v>954</v>
      </c>
    </row>
    <row r="522" spans="1:29" ht="15.75" customHeight="1" x14ac:dyDescent="0.25">
      <c r="A522" s="18">
        <v>44682</v>
      </c>
      <c r="B522" s="20">
        <v>955</v>
      </c>
      <c r="C522" s="17"/>
      <c r="D522" s="17"/>
      <c r="E522" s="17"/>
      <c r="F522" s="42"/>
      <c r="G522" s="42"/>
      <c r="H522" s="20">
        <v>5123</v>
      </c>
      <c r="I522" s="20">
        <v>1590993.7888198756</v>
      </c>
      <c r="J522" s="31">
        <v>3.22</v>
      </c>
      <c r="K522" s="2">
        <v>652</v>
      </c>
      <c r="L522" s="2">
        <v>7.31</v>
      </c>
      <c r="M522" s="31">
        <f t="shared" si="53"/>
        <v>89192.886456908353</v>
      </c>
      <c r="N522" s="2">
        <v>802</v>
      </c>
      <c r="O522" s="2">
        <v>3.82</v>
      </c>
      <c r="P522" s="31">
        <f t="shared" si="54"/>
        <v>209947.64397905761</v>
      </c>
      <c r="Q522" s="2">
        <v>3098</v>
      </c>
      <c r="R522" s="2">
        <v>3.36</v>
      </c>
      <c r="S522" s="31">
        <f t="shared" si="55"/>
        <v>922023.80952380958</v>
      </c>
      <c r="T522" s="2">
        <v>571</v>
      </c>
      <c r="U522" s="26">
        <v>1.54</v>
      </c>
      <c r="V522" s="31">
        <f t="shared" si="56"/>
        <v>370779.22077922075</v>
      </c>
      <c r="X522" s="1">
        <v>2022</v>
      </c>
      <c r="Y522" s="20">
        <v>5</v>
      </c>
      <c r="AA522" s="20">
        <f t="shared" si="52"/>
        <v>105152</v>
      </c>
      <c r="AC522" s="20">
        <v>955</v>
      </c>
    </row>
    <row r="523" spans="1:29" ht="15.75" customHeight="1" x14ac:dyDescent="0.25">
      <c r="A523" s="18">
        <v>44713</v>
      </c>
      <c r="B523" s="20">
        <v>956</v>
      </c>
      <c r="C523" s="17"/>
      <c r="D523" s="17"/>
      <c r="E523" s="17"/>
      <c r="F523" s="42"/>
      <c r="G523" s="42"/>
      <c r="H523" s="20">
        <v>4422</v>
      </c>
      <c r="I523" s="20">
        <v>1584946.2365591398</v>
      </c>
      <c r="J523" s="31">
        <v>2.79</v>
      </c>
      <c r="K523" s="2">
        <v>657</v>
      </c>
      <c r="L523" s="2">
        <v>7.4</v>
      </c>
      <c r="M523" s="31">
        <f t="shared" si="53"/>
        <v>88783.783783783772</v>
      </c>
      <c r="N523" s="2">
        <v>687</v>
      </c>
      <c r="O523" s="2">
        <v>3.28</v>
      </c>
      <c r="P523" s="31">
        <f t="shared" si="54"/>
        <v>209451.21951219512</v>
      </c>
      <c r="Q523" s="2">
        <v>2533</v>
      </c>
      <c r="R523" s="2">
        <v>2.76</v>
      </c>
      <c r="S523" s="31">
        <f t="shared" si="55"/>
        <v>917753.62318840588</v>
      </c>
      <c r="T523" s="2">
        <v>545</v>
      </c>
      <c r="U523" s="26">
        <v>1.48</v>
      </c>
      <c r="V523" s="31">
        <f t="shared" si="56"/>
        <v>368243.24324324325</v>
      </c>
      <c r="X523" s="1">
        <v>2022</v>
      </c>
      <c r="Y523" s="20">
        <v>6</v>
      </c>
      <c r="AA523" s="20">
        <f t="shared" si="52"/>
        <v>105153</v>
      </c>
      <c r="AC523" s="20">
        <v>956</v>
      </c>
    </row>
    <row r="524" spans="1:29" ht="15.75" customHeight="1" x14ac:dyDescent="0.25">
      <c r="A524" s="18">
        <v>44743</v>
      </c>
      <c r="B524" s="20">
        <v>957</v>
      </c>
      <c r="C524" s="17"/>
      <c r="D524" s="17"/>
      <c r="E524" s="17"/>
      <c r="F524" s="42"/>
      <c r="G524" s="42"/>
      <c r="H524" s="20">
        <v>4171</v>
      </c>
      <c r="I524" s="20">
        <v>1568045.1127819547</v>
      </c>
      <c r="J524" s="31">
        <v>2.66</v>
      </c>
      <c r="K524" s="2">
        <v>738</v>
      </c>
      <c r="L524" s="2">
        <v>8.4700000000000006</v>
      </c>
      <c r="M524" s="31">
        <f t="shared" si="53"/>
        <v>87131.050767414403</v>
      </c>
      <c r="N524" s="2">
        <v>669</v>
      </c>
      <c r="O524" s="2">
        <v>3.25</v>
      </c>
      <c r="P524" s="31">
        <f t="shared" si="54"/>
        <v>205846.15384615384</v>
      </c>
      <c r="Q524" s="2">
        <v>2267</v>
      </c>
      <c r="R524" s="2">
        <v>2.4900000000000002</v>
      </c>
      <c r="S524" s="31">
        <f t="shared" si="55"/>
        <v>910441.76706827304</v>
      </c>
      <c r="T524" s="2">
        <v>497</v>
      </c>
      <c r="U524" s="26">
        <v>1.36</v>
      </c>
      <c r="V524" s="31">
        <f t="shared" si="56"/>
        <v>365441.17647058819</v>
      </c>
      <c r="X524" s="1">
        <v>2022</v>
      </c>
      <c r="Y524" s="20">
        <v>7</v>
      </c>
      <c r="AA524" s="20">
        <f t="shared" si="52"/>
        <v>105154</v>
      </c>
      <c r="AC524" s="20">
        <v>957</v>
      </c>
    </row>
    <row r="525" spans="1:29" ht="15.75" customHeight="1" x14ac:dyDescent="0.25">
      <c r="A525" s="18">
        <v>44774</v>
      </c>
      <c r="B525" s="20">
        <v>958</v>
      </c>
      <c r="C525" s="17"/>
      <c r="D525" s="17"/>
      <c r="E525" s="17"/>
      <c r="F525" s="42"/>
      <c r="G525" s="42"/>
      <c r="H525" s="20">
        <v>4322</v>
      </c>
      <c r="I525" s="20">
        <v>1554676.2589928058</v>
      </c>
      <c r="J525" s="31">
        <v>2.78</v>
      </c>
      <c r="K525" s="2">
        <v>775</v>
      </c>
      <c r="L525" s="2">
        <v>8.89</v>
      </c>
      <c r="M525" s="31">
        <f t="shared" si="53"/>
        <v>87176.602924634411</v>
      </c>
      <c r="N525" s="2">
        <v>751</v>
      </c>
      <c r="O525" s="2">
        <v>3.64</v>
      </c>
      <c r="P525" s="31">
        <f t="shared" si="54"/>
        <v>206318.68131868131</v>
      </c>
      <c r="Q525" s="2">
        <v>2271</v>
      </c>
      <c r="R525" s="2">
        <v>2.52</v>
      </c>
      <c r="S525" s="31">
        <f t="shared" si="55"/>
        <v>901190.47619047621</v>
      </c>
      <c r="T525" s="2">
        <v>525</v>
      </c>
      <c r="U525" s="26">
        <v>1.45</v>
      </c>
      <c r="V525" s="31">
        <f t="shared" si="56"/>
        <v>362068.96551724139</v>
      </c>
      <c r="X525" s="1">
        <v>2022</v>
      </c>
      <c r="Y525" s="20">
        <v>8</v>
      </c>
      <c r="AA525" s="20">
        <f t="shared" si="52"/>
        <v>105155</v>
      </c>
      <c r="AC525" s="20">
        <v>958</v>
      </c>
    </row>
    <row r="526" spans="1:29" ht="15.75" customHeight="1" x14ac:dyDescent="0.25">
      <c r="A526" s="18">
        <v>44805</v>
      </c>
      <c r="B526" s="20">
        <v>959</v>
      </c>
      <c r="C526" s="17"/>
      <c r="D526" s="17"/>
      <c r="E526" s="17"/>
      <c r="F526" s="42"/>
      <c r="G526" s="42"/>
      <c r="H526" s="20">
        <v>4667</v>
      </c>
      <c r="I526" s="20">
        <v>1540264.0264026404</v>
      </c>
      <c r="J526" s="31">
        <v>3.03</v>
      </c>
      <c r="K526" s="2">
        <v>819</v>
      </c>
      <c r="L526" s="2">
        <v>9.48</v>
      </c>
      <c r="M526" s="31">
        <f t="shared" si="53"/>
        <v>86392.405063291139</v>
      </c>
      <c r="N526" s="2">
        <v>829</v>
      </c>
      <c r="O526" s="2">
        <v>4.07</v>
      </c>
      <c r="P526" s="31">
        <f t="shared" si="54"/>
        <v>203685.50368550367</v>
      </c>
      <c r="Q526" s="2">
        <v>2518</v>
      </c>
      <c r="R526" s="2">
        <v>2.82</v>
      </c>
      <c r="S526" s="31">
        <f t="shared" si="55"/>
        <v>892907.80141843972</v>
      </c>
      <c r="T526" s="2">
        <v>501</v>
      </c>
      <c r="U526" s="26">
        <v>1.39</v>
      </c>
      <c r="V526" s="31">
        <f t="shared" si="56"/>
        <v>360431.65467625903</v>
      </c>
      <c r="X526" s="1">
        <v>2022</v>
      </c>
      <c r="Y526" s="20">
        <v>9</v>
      </c>
      <c r="AA526" s="20">
        <f t="shared" si="52"/>
        <v>105156</v>
      </c>
      <c r="AC526" s="20">
        <v>959</v>
      </c>
    </row>
    <row r="527" spans="1:29" ht="15.75" customHeight="1" x14ac:dyDescent="0.25">
      <c r="A527" s="19">
        <v>44835</v>
      </c>
      <c r="B527" s="20">
        <v>960</v>
      </c>
      <c r="C527" s="17"/>
      <c r="D527" s="17"/>
      <c r="E527" s="17"/>
      <c r="F527" s="42"/>
      <c r="G527" s="42"/>
      <c r="H527" s="20">
        <v>5903</v>
      </c>
      <c r="I527" s="20">
        <v>1529274.6113989637</v>
      </c>
      <c r="J527" s="31">
        <v>3.86</v>
      </c>
      <c r="K527" s="2">
        <v>960</v>
      </c>
      <c r="L527" s="2">
        <v>11.13</v>
      </c>
      <c r="M527" s="31">
        <f t="shared" si="53"/>
        <v>86253.369272237192</v>
      </c>
      <c r="N527" s="2">
        <v>1088</v>
      </c>
      <c r="O527" s="2">
        <v>5.34</v>
      </c>
      <c r="P527" s="31">
        <f t="shared" si="54"/>
        <v>203745.31835205993</v>
      </c>
      <c r="Q527" s="2">
        <v>3246</v>
      </c>
      <c r="R527" s="2">
        <v>3.68</v>
      </c>
      <c r="S527" s="31">
        <f t="shared" si="55"/>
        <v>882065.21739130432</v>
      </c>
      <c r="T527" s="2">
        <v>609</v>
      </c>
      <c r="U527" s="26">
        <v>1.71</v>
      </c>
      <c r="V527" s="31">
        <f t="shared" si="56"/>
        <v>356140.35087719298</v>
      </c>
      <c r="X527" s="1">
        <v>2022</v>
      </c>
      <c r="Y527" s="20">
        <v>10</v>
      </c>
      <c r="AA527" s="20">
        <f t="shared" si="52"/>
        <v>105157</v>
      </c>
      <c r="AC527" s="20">
        <v>960</v>
      </c>
    </row>
    <row r="528" spans="1:29" ht="15.75" customHeight="1" x14ac:dyDescent="0.25">
      <c r="A528" s="19">
        <v>44866</v>
      </c>
      <c r="B528" s="20">
        <v>961</v>
      </c>
      <c r="C528" s="17"/>
      <c r="D528" s="17"/>
      <c r="E528" s="17"/>
      <c r="F528" s="42"/>
      <c r="G528" s="42"/>
      <c r="H528" s="20">
        <v>6992</v>
      </c>
      <c r="I528" s="20">
        <v>1500429.1845493561</v>
      </c>
      <c r="J528" s="31">
        <v>4.66</v>
      </c>
      <c r="K528" s="2">
        <v>1145</v>
      </c>
      <c r="L528" s="2">
        <v>13.53</v>
      </c>
      <c r="M528" s="31">
        <f t="shared" si="53"/>
        <v>84626.755358462673</v>
      </c>
      <c r="N528" s="2">
        <v>1313</v>
      </c>
      <c r="O528" s="2">
        <v>6.56</v>
      </c>
      <c r="P528" s="31">
        <f t="shared" si="54"/>
        <v>200152.43902439025</v>
      </c>
      <c r="Q528" s="2">
        <v>3849</v>
      </c>
      <c r="R528" s="2">
        <v>4.45</v>
      </c>
      <c r="S528" s="31">
        <f t="shared" si="55"/>
        <v>864943.82022471912</v>
      </c>
      <c r="T528" s="2">
        <v>685</v>
      </c>
      <c r="U528" s="26">
        <v>1.96</v>
      </c>
      <c r="V528" s="31">
        <f t="shared" si="56"/>
        <v>349489.79591836734</v>
      </c>
      <c r="X528" s="1">
        <v>2022</v>
      </c>
      <c r="Y528" s="20">
        <v>11</v>
      </c>
      <c r="AA528" s="20">
        <f t="shared" si="52"/>
        <v>105158</v>
      </c>
      <c r="AC528" s="20">
        <v>961</v>
      </c>
    </row>
    <row r="529" spans="1:29" ht="15.75" customHeight="1" x14ac:dyDescent="0.25">
      <c r="A529" s="19">
        <v>44896</v>
      </c>
      <c r="B529" s="20">
        <v>962</v>
      </c>
      <c r="C529" s="17"/>
      <c r="D529" s="17"/>
      <c r="E529" s="17"/>
      <c r="F529" s="42"/>
      <c r="G529" s="42"/>
      <c r="H529" s="20">
        <v>7530</v>
      </c>
      <c r="I529" s="20">
        <v>1473581.2133072405</v>
      </c>
      <c r="J529" s="31">
        <v>5.1100000000000003</v>
      </c>
      <c r="K529" s="2">
        <v>1311</v>
      </c>
      <c r="L529" s="2">
        <v>15.63</v>
      </c>
      <c r="M529" s="31">
        <f t="shared" si="53"/>
        <v>83877.15930902111</v>
      </c>
      <c r="N529" s="2">
        <v>1540</v>
      </c>
      <c r="O529" s="2">
        <v>7.76</v>
      </c>
      <c r="P529" s="31">
        <f t="shared" si="54"/>
        <v>198453.60824742267</v>
      </c>
      <c r="Q529" s="2">
        <v>3916</v>
      </c>
      <c r="R529" s="2">
        <v>4.6100000000000003</v>
      </c>
      <c r="S529" s="31">
        <f t="shared" si="55"/>
        <v>849457.70065075916</v>
      </c>
      <c r="T529" s="2">
        <v>763</v>
      </c>
      <c r="U529" s="26">
        <v>2.23</v>
      </c>
      <c r="V529" s="31">
        <f t="shared" si="56"/>
        <v>342152.466367713</v>
      </c>
      <c r="X529" s="1">
        <v>2022</v>
      </c>
      <c r="Y529" s="20">
        <v>12</v>
      </c>
      <c r="AA529" s="20">
        <f t="shared" si="52"/>
        <v>105159</v>
      </c>
      <c r="AC529" s="20">
        <v>962</v>
      </c>
    </row>
    <row r="530" spans="1:29" ht="15.75" customHeight="1" x14ac:dyDescent="0.25">
      <c r="A530" s="1" t="s">
        <v>501</v>
      </c>
      <c r="B530" s="20">
        <v>963</v>
      </c>
      <c r="C530" s="17"/>
      <c r="D530" s="17"/>
      <c r="E530" s="17"/>
      <c r="F530" s="42"/>
      <c r="G530" s="42"/>
      <c r="H530" s="20">
        <v>7552</v>
      </c>
      <c r="I530" s="20">
        <v>1427599.2438563327</v>
      </c>
      <c r="J530" s="31">
        <v>5.29</v>
      </c>
      <c r="K530" s="2">
        <v>1330</v>
      </c>
      <c r="L530" s="2">
        <v>16.350000000000001</v>
      </c>
      <c r="M530" s="31">
        <f t="shared" si="53"/>
        <v>81345.565749235466</v>
      </c>
      <c r="N530" s="2">
        <v>1548</v>
      </c>
      <c r="O530" s="2">
        <v>8.02</v>
      </c>
      <c r="P530" s="31">
        <f t="shared" si="54"/>
        <v>193017.45635910225</v>
      </c>
      <c r="Q530" s="2">
        <v>3904</v>
      </c>
      <c r="R530" s="2">
        <v>4.75</v>
      </c>
      <c r="S530" s="31">
        <f t="shared" si="55"/>
        <v>821894.73684210528</v>
      </c>
      <c r="T530" s="2">
        <v>770</v>
      </c>
      <c r="U530" s="26">
        <v>2.3199999999999998</v>
      </c>
      <c r="V530" s="31">
        <f t="shared" si="56"/>
        <v>331896.55172413797</v>
      </c>
      <c r="X530" s="1">
        <v>2022</v>
      </c>
      <c r="Y530" s="20">
        <v>13</v>
      </c>
      <c r="AA530" s="20">
        <f t="shared" si="52"/>
        <v>105160</v>
      </c>
      <c r="AC530" s="20">
        <v>963</v>
      </c>
    </row>
    <row r="531" spans="1:29" ht="15.75" customHeight="1" x14ac:dyDescent="0.25">
      <c r="A531" s="1" t="s">
        <v>502</v>
      </c>
      <c r="B531" s="20">
        <v>964</v>
      </c>
      <c r="C531" s="17"/>
      <c r="D531" s="17"/>
      <c r="E531" s="17"/>
      <c r="F531" s="42"/>
      <c r="G531" s="42"/>
      <c r="H531" s="20">
        <v>6264</v>
      </c>
      <c r="I531" s="20">
        <v>1376703.2967032967</v>
      </c>
      <c r="J531" s="31">
        <v>4.55</v>
      </c>
      <c r="K531" s="2">
        <v>1066</v>
      </c>
      <c r="L531" s="2">
        <v>14.06</v>
      </c>
      <c r="M531" s="31">
        <f t="shared" si="53"/>
        <v>75817.92318634424</v>
      </c>
      <c r="N531" s="2">
        <v>1290</v>
      </c>
      <c r="O531" s="2">
        <v>7.14</v>
      </c>
      <c r="P531" s="31">
        <f t="shared" si="54"/>
        <v>180672.26890756303</v>
      </c>
      <c r="Q531" s="2">
        <v>3241</v>
      </c>
      <c r="R531" s="2">
        <v>4.07</v>
      </c>
      <c r="S531" s="31">
        <f t="shared" si="55"/>
        <v>796314.49631449627</v>
      </c>
      <c r="T531" s="2">
        <v>667</v>
      </c>
      <c r="U531" s="26">
        <v>2.0699999999999998</v>
      </c>
      <c r="V531" s="31">
        <f t="shared" si="56"/>
        <v>322222.22222222225</v>
      </c>
      <c r="X531" s="1">
        <v>2022</v>
      </c>
      <c r="Y531">
        <v>14</v>
      </c>
      <c r="AA531" s="20">
        <f t="shared" si="52"/>
        <v>105161</v>
      </c>
      <c r="AC531" s="20">
        <v>964</v>
      </c>
    </row>
    <row r="532" spans="1:29" ht="15.75" customHeight="1" x14ac:dyDescent="0.25">
      <c r="A532" s="1" t="s">
        <v>503</v>
      </c>
      <c r="B532" s="20">
        <v>965</v>
      </c>
      <c r="C532" s="17"/>
      <c r="D532" s="17"/>
      <c r="E532" s="17"/>
      <c r="F532" s="42"/>
      <c r="G532" s="42"/>
      <c r="H532" s="20">
        <v>5140</v>
      </c>
      <c r="I532" s="20">
        <v>1307888.0407124681</v>
      </c>
      <c r="J532" s="31">
        <v>3.93</v>
      </c>
      <c r="K532" s="2">
        <v>961</v>
      </c>
      <c r="L532" s="2">
        <v>13.17</v>
      </c>
      <c r="M532" s="31">
        <f t="shared" si="53"/>
        <v>72968.868640850415</v>
      </c>
      <c r="N532" s="2">
        <v>996</v>
      </c>
      <c r="O532" s="2">
        <v>5.75</v>
      </c>
      <c r="P532" s="31">
        <f t="shared" si="54"/>
        <v>173217.39130434784</v>
      </c>
      <c r="Q532" s="2">
        <v>2603</v>
      </c>
      <c r="R532" s="2">
        <v>3.45</v>
      </c>
      <c r="S532" s="31">
        <f t="shared" si="55"/>
        <v>754492.75362318836</v>
      </c>
      <c r="T532" s="2">
        <v>580</v>
      </c>
      <c r="U532" s="26">
        <v>1.9</v>
      </c>
      <c r="V532" s="31">
        <f t="shared" si="56"/>
        <v>305263.15789473685</v>
      </c>
      <c r="X532" s="1">
        <v>2022</v>
      </c>
      <c r="Y532">
        <v>15</v>
      </c>
      <c r="AA532" s="20">
        <f t="shared" si="52"/>
        <v>105162</v>
      </c>
      <c r="AC532" s="20">
        <v>965</v>
      </c>
    </row>
    <row r="533" spans="1:29" ht="15.75" customHeight="1" x14ac:dyDescent="0.25">
      <c r="A533" s="1" t="s">
        <v>504</v>
      </c>
      <c r="B533" s="20">
        <v>966</v>
      </c>
      <c r="C533" s="2"/>
      <c r="D533" s="2"/>
      <c r="E533" s="2"/>
      <c r="F533" s="42"/>
      <c r="G533" s="42"/>
      <c r="H533" s="20">
        <v>4396</v>
      </c>
      <c r="I533" s="20">
        <v>1207692.3076923077</v>
      </c>
      <c r="J533" s="31">
        <v>3.64</v>
      </c>
      <c r="K533" s="2">
        <v>745</v>
      </c>
      <c r="L533" s="2">
        <v>10.7</v>
      </c>
      <c r="M533" s="31">
        <f t="shared" si="53"/>
        <v>69626.168224299065</v>
      </c>
      <c r="N533" s="2">
        <v>774</v>
      </c>
      <c r="O533" s="2">
        <v>4.7</v>
      </c>
      <c r="P533" s="31">
        <f t="shared" si="54"/>
        <v>164680.85106382979</v>
      </c>
      <c r="Q533" s="2">
        <v>2387</v>
      </c>
      <c r="R533" s="2">
        <v>3.44</v>
      </c>
      <c r="S533" s="31">
        <f t="shared" si="55"/>
        <v>693895.34883720928</v>
      </c>
      <c r="T533" s="2">
        <v>490</v>
      </c>
      <c r="U533" s="26">
        <v>1.75</v>
      </c>
      <c r="V533" s="31">
        <f t="shared" si="56"/>
        <v>280000</v>
      </c>
      <c r="X533" s="1">
        <v>2022</v>
      </c>
      <c r="Y533">
        <v>16</v>
      </c>
      <c r="AA533" s="20">
        <f t="shared" si="52"/>
        <v>105163</v>
      </c>
      <c r="AC533" s="20">
        <v>966</v>
      </c>
    </row>
    <row r="534" spans="1:29" ht="15.75" customHeight="1" x14ac:dyDescent="0.25">
      <c r="A534" s="1" t="s">
        <v>505</v>
      </c>
      <c r="B534" s="20">
        <v>967</v>
      </c>
      <c r="C534" s="2"/>
      <c r="D534" s="2"/>
      <c r="E534" s="2"/>
      <c r="F534" s="42"/>
      <c r="G534" s="42"/>
      <c r="H534" s="20">
        <v>2831</v>
      </c>
      <c r="I534" s="20">
        <v>1000353.3568904593</v>
      </c>
      <c r="J534" s="31">
        <v>2.83</v>
      </c>
      <c r="K534" s="2">
        <v>529</v>
      </c>
      <c r="L534" s="2">
        <v>9.0299999999999994</v>
      </c>
      <c r="M534" s="31">
        <f t="shared" si="53"/>
        <v>58582.502768549282</v>
      </c>
      <c r="N534" s="2">
        <v>544</v>
      </c>
      <c r="O534" s="2">
        <v>3.93</v>
      </c>
      <c r="P534" s="31">
        <f t="shared" si="54"/>
        <v>138422.39185750636</v>
      </c>
      <c r="Q534" s="2">
        <v>1451</v>
      </c>
      <c r="R534" s="2">
        <v>2.5299999999999998</v>
      </c>
      <c r="S534" s="31">
        <f t="shared" si="55"/>
        <v>573517.78656126489</v>
      </c>
      <c r="T534" s="2">
        <v>307</v>
      </c>
      <c r="U534" s="26">
        <v>1.33</v>
      </c>
      <c r="V534" s="31">
        <f t="shared" si="56"/>
        <v>230827.06766917292</v>
      </c>
      <c r="X534" s="1">
        <v>2022</v>
      </c>
      <c r="Y534">
        <v>17</v>
      </c>
      <c r="AA534" s="20">
        <f t="shared" si="52"/>
        <v>105164</v>
      </c>
      <c r="AC534" s="20">
        <v>967</v>
      </c>
    </row>
    <row r="535" spans="1:29" ht="15.75" customHeight="1" x14ac:dyDescent="0.25">
      <c r="A535" s="1" t="s">
        <v>506</v>
      </c>
      <c r="B535" s="20">
        <v>992</v>
      </c>
      <c r="C535" s="17"/>
      <c r="D535" s="17"/>
      <c r="E535" s="17"/>
      <c r="F535" s="42"/>
      <c r="G535" s="42"/>
      <c r="H535" s="20">
        <v>7925</v>
      </c>
      <c r="I535" s="20">
        <v>1801136.3636363635</v>
      </c>
      <c r="J535" s="31">
        <v>4.4000000000000004</v>
      </c>
      <c r="K535" s="2">
        <v>1148</v>
      </c>
      <c r="L535" s="2">
        <v>12.22</v>
      </c>
      <c r="M535" s="31">
        <f t="shared" si="53"/>
        <v>93944.353518821605</v>
      </c>
      <c r="N535" s="2">
        <v>1153</v>
      </c>
      <c r="O535" s="2">
        <v>4.97</v>
      </c>
      <c r="P535" s="31">
        <f t="shared" si="54"/>
        <v>231991.95171026158</v>
      </c>
      <c r="Q535" s="2">
        <v>4426</v>
      </c>
      <c r="R535" s="2">
        <v>4.21</v>
      </c>
      <c r="S535" s="31">
        <f t="shared" si="55"/>
        <v>1051306.4133016628</v>
      </c>
      <c r="T535" s="2">
        <v>1198</v>
      </c>
      <c r="U535" s="26">
        <v>2.83</v>
      </c>
      <c r="V535" s="31">
        <f t="shared" si="56"/>
        <v>423321.55477031803</v>
      </c>
      <c r="X535" s="1">
        <v>2022</v>
      </c>
      <c r="Y535">
        <v>42</v>
      </c>
      <c r="AA535" s="20">
        <f t="shared" si="52"/>
        <v>105189</v>
      </c>
      <c r="AC535" s="20">
        <v>992</v>
      </c>
    </row>
    <row r="536" spans="1:29" ht="15.75" customHeight="1" x14ac:dyDescent="0.25">
      <c r="A536" s="1" t="s">
        <v>507</v>
      </c>
      <c r="B536" s="20">
        <v>993</v>
      </c>
      <c r="C536" s="17"/>
      <c r="D536" s="17"/>
      <c r="E536" s="17"/>
      <c r="F536" s="42"/>
      <c r="G536" s="42"/>
      <c r="H536" s="20">
        <v>8121</v>
      </c>
      <c r="I536" s="20">
        <v>1788766.5198237884</v>
      </c>
      <c r="J536" s="31">
        <v>4.54</v>
      </c>
      <c r="K536" s="2">
        <v>1440</v>
      </c>
      <c r="L536" s="2">
        <v>15.17</v>
      </c>
      <c r="M536" s="31">
        <f t="shared" si="53"/>
        <v>94924.192485168096</v>
      </c>
      <c r="N536" s="2">
        <v>1289</v>
      </c>
      <c r="O536" s="2">
        <v>5.5</v>
      </c>
      <c r="P536" s="31">
        <f t="shared" si="54"/>
        <v>234363.63636363635</v>
      </c>
      <c r="Q536" s="2">
        <v>4156</v>
      </c>
      <c r="R536" s="2">
        <v>4</v>
      </c>
      <c r="S536" s="31">
        <f t="shared" si="55"/>
        <v>1039000</v>
      </c>
      <c r="T536" s="2">
        <v>1236</v>
      </c>
      <c r="U536" s="26">
        <v>2.95</v>
      </c>
      <c r="V536" s="31">
        <f t="shared" si="56"/>
        <v>418983.05084745761</v>
      </c>
      <c r="X536" s="1">
        <v>2022</v>
      </c>
      <c r="Y536">
        <v>43</v>
      </c>
      <c r="AA536" s="20">
        <f t="shared" si="52"/>
        <v>105190</v>
      </c>
      <c r="AC536" s="20">
        <v>993</v>
      </c>
    </row>
    <row r="537" spans="1:29" ht="15.75" customHeight="1" x14ac:dyDescent="0.25">
      <c r="A537" s="1" t="s">
        <v>508</v>
      </c>
      <c r="B537" s="20">
        <v>994</v>
      </c>
      <c r="C537" s="17"/>
      <c r="D537" s="17"/>
      <c r="E537" s="17"/>
      <c r="F537" s="42"/>
      <c r="G537" s="42"/>
      <c r="H537" s="20">
        <v>9405</v>
      </c>
      <c r="I537" s="20">
        <v>1808653.846153846</v>
      </c>
      <c r="J537" s="31">
        <v>5.2</v>
      </c>
      <c r="K537" s="2">
        <v>1484</v>
      </c>
      <c r="L537" s="2">
        <v>15.37</v>
      </c>
      <c r="M537" s="31">
        <f t="shared" si="53"/>
        <v>96551.724137931044</v>
      </c>
      <c r="N537" s="2">
        <v>1572</v>
      </c>
      <c r="O537" s="2">
        <v>6.63</v>
      </c>
      <c r="P537" s="31">
        <f t="shared" si="54"/>
        <v>237104.07239819004</v>
      </c>
      <c r="Q537" s="2">
        <v>5018</v>
      </c>
      <c r="R537" s="2">
        <v>4.78</v>
      </c>
      <c r="S537" s="31">
        <f t="shared" si="55"/>
        <v>1049790.7949790794</v>
      </c>
      <c r="T537" s="2">
        <v>1331</v>
      </c>
      <c r="U537" s="26">
        <v>3.14</v>
      </c>
      <c r="V537" s="31">
        <f t="shared" si="56"/>
        <v>423885.35031847132</v>
      </c>
      <c r="X537" s="1">
        <v>2022</v>
      </c>
      <c r="Y537">
        <v>44</v>
      </c>
      <c r="AA537" s="20">
        <f t="shared" si="52"/>
        <v>105191</v>
      </c>
      <c r="AC537" s="20">
        <v>994</v>
      </c>
    </row>
    <row r="538" spans="1:29" ht="15.75" customHeight="1" x14ac:dyDescent="0.25">
      <c r="A538" s="1" t="s">
        <v>509</v>
      </c>
      <c r="B538" s="20">
        <v>995</v>
      </c>
      <c r="C538" s="17"/>
      <c r="D538" s="17"/>
      <c r="E538" s="17"/>
      <c r="F538" s="42"/>
      <c r="G538" s="42"/>
      <c r="H538" s="20">
        <v>12975</v>
      </c>
      <c r="I538" s="20">
        <v>1856223.1759656651</v>
      </c>
      <c r="J538" s="31">
        <v>6.99</v>
      </c>
      <c r="K538" s="2">
        <v>2172</v>
      </c>
      <c r="L538" s="2">
        <v>22.06</v>
      </c>
      <c r="M538" s="31">
        <f t="shared" si="53"/>
        <v>98458.74886672711</v>
      </c>
      <c r="N538" s="2">
        <v>2520</v>
      </c>
      <c r="O538" s="2">
        <v>10.41</v>
      </c>
      <c r="P538" s="31">
        <f t="shared" si="54"/>
        <v>242074.9279538905</v>
      </c>
      <c r="Q538" s="2">
        <v>6646</v>
      </c>
      <c r="R538" s="2">
        <v>6.15</v>
      </c>
      <c r="S538" s="31">
        <f t="shared" si="55"/>
        <v>1080650.406504065</v>
      </c>
      <c r="T538" s="2">
        <v>1637</v>
      </c>
      <c r="U538" s="26">
        <v>3.75</v>
      </c>
      <c r="V538" s="31">
        <f t="shared" si="56"/>
        <v>436533.33333333331</v>
      </c>
      <c r="X538" s="1">
        <v>2022</v>
      </c>
      <c r="Y538">
        <v>45</v>
      </c>
      <c r="AA538" s="20">
        <f t="shared" si="52"/>
        <v>105192</v>
      </c>
      <c r="AC538" s="20">
        <v>995</v>
      </c>
    </row>
    <row r="539" spans="1:29" ht="15.75" customHeight="1" x14ac:dyDescent="0.25">
      <c r="A539" s="1" t="s">
        <v>510</v>
      </c>
      <c r="B539" s="20">
        <v>996</v>
      </c>
      <c r="C539" s="17"/>
      <c r="D539" s="17"/>
      <c r="E539" s="17"/>
      <c r="F539" s="42"/>
      <c r="G539" s="42"/>
      <c r="H539" s="20">
        <v>18385</v>
      </c>
      <c r="I539" s="20">
        <v>1901240.9513960704</v>
      </c>
      <c r="J539" s="31">
        <v>9.67</v>
      </c>
      <c r="K539" s="2">
        <v>2838</v>
      </c>
      <c r="L539" s="2">
        <v>28.43</v>
      </c>
      <c r="M539" s="31">
        <f t="shared" si="53"/>
        <v>99824.129440731616</v>
      </c>
      <c r="N539" s="2">
        <v>4032</v>
      </c>
      <c r="O539" s="2">
        <v>16.38</v>
      </c>
      <c r="P539" s="31">
        <f t="shared" si="54"/>
        <v>246153.84615384616</v>
      </c>
      <c r="Q539" s="2">
        <v>9315</v>
      </c>
      <c r="R539" s="2">
        <v>8.41</v>
      </c>
      <c r="S539" s="31">
        <f t="shared" si="55"/>
        <v>1107609.9881093935</v>
      </c>
      <c r="T539" s="2">
        <v>2200</v>
      </c>
      <c r="U539" s="26">
        <v>4.92</v>
      </c>
      <c r="V539" s="31">
        <f t="shared" si="56"/>
        <v>447154.47154471546</v>
      </c>
      <c r="X539" s="1">
        <v>2022</v>
      </c>
      <c r="Y539">
        <v>46</v>
      </c>
      <c r="AA539" s="20">
        <f t="shared" si="52"/>
        <v>105193</v>
      </c>
      <c r="AC539" s="20">
        <v>996</v>
      </c>
    </row>
    <row r="540" spans="1:29" ht="15.75" customHeight="1" x14ac:dyDescent="0.25">
      <c r="A540" s="1" t="s">
        <v>511</v>
      </c>
      <c r="B540" s="20">
        <v>997</v>
      </c>
      <c r="C540" s="17"/>
      <c r="D540" s="17"/>
      <c r="E540" s="17"/>
      <c r="F540" s="42"/>
      <c r="G540" s="42"/>
      <c r="H540" s="20">
        <v>24953</v>
      </c>
      <c r="I540" s="20">
        <v>1913573.6196319021</v>
      </c>
      <c r="J540" s="31">
        <v>13.04</v>
      </c>
      <c r="K540" s="2">
        <v>4011</v>
      </c>
      <c r="L540" s="2">
        <v>40.01</v>
      </c>
      <c r="M540" s="31">
        <f t="shared" si="53"/>
        <v>100249.9375156211</v>
      </c>
      <c r="N540" s="2">
        <v>5944</v>
      </c>
      <c r="O540" s="2">
        <v>24.06</v>
      </c>
      <c r="P540" s="31">
        <f t="shared" si="54"/>
        <v>247049.04405652537</v>
      </c>
      <c r="Q540" s="2">
        <v>12303</v>
      </c>
      <c r="R540" s="2">
        <v>11.03</v>
      </c>
      <c r="S540" s="31">
        <f t="shared" si="55"/>
        <v>1115412.5113327289</v>
      </c>
      <c r="T540" s="2">
        <v>2695</v>
      </c>
      <c r="U540" s="26">
        <v>5.97</v>
      </c>
      <c r="V540" s="31">
        <f t="shared" si="56"/>
        <v>451423.78559463989</v>
      </c>
      <c r="X540" s="1">
        <v>2022</v>
      </c>
      <c r="Y540">
        <v>47</v>
      </c>
      <c r="AA540" s="20">
        <f t="shared" si="52"/>
        <v>105194</v>
      </c>
      <c r="AC540" s="20">
        <v>997</v>
      </c>
    </row>
    <row r="541" spans="1:29" ht="15.75" customHeight="1" x14ac:dyDescent="0.25">
      <c r="A541" s="1" t="s">
        <v>512</v>
      </c>
      <c r="B541" s="20">
        <v>998</v>
      </c>
      <c r="C541" s="17"/>
      <c r="D541" s="17"/>
      <c r="E541" s="17"/>
      <c r="F541" s="42"/>
      <c r="G541" s="42"/>
      <c r="H541" s="20">
        <v>30169</v>
      </c>
      <c r="I541" s="20">
        <v>1919147.5826972011</v>
      </c>
      <c r="J541" s="31">
        <v>15.72</v>
      </c>
      <c r="K541" s="2">
        <v>5008</v>
      </c>
      <c r="L541" s="2">
        <v>49.25</v>
      </c>
      <c r="M541" s="31">
        <f t="shared" si="53"/>
        <v>101685.27918781726</v>
      </c>
      <c r="N541" s="2">
        <v>7096</v>
      </c>
      <c r="O541" s="2">
        <v>28.37</v>
      </c>
      <c r="P541" s="31">
        <f t="shared" si="54"/>
        <v>250123.36975678534</v>
      </c>
      <c r="Q541" s="2">
        <v>14948</v>
      </c>
      <c r="R541" s="2">
        <v>13.39</v>
      </c>
      <c r="S541" s="31">
        <f t="shared" si="55"/>
        <v>1116355.489171023</v>
      </c>
      <c r="T541" s="2">
        <v>3117</v>
      </c>
      <c r="U541" s="26">
        <v>6.91</v>
      </c>
      <c r="V541" s="31">
        <f t="shared" si="56"/>
        <v>451085.38350217073</v>
      </c>
      <c r="X541" s="1">
        <v>2022</v>
      </c>
      <c r="Y541">
        <v>48</v>
      </c>
      <c r="AA541" s="20">
        <f t="shared" si="52"/>
        <v>105195</v>
      </c>
      <c r="AC541" s="20">
        <v>998</v>
      </c>
    </row>
    <row r="542" spans="1:29" ht="15.75" customHeight="1" x14ac:dyDescent="0.25">
      <c r="A542" s="1" t="s">
        <v>513</v>
      </c>
      <c r="B542" s="20">
        <v>999</v>
      </c>
      <c r="C542" s="17"/>
      <c r="D542" s="17"/>
      <c r="E542" s="17"/>
      <c r="F542" s="42"/>
      <c r="G542" s="42"/>
      <c r="H542" s="20">
        <v>30597</v>
      </c>
      <c r="I542" s="20">
        <v>1957581.5738963531</v>
      </c>
      <c r="J542" s="31">
        <v>15.63</v>
      </c>
      <c r="K542" s="2">
        <v>5209</v>
      </c>
      <c r="L542" s="2">
        <v>50.35</v>
      </c>
      <c r="M542" s="31">
        <f t="shared" si="53"/>
        <v>103455.8093346574</v>
      </c>
      <c r="N542" s="2">
        <v>6915</v>
      </c>
      <c r="O542" s="2">
        <v>27.24</v>
      </c>
      <c r="P542" s="31">
        <f t="shared" si="54"/>
        <v>253854.6255506608</v>
      </c>
      <c r="Q542" s="2">
        <v>15197</v>
      </c>
      <c r="R542" s="2">
        <v>13.34</v>
      </c>
      <c r="S542" s="31">
        <f t="shared" si="55"/>
        <v>1139205.3973013493</v>
      </c>
      <c r="T542" s="2">
        <v>3276</v>
      </c>
      <c r="U542" s="26">
        <v>7.11</v>
      </c>
      <c r="V542" s="31">
        <f t="shared" si="56"/>
        <v>460759.49367088603</v>
      </c>
      <c r="X542" s="1">
        <v>2022</v>
      </c>
      <c r="Y542">
        <v>49</v>
      </c>
      <c r="AA542" s="20">
        <f t="shared" si="52"/>
        <v>105196</v>
      </c>
      <c r="AC542" s="20">
        <v>999</v>
      </c>
    </row>
    <row r="543" spans="1:29" ht="15.75" customHeight="1" x14ac:dyDescent="0.25">
      <c r="A543" s="1" t="s">
        <v>514</v>
      </c>
      <c r="B543" s="20">
        <v>1000</v>
      </c>
      <c r="C543" s="17"/>
      <c r="D543" s="17"/>
      <c r="E543" s="17"/>
      <c r="F543" s="42"/>
      <c r="G543" s="42"/>
      <c r="H543" s="20">
        <v>30107</v>
      </c>
      <c r="I543" s="20">
        <v>1963926.9406392693</v>
      </c>
      <c r="J543" s="31">
        <v>15.33</v>
      </c>
      <c r="K543" s="2">
        <v>4852</v>
      </c>
      <c r="L543" s="2">
        <v>46.54</v>
      </c>
      <c r="M543" s="31">
        <f t="shared" si="53"/>
        <v>104254.40481306403</v>
      </c>
      <c r="N543" s="2">
        <v>5917</v>
      </c>
      <c r="O543" s="2">
        <v>23.13</v>
      </c>
      <c r="P543" s="31">
        <f t="shared" si="54"/>
        <v>255814.95892779939</v>
      </c>
      <c r="Q543" s="2">
        <v>15974</v>
      </c>
      <c r="R543" s="2">
        <v>13.99</v>
      </c>
      <c r="S543" s="31">
        <f t="shared" si="55"/>
        <v>1141815.5825589707</v>
      </c>
      <c r="T543" s="2">
        <v>3364</v>
      </c>
      <c r="U543" s="26">
        <v>7.28</v>
      </c>
      <c r="V543" s="31">
        <f t="shared" si="56"/>
        <v>462087.91208791209</v>
      </c>
      <c r="X543" s="1">
        <v>2022</v>
      </c>
      <c r="Y543">
        <v>50</v>
      </c>
      <c r="AA543" s="20">
        <f t="shared" si="52"/>
        <v>105197</v>
      </c>
      <c r="AC543" s="20">
        <v>1000</v>
      </c>
    </row>
    <row r="544" spans="1:29" ht="15.75" customHeight="1" x14ac:dyDescent="0.25">
      <c r="A544" s="1" t="s">
        <v>515</v>
      </c>
      <c r="B544" s="20">
        <v>1001</v>
      </c>
      <c r="C544" s="17"/>
      <c r="D544" s="17"/>
      <c r="E544" s="17"/>
      <c r="F544" s="42"/>
      <c r="G544" s="42"/>
      <c r="H544" s="20">
        <v>27456</v>
      </c>
      <c r="I544" s="20">
        <v>1956949.3941553815</v>
      </c>
      <c r="J544" s="31">
        <v>14.03</v>
      </c>
      <c r="K544" s="2">
        <v>4420</v>
      </c>
      <c r="L544" s="2">
        <v>41.86</v>
      </c>
      <c r="M544" s="31">
        <f t="shared" si="53"/>
        <v>105590.06211180125</v>
      </c>
      <c r="N544" s="2">
        <v>5315</v>
      </c>
      <c r="O544" s="2">
        <v>20.53</v>
      </c>
      <c r="P544" s="31">
        <f t="shared" si="54"/>
        <v>258889.43010228931</v>
      </c>
      <c r="Q544" s="2">
        <v>14422</v>
      </c>
      <c r="R544" s="2">
        <v>12.71</v>
      </c>
      <c r="S544" s="31">
        <f t="shared" si="55"/>
        <v>1134697.0889063729</v>
      </c>
      <c r="T544" s="2">
        <v>3299</v>
      </c>
      <c r="U544" s="26">
        <v>7.2</v>
      </c>
      <c r="V544" s="31">
        <f t="shared" si="56"/>
        <v>458194.44444444444</v>
      </c>
      <c r="X544" s="1">
        <v>2022</v>
      </c>
      <c r="Y544">
        <v>51</v>
      </c>
      <c r="AA544" s="20">
        <f t="shared" si="52"/>
        <v>105198</v>
      </c>
      <c r="AC544" s="20">
        <v>1001</v>
      </c>
    </row>
    <row r="545" spans="1:29" ht="15.75" customHeight="1" x14ac:dyDescent="0.25">
      <c r="A545" s="1" t="s">
        <v>516</v>
      </c>
      <c r="B545" s="20">
        <v>1002</v>
      </c>
      <c r="C545" s="17"/>
      <c r="D545" s="17"/>
      <c r="E545" s="17"/>
      <c r="F545" s="42"/>
      <c r="G545" s="42"/>
      <c r="H545" s="20">
        <v>23868</v>
      </c>
      <c r="I545" s="20">
        <v>1937337.6623376622</v>
      </c>
      <c r="J545" s="31">
        <v>12.32</v>
      </c>
      <c r="K545" s="2">
        <v>3655</v>
      </c>
      <c r="L545" s="2">
        <v>34.799999999999997</v>
      </c>
      <c r="M545" s="31">
        <f t="shared" si="53"/>
        <v>105028.73563218392</v>
      </c>
      <c r="N545" s="2">
        <v>4203</v>
      </c>
      <c r="O545" s="2">
        <v>16.28</v>
      </c>
      <c r="P545" s="31">
        <f t="shared" si="54"/>
        <v>258169.53316953316</v>
      </c>
      <c r="Q545" s="2">
        <v>12713</v>
      </c>
      <c r="R545" s="2">
        <v>11.33</v>
      </c>
      <c r="S545" s="31">
        <f t="shared" si="55"/>
        <v>1122065.3133274491</v>
      </c>
      <c r="T545" s="2">
        <v>3297</v>
      </c>
      <c r="U545" s="26">
        <v>7.28</v>
      </c>
      <c r="V545" s="31">
        <f t="shared" si="56"/>
        <v>452884.61538461538</v>
      </c>
      <c r="X545" s="1">
        <v>2022</v>
      </c>
      <c r="Y545">
        <v>52</v>
      </c>
      <c r="AA545" s="20">
        <f t="shared" si="52"/>
        <v>105199</v>
      </c>
      <c r="AC545" s="20">
        <v>1002</v>
      </c>
    </row>
    <row r="546" spans="1:29" ht="15.75" customHeight="1" x14ac:dyDescent="0.25">
      <c r="A546" s="18">
        <v>44927</v>
      </c>
      <c r="B546" s="20">
        <v>1003</v>
      </c>
      <c r="C546" s="17"/>
      <c r="D546" s="17"/>
      <c r="E546" s="17"/>
      <c r="F546" s="42"/>
      <c r="G546" s="42"/>
      <c r="H546" s="20">
        <v>20698</v>
      </c>
      <c r="I546" s="20">
        <v>1927188.0819366851</v>
      </c>
      <c r="J546" s="31">
        <v>10.74</v>
      </c>
      <c r="K546" s="2">
        <v>2634</v>
      </c>
      <c r="L546" s="2">
        <v>25.29</v>
      </c>
      <c r="M546" s="31">
        <f t="shared" si="53"/>
        <v>104151.83867141164</v>
      </c>
      <c r="N546" s="2">
        <v>2994</v>
      </c>
      <c r="O546" s="2">
        <v>11.74</v>
      </c>
      <c r="P546" s="31">
        <f t="shared" si="54"/>
        <v>255025.55366269164</v>
      </c>
      <c r="Q546" s="2">
        <v>12018</v>
      </c>
      <c r="R546" s="2">
        <v>10.77</v>
      </c>
      <c r="S546" s="31">
        <f t="shared" si="55"/>
        <v>1115877.4373259053</v>
      </c>
      <c r="T546" s="2">
        <v>3052</v>
      </c>
      <c r="U546" s="26">
        <v>6.75</v>
      </c>
      <c r="V546" s="31">
        <f t="shared" si="56"/>
        <v>452148.14814814815</v>
      </c>
      <c r="X546" s="1">
        <v>2023</v>
      </c>
      <c r="Y546" s="20">
        <v>1</v>
      </c>
      <c r="AA546" s="20">
        <f t="shared" si="52"/>
        <v>105200</v>
      </c>
      <c r="AC546" s="20">
        <v>1003</v>
      </c>
    </row>
    <row r="547" spans="1:29" ht="15.75" customHeight="1" x14ac:dyDescent="0.25">
      <c r="A547" s="18">
        <v>44958</v>
      </c>
      <c r="B547" s="20">
        <v>1004</v>
      </c>
      <c r="C547" s="17"/>
      <c r="D547" s="17"/>
      <c r="E547" s="17"/>
      <c r="F547" s="42"/>
      <c r="G547" s="42"/>
      <c r="H547" s="20">
        <v>20426</v>
      </c>
      <c r="I547" s="20">
        <v>1983106.7961165048</v>
      </c>
      <c r="J547" s="31">
        <v>10.3</v>
      </c>
      <c r="K547" s="2">
        <v>2421</v>
      </c>
      <c r="L547" s="2">
        <v>22.62</v>
      </c>
      <c r="M547" s="31">
        <f t="shared" si="53"/>
        <v>107029.17771883289</v>
      </c>
      <c r="N547" s="2">
        <v>2769</v>
      </c>
      <c r="O547" s="2">
        <v>10.62</v>
      </c>
      <c r="P547" s="31">
        <f t="shared" si="54"/>
        <v>260734.46327683618</v>
      </c>
      <c r="Q547" s="2">
        <v>12154</v>
      </c>
      <c r="R547" s="2">
        <v>10.57</v>
      </c>
      <c r="S547" s="31">
        <f t="shared" si="55"/>
        <v>1149858.0889309365</v>
      </c>
      <c r="T547" s="2">
        <v>3082</v>
      </c>
      <c r="U547" s="26">
        <v>6.61</v>
      </c>
      <c r="V547" s="31">
        <f t="shared" si="56"/>
        <v>466263.23751891073</v>
      </c>
      <c r="X547" s="1">
        <v>2023</v>
      </c>
      <c r="Y547" s="20">
        <v>2</v>
      </c>
      <c r="AA547" s="20">
        <f t="shared" si="52"/>
        <v>105201</v>
      </c>
      <c r="AC547" s="20">
        <v>1004</v>
      </c>
    </row>
    <row r="548" spans="1:29" ht="15.75" customHeight="1" x14ac:dyDescent="0.25">
      <c r="A548" s="18">
        <v>44986</v>
      </c>
      <c r="B548" s="20">
        <v>1005</v>
      </c>
      <c r="C548" s="17"/>
      <c r="D548" s="17"/>
      <c r="E548" s="17"/>
      <c r="F548" s="42"/>
      <c r="G548" s="42"/>
      <c r="H548" s="20">
        <v>18202</v>
      </c>
      <c r="I548" s="20">
        <v>1965658.747300216</v>
      </c>
      <c r="J548" s="31">
        <v>9.26</v>
      </c>
      <c r="K548" s="2">
        <v>2656</v>
      </c>
      <c r="L548" s="2">
        <v>25.1</v>
      </c>
      <c r="M548" s="31">
        <f t="shared" si="53"/>
        <v>105816.73306772907</v>
      </c>
      <c r="N548" s="2">
        <v>2926</v>
      </c>
      <c r="O548" s="2">
        <v>11.3</v>
      </c>
      <c r="P548" s="31">
        <f t="shared" si="54"/>
        <v>258938.05309734511</v>
      </c>
      <c r="Q548" s="2">
        <v>9938</v>
      </c>
      <c r="R548" s="2">
        <v>8.7200000000000006</v>
      </c>
      <c r="S548" s="31">
        <f t="shared" si="55"/>
        <v>1139678.8990825687</v>
      </c>
      <c r="T548" s="2">
        <v>2682</v>
      </c>
      <c r="U548" s="26">
        <v>5.8</v>
      </c>
      <c r="V548" s="31">
        <f t="shared" si="56"/>
        <v>462413.79310344829</v>
      </c>
      <c r="X548" s="1">
        <v>2023</v>
      </c>
      <c r="Y548" s="20">
        <v>3</v>
      </c>
      <c r="AA548" s="20">
        <f t="shared" si="52"/>
        <v>105202</v>
      </c>
      <c r="AC548" s="20">
        <v>1005</v>
      </c>
    </row>
    <row r="549" spans="1:29" ht="15.75" customHeight="1" x14ac:dyDescent="0.25">
      <c r="A549" s="18">
        <v>45017</v>
      </c>
      <c r="B549" s="20">
        <v>1006</v>
      </c>
      <c r="C549" s="17"/>
      <c r="D549" s="17"/>
      <c r="E549" s="17"/>
      <c r="F549" s="42"/>
      <c r="G549" s="42"/>
      <c r="H549" s="20">
        <v>17092</v>
      </c>
      <c r="I549" s="20">
        <v>1946697.0387243738</v>
      </c>
      <c r="J549" s="31">
        <v>8.7799999999999994</v>
      </c>
      <c r="K549" s="2">
        <v>2679</v>
      </c>
      <c r="L549" s="2">
        <v>25.57</v>
      </c>
      <c r="M549" s="31">
        <f t="shared" si="53"/>
        <v>104771.21626906531</v>
      </c>
      <c r="N549" s="2">
        <v>2861</v>
      </c>
      <c r="O549" s="2">
        <v>11.15</v>
      </c>
      <c r="P549" s="31">
        <f t="shared" si="54"/>
        <v>256591.92825112108</v>
      </c>
      <c r="Q549" s="2">
        <v>9439</v>
      </c>
      <c r="R549" s="2">
        <v>8.3699999999999992</v>
      </c>
      <c r="S549" s="31">
        <f t="shared" si="55"/>
        <v>1127718.0406212665</v>
      </c>
      <c r="T549" s="2">
        <v>2113</v>
      </c>
      <c r="U549" s="26">
        <v>4.62</v>
      </c>
      <c r="V549" s="31">
        <f t="shared" si="56"/>
        <v>457359.30735930736</v>
      </c>
      <c r="X549" s="1">
        <v>2023</v>
      </c>
      <c r="Y549" s="20">
        <v>4</v>
      </c>
      <c r="AA549" s="20">
        <f t="shared" si="52"/>
        <v>105203</v>
      </c>
      <c r="AC549" s="20">
        <v>1006</v>
      </c>
    </row>
    <row r="550" spans="1:29" ht="15.75" customHeight="1" x14ac:dyDescent="0.25">
      <c r="A550" s="18">
        <v>45047</v>
      </c>
      <c r="B550" s="20">
        <v>1007</v>
      </c>
      <c r="C550" s="17"/>
      <c r="D550" s="17"/>
      <c r="E550" s="17"/>
      <c r="F550" s="42"/>
      <c r="G550" s="42"/>
      <c r="H550" s="20">
        <v>16637</v>
      </c>
      <c r="I550" s="20">
        <v>1948126.4637002344</v>
      </c>
      <c r="J550" s="31">
        <v>8.5399999999999991</v>
      </c>
      <c r="K550" s="2">
        <v>2661</v>
      </c>
      <c r="L550" s="2">
        <v>25.47</v>
      </c>
      <c r="M550" s="31">
        <f t="shared" si="53"/>
        <v>104475.85394581861</v>
      </c>
      <c r="N550" s="2">
        <v>3029</v>
      </c>
      <c r="O550" s="2">
        <v>11.83</v>
      </c>
      <c r="P550" s="31">
        <f t="shared" si="54"/>
        <v>256043.95604395604</v>
      </c>
      <c r="Q550" s="2">
        <v>8970</v>
      </c>
      <c r="R550" s="2">
        <v>7.94</v>
      </c>
      <c r="S550" s="31">
        <f t="shared" si="55"/>
        <v>1129722.9219143577</v>
      </c>
      <c r="T550" s="2">
        <v>1977</v>
      </c>
      <c r="U550" s="26">
        <v>4.3099999999999996</v>
      </c>
      <c r="V550" s="31">
        <f t="shared" si="56"/>
        <v>458700.69605568447</v>
      </c>
      <c r="X550" s="1">
        <v>2023</v>
      </c>
      <c r="Y550" s="20">
        <v>5</v>
      </c>
      <c r="AA550" s="20">
        <f t="shared" si="52"/>
        <v>105204</v>
      </c>
      <c r="AC550" s="20">
        <v>1007</v>
      </c>
    </row>
    <row r="551" spans="1:29" ht="15.75" customHeight="1" x14ac:dyDescent="0.25">
      <c r="A551" s="18">
        <v>45078</v>
      </c>
      <c r="B551" s="20">
        <v>1008</v>
      </c>
      <c r="C551" s="17"/>
      <c r="D551" s="17"/>
      <c r="E551" s="17"/>
      <c r="F551" s="42"/>
      <c r="G551" s="42"/>
      <c r="H551" s="20">
        <v>15956</v>
      </c>
      <c r="I551" s="20">
        <v>1934060.606060606</v>
      </c>
      <c r="J551" s="31">
        <v>8.25</v>
      </c>
      <c r="K551" s="2">
        <v>2356</v>
      </c>
      <c r="L551" s="2">
        <v>22.69</v>
      </c>
      <c r="M551" s="31">
        <f t="shared" si="53"/>
        <v>103834.28823270163</v>
      </c>
      <c r="N551" s="2">
        <v>2794</v>
      </c>
      <c r="O551" s="2">
        <v>10.98</v>
      </c>
      <c r="P551" s="31">
        <f t="shared" si="54"/>
        <v>254462.65938069214</v>
      </c>
      <c r="Q551" s="2">
        <v>9018</v>
      </c>
      <c r="R551" s="2">
        <v>8.0500000000000007</v>
      </c>
      <c r="S551" s="31">
        <f t="shared" si="55"/>
        <v>1120248.4472049689</v>
      </c>
      <c r="T551" s="2">
        <v>1788</v>
      </c>
      <c r="U551" s="26">
        <v>3.92</v>
      </c>
      <c r="V551" s="31">
        <f t="shared" si="56"/>
        <v>456122.44897959183</v>
      </c>
      <c r="X551" s="1">
        <v>2023</v>
      </c>
      <c r="Y551" s="20">
        <v>6</v>
      </c>
      <c r="AA551" s="20">
        <f t="shared" si="52"/>
        <v>105205</v>
      </c>
      <c r="AC551" s="20">
        <v>1008</v>
      </c>
    </row>
    <row r="552" spans="1:29" ht="15.75" customHeight="1" x14ac:dyDescent="0.25">
      <c r="A552" s="18">
        <v>45108</v>
      </c>
      <c r="B552" s="20">
        <v>1009</v>
      </c>
      <c r="C552" s="17"/>
      <c r="D552" s="17"/>
      <c r="E552" s="17"/>
      <c r="F552" s="42"/>
      <c r="G552" s="42"/>
      <c r="H552" s="20">
        <v>15555</v>
      </c>
      <c r="I552" s="20">
        <v>1927509.2936802974</v>
      </c>
      <c r="J552" s="31">
        <v>8.07</v>
      </c>
      <c r="K552" s="2">
        <v>2357</v>
      </c>
      <c r="L552" s="2">
        <v>22.51</v>
      </c>
      <c r="M552" s="31">
        <f t="shared" si="53"/>
        <v>104709.01821412705</v>
      </c>
      <c r="N552" s="2">
        <v>2956</v>
      </c>
      <c r="O552" s="2">
        <v>11.55</v>
      </c>
      <c r="P552" s="31">
        <f t="shared" si="54"/>
        <v>255930.73593073591</v>
      </c>
      <c r="Q552" s="2">
        <v>8513</v>
      </c>
      <c r="R552" s="2">
        <v>7.66</v>
      </c>
      <c r="S552" s="31">
        <f t="shared" si="55"/>
        <v>1111357.7023498695</v>
      </c>
      <c r="T552" s="2">
        <v>1729</v>
      </c>
      <c r="U552" s="26">
        <v>3.8</v>
      </c>
      <c r="V552" s="31">
        <f t="shared" si="56"/>
        <v>455000</v>
      </c>
      <c r="X552" s="1">
        <v>2023</v>
      </c>
      <c r="Y552" s="20">
        <v>7</v>
      </c>
      <c r="AA552" s="20">
        <f t="shared" si="52"/>
        <v>105206</v>
      </c>
      <c r="AC552" s="20">
        <v>1009</v>
      </c>
    </row>
    <row r="553" spans="1:29" ht="15.75" customHeight="1" x14ac:dyDescent="0.25">
      <c r="A553" s="18">
        <v>45139</v>
      </c>
      <c r="B553" s="20">
        <v>1010</v>
      </c>
      <c r="C553" s="17"/>
      <c r="D553" s="17"/>
      <c r="E553" s="17"/>
      <c r="F553" s="42"/>
      <c r="G553" s="42"/>
      <c r="H553" s="20">
        <v>15461</v>
      </c>
      <c r="I553" s="20">
        <v>1908765.4320987656</v>
      </c>
      <c r="J553" s="31">
        <v>8.1</v>
      </c>
      <c r="K553" s="2">
        <v>2334</v>
      </c>
      <c r="L553" s="2">
        <v>22.82</v>
      </c>
      <c r="M553" s="31">
        <f t="shared" si="53"/>
        <v>102278.70289219983</v>
      </c>
      <c r="N553" s="2">
        <v>2912</v>
      </c>
      <c r="O553" s="2">
        <v>11.59</v>
      </c>
      <c r="P553" s="31">
        <f t="shared" si="54"/>
        <v>251251.07851596203</v>
      </c>
      <c r="Q553" s="2">
        <v>8497</v>
      </c>
      <c r="R553" s="2">
        <v>7.71</v>
      </c>
      <c r="S553" s="31">
        <f t="shared" si="55"/>
        <v>1102075.2269779507</v>
      </c>
      <c r="T553" s="2">
        <v>1718</v>
      </c>
      <c r="U553" s="26">
        <v>3.8</v>
      </c>
      <c r="V553" s="31">
        <f t="shared" si="56"/>
        <v>452105.26315789478</v>
      </c>
      <c r="X553" s="1">
        <v>2023</v>
      </c>
      <c r="Y553" s="20">
        <v>8</v>
      </c>
      <c r="AA553" s="20">
        <f t="shared" si="52"/>
        <v>105207</v>
      </c>
      <c r="AC553" s="20">
        <v>1010</v>
      </c>
    </row>
    <row r="554" spans="1:29" ht="15.75" customHeight="1" x14ac:dyDescent="0.25">
      <c r="A554" s="18">
        <v>45170</v>
      </c>
      <c r="B554" s="20">
        <v>1011</v>
      </c>
      <c r="C554" s="17"/>
      <c r="D554" s="17"/>
      <c r="E554" s="17"/>
      <c r="F554" s="42"/>
      <c r="G554" s="42"/>
      <c r="H554" s="20">
        <v>14065</v>
      </c>
      <c r="I554" s="20">
        <v>1880347.5935828877</v>
      </c>
      <c r="J554" s="31">
        <v>7.48</v>
      </c>
      <c r="K554" s="2">
        <v>2230</v>
      </c>
      <c r="L554" s="2">
        <v>21.89</v>
      </c>
      <c r="M554" s="31">
        <f t="shared" si="53"/>
        <v>101873.00137048881</v>
      </c>
      <c r="N554" s="2">
        <v>2707</v>
      </c>
      <c r="O554" s="2">
        <v>10.89</v>
      </c>
      <c r="P554" s="31">
        <f t="shared" si="54"/>
        <v>248576.67584940311</v>
      </c>
      <c r="Q554" s="2">
        <v>7610</v>
      </c>
      <c r="R554" s="2">
        <v>7.01</v>
      </c>
      <c r="S554" s="31">
        <f t="shared" si="55"/>
        <v>1085592.0114122683</v>
      </c>
      <c r="T554" s="2">
        <v>1518</v>
      </c>
      <c r="U554" s="26">
        <v>3.41</v>
      </c>
      <c r="V554" s="31">
        <f t="shared" si="56"/>
        <v>445161.29032258061</v>
      </c>
      <c r="X554" s="1">
        <v>2023</v>
      </c>
      <c r="Y554" s="20">
        <v>9</v>
      </c>
      <c r="AA554" s="20">
        <f t="shared" si="52"/>
        <v>105208</v>
      </c>
      <c r="AC554" s="20">
        <v>1011</v>
      </c>
    </row>
    <row r="555" spans="1:29" ht="15.75" customHeight="1" x14ac:dyDescent="0.25">
      <c r="A555" s="19">
        <v>45200</v>
      </c>
      <c r="B555" s="20">
        <v>1012</v>
      </c>
      <c r="C555" s="17"/>
      <c r="D555" s="17"/>
      <c r="E555" s="17"/>
      <c r="F555" s="42"/>
      <c r="G555" s="42"/>
      <c r="H555" s="20">
        <v>12744</v>
      </c>
      <c r="I555" s="20">
        <v>1846956.5217391304</v>
      </c>
      <c r="J555" s="31">
        <v>6.9</v>
      </c>
      <c r="K555" s="2">
        <v>2188</v>
      </c>
      <c r="L555" s="2">
        <v>21.98</v>
      </c>
      <c r="M555" s="31">
        <f t="shared" si="53"/>
        <v>99545.040946314824</v>
      </c>
      <c r="N555" s="2">
        <v>2547</v>
      </c>
      <c r="O555" s="2">
        <v>10.51</v>
      </c>
      <c r="P555" s="31">
        <f t="shared" si="54"/>
        <v>242340.6279733587</v>
      </c>
      <c r="Q555" s="2">
        <v>6732</v>
      </c>
      <c r="R555" s="2">
        <v>6.31</v>
      </c>
      <c r="S555" s="31">
        <f t="shared" si="55"/>
        <v>1066877.971473851</v>
      </c>
      <c r="T555" s="2">
        <v>1277</v>
      </c>
      <c r="U555" s="26">
        <v>2.92</v>
      </c>
      <c r="V555" s="31">
        <f t="shared" si="56"/>
        <v>437328.76712328766</v>
      </c>
      <c r="X555" s="1">
        <v>2023</v>
      </c>
      <c r="Y555" s="20">
        <v>10</v>
      </c>
      <c r="AA555" s="20">
        <f t="shared" si="52"/>
        <v>105209</v>
      </c>
      <c r="AC555" s="20">
        <v>1012</v>
      </c>
    </row>
    <row r="556" spans="1:29" ht="15.75" customHeight="1" x14ac:dyDescent="0.25">
      <c r="A556" s="19">
        <v>45231</v>
      </c>
      <c r="B556" s="20">
        <v>1013</v>
      </c>
      <c r="C556" s="17"/>
      <c r="D556" s="17"/>
      <c r="E556" s="17"/>
      <c r="F556" s="42"/>
      <c r="G556" s="42"/>
      <c r="H556" s="20">
        <v>10895</v>
      </c>
      <c r="I556" s="20">
        <v>1818864.774624374</v>
      </c>
      <c r="J556" s="31">
        <v>5.99</v>
      </c>
      <c r="K556" s="2">
        <v>1893</v>
      </c>
      <c r="L556" s="2">
        <v>19.260000000000002</v>
      </c>
      <c r="M556" s="31">
        <f t="shared" si="53"/>
        <v>98286.604361370715</v>
      </c>
      <c r="N556" s="2">
        <v>2094</v>
      </c>
      <c r="O556" s="2">
        <v>8.81</v>
      </c>
      <c r="P556" s="31">
        <f t="shared" si="54"/>
        <v>237684.44948921679</v>
      </c>
      <c r="Q556" s="2">
        <v>5821</v>
      </c>
      <c r="R556" s="2">
        <v>5.53</v>
      </c>
      <c r="S556" s="31">
        <f t="shared" si="55"/>
        <v>1052622.0614828209</v>
      </c>
      <c r="T556" s="2">
        <v>1087</v>
      </c>
      <c r="U556" s="26">
        <v>2.52</v>
      </c>
      <c r="V556" s="31">
        <f t="shared" si="56"/>
        <v>431349.20634920633</v>
      </c>
      <c r="X556" s="1">
        <v>2023</v>
      </c>
      <c r="Y556" s="20">
        <v>11</v>
      </c>
      <c r="AA556" s="20">
        <f t="shared" ref="AA556:AA590" si="57">52*X556+Y556+3</f>
        <v>105210</v>
      </c>
      <c r="AC556" s="20">
        <v>1013</v>
      </c>
    </row>
    <row r="557" spans="1:29" ht="15.75" customHeight="1" x14ac:dyDescent="0.25">
      <c r="A557" s="19">
        <v>45261</v>
      </c>
      <c r="B557" s="20">
        <v>1014</v>
      </c>
      <c r="C557" s="17"/>
      <c r="D557" s="17"/>
      <c r="E557" s="17"/>
      <c r="F557" s="42"/>
      <c r="G557" s="42"/>
      <c r="H557" s="20">
        <v>10079</v>
      </c>
      <c r="I557" s="20">
        <v>1768245.6140350876</v>
      </c>
      <c r="J557" s="31">
        <v>5.7</v>
      </c>
      <c r="K557" s="2">
        <v>1698</v>
      </c>
      <c r="L557" s="2">
        <v>17.78</v>
      </c>
      <c r="M557" s="31">
        <f t="shared" si="53"/>
        <v>95500.562429696278</v>
      </c>
      <c r="N557" s="2">
        <v>1963</v>
      </c>
      <c r="O557" s="2">
        <v>8.4700000000000006</v>
      </c>
      <c r="P557" s="31">
        <f t="shared" si="54"/>
        <v>231759.14994096811</v>
      </c>
      <c r="Q557" s="2">
        <v>5375</v>
      </c>
      <c r="R557" s="2">
        <v>5.26</v>
      </c>
      <c r="S557" s="31">
        <f t="shared" si="55"/>
        <v>1021863.1178707224</v>
      </c>
      <c r="T557" s="2">
        <v>1043</v>
      </c>
      <c r="U557" s="26">
        <v>2.48</v>
      </c>
      <c r="V557" s="31">
        <f t="shared" si="56"/>
        <v>420564.51612903224</v>
      </c>
      <c r="X557" s="1">
        <v>2023</v>
      </c>
      <c r="Y557" s="20">
        <v>12</v>
      </c>
      <c r="AA557" s="20">
        <f t="shared" si="57"/>
        <v>105211</v>
      </c>
      <c r="AC557" s="20">
        <v>1014</v>
      </c>
    </row>
    <row r="558" spans="1:29" ht="15.75" customHeight="1" x14ac:dyDescent="0.25">
      <c r="A558" s="1" t="s">
        <v>517</v>
      </c>
      <c r="B558" s="20">
        <v>1015</v>
      </c>
      <c r="C558" s="17"/>
      <c r="D558" s="17"/>
      <c r="E558" s="17"/>
      <c r="F558" s="42"/>
      <c r="G558" s="42"/>
      <c r="H558" s="20">
        <v>8922</v>
      </c>
      <c r="I558" s="20">
        <v>1739181.2865497076</v>
      </c>
      <c r="J558" s="31">
        <v>5.13</v>
      </c>
      <c r="K558" s="2">
        <v>1516</v>
      </c>
      <c r="L558" s="2">
        <v>16.45</v>
      </c>
      <c r="M558" s="31">
        <f t="shared" si="53"/>
        <v>92158.054711246208</v>
      </c>
      <c r="N558" s="2">
        <v>1628</v>
      </c>
      <c r="O558" s="2">
        <v>7.28</v>
      </c>
      <c r="P558" s="31">
        <f t="shared" si="54"/>
        <v>223626.37362637362</v>
      </c>
      <c r="Q558" s="2">
        <v>4840</v>
      </c>
      <c r="R558" s="2">
        <v>4.8</v>
      </c>
      <c r="S558" s="31">
        <f t="shared" si="55"/>
        <v>1008333.3333333334</v>
      </c>
      <c r="T558" s="2">
        <v>938</v>
      </c>
      <c r="U558" s="26">
        <v>2.27</v>
      </c>
      <c r="V558" s="31">
        <f t="shared" si="56"/>
        <v>413215.85903083702</v>
      </c>
      <c r="X558" s="1">
        <v>2023</v>
      </c>
      <c r="Y558" s="20">
        <v>13</v>
      </c>
      <c r="AA558" s="20">
        <f t="shared" si="57"/>
        <v>105212</v>
      </c>
      <c r="AC558" s="20">
        <v>1015</v>
      </c>
    </row>
    <row r="559" spans="1:29" ht="15.75" customHeight="1" x14ac:dyDescent="0.25">
      <c r="A559" s="1" t="s">
        <v>518</v>
      </c>
      <c r="B559" s="20">
        <v>1016</v>
      </c>
      <c r="C559" s="17"/>
      <c r="D559" s="17"/>
      <c r="E559" s="17"/>
      <c r="F559" s="42"/>
      <c r="G559" s="42"/>
      <c r="H559" s="20">
        <v>7693</v>
      </c>
      <c r="I559" s="20">
        <v>1661555.0755939526</v>
      </c>
      <c r="J559" s="31">
        <v>4.63</v>
      </c>
      <c r="K559" s="2">
        <v>1322</v>
      </c>
      <c r="L559" s="2">
        <v>14.61</v>
      </c>
      <c r="M559" s="31">
        <f t="shared" si="53"/>
        <v>90485.968514715947</v>
      </c>
      <c r="N559" s="2">
        <v>1442</v>
      </c>
      <c r="O559" s="2">
        <v>6.61</v>
      </c>
      <c r="P559" s="31">
        <f t="shared" si="54"/>
        <v>218154.31164901663</v>
      </c>
      <c r="Q559" s="2">
        <v>4066</v>
      </c>
      <c r="R559" s="2">
        <v>4.24</v>
      </c>
      <c r="S559" s="31">
        <f t="shared" si="55"/>
        <v>958962.26415094337</v>
      </c>
      <c r="T559" s="2">
        <v>863</v>
      </c>
      <c r="U559" s="26">
        <v>2.19</v>
      </c>
      <c r="V559" s="31">
        <f t="shared" si="56"/>
        <v>394063.92694063927</v>
      </c>
      <c r="X559" s="1">
        <v>2023</v>
      </c>
      <c r="Y559">
        <v>14</v>
      </c>
      <c r="AA559" s="20">
        <f t="shared" si="57"/>
        <v>105213</v>
      </c>
      <c r="AC559" s="20">
        <v>1016</v>
      </c>
    </row>
    <row r="560" spans="1:29" ht="15.75" customHeight="1" x14ac:dyDescent="0.25">
      <c r="A560" s="1" t="s">
        <v>519</v>
      </c>
      <c r="B560" s="20">
        <v>1017</v>
      </c>
      <c r="C560" s="17"/>
      <c r="D560" s="17"/>
      <c r="E560" s="17"/>
      <c r="F560" s="42"/>
      <c r="G560" s="42"/>
      <c r="H560" s="20">
        <v>6961</v>
      </c>
      <c r="I560" s="20">
        <v>1567792.7927927927</v>
      </c>
      <c r="J560" s="31">
        <v>4.4400000000000004</v>
      </c>
      <c r="K560" s="2">
        <v>1116</v>
      </c>
      <c r="L560" s="2">
        <v>13</v>
      </c>
      <c r="M560" s="31">
        <f t="shared" si="53"/>
        <v>85846.153846153844</v>
      </c>
      <c r="N560" s="2">
        <v>1155</v>
      </c>
      <c r="O560" s="2">
        <v>5.56</v>
      </c>
      <c r="P560" s="31">
        <f t="shared" si="54"/>
        <v>207733.8129496403</v>
      </c>
      <c r="Q560" s="2">
        <v>3836</v>
      </c>
      <c r="R560" s="2">
        <v>4.25</v>
      </c>
      <c r="S560" s="31">
        <f t="shared" si="55"/>
        <v>902588.23529411759</v>
      </c>
      <c r="T560" s="2">
        <v>854</v>
      </c>
      <c r="U560" s="26">
        <v>2.29</v>
      </c>
      <c r="V560" s="31">
        <f t="shared" si="56"/>
        <v>372925.76419213973</v>
      </c>
      <c r="X560" s="1">
        <v>2023</v>
      </c>
      <c r="Y560">
        <v>15</v>
      </c>
      <c r="AA560" s="20">
        <f t="shared" si="57"/>
        <v>105214</v>
      </c>
      <c r="AC560" s="20">
        <v>1017</v>
      </c>
    </row>
    <row r="561" spans="1:29" ht="15.75" customHeight="1" x14ac:dyDescent="0.25">
      <c r="A561" s="1" t="s">
        <v>520</v>
      </c>
      <c r="B561" s="20">
        <v>1018</v>
      </c>
      <c r="C561" s="17"/>
      <c r="D561" s="17"/>
      <c r="E561" s="17"/>
      <c r="F561" s="42"/>
      <c r="G561" s="42"/>
      <c r="H561" s="20">
        <v>5871</v>
      </c>
      <c r="I561" s="20">
        <v>1428467.1532846715</v>
      </c>
      <c r="J561" s="31">
        <v>4.1100000000000003</v>
      </c>
      <c r="K561" s="2">
        <v>935</v>
      </c>
      <c r="L561" s="2">
        <v>12.16</v>
      </c>
      <c r="M561" s="31">
        <f t="shared" si="53"/>
        <v>76891.447368421053</v>
      </c>
      <c r="N561" s="2">
        <v>1059</v>
      </c>
      <c r="O561" s="2">
        <v>5.69</v>
      </c>
      <c r="P561" s="31">
        <f t="shared" si="54"/>
        <v>186115.99297012301</v>
      </c>
      <c r="Q561" s="2">
        <v>3206</v>
      </c>
      <c r="R561" s="2">
        <v>3.89</v>
      </c>
      <c r="S561" s="31">
        <f t="shared" si="55"/>
        <v>824164.52442159376</v>
      </c>
      <c r="T561" s="2">
        <v>671</v>
      </c>
      <c r="U561" s="26">
        <v>1.98</v>
      </c>
      <c r="V561" s="31">
        <f t="shared" si="56"/>
        <v>338888.88888888888</v>
      </c>
      <c r="X561" s="1">
        <v>2023</v>
      </c>
      <c r="Y561">
        <v>16</v>
      </c>
      <c r="AA561" s="20">
        <f t="shared" si="57"/>
        <v>105215</v>
      </c>
      <c r="AC561" s="20">
        <v>1018</v>
      </c>
    </row>
    <row r="562" spans="1:29" ht="15.75" customHeight="1" x14ac:dyDescent="0.25">
      <c r="A562" s="1" t="s">
        <v>521</v>
      </c>
      <c r="B562" s="20">
        <v>1019</v>
      </c>
      <c r="C562" s="2"/>
      <c r="D562" s="2"/>
      <c r="E562" s="2"/>
      <c r="F562" s="42"/>
      <c r="G562" s="42"/>
      <c r="H562" s="20">
        <v>4061</v>
      </c>
      <c r="I562" s="20">
        <v>1173699.421965318</v>
      </c>
      <c r="J562" s="31">
        <v>3.46</v>
      </c>
      <c r="K562" s="2">
        <v>737</v>
      </c>
      <c r="L562" s="2">
        <v>11.61</v>
      </c>
      <c r="M562" s="31">
        <f t="shared" si="53"/>
        <v>63479.758828596045</v>
      </c>
      <c r="N562" s="2">
        <v>747</v>
      </c>
      <c r="O562" s="2">
        <v>4.8600000000000003</v>
      </c>
      <c r="P562" s="31">
        <f t="shared" si="54"/>
        <v>153703.70370370371</v>
      </c>
      <c r="Q562" s="2">
        <v>2086</v>
      </c>
      <c r="R562" s="2">
        <v>3.08</v>
      </c>
      <c r="S562" s="31">
        <f t="shared" si="55"/>
        <v>677272.72727272729</v>
      </c>
      <c r="T562" s="2">
        <v>491</v>
      </c>
      <c r="U562" s="26">
        <v>1.75</v>
      </c>
      <c r="V562" s="31">
        <f t="shared" si="56"/>
        <v>280571.42857142858</v>
      </c>
      <c r="X562" s="1">
        <v>2023</v>
      </c>
      <c r="Y562">
        <v>17</v>
      </c>
      <c r="AA562" s="20">
        <f t="shared" si="57"/>
        <v>105216</v>
      </c>
      <c r="AC562" s="20">
        <v>1019</v>
      </c>
    </row>
    <row r="563" spans="1:29" ht="15.75" customHeight="1" x14ac:dyDescent="0.25">
      <c r="A563" s="1" t="s">
        <v>522</v>
      </c>
      <c r="B563" s="20">
        <v>1044</v>
      </c>
      <c r="C563" s="17"/>
      <c r="D563" s="17"/>
      <c r="E563" s="17"/>
      <c r="F563" s="42"/>
      <c r="G563" s="42"/>
      <c r="H563" s="20">
        <v>10178</v>
      </c>
      <c r="I563" s="20">
        <v>2056161.6161616161</v>
      </c>
      <c r="J563" s="31">
        <v>4.95</v>
      </c>
      <c r="K563" s="2">
        <v>1075</v>
      </c>
      <c r="L563" s="2">
        <v>9.6</v>
      </c>
      <c r="M563" s="31">
        <f t="shared" si="53"/>
        <v>111979.16666666667</v>
      </c>
      <c r="N563" s="2">
        <v>1060</v>
      </c>
      <c r="O563" s="2">
        <v>3.9</v>
      </c>
      <c r="P563" s="31">
        <f t="shared" si="54"/>
        <v>271794.87179487181</v>
      </c>
      <c r="Q563" s="2">
        <v>6379</v>
      </c>
      <c r="R563" s="2">
        <v>5.36</v>
      </c>
      <c r="S563" s="31">
        <f t="shared" si="55"/>
        <v>1190111.9402985075</v>
      </c>
      <c r="T563" s="2">
        <v>1664</v>
      </c>
      <c r="U563" s="26">
        <v>3.44</v>
      </c>
      <c r="V563" s="31">
        <f t="shared" si="56"/>
        <v>483720.93023255817</v>
      </c>
      <c r="X563" s="1">
        <v>2023</v>
      </c>
      <c r="Y563">
        <v>42</v>
      </c>
      <c r="AA563" s="20">
        <f t="shared" si="57"/>
        <v>105241</v>
      </c>
      <c r="AC563" s="20">
        <v>1044</v>
      </c>
    </row>
    <row r="564" spans="1:29" ht="15.75" customHeight="1" x14ac:dyDescent="0.25">
      <c r="A564" s="1" t="s">
        <v>523</v>
      </c>
      <c r="B564" s="20">
        <v>1045</v>
      </c>
      <c r="C564" s="17"/>
      <c r="D564" s="17"/>
      <c r="E564" s="17"/>
      <c r="F564" s="42"/>
      <c r="G564" s="42"/>
      <c r="H564" s="20">
        <v>10691</v>
      </c>
      <c r="I564" s="20">
        <v>2063899.613899614</v>
      </c>
      <c r="J564" s="31">
        <v>5.18</v>
      </c>
      <c r="K564" s="2">
        <v>1146</v>
      </c>
      <c r="L564" s="2">
        <v>10.35</v>
      </c>
      <c r="M564" s="31">
        <f t="shared" si="53"/>
        <v>110724.63768115942</v>
      </c>
      <c r="N564" s="2">
        <v>1127</v>
      </c>
      <c r="O564" s="2">
        <v>4.1500000000000004</v>
      </c>
      <c r="P564" s="31">
        <f t="shared" si="54"/>
        <v>271566.26506024093</v>
      </c>
      <c r="Q564" s="2">
        <v>6703</v>
      </c>
      <c r="R564" s="2">
        <v>5.61</v>
      </c>
      <c r="S564" s="31">
        <f t="shared" si="55"/>
        <v>1194830.6595365419</v>
      </c>
      <c r="T564" s="2">
        <v>1715</v>
      </c>
      <c r="U564" s="26">
        <v>3.53</v>
      </c>
      <c r="V564" s="31">
        <f t="shared" si="56"/>
        <v>485835.6940509915</v>
      </c>
      <c r="X564" s="1">
        <v>2023</v>
      </c>
      <c r="Y564">
        <v>43</v>
      </c>
      <c r="AA564" s="20">
        <f t="shared" si="57"/>
        <v>105242</v>
      </c>
      <c r="AC564" s="20">
        <v>1045</v>
      </c>
    </row>
    <row r="565" spans="1:29" ht="15.75" customHeight="1" x14ac:dyDescent="0.25">
      <c r="A565" s="1" t="s">
        <v>524</v>
      </c>
      <c r="B565" s="20">
        <v>1046</v>
      </c>
      <c r="C565" s="17"/>
      <c r="D565" s="17"/>
      <c r="E565" s="17"/>
      <c r="F565" s="42"/>
      <c r="G565" s="42"/>
      <c r="H565" s="20">
        <v>11522</v>
      </c>
      <c r="I565" s="20">
        <v>2068581.6876122081</v>
      </c>
      <c r="J565" s="31">
        <v>5.57</v>
      </c>
      <c r="K565" s="2">
        <v>1208</v>
      </c>
      <c r="L565" s="2">
        <v>10.8</v>
      </c>
      <c r="M565" s="31">
        <f t="shared" si="53"/>
        <v>111851.85185185184</v>
      </c>
      <c r="N565" s="2">
        <v>1252</v>
      </c>
      <c r="O565" s="2">
        <v>4.59</v>
      </c>
      <c r="P565" s="31">
        <f t="shared" si="54"/>
        <v>272766.88453159045</v>
      </c>
      <c r="Q565" s="2">
        <v>7137</v>
      </c>
      <c r="R565" s="2">
        <v>5.96</v>
      </c>
      <c r="S565" s="31">
        <f t="shared" si="55"/>
        <v>1197483.2214765102</v>
      </c>
      <c r="T565" s="2">
        <v>1925</v>
      </c>
      <c r="U565" s="26">
        <v>3.96</v>
      </c>
      <c r="V565" s="31">
        <f t="shared" si="56"/>
        <v>486111.11111111112</v>
      </c>
      <c r="X565" s="1">
        <v>2023</v>
      </c>
      <c r="Y565">
        <v>44</v>
      </c>
      <c r="AA565" s="20">
        <f t="shared" si="57"/>
        <v>105243</v>
      </c>
      <c r="AC565" s="20">
        <v>1046</v>
      </c>
    </row>
    <row r="566" spans="1:29" ht="15.75" customHeight="1" x14ac:dyDescent="0.25">
      <c r="A566" s="1" t="s">
        <v>525</v>
      </c>
      <c r="B566" s="20">
        <v>1047</v>
      </c>
      <c r="C566" s="17"/>
      <c r="D566" s="17"/>
      <c r="E566" s="17"/>
      <c r="F566" s="42"/>
      <c r="G566" s="42"/>
      <c r="H566" s="20">
        <v>14626</v>
      </c>
      <c r="I566" s="20">
        <v>2116642.5470332853</v>
      </c>
      <c r="J566" s="31">
        <v>6.91</v>
      </c>
      <c r="K566" s="2">
        <v>1456</v>
      </c>
      <c r="L566" s="2">
        <v>12.73</v>
      </c>
      <c r="M566" s="31">
        <f t="shared" si="53"/>
        <v>114375.49096622152</v>
      </c>
      <c r="N566" s="2">
        <v>1569</v>
      </c>
      <c r="O566" s="2">
        <v>5.61</v>
      </c>
      <c r="P566" s="31">
        <f t="shared" si="54"/>
        <v>279679.14438502671</v>
      </c>
      <c r="Q566" s="2">
        <v>9172</v>
      </c>
      <c r="R566" s="2">
        <v>7.48</v>
      </c>
      <c r="S566" s="31">
        <f t="shared" si="55"/>
        <v>1226203.2085561496</v>
      </c>
      <c r="T566" s="2">
        <v>2429</v>
      </c>
      <c r="U566" s="26">
        <v>4.88</v>
      </c>
      <c r="V566" s="31">
        <f t="shared" si="56"/>
        <v>497745.90163934429</v>
      </c>
      <c r="X566" s="1">
        <v>2023</v>
      </c>
      <c r="Y566">
        <v>45</v>
      </c>
      <c r="AA566" s="20">
        <f t="shared" si="57"/>
        <v>105244</v>
      </c>
      <c r="AC566" s="20">
        <v>1047</v>
      </c>
    </row>
    <row r="567" spans="1:29" ht="15.75" customHeight="1" x14ac:dyDescent="0.25">
      <c r="A567" s="1" t="s">
        <v>526</v>
      </c>
      <c r="B567" s="20">
        <v>1048</v>
      </c>
      <c r="C567" s="17"/>
      <c r="D567" s="17"/>
      <c r="E567" s="17"/>
      <c r="F567" s="42"/>
      <c r="G567" s="42"/>
      <c r="H567" s="20">
        <v>17871</v>
      </c>
      <c r="I567" s="20">
        <v>2166181.8181818184</v>
      </c>
      <c r="J567" s="31">
        <v>8.25</v>
      </c>
      <c r="K567" s="2">
        <v>1909</v>
      </c>
      <c r="L567" s="2">
        <v>16.07</v>
      </c>
      <c r="M567" s="31">
        <f t="shared" si="53"/>
        <v>118792.78158058494</v>
      </c>
      <c r="N567" s="2">
        <v>1968</v>
      </c>
      <c r="O567" s="2">
        <v>6.79</v>
      </c>
      <c r="P567" s="31">
        <f t="shared" si="54"/>
        <v>289837.99705449189</v>
      </c>
      <c r="Q567" s="2">
        <v>11037</v>
      </c>
      <c r="R567" s="2">
        <v>8.83</v>
      </c>
      <c r="S567" s="31">
        <f t="shared" si="55"/>
        <v>1249943.3748584371</v>
      </c>
      <c r="T567" s="2">
        <v>2957</v>
      </c>
      <c r="U567" s="26">
        <v>5.83</v>
      </c>
      <c r="V567" s="31">
        <f t="shared" si="56"/>
        <v>507204.11663807888</v>
      </c>
      <c r="X567" s="1">
        <v>2023</v>
      </c>
      <c r="Y567">
        <v>46</v>
      </c>
      <c r="AA567" s="20">
        <f t="shared" si="57"/>
        <v>105245</v>
      </c>
      <c r="AC567" s="20">
        <v>1048</v>
      </c>
    </row>
    <row r="568" spans="1:29" ht="15.75" customHeight="1" x14ac:dyDescent="0.25">
      <c r="A568" s="1" t="s">
        <v>527</v>
      </c>
      <c r="B568" s="20">
        <v>1049</v>
      </c>
      <c r="C568" s="17"/>
      <c r="D568" s="17"/>
      <c r="E568" s="17"/>
      <c r="F568" s="42"/>
      <c r="G568" s="42"/>
      <c r="H568" s="20">
        <v>21359</v>
      </c>
      <c r="I568" s="20">
        <v>2195169.5786228161</v>
      </c>
      <c r="J568" s="31">
        <v>9.73</v>
      </c>
      <c r="K568" s="2">
        <v>2297</v>
      </c>
      <c r="L568" s="2">
        <v>19.260000000000002</v>
      </c>
      <c r="M568" s="31">
        <f t="shared" si="53"/>
        <v>119262.72066458981</v>
      </c>
      <c r="N568" s="2">
        <v>2269</v>
      </c>
      <c r="O568" s="2">
        <v>7.81</v>
      </c>
      <c r="P568" s="31">
        <f t="shared" si="54"/>
        <v>290524.96798975673</v>
      </c>
      <c r="Q568" s="2">
        <v>13482</v>
      </c>
      <c r="R568" s="2">
        <v>10.61</v>
      </c>
      <c r="S568" s="31">
        <f t="shared" si="55"/>
        <v>1270688.0301602262</v>
      </c>
      <c r="T568" s="2">
        <v>3311</v>
      </c>
      <c r="U568" s="26">
        <v>6.43</v>
      </c>
      <c r="V568" s="31">
        <f t="shared" si="56"/>
        <v>514930.01555209956</v>
      </c>
      <c r="X568" s="1">
        <v>2023</v>
      </c>
      <c r="Y568">
        <v>47</v>
      </c>
      <c r="AA568" s="20">
        <f t="shared" si="57"/>
        <v>105246</v>
      </c>
      <c r="AC568" s="20">
        <v>1049</v>
      </c>
    </row>
    <row r="569" spans="1:29" ht="15.75" customHeight="1" x14ac:dyDescent="0.25">
      <c r="A569" s="1" t="s">
        <v>528</v>
      </c>
      <c r="B569" s="20">
        <v>1050</v>
      </c>
      <c r="C569" s="17"/>
      <c r="D569" s="17"/>
      <c r="E569" s="17"/>
      <c r="F569" s="42"/>
      <c r="G569" s="42"/>
      <c r="H569" s="20">
        <v>25531</v>
      </c>
      <c r="I569" s="20">
        <v>2214310.4943625326</v>
      </c>
      <c r="J569" s="31">
        <v>11.53</v>
      </c>
      <c r="K569" s="2">
        <v>2976</v>
      </c>
      <c r="L569" s="2">
        <v>24.43</v>
      </c>
      <c r="M569" s="31">
        <f t="shared" si="53"/>
        <v>121817.4375767499</v>
      </c>
      <c r="N569" s="2">
        <v>2969</v>
      </c>
      <c r="O569" s="2">
        <v>10.08</v>
      </c>
      <c r="P569" s="31">
        <f t="shared" si="54"/>
        <v>294543.65079365077</v>
      </c>
      <c r="Q569" s="2">
        <v>15819</v>
      </c>
      <c r="R569" s="2">
        <v>12.37</v>
      </c>
      <c r="S569" s="31">
        <f t="shared" si="55"/>
        <v>1278819.7251414715</v>
      </c>
      <c r="T569" s="2">
        <v>3767</v>
      </c>
      <c r="U569" s="26">
        <v>7.27</v>
      </c>
      <c r="V569" s="31">
        <f t="shared" si="56"/>
        <v>518156.80880330125</v>
      </c>
      <c r="X569" s="1">
        <v>2023</v>
      </c>
      <c r="Y569">
        <v>48</v>
      </c>
      <c r="AA569" s="20">
        <f t="shared" si="57"/>
        <v>105247</v>
      </c>
      <c r="AC569" s="20">
        <v>1050</v>
      </c>
    </row>
    <row r="570" spans="1:29" ht="15.75" customHeight="1" x14ac:dyDescent="0.25">
      <c r="A570" s="1" t="s">
        <v>529</v>
      </c>
      <c r="B570" s="20">
        <v>1051</v>
      </c>
      <c r="C570" s="17"/>
      <c r="D570" s="17"/>
      <c r="E570" s="17"/>
      <c r="F570" s="42"/>
      <c r="G570" s="42"/>
      <c r="H570" s="20">
        <v>28003</v>
      </c>
      <c r="I570" s="20">
        <v>2229538.2165605095</v>
      </c>
      <c r="J570" s="31">
        <v>12.56</v>
      </c>
      <c r="K570" s="2">
        <v>3235</v>
      </c>
      <c r="L570" s="2">
        <v>26.48</v>
      </c>
      <c r="M570" s="31">
        <f t="shared" si="53"/>
        <v>122167.67371601208</v>
      </c>
      <c r="N570" s="2">
        <v>3653</v>
      </c>
      <c r="O570" s="2">
        <v>12.42</v>
      </c>
      <c r="P570" s="31">
        <f t="shared" si="54"/>
        <v>294122.38325281802</v>
      </c>
      <c r="Q570" s="2">
        <v>16882</v>
      </c>
      <c r="R570" s="2">
        <v>13.09</v>
      </c>
      <c r="S570" s="31">
        <f t="shared" si="55"/>
        <v>1289686.7838044309</v>
      </c>
      <c r="T570" s="2">
        <v>4233</v>
      </c>
      <c r="U570" s="26">
        <v>8.08</v>
      </c>
      <c r="V570" s="31">
        <f t="shared" si="56"/>
        <v>523886.1386138614</v>
      </c>
      <c r="X570" s="1">
        <v>2023</v>
      </c>
      <c r="Y570">
        <v>49</v>
      </c>
      <c r="AA570" s="20">
        <f t="shared" si="57"/>
        <v>105248</v>
      </c>
      <c r="AC570" s="20">
        <v>1051</v>
      </c>
    </row>
    <row r="571" spans="1:29" ht="15.75" customHeight="1" x14ac:dyDescent="0.25">
      <c r="A571" s="1" t="s">
        <v>530</v>
      </c>
      <c r="B571" s="20">
        <v>1052</v>
      </c>
      <c r="C571" s="17"/>
      <c r="D571" s="17"/>
      <c r="E571" s="17"/>
      <c r="F571" s="42"/>
      <c r="G571" s="42"/>
      <c r="H571" s="20">
        <v>35296</v>
      </c>
      <c r="I571" s="20">
        <v>2236755.3865652727</v>
      </c>
      <c r="J571" s="31">
        <v>15.78</v>
      </c>
      <c r="K571" s="2">
        <v>4559</v>
      </c>
      <c r="L571" s="2">
        <v>36.78</v>
      </c>
      <c r="M571" s="31">
        <f t="shared" ref="M571:M590" si="58">K571*1000/L571</f>
        <v>123953.23545405112</v>
      </c>
      <c r="N571" s="2">
        <v>5061</v>
      </c>
      <c r="O571" s="2">
        <v>16.98</v>
      </c>
      <c r="P571" s="31">
        <f t="shared" ref="P571:P590" si="59">N571*1000/O571</f>
        <v>298056.53710247349</v>
      </c>
      <c r="Q571" s="2">
        <v>20634</v>
      </c>
      <c r="R571" s="2">
        <v>15.99</v>
      </c>
      <c r="S571" s="31">
        <f t="shared" ref="S571:S590" si="60">Q571*1000/R571</f>
        <v>1290431.5196998124</v>
      </c>
      <c r="T571" s="2">
        <v>5042</v>
      </c>
      <c r="U571" s="26">
        <v>9.6300000000000008</v>
      </c>
      <c r="V571" s="31">
        <f t="shared" ref="V571:V590" si="61">T571*1000/U571</f>
        <v>523572.17030114221</v>
      </c>
      <c r="X571" s="1">
        <v>2023</v>
      </c>
      <c r="Y571">
        <v>50</v>
      </c>
      <c r="AA571" s="20">
        <f t="shared" si="57"/>
        <v>105249</v>
      </c>
      <c r="AC571" s="20">
        <v>1052</v>
      </c>
    </row>
    <row r="572" spans="1:29" ht="15.75" customHeight="1" x14ac:dyDescent="0.25">
      <c r="A572" s="1" t="s">
        <v>531</v>
      </c>
      <c r="B572" s="20">
        <v>1053</v>
      </c>
      <c r="C572" s="17"/>
      <c r="D572" s="17"/>
      <c r="E572" s="17"/>
      <c r="F572" s="42"/>
      <c r="G572" s="42"/>
      <c r="H572" s="20">
        <v>39919</v>
      </c>
      <c r="I572" s="20">
        <v>2192147.1718835803</v>
      </c>
      <c r="J572" s="31">
        <v>18.21</v>
      </c>
      <c r="K572" s="2">
        <v>5741</v>
      </c>
      <c r="L572" s="2">
        <v>46.91</v>
      </c>
      <c r="M572" s="31">
        <f t="shared" si="58"/>
        <v>122383.28714559796</v>
      </c>
      <c r="N572" s="2">
        <v>6409</v>
      </c>
      <c r="O572" s="2">
        <v>21.83</v>
      </c>
      <c r="P572" s="31">
        <f t="shared" si="59"/>
        <v>293586.8071461292</v>
      </c>
      <c r="Q572" s="2">
        <v>22255</v>
      </c>
      <c r="R572" s="2">
        <v>17.62</v>
      </c>
      <c r="S572" s="31">
        <f t="shared" si="60"/>
        <v>1263053.3484676504</v>
      </c>
      <c r="T572" s="2">
        <v>5514</v>
      </c>
      <c r="U572" s="26">
        <v>10.74</v>
      </c>
      <c r="V572" s="31">
        <f t="shared" si="61"/>
        <v>513407.82122905029</v>
      </c>
      <c r="X572" s="1">
        <v>2023</v>
      </c>
      <c r="Y572">
        <v>51</v>
      </c>
      <c r="AA572" s="20">
        <f t="shared" si="57"/>
        <v>105250</v>
      </c>
      <c r="AC572" s="20">
        <v>1053</v>
      </c>
    </row>
    <row r="573" spans="1:29" ht="15.75" customHeight="1" x14ac:dyDescent="0.25">
      <c r="A573" s="1" t="s">
        <v>532</v>
      </c>
      <c r="B573" s="20">
        <v>1054</v>
      </c>
      <c r="C573" s="17"/>
      <c r="D573" s="17"/>
      <c r="E573" s="17"/>
      <c r="F573" s="42"/>
      <c r="G573" s="42"/>
      <c r="H573" s="20">
        <v>39887</v>
      </c>
      <c r="I573" s="20">
        <v>2161897.0189701896</v>
      </c>
      <c r="J573" s="31">
        <v>18.45</v>
      </c>
      <c r="K573" s="2">
        <v>5668</v>
      </c>
      <c r="L573" s="2">
        <v>46.71</v>
      </c>
      <c r="M573" s="31">
        <f t="shared" si="58"/>
        <v>121344.46585313637</v>
      </c>
      <c r="N573" s="2">
        <v>5997</v>
      </c>
      <c r="O573" s="2">
        <v>20.61</v>
      </c>
      <c r="P573" s="31">
        <f t="shared" si="59"/>
        <v>290975.25473071326</v>
      </c>
      <c r="Q573" s="2">
        <v>22448</v>
      </c>
      <c r="R573" s="2">
        <v>18.04</v>
      </c>
      <c r="S573" s="31">
        <f t="shared" si="60"/>
        <v>1244345.8980044345</v>
      </c>
      <c r="T573" s="2">
        <v>5774</v>
      </c>
      <c r="U573" s="26">
        <v>11.42</v>
      </c>
      <c r="V573" s="31">
        <f t="shared" si="61"/>
        <v>505604.20315236429</v>
      </c>
      <c r="X573" s="1">
        <v>2023</v>
      </c>
      <c r="Y573">
        <v>52</v>
      </c>
      <c r="AA573" s="20">
        <f t="shared" si="57"/>
        <v>105251</v>
      </c>
      <c r="AC573" s="20">
        <v>1054</v>
      </c>
    </row>
    <row r="574" spans="1:29" ht="15.75" customHeight="1" x14ac:dyDescent="0.25">
      <c r="A574" s="18">
        <v>45292</v>
      </c>
      <c r="B574" s="20">
        <v>1055</v>
      </c>
      <c r="C574" s="17"/>
      <c r="D574" s="17"/>
      <c r="E574" s="17"/>
      <c r="F574" s="42"/>
      <c r="G574" s="42"/>
      <c r="H574" s="20">
        <v>36751</v>
      </c>
      <c r="I574" s="20">
        <v>2164369.8468786809</v>
      </c>
      <c r="J574" s="31">
        <v>16.98</v>
      </c>
      <c r="K574" s="2">
        <v>4133</v>
      </c>
      <c r="L574" s="2">
        <v>34.090000000000003</v>
      </c>
      <c r="M574" s="31">
        <f t="shared" si="58"/>
        <v>121237.89967732472</v>
      </c>
      <c r="N574" s="2">
        <v>4398</v>
      </c>
      <c r="O574" s="2">
        <v>15.2</v>
      </c>
      <c r="P574" s="31">
        <f t="shared" si="59"/>
        <v>289342.10526315792</v>
      </c>
      <c r="Q574" s="2">
        <v>22639</v>
      </c>
      <c r="R574" s="2">
        <v>18.149999999999999</v>
      </c>
      <c r="S574" s="31">
        <f t="shared" si="60"/>
        <v>1247327.8236914601</v>
      </c>
      <c r="T574" s="2">
        <v>5581</v>
      </c>
      <c r="U574" s="26">
        <v>11.03</v>
      </c>
      <c r="V574" s="31">
        <f t="shared" si="61"/>
        <v>505983.68087035359</v>
      </c>
      <c r="X574" s="1">
        <v>2024</v>
      </c>
      <c r="Y574" s="20">
        <v>1</v>
      </c>
      <c r="AA574" s="20">
        <f t="shared" si="57"/>
        <v>105252</v>
      </c>
      <c r="AC574" s="20">
        <v>1055</v>
      </c>
    </row>
    <row r="575" spans="1:29" ht="15.75" customHeight="1" x14ac:dyDescent="0.25">
      <c r="A575" s="18">
        <v>45323</v>
      </c>
      <c r="B575" s="20">
        <v>1056</v>
      </c>
      <c r="C575" s="17"/>
      <c r="D575" s="17"/>
      <c r="E575" s="17"/>
      <c r="F575" s="42"/>
      <c r="G575" s="42"/>
      <c r="H575" s="20">
        <v>31514</v>
      </c>
      <c r="I575" s="20">
        <v>2196097.5609756098</v>
      </c>
      <c r="J575" s="31">
        <v>14.35</v>
      </c>
      <c r="K575" s="2">
        <v>3822</v>
      </c>
      <c r="L575" s="2">
        <v>30.85</v>
      </c>
      <c r="M575" s="31">
        <f t="shared" si="58"/>
        <v>123889.78930307941</v>
      </c>
      <c r="N575" s="2">
        <v>4049</v>
      </c>
      <c r="O575" s="2">
        <v>13.67</v>
      </c>
      <c r="P575" s="31">
        <f t="shared" si="59"/>
        <v>296196.04974396486</v>
      </c>
      <c r="Q575" s="2">
        <v>19049</v>
      </c>
      <c r="R575" s="2">
        <v>15.07</v>
      </c>
      <c r="S575" s="31">
        <f t="shared" si="60"/>
        <v>1264034.5056403449</v>
      </c>
      <c r="T575" s="2">
        <v>4594</v>
      </c>
      <c r="U575" s="26">
        <v>8.9700000000000006</v>
      </c>
      <c r="V575" s="31">
        <f t="shared" si="61"/>
        <v>512151.61649944255</v>
      </c>
      <c r="X575" s="1">
        <v>2024</v>
      </c>
      <c r="Y575" s="20">
        <v>2</v>
      </c>
      <c r="AA575" s="20">
        <f t="shared" si="57"/>
        <v>105253</v>
      </c>
      <c r="AC575" s="20">
        <v>1056</v>
      </c>
    </row>
    <row r="576" spans="1:29" ht="15.75" customHeight="1" x14ac:dyDescent="0.25">
      <c r="A576" s="18">
        <v>45352</v>
      </c>
      <c r="B576" s="20">
        <v>1057</v>
      </c>
      <c r="C576" s="17"/>
      <c r="D576" s="17"/>
      <c r="E576" s="17"/>
      <c r="F576" s="42"/>
      <c r="G576" s="42"/>
      <c r="H576" s="20">
        <v>25846</v>
      </c>
      <c r="I576" s="20">
        <v>2179258.010118044</v>
      </c>
      <c r="J576" s="31">
        <v>11.86</v>
      </c>
      <c r="K576" s="2">
        <v>3954</v>
      </c>
      <c r="L576" s="2">
        <v>31.84</v>
      </c>
      <c r="M576" s="31">
        <f t="shared" si="58"/>
        <v>124183.41708542714</v>
      </c>
      <c r="N576" s="2">
        <v>3872</v>
      </c>
      <c r="O576" s="2">
        <v>13.02</v>
      </c>
      <c r="P576" s="31">
        <f t="shared" si="59"/>
        <v>297388.63287250383</v>
      </c>
      <c r="Q576" s="2">
        <v>14490</v>
      </c>
      <c r="R576" s="2">
        <v>11.58</v>
      </c>
      <c r="S576" s="31">
        <f t="shared" si="60"/>
        <v>1251295.3367875647</v>
      </c>
      <c r="T576" s="2">
        <v>3530</v>
      </c>
      <c r="U576" s="26">
        <v>6.96</v>
      </c>
      <c r="V576" s="31">
        <f t="shared" si="61"/>
        <v>507183.908045977</v>
      </c>
      <c r="X576" s="1">
        <v>2024</v>
      </c>
      <c r="Y576" s="20">
        <v>3</v>
      </c>
      <c r="AA576" s="20">
        <f t="shared" si="57"/>
        <v>105254</v>
      </c>
      <c r="AC576" s="20">
        <v>1057</v>
      </c>
    </row>
    <row r="577" spans="1:29" ht="15.75" customHeight="1" x14ac:dyDescent="0.25">
      <c r="A577" s="18">
        <v>45383</v>
      </c>
      <c r="B577" s="20">
        <v>1058</v>
      </c>
      <c r="C577" s="17"/>
      <c r="D577" s="17"/>
      <c r="E577" s="17"/>
      <c r="F577" s="42"/>
      <c r="G577" s="42"/>
      <c r="H577" s="20">
        <v>21375</v>
      </c>
      <c r="I577" s="20">
        <v>2159090.9090909092</v>
      </c>
      <c r="J577" s="31">
        <v>9.9</v>
      </c>
      <c r="K577" s="2">
        <v>3653</v>
      </c>
      <c r="L577" s="2">
        <v>29.63</v>
      </c>
      <c r="M577" s="31">
        <f t="shared" si="58"/>
        <v>123287.20890988864</v>
      </c>
      <c r="N577" s="2">
        <v>3529</v>
      </c>
      <c r="O577" s="2">
        <v>11.96</v>
      </c>
      <c r="P577" s="31">
        <f t="shared" si="59"/>
        <v>295066.88963210699</v>
      </c>
      <c r="Q577" s="2">
        <v>11550</v>
      </c>
      <c r="R577" s="2">
        <v>9.32</v>
      </c>
      <c r="S577" s="31">
        <f t="shared" si="60"/>
        <v>1239270.3862660944</v>
      </c>
      <c r="T577" s="2">
        <v>2643</v>
      </c>
      <c r="U577" s="26">
        <v>5.27</v>
      </c>
      <c r="V577" s="31">
        <f t="shared" si="61"/>
        <v>501518.02656546491</v>
      </c>
      <c r="X577" s="1">
        <v>2024</v>
      </c>
      <c r="Y577" s="20">
        <v>4</v>
      </c>
      <c r="AA577" s="20">
        <f t="shared" si="57"/>
        <v>105255</v>
      </c>
      <c r="AC577" s="20">
        <v>1058</v>
      </c>
    </row>
    <row r="578" spans="1:29" ht="15.75" customHeight="1" x14ac:dyDescent="0.25">
      <c r="A578" s="18">
        <v>45413</v>
      </c>
      <c r="B578" s="20">
        <v>1059</v>
      </c>
      <c r="C578" s="17"/>
      <c r="D578" s="17"/>
      <c r="E578" s="17"/>
      <c r="F578" s="42"/>
      <c r="G578" s="42"/>
      <c r="H578" s="20">
        <v>19094</v>
      </c>
      <c r="I578" s="20">
        <v>2135794.1834451901</v>
      </c>
      <c r="J578" s="31">
        <v>8.94</v>
      </c>
      <c r="K578" s="2">
        <v>3418</v>
      </c>
      <c r="L578" s="2">
        <v>28.07</v>
      </c>
      <c r="M578" s="31">
        <f t="shared" si="58"/>
        <v>121767.01104381902</v>
      </c>
      <c r="N578" s="2">
        <v>3366</v>
      </c>
      <c r="O578" s="2">
        <v>11.57</v>
      </c>
      <c r="P578" s="31">
        <f t="shared" si="59"/>
        <v>290924.80553154711</v>
      </c>
      <c r="Q578" s="2">
        <v>10025</v>
      </c>
      <c r="R578" s="2">
        <v>8.17</v>
      </c>
      <c r="S578" s="31">
        <f t="shared" si="60"/>
        <v>1227050.1835985312</v>
      </c>
      <c r="T578" s="2">
        <v>2285</v>
      </c>
      <c r="U578" s="26">
        <v>4.5999999999999996</v>
      </c>
      <c r="V578" s="31">
        <f t="shared" si="61"/>
        <v>496739.13043478265</v>
      </c>
      <c r="X578" s="1">
        <v>2024</v>
      </c>
      <c r="Y578" s="20">
        <v>5</v>
      </c>
      <c r="AA578" s="20">
        <f t="shared" si="57"/>
        <v>105256</v>
      </c>
      <c r="AC578" s="20">
        <v>1059</v>
      </c>
    </row>
    <row r="579" spans="1:29" ht="15.75" customHeight="1" x14ac:dyDescent="0.25">
      <c r="A579" s="18">
        <v>45444</v>
      </c>
      <c r="B579" s="20">
        <v>1060</v>
      </c>
      <c r="C579" s="17"/>
      <c r="D579" s="17"/>
      <c r="E579" s="17"/>
      <c r="F579" s="42"/>
      <c r="G579" s="42"/>
      <c r="H579" s="20">
        <v>17189</v>
      </c>
      <c r="I579" s="20">
        <v>2122098.7654320989</v>
      </c>
      <c r="J579" s="31">
        <v>8.1</v>
      </c>
      <c r="K579" s="2">
        <v>3044</v>
      </c>
      <c r="L579" s="2">
        <v>25.37</v>
      </c>
      <c r="M579" s="31">
        <f t="shared" si="58"/>
        <v>119984.2333464722</v>
      </c>
      <c r="N579" s="2">
        <v>2977</v>
      </c>
      <c r="O579" s="2">
        <v>10.37</v>
      </c>
      <c r="P579" s="31">
        <f t="shared" si="59"/>
        <v>287078.10993249761</v>
      </c>
      <c r="Q579" s="2">
        <v>9037</v>
      </c>
      <c r="R579" s="2">
        <v>7.4</v>
      </c>
      <c r="S579" s="31">
        <f t="shared" si="60"/>
        <v>1221216.2162162161</v>
      </c>
      <c r="T579" s="2">
        <v>2131</v>
      </c>
      <c r="U579" s="26">
        <v>4.3</v>
      </c>
      <c r="V579" s="31">
        <f t="shared" si="61"/>
        <v>495581.39534883725</v>
      </c>
      <c r="X579" s="1">
        <v>2024</v>
      </c>
      <c r="Y579" s="20">
        <v>6</v>
      </c>
      <c r="AA579" s="20">
        <f t="shared" si="57"/>
        <v>105257</v>
      </c>
      <c r="AC579" s="20">
        <v>1060</v>
      </c>
    </row>
    <row r="580" spans="1:29" ht="15.75" customHeight="1" x14ac:dyDescent="0.25">
      <c r="A580" s="18">
        <v>45474</v>
      </c>
      <c r="B580" s="20">
        <v>1061</v>
      </c>
      <c r="C580" s="17"/>
      <c r="D580" s="17"/>
      <c r="E580" s="17"/>
      <c r="F580" s="42"/>
      <c r="G580" s="42"/>
      <c r="H580" s="20">
        <v>15065</v>
      </c>
      <c r="I580" s="20">
        <v>2104050.2793296091</v>
      </c>
      <c r="J580" s="31">
        <v>7.16</v>
      </c>
      <c r="K580" s="2">
        <v>2533</v>
      </c>
      <c r="L580" s="2">
        <v>21.42</v>
      </c>
      <c r="M580" s="31">
        <f t="shared" si="58"/>
        <v>118253.96825396824</v>
      </c>
      <c r="N580" s="2">
        <v>2537</v>
      </c>
      <c r="O580" s="2">
        <v>8.9600000000000009</v>
      </c>
      <c r="P580" s="31">
        <f t="shared" si="59"/>
        <v>283147.32142857142</v>
      </c>
      <c r="Q580" s="2">
        <v>8037</v>
      </c>
      <c r="R580" s="2">
        <v>6.64</v>
      </c>
      <c r="S580" s="31">
        <f t="shared" si="60"/>
        <v>1210391.5662650603</v>
      </c>
      <c r="T580" s="2">
        <v>1958</v>
      </c>
      <c r="U580" s="26">
        <v>3.99</v>
      </c>
      <c r="V580" s="31">
        <f t="shared" si="61"/>
        <v>490726.81704260648</v>
      </c>
      <c r="X580" s="1">
        <v>2024</v>
      </c>
      <c r="Y580" s="20">
        <v>7</v>
      </c>
      <c r="AA580" s="20">
        <f t="shared" si="57"/>
        <v>105258</v>
      </c>
      <c r="AC580" s="20">
        <v>1061</v>
      </c>
    </row>
    <row r="581" spans="1:29" ht="15.75" customHeight="1" x14ac:dyDescent="0.25">
      <c r="A581" s="18">
        <v>45505</v>
      </c>
      <c r="B581" s="20">
        <v>1062</v>
      </c>
      <c r="C581" s="17"/>
      <c r="D581" s="17"/>
      <c r="E581" s="17"/>
      <c r="F581" s="42"/>
      <c r="G581" s="42"/>
      <c r="H581" s="20">
        <v>14537</v>
      </c>
      <c r="I581" s="20">
        <v>2079685.2646638055</v>
      </c>
      <c r="J581" s="31">
        <v>6.99</v>
      </c>
      <c r="K581" s="2">
        <v>2411</v>
      </c>
      <c r="L581" s="2">
        <v>20.41</v>
      </c>
      <c r="M581" s="31">
        <f t="shared" si="58"/>
        <v>118128.36844683978</v>
      </c>
      <c r="N581" s="2">
        <v>2499</v>
      </c>
      <c r="O581" s="2">
        <v>8.84</v>
      </c>
      <c r="P581" s="31">
        <f t="shared" si="59"/>
        <v>282692.30769230769</v>
      </c>
      <c r="Q581" s="2">
        <v>7865</v>
      </c>
      <c r="R581" s="2">
        <v>6.59</v>
      </c>
      <c r="S581" s="31">
        <f t="shared" si="60"/>
        <v>1193474.962063733</v>
      </c>
      <c r="T581" s="2">
        <v>1762</v>
      </c>
      <c r="U581" s="26">
        <v>3.64</v>
      </c>
      <c r="V581" s="31">
        <f t="shared" si="61"/>
        <v>484065.93406593404</v>
      </c>
      <c r="X581" s="1">
        <v>2024</v>
      </c>
      <c r="Y581" s="20">
        <v>8</v>
      </c>
      <c r="AA581" s="20">
        <f t="shared" si="57"/>
        <v>105259</v>
      </c>
      <c r="AC581" s="20">
        <v>1062</v>
      </c>
    </row>
    <row r="582" spans="1:29" ht="15.75" customHeight="1" x14ac:dyDescent="0.25">
      <c r="A582" s="18">
        <v>45536</v>
      </c>
      <c r="B582" s="20">
        <v>1063</v>
      </c>
      <c r="C582" s="17"/>
      <c r="D582" s="17"/>
      <c r="E582" s="17"/>
      <c r="F582" s="42"/>
      <c r="G582" s="42"/>
      <c r="H582" s="20">
        <v>13172</v>
      </c>
      <c r="I582" s="20">
        <v>2045341.6149068321</v>
      </c>
      <c r="J582" s="31">
        <v>6.44</v>
      </c>
      <c r="K582" s="2">
        <v>2199</v>
      </c>
      <c r="L582" s="2">
        <v>19.100000000000001</v>
      </c>
      <c r="M582" s="31">
        <f t="shared" si="58"/>
        <v>115130.89005235602</v>
      </c>
      <c r="N582" s="2">
        <v>2269</v>
      </c>
      <c r="O582" s="2">
        <v>8.25</v>
      </c>
      <c r="P582" s="31">
        <f t="shared" si="59"/>
        <v>275030.30303030304</v>
      </c>
      <c r="Q582" s="2">
        <v>7121</v>
      </c>
      <c r="R582" s="2">
        <v>6.05</v>
      </c>
      <c r="S582" s="31">
        <f t="shared" si="60"/>
        <v>1177024.7933884298</v>
      </c>
      <c r="T582" s="2">
        <v>1583</v>
      </c>
      <c r="U582" s="26">
        <v>3.31</v>
      </c>
      <c r="V582" s="31">
        <f t="shared" si="61"/>
        <v>478247.73413897282</v>
      </c>
      <c r="X582" s="1">
        <v>2024</v>
      </c>
      <c r="Y582" s="20">
        <v>9</v>
      </c>
      <c r="AA582" s="20">
        <f t="shared" si="57"/>
        <v>105260</v>
      </c>
      <c r="AC582" s="20">
        <v>1063</v>
      </c>
    </row>
    <row r="583" spans="1:29" ht="15.75" customHeight="1" x14ac:dyDescent="0.25">
      <c r="A583" s="19">
        <v>45566</v>
      </c>
      <c r="B583" s="20">
        <v>1064</v>
      </c>
      <c r="C583" s="17"/>
      <c r="D583" s="17"/>
      <c r="E583" s="17"/>
      <c r="F583" s="42"/>
      <c r="G583" s="42"/>
      <c r="H583" s="20">
        <v>12271</v>
      </c>
      <c r="I583" s="20">
        <v>2018256.5789473683</v>
      </c>
      <c r="J583" s="31">
        <v>6.08</v>
      </c>
      <c r="K583" s="2">
        <v>2036</v>
      </c>
      <c r="L583" s="2">
        <v>17.96</v>
      </c>
      <c r="M583" s="31">
        <f t="shared" si="58"/>
        <v>113363.0289532294</v>
      </c>
      <c r="N583" s="2">
        <v>2100</v>
      </c>
      <c r="O583" s="2">
        <v>7.79</v>
      </c>
      <c r="P583" s="31">
        <f t="shared" si="59"/>
        <v>269576.37997432606</v>
      </c>
      <c r="Q583" s="2">
        <v>6604</v>
      </c>
      <c r="R583" s="2">
        <v>5.68</v>
      </c>
      <c r="S583" s="31">
        <f t="shared" si="60"/>
        <v>1162676.0563380283</v>
      </c>
      <c r="T583" s="2">
        <v>1531</v>
      </c>
      <c r="U583" s="26">
        <v>3.24</v>
      </c>
      <c r="V583" s="31">
        <f t="shared" si="61"/>
        <v>472530.86419753084</v>
      </c>
      <c r="X583" s="1">
        <v>2024</v>
      </c>
      <c r="Y583" s="20">
        <v>10</v>
      </c>
      <c r="AA583" s="20">
        <f t="shared" si="57"/>
        <v>105261</v>
      </c>
      <c r="AC583" s="20">
        <v>1064</v>
      </c>
    </row>
    <row r="584" spans="1:29" ht="15.75" customHeight="1" x14ac:dyDescent="0.25">
      <c r="A584" s="19">
        <v>45597</v>
      </c>
      <c r="B584" s="20">
        <v>1065</v>
      </c>
      <c r="C584" s="17"/>
      <c r="D584" s="17"/>
      <c r="E584" s="17"/>
      <c r="F584" s="42"/>
      <c r="G584" s="42"/>
      <c r="H584" s="20">
        <v>11540</v>
      </c>
      <c r="I584" s="20">
        <v>1986230.6368330466</v>
      </c>
      <c r="J584" s="31">
        <v>5.81</v>
      </c>
      <c r="K584" s="2">
        <v>1909</v>
      </c>
      <c r="L584" s="2">
        <v>17.34</v>
      </c>
      <c r="M584" s="31">
        <f t="shared" si="58"/>
        <v>110092.27220299885</v>
      </c>
      <c r="N584" s="2">
        <v>2007</v>
      </c>
      <c r="O584" s="2">
        <v>7.68</v>
      </c>
      <c r="P584" s="31">
        <f t="shared" si="59"/>
        <v>261328.125</v>
      </c>
      <c r="Q584" s="2">
        <v>6288</v>
      </c>
      <c r="R584" s="2">
        <v>5.47</v>
      </c>
      <c r="S584" s="31">
        <f t="shared" si="60"/>
        <v>1149542.9616087752</v>
      </c>
      <c r="T584" s="2">
        <v>1336</v>
      </c>
      <c r="U584" s="26">
        <v>2.86</v>
      </c>
      <c r="V584" s="31">
        <f t="shared" si="61"/>
        <v>467132.86713286716</v>
      </c>
      <c r="X584" s="1">
        <v>2024</v>
      </c>
      <c r="Y584" s="20">
        <v>11</v>
      </c>
      <c r="AA584" s="20">
        <f t="shared" si="57"/>
        <v>105262</v>
      </c>
      <c r="AC584" s="20">
        <v>1065</v>
      </c>
    </row>
    <row r="585" spans="1:29" ht="15.75" customHeight="1" x14ac:dyDescent="0.25">
      <c r="A585" s="19">
        <v>45627</v>
      </c>
      <c r="B585" s="20">
        <v>1066</v>
      </c>
      <c r="C585" s="17"/>
      <c r="D585" s="17"/>
      <c r="E585" s="17"/>
      <c r="F585" s="42"/>
      <c r="G585" s="42"/>
      <c r="H585" s="20">
        <v>10997</v>
      </c>
      <c r="I585" s="20">
        <v>1956761.565836299</v>
      </c>
      <c r="J585" s="31">
        <v>5.62</v>
      </c>
      <c r="K585" s="2">
        <v>1867</v>
      </c>
      <c r="L585" s="2">
        <v>16.96</v>
      </c>
      <c r="M585" s="31">
        <f t="shared" si="58"/>
        <v>110082.54716981131</v>
      </c>
      <c r="N585" s="2">
        <v>1951</v>
      </c>
      <c r="O585" s="2">
        <v>7.49</v>
      </c>
      <c r="P585" s="31">
        <f t="shared" si="59"/>
        <v>260480.64085447261</v>
      </c>
      <c r="Q585" s="2">
        <v>5946</v>
      </c>
      <c r="R585" s="2">
        <v>5.27</v>
      </c>
      <c r="S585" s="31">
        <f t="shared" si="60"/>
        <v>1128273.2447817838</v>
      </c>
      <c r="T585" s="2">
        <v>1233</v>
      </c>
      <c r="U585" s="26">
        <v>2.69</v>
      </c>
      <c r="V585" s="31">
        <f t="shared" si="61"/>
        <v>458364.31226765801</v>
      </c>
      <c r="X585" s="1">
        <v>2024</v>
      </c>
      <c r="Y585" s="20">
        <v>12</v>
      </c>
      <c r="AA585" s="20">
        <f t="shared" si="57"/>
        <v>105263</v>
      </c>
      <c r="AC585" s="20">
        <v>1066</v>
      </c>
    </row>
    <row r="586" spans="1:29" ht="15.75" customHeight="1" x14ac:dyDescent="0.25">
      <c r="A586" s="1" t="s">
        <v>533</v>
      </c>
      <c r="B586" s="20">
        <v>1067</v>
      </c>
      <c r="C586" s="17"/>
      <c r="D586" s="17"/>
      <c r="E586" s="17"/>
      <c r="F586" s="42"/>
      <c r="G586" s="42"/>
      <c r="H586" s="20">
        <v>9627</v>
      </c>
      <c r="I586" s="20">
        <v>1887647.0588235296</v>
      </c>
      <c r="J586" s="31">
        <v>5.0999999999999996</v>
      </c>
      <c r="K586" s="2">
        <v>1515</v>
      </c>
      <c r="L586" s="2">
        <v>14.54</v>
      </c>
      <c r="M586" s="31">
        <f t="shared" si="58"/>
        <v>104195.32324621733</v>
      </c>
      <c r="N586" s="2">
        <v>1626</v>
      </c>
      <c r="O586" s="2">
        <v>6.54</v>
      </c>
      <c r="P586" s="31">
        <f t="shared" si="59"/>
        <v>248623.85321100918</v>
      </c>
      <c r="Q586" s="2">
        <v>5357</v>
      </c>
      <c r="R586" s="2">
        <v>4.91</v>
      </c>
      <c r="S586" s="31">
        <f t="shared" si="60"/>
        <v>1091038.6965376781</v>
      </c>
      <c r="T586" s="2">
        <v>1129</v>
      </c>
      <c r="U586" s="26">
        <v>2.54</v>
      </c>
      <c r="V586" s="31">
        <f t="shared" si="61"/>
        <v>444488.18897637795</v>
      </c>
      <c r="X586" s="1">
        <v>2024</v>
      </c>
      <c r="Y586">
        <v>13</v>
      </c>
      <c r="AA586" s="20">
        <f t="shared" si="57"/>
        <v>105264</v>
      </c>
      <c r="AC586" s="20">
        <v>1067</v>
      </c>
    </row>
    <row r="587" spans="1:29" ht="15.75" customHeight="1" x14ac:dyDescent="0.25">
      <c r="A587" s="1" t="s">
        <v>534</v>
      </c>
      <c r="B587" s="20">
        <v>1068</v>
      </c>
      <c r="C587" s="17"/>
      <c r="D587" s="17"/>
      <c r="E587" s="17"/>
      <c r="F587" s="42"/>
      <c r="G587" s="42"/>
      <c r="H587" s="20">
        <v>8649</v>
      </c>
      <c r="I587" s="20">
        <v>1844136.4605543709</v>
      </c>
      <c r="J587" s="31">
        <v>4.6900000000000004</v>
      </c>
      <c r="K587" s="2">
        <v>1230</v>
      </c>
      <c r="L587" s="2">
        <v>12.02</v>
      </c>
      <c r="M587" s="31">
        <f t="shared" si="58"/>
        <v>102329.45091514144</v>
      </c>
      <c r="N587" s="2">
        <v>1301</v>
      </c>
      <c r="O587" s="2">
        <v>5.33</v>
      </c>
      <c r="P587" s="31">
        <f t="shared" si="59"/>
        <v>244090.05628517823</v>
      </c>
      <c r="Q587" s="2">
        <v>4966</v>
      </c>
      <c r="R587" s="2">
        <v>4.67</v>
      </c>
      <c r="S587" s="31">
        <f t="shared" si="60"/>
        <v>1063383.2976445397</v>
      </c>
      <c r="T587" s="2">
        <v>1152</v>
      </c>
      <c r="U587" s="26">
        <v>2.66</v>
      </c>
      <c r="V587" s="31">
        <f t="shared" si="61"/>
        <v>433082.70676691725</v>
      </c>
      <c r="X587" s="1">
        <v>2024</v>
      </c>
      <c r="Y587">
        <v>14</v>
      </c>
      <c r="AA587" s="20">
        <f t="shared" si="57"/>
        <v>105265</v>
      </c>
      <c r="AC587" s="20">
        <v>1068</v>
      </c>
    </row>
    <row r="588" spans="1:29" ht="15.75" customHeight="1" x14ac:dyDescent="0.25">
      <c r="A588" s="1" t="s">
        <v>535</v>
      </c>
      <c r="B588" s="20">
        <v>1069</v>
      </c>
      <c r="C588" s="17"/>
      <c r="D588" s="17"/>
      <c r="E588" s="17"/>
      <c r="F588" s="42"/>
      <c r="G588" s="42"/>
      <c r="H588" s="20">
        <v>8008</v>
      </c>
      <c r="I588" s="20">
        <v>1733333.3333333333</v>
      </c>
      <c r="J588" s="31">
        <v>4.62</v>
      </c>
      <c r="K588" s="2">
        <v>1321</v>
      </c>
      <c r="L588" s="2">
        <v>13.64</v>
      </c>
      <c r="M588" s="31">
        <f t="shared" si="58"/>
        <v>96847.507331378292</v>
      </c>
      <c r="N588" s="2">
        <v>1261</v>
      </c>
      <c r="O588" s="2">
        <v>5.48</v>
      </c>
      <c r="P588" s="31">
        <f t="shared" si="59"/>
        <v>230109.48905109486</v>
      </c>
      <c r="Q588" s="2">
        <v>4417</v>
      </c>
      <c r="R588" s="2">
        <v>4.42</v>
      </c>
      <c r="S588" s="31">
        <f t="shared" si="60"/>
        <v>999321.26696832583</v>
      </c>
      <c r="T588" s="2">
        <v>1009</v>
      </c>
      <c r="U588" s="26">
        <v>2.4700000000000002</v>
      </c>
      <c r="V588" s="31">
        <f t="shared" si="61"/>
        <v>408502.02429149795</v>
      </c>
      <c r="X588" s="1">
        <v>2024</v>
      </c>
      <c r="Y588">
        <v>15</v>
      </c>
      <c r="AA588" s="20">
        <f t="shared" si="57"/>
        <v>105266</v>
      </c>
      <c r="AC588" s="20">
        <v>1069</v>
      </c>
    </row>
    <row r="589" spans="1:29" ht="15.75" customHeight="1" x14ac:dyDescent="0.25">
      <c r="A589" s="1" t="s">
        <v>536</v>
      </c>
      <c r="B589" s="20">
        <v>1070</v>
      </c>
      <c r="C589" s="17"/>
      <c r="D589" s="17"/>
      <c r="E589" s="17"/>
      <c r="F589" s="42"/>
      <c r="G589" s="42"/>
      <c r="H589" s="20">
        <v>7047</v>
      </c>
      <c r="I589" s="20">
        <v>1566000</v>
      </c>
      <c r="J589" s="31">
        <v>4.5</v>
      </c>
      <c r="K589" s="2">
        <v>1192</v>
      </c>
      <c r="L589" s="2">
        <v>13.39</v>
      </c>
      <c r="M589" s="31">
        <f t="shared" si="58"/>
        <v>89021.657953696791</v>
      </c>
      <c r="N589" s="2">
        <v>1292</v>
      </c>
      <c r="O589" s="2">
        <v>6.14</v>
      </c>
      <c r="P589" s="31">
        <f t="shared" si="59"/>
        <v>210423.45276872965</v>
      </c>
      <c r="Q589" s="2">
        <v>3705</v>
      </c>
      <c r="R589" s="2">
        <v>4.12</v>
      </c>
      <c r="S589" s="31">
        <f t="shared" si="60"/>
        <v>899271.84466019413</v>
      </c>
      <c r="T589" s="2">
        <v>858</v>
      </c>
      <c r="U589" s="26">
        <v>2.34</v>
      </c>
      <c r="V589" s="31">
        <f t="shared" si="61"/>
        <v>366666.66666666669</v>
      </c>
      <c r="X589" s="1">
        <v>2024</v>
      </c>
      <c r="Y589">
        <v>16</v>
      </c>
      <c r="AA589" s="20">
        <f t="shared" si="57"/>
        <v>105267</v>
      </c>
      <c r="AC589" s="20">
        <v>1070</v>
      </c>
    </row>
    <row r="590" spans="1:29" ht="15.75" customHeight="1" x14ac:dyDescent="0.25">
      <c r="A590" s="1" t="s">
        <v>537</v>
      </c>
      <c r="B590" s="20">
        <v>1071</v>
      </c>
      <c r="C590" s="2"/>
      <c r="D590" s="2"/>
      <c r="E590" s="2"/>
      <c r="F590" s="42"/>
      <c r="G590" s="42"/>
      <c r="H590" s="20">
        <v>4644</v>
      </c>
      <c r="I590" s="20">
        <v>1212532.637075718</v>
      </c>
      <c r="J590" s="31">
        <v>3.83</v>
      </c>
      <c r="K590" s="2">
        <v>779</v>
      </c>
      <c r="L590" s="2">
        <v>11.69</v>
      </c>
      <c r="M590" s="31">
        <f t="shared" si="58"/>
        <v>66638.152266894787</v>
      </c>
      <c r="N590" s="2">
        <v>781</v>
      </c>
      <c r="O590" s="2">
        <v>4.9000000000000004</v>
      </c>
      <c r="P590" s="31">
        <f t="shared" si="59"/>
        <v>159387.7551020408</v>
      </c>
      <c r="Q590" s="2">
        <v>2541</v>
      </c>
      <c r="R590" s="2">
        <v>3.64</v>
      </c>
      <c r="S590" s="31">
        <f t="shared" si="60"/>
        <v>698076.92307692301</v>
      </c>
      <c r="T590" s="2">
        <v>543</v>
      </c>
      <c r="U590" s="26">
        <v>1.9</v>
      </c>
      <c r="V590" s="31">
        <f t="shared" si="61"/>
        <v>285789.47368421056</v>
      </c>
      <c r="X590" s="1">
        <v>2024</v>
      </c>
      <c r="Y590">
        <v>17</v>
      </c>
      <c r="AA590" s="20">
        <f t="shared" si="57"/>
        <v>105268</v>
      </c>
      <c r="AC590" s="20">
        <v>1071</v>
      </c>
    </row>
    <row r="591" spans="1:29" ht="15.75" customHeight="1" x14ac:dyDescent="0.25">
      <c r="A591" s="4"/>
      <c r="B591" s="4"/>
    </row>
    <row r="592" spans="1:29" ht="15.75" customHeight="1" x14ac:dyDescent="0.25">
      <c r="A592" s="4"/>
      <c r="B592" s="4"/>
    </row>
    <row r="593" spans="1:2" ht="15.75" customHeight="1" x14ac:dyDescent="0.25">
      <c r="A593" s="4"/>
      <c r="B593" s="4"/>
    </row>
    <row r="594" spans="1:2" ht="15.75" customHeight="1" x14ac:dyDescent="0.25">
      <c r="A594" s="4"/>
      <c r="B594" s="4"/>
    </row>
    <row r="595" spans="1:2" ht="15.75" customHeight="1" x14ac:dyDescent="0.25">
      <c r="A595" s="4"/>
      <c r="B595" s="4"/>
    </row>
    <row r="596" spans="1:2" ht="15.75" customHeight="1" x14ac:dyDescent="0.25">
      <c r="A596" s="4"/>
      <c r="B596" s="4"/>
    </row>
    <row r="597" spans="1:2" ht="15.75" customHeight="1" x14ac:dyDescent="0.25">
      <c r="A597" s="4"/>
      <c r="B597" s="4"/>
    </row>
    <row r="598" spans="1:2" ht="15.75" customHeight="1" x14ac:dyDescent="0.25">
      <c r="A598" s="4"/>
      <c r="B598" s="4"/>
    </row>
    <row r="599" spans="1:2" ht="15.75" customHeight="1" x14ac:dyDescent="0.25">
      <c r="A599" s="4"/>
      <c r="B599" s="4"/>
    </row>
    <row r="600" spans="1:2" ht="15.75" customHeight="1" x14ac:dyDescent="0.25">
      <c r="A600" s="4"/>
      <c r="B600" s="4"/>
    </row>
    <row r="601" spans="1:2" ht="15.75" customHeight="1" x14ac:dyDescent="0.25">
      <c r="A601" s="4"/>
      <c r="B601" s="4"/>
    </row>
    <row r="602" spans="1:2" ht="15.75" customHeight="1" x14ac:dyDescent="0.25">
      <c r="A602" s="4"/>
      <c r="B602" s="4"/>
    </row>
    <row r="603" spans="1:2" ht="15.75" customHeight="1" x14ac:dyDescent="0.25">
      <c r="A603" s="4"/>
      <c r="B603" s="4"/>
    </row>
    <row r="604" spans="1:2" ht="15.75" customHeight="1" x14ac:dyDescent="0.25">
      <c r="A604" s="4"/>
      <c r="B604" s="4"/>
    </row>
    <row r="605" spans="1:2" ht="15.75" customHeight="1" x14ac:dyDescent="0.25">
      <c r="A605" s="4"/>
      <c r="B605" s="4"/>
    </row>
    <row r="606" spans="1:2" ht="15.75" customHeight="1" x14ac:dyDescent="0.25">
      <c r="A606" s="4"/>
      <c r="B606" s="4"/>
    </row>
    <row r="607" spans="1:2" ht="15.75" customHeight="1" x14ac:dyDescent="0.25">
      <c r="A607" s="4"/>
      <c r="B607" s="4"/>
    </row>
    <row r="608" spans="1:2" ht="15.75" customHeight="1" x14ac:dyDescent="0.25">
      <c r="A608" s="4"/>
      <c r="B608" s="4"/>
    </row>
    <row r="609" spans="1:2" ht="15.75" customHeight="1" x14ac:dyDescent="0.25">
      <c r="A609" s="4"/>
      <c r="B609" s="4"/>
    </row>
    <row r="610" spans="1:2" ht="15.75" customHeight="1" x14ac:dyDescent="0.25">
      <c r="A610" s="4"/>
      <c r="B610" s="4"/>
    </row>
    <row r="611" spans="1:2" ht="15.75" customHeight="1" x14ac:dyDescent="0.25">
      <c r="A611" s="4"/>
      <c r="B611" s="4"/>
    </row>
    <row r="612" spans="1:2" ht="15.75" customHeight="1" x14ac:dyDescent="0.25">
      <c r="A612" s="4"/>
      <c r="B612" s="4"/>
    </row>
    <row r="613" spans="1:2" ht="15.75" customHeight="1" x14ac:dyDescent="0.25">
      <c r="A613" s="4"/>
      <c r="B613" s="4"/>
    </row>
    <row r="614" spans="1:2" ht="15.75" customHeight="1" x14ac:dyDescent="0.25">
      <c r="A614" s="4"/>
      <c r="B614" s="4"/>
    </row>
    <row r="615" spans="1:2" ht="15.75" customHeight="1" x14ac:dyDescent="0.25">
      <c r="A615" s="4"/>
      <c r="B615" s="4"/>
    </row>
    <row r="616" spans="1:2" ht="15.75" customHeight="1" x14ac:dyDescent="0.25">
      <c r="A616" s="4"/>
      <c r="B616" s="4"/>
    </row>
    <row r="617" spans="1:2" ht="15.75" customHeight="1" x14ac:dyDescent="0.25">
      <c r="A617" s="4"/>
      <c r="B617" s="4"/>
    </row>
    <row r="618" spans="1:2" ht="15.75" customHeight="1" x14ac:dyDescent="0.25">
      <c r="A618" s="4"/>
      <c r="B618" s="4"/>
    </row>
    <row r="619" spans="1:2" ht="15.75" customHeight="1" x14ac:dyDescent="0.25">
      <c r="A619" s="4"/>
      <c r="B619" s="4"/>
    </row>
    <row r="620" spans="1:2" ht="15.75" customHeight="1" x14ac:dyDescent="0.25">
      <c r="A620" s="4"/>
      <c r="B620" s="4"/>
    </row>
    <row r="621" spans="1:2" ht="15.75" customHeight="1" x14ac:dyDescent="0.25">
      <c r="A621" s="4"/>
      <c r="B621" s="4"/>
    </row>
    <row r="622" spans="1:2" ht="15.75" customHeight="1" x14ac:dyDescent="0.25">
      <c r="A622" s="4"/>
      <c r="B622" s="4"/>
    </row>
    <row r="623" spans="1:2" ht="15.75" customHeight="1" x14ac:dyDescent="0.25">
      <c r="A623" s="4"/>
      <c r="B623" s="4"/>
    </row>
    <row r="624" spans="1:2" ht="15.75" customHeight="1" x14ac:dyDescent="0.25">
      <c r="A624" s="4"/>
      <c r="B624" s="4"/>
    </row>
    <row r="625" spans="1:2" ht="15.75" customHeight="1" x14ac:dyDescent="0.25">
      <c r="A625" s="4"/>
      <c r="B625" s="4"/>
    </row>
    <row r="626" spans="1:2" ht="15.75" customHeight="1" x14ac:dyDescent="0.25">
      <c r="A626" s="4"/>
      <c r="B626" s="4"/>
    </row>
    <row r="627" spans="1:2" ht="15.75" customHeight="1" x14ac:dyDescent="0.25">
      <c r="A627" s="4"/>
      <c r="B627" s="4"/>
    </row>
    <row r="628" spans="1:2" ht="15.75" customHeight="1" x14ac:dyDescent="0.25">
      <c r="A628" s="4"/>
      <c r="B628" s="4"/>
    </row>
    <row r="629" spans="1:2" ht="15.75" customHeight="1" x14ac:dyDescent="0.25">
      <c r="A629" s="4"/>
      <c r="B629" s="4"/>
    </row>
    <row r="630" spans="1:2" ht="15.75" customHeight="1" x14ac:dyDescent="0.25">
      <c r="A630" s="4"/>
      <c r="B630" s="4"/>
    </row>
    <row r="631" spans="1:2" ht="15.75" customHeight="1" x14ac:dyDescent="0.25">
      <c r="A631" s="4"/>
      <c r="B631" s="4"/>
    </row>
    <row r="632" spans="1:2" ht="15.75" customHeight="1" x14ac:dyDescent="0.25">
      <c r="A632" s="4"/>
      <c r="B632" s="4"/>
    </row>
    <row r="633" spans="1:2" ht="15.75" customHeight="1" x14ac:dyDescent="0.25">
      <c r="A633" s="4"/>
      <c r="B633" s="4"/>
    </row>
    <row r="634" spans="1:2" ht="15.75" customHeight="1" x14ac:dyDescent="0.25">
      <c r="A634" s="4"/>
      <c r="B634" s="4"/>
    </row>
    <row r="635" spans="1:2" ht="15.75" customHeight="1" x14ac:dyDescent="0.25">
      <c r="A635" s="4"/>
      <c r="B635" s="4"/>
    </row>
    <row r="636" spans="1:2" ht="15.75" customHeight="1" x14ac:dyDescent="0.25">
      <c r="A636" s="4"/>
      <c r="B636" s="4"/>
    </row>
    <row r="637" spans="1:2" ht="15.75" customHeight="1" x14ac:dyDescent="0.25">
      <c r="A637" s="4"/>
      <c r="B637" s="4"/>
    </row>
    <row r="638" spans="1:2" ht="15.75" customHeight="1" x14ac:dyDescent="0.25">
      <c r="A638" s="4"/>
      <c r="B638" s="4"/>
    </row>
    <row r="639" spans="1:2" ht="15.75" customHeight="1" x14ac:dyDescent="0.25">
      <c r="A639" s="4"/>
      <c r="B639" s="4"/>
    </row>
    <row r="640" spans="1:2" ht="15.75" customHeight="1" x14ac:dyDescent="0.25">
      <c r="A640" s="4"/>
      <c r="B640" s="4"/>
    </row>
    <row r="641" spans="1:2" ht="15.75" customHeight="1" x14ac:dyDescent="0.25">
      <c r="A641" s="4"/>
      <c r="B641" s="4"/>
    </row>
    <row r="642" spans="1:2" ht="15.75" customHeight="1" x14ac:dyDescent="0.25">
      <c r="A642" s="4"/>
      <c r="B642" s="4"/>
    </row>
    <row r="643" spans="1:2" ht="15.75" customHeight="1" x14ac:dyDescent="0.25">
      <c r="A643" s="4"/>
      <c r="B643" s="4"/>
    </row>
    <row r="644" spans="1:2" ht="15.75" customHeight="1" x14ac:dyDescent="0.25">
      <c r="A644" s="4"/>
      <c r="B644" s="4"/>
    </row>
    <row r="645" spans="1:2" ht="15.75" customHeight="1" x14ac:dyDescent="0.25">
      <c r="A645" s="4"/>
      <c r="B645" s="4"/>
    </row>
    <row r="646" spans="1:2" ht="15.75" customHeight="1" x14ac:dyDescent="0.25">
      <c r="A646" s="4"/>
      <c r="B646" s="4"/>
    </row>
    <row r="647" spans="1:2" ht="15.75" customHeight="1" x14ac:dyDescent="0.25">
      <c r="A647" s="4"/>
      <c r="B647" s="4"/>
    </row>
    <row r="648" spans="1:2" ht="15.75" customHeight="1" x14ac:dyDescent="0.25">
      <c r="A648" s="4"/>
      <c r="B648" s="4"/>
    </row>
    <row r="649" spans="1:2" ht="15.75" customHeight="1" x14ac:dyDescent="0.25">
      <c r="A649" s="4"/>
      <c r="B649" s="4"/>
    </row>
    <row r="650" spans="1:2" ht="15.75" customHeight="1" x14ac:dyDescent="0.25">
      <c r="A650" s="4"/>
      <c r="B650" s="4"/>
    </row>
    <row r="651" spans="1:2" ht="15.75" customHeight="1" x14ac:dyDescent="0.25">
      <c r="A651" s="4"/>
      <c r="B651" s="4"/>
    </row>
    <row r="652" spans="1:2" ht="15.75" customHeight="1" x14ac:dyDescent="0.25">
      <c r="A652" s="4"/>
      <c r="B652" s="4"/>
    </row>
    <row r="653" spans="1:2" ht="15.75" customHeight="1" x14ac:dyDescent="0.25">
      <c r="A653" s="4"/>
      <c r="B653" s="4"/>
    </row>
    <row r="654" spans="1:2" ht="15.75" customHeight="1" x14ac:dyDescent="0.25">
      <c r="A654" s="4"/>
      <c r="B654" s="4"/>
    </row>
    <row r="655" spans="1:2" ht="15.75" customHeight="1" x14ac:dyDescent="0.25">
      <c r="A655" s="4"/>
      <c r="B655" s="4"/>
    </row>
    <row r="656" spans="1:2" ht="15.75" customHeight="1" x14ac:dyDescent="0.25">
      <c r="A656" s="4"/>
      <c r="B656" s="4"/>
    </row>
    <row r="657" spans="1:2" ht="15.75" customHeight="1" x14ac:dyDescent="0.25">
      <c r="A657" s="4"/>
      <c r="B657" s="4"/>
    </row>
    <row r="658" spans="1:2" ht="15.75" customHeight="1" x14ac:dyDescent="0.25">
      <c r="A658" s="4"/>
      <c r="B658" s="4"/>
    </row>
    <row r="659" spans="1:2" ht="15.75" customHeight="1" x14ac:dyDescent="0.25">
      <c r="A659" s="4"/>
      <c r="B659" s="4"/>
    </row>
    <row r="660" spans="1:2" ht="15.75" customHeight="1" x14ac:dyDescent="0.25">
      <c r="A660" s="4"/>
      <c r="B660" s="4"/>
    </row>
    <row r="661" spans="1:2" ht="15.75" customHeight="1" x14ac:dyDescent="0.25">
      <c r="A661" s="4"/>
      <c r="B661" s="4"/>
    </row>
    <row r="662" spans="1:2" ht="15.75" customHeight="1" x14ac:dyDescent="0.25">
      <c r="A662" s="4"/>
      <c r="B662" s="4"/>
    </row>
    <row r="663" spans="1:2" ht="15.75" customHeight="1" x14ac:dyDescent="0.25">
      <c r="A663" s="4"/>
      <c r="B663" s="4"/>
    </row>
    <row r="664" spans="1:2" ht="15.75" customHeight="1" x14ac:dyDescent="0.25">
      <c r="A664" s="4"/>
      <c r="B664" s="4"/>
    </row>
    <row r="665" spans="1:2" ht="15.75" customHeight="1" x14ac:dyDescent="0.25">
      <c r="A665" s="4"/>
      <c r="B665" s="4"/>
    </row>
    <row r="666" spans="1:2" ht="15.75" customHeight="1" x14ac:dyDescent="0.25">
      <c r="A666" s="4"/>
      <c r="B666" s="4"/>
    </row>
    <row r="667" spans="1:2" ht="15.75" customHeight="1" x14ac:dyDescent="0.25">
      <c r="A667" s="4"/>
      <c r="B667" s="4"/>
    </row>
    <row r="668" spans="1:2" ht="15.75" customHeight="1" x14ac:dyDescent="0.25">
      <c r="A668" s="4"/>
      <c r="B668" s="4"/>
    </row>
    <row r="669" spans="1:2" ht="15.75" customHeight="1" x14ac:dyDescent="0.25">
      <c r="A669" s="4"/>
      <c r="B669" s="4"/>
    </row>
    <row r="670" spans="1:2" ht="15.75" customHeight="1" x14ac:dyDescent="0.25">
      <c r="A670" s="4"/>
      <c r="B670" s="4"/>
    </row>
    <row r="671" spans="1:2" ht="15.75" customHeight="1" x14ac:dyDescent="0.25">
      <c r="A671" s="4"/>
      <c r="B671" s="4"/>
    </row>
    <row r="672" spans="1:2" ht="15.75" customHeight="1" x14ac:dyDescent="0.25">
      <c r="A672" s="4"/>
      <c r="B672" s="4"/>
    </row>
    <row r="673" spans="1:2" ht="15.75" customHeight="1" x14ac:dyDescent="0.25">
      <c r="A673" s="4"/>
      <c r="B673" s="4"/>
    </row>
    <row r="674" spans="1:2" ht="15.75" customHeight="1" x14ac:dyDescent="0.25">
      <c r="A674" s="4"/>
      <c r="B674" s="4"/>
    </row>
    <row r="675" spans="1:2" ht="15.75" customHeight="1" x14ac:dyDescent="0.25">
      <c r="A675" s="4"/>
      <c r="B675" s="4"/>
    </row>
    <row r="676" spans="1:2" ht="15.75" customHeight="1" x14ac:dyDescent="0.25">
      <c r="A676" s="4"/>
      <c r="B676" s="4"/>
    </row>
    <row r="677" spans="1:2" ht="15.75" customHeight="1" x14ac:dyDescent="0.25">
      <c r="A677" s="4"/>
      <c r="B677" s="4"/>
    </row>
    <row r="678" spans="1:2" ht="15.75" customHeight="1" x14ac:dyDescent="0.25">
      <c r="A678" s="4"/>
      <c r="B678" s="4"/>
    </row>
    <row r="679" spans="1:2" ht="15.75" customHeight="1" x14ac:dyDescent="0.25">
      <c r="A679" s="4"/>
      <c r="B679" s="4"/>
    </row>
    <row r="680" spans="1:2" ht="15.75" customHeight="1" x14ac:dyDescent="0.25">
      <c r="A680" s="4"/>
      <c r="B680" s="4"/>
    </row>
    <row r="681" spans="1:2" ht="15.75" customHeight="1" x14ac:dyDescent="0.25">
      <c r="A681" s="4"/>
      <c r="B681" s="4"/>
    </row>
    <row r="682" spans="1:2" ht="15.75" customHeight="1" x14ac:dyDescent="0.25">
      <c r="A682" s="4"/>
      <c r="B682" s="4"/>
    </row>
    <row r="683" spans="1:2" ht="15.75" customHeight="1" x14ac:dyDescent="0.25">
      <c r="A683" s="4"/>
      <c r="B683" s="4"/>
    </row>
    <row r="684" spans="1:2" ht="15.75" customHeight="1" x14ac:dyDescent="0.25">
      <c r="A684" s="4"/>
      <c r="B684" s="4"/>
    </row>
    <row r="685" spans="1:2" ht="15.75" customHeight="1" x14ac:dyDescent="0.25">
      <c r="A685" s="4"/>
      <c r="B685" s="4"/>
    </row>
    <row r="686" spans="1:2" ht="15.75" customHeight="1" x14ac:dyDescent="0.25">
      <c r="A686" s="4"/>
      <c r="B686" s="4"/>
    </row>
    <row r="687" spans="1:2" ht="15.75" customHeight="1" x14ac:dyDescent="0.25">
      <c r="A687" s="4"/>
      <c r="B687" s="4"/>
    </row>
    <row r="688" spans="1:2" ht="15.75" customHeight="1" x14ac:dyDescent="0.25">
      <c r="A688" s="4"/>
      <c r="B688" s="4"/>
    </row>
    <row r="689" spans="1:2" ht="15.75" customHeight="1" x14ac:dyDescent="0.25">
      <c r="A689" s="4"/>
      <c r="B689" s="4"/>
    </row>
    <row r="690" spans="1:2" ht="15.75" customHeight="1" x14ac:dyDescent="0.25">
      <c r="A690" s="4"/>
      <c r="B690" s="4"/>
    </row>
    <row r="691" spans="1:2" ht="15.75" customHeight="1" x14ac:dyDescent="0.25">
      <c r="A691" s="4"/>
      <c r="B691" s="4"/>
    </row>
    <row r="692" spans="1:2" ht="15.75" customHeight="1" x14ac:dyDescent="0.25">
      <c r="A692" s="4"/>
      <c r="B692" s="4"/>
    </row>
    <row r="693" spans="1:2" ht="15.75" customHeight="1" x14ac:dyDescent="0.25">
      <c r="A693" s="4"/>
      <c r="B693" s="4"/>
    </row>
    <row r="694" spans="1:2" ht="15.75" customHeight="1" x14ac:dyDescent="0.25">
      <c r="A694" s="4"/>
      <c r="B694" s="4"/>
    </row>
    <row r="695" spans="1:2" ht="15.75" customHeight="1" x14ac:dyDescent="0.25">
      <c r="A695" s="4"/>
      <c r="B695" s="4"/>
    </row>
    <row r="696" spans="1:2" ht="15.75" customHeight="1" x14ac:dyDescent="0.25">
      <c r="A696" s="4"/>
      <c r="B696" s="4"/>
    </row>
    <row r="697" spans="1:2" ht="15.75" customHeight="1" x14ac:dyDescent="0.25">
      <c r="A697" s="4"/>
      <c r="B697" s="4"/>
    </row>
    <row r="698" spans="1:2" ht="15.75" customHeight="1" x14ac:dyDescent="0.25">
      <c r="A698" s="4"/>
      <c r="B698" s="4"/>
    </row>
    <row r="699" spans="1:2" ht="15.75" customHeight="1" x14ac:dyDescent="0.25">
      <c r="A699" s="4"/>
      <c r="B699" s="4"/>
    </row>
    <row r="700" spans="1:2" ht="15.75" customHeight="1" x14ac:dyDescent="0.25">
      <c r="A700" s="4"/>
      <c r="B700" s="4"/>
    </row>
    <row r="701" spans="1:2" ht="15.75" customHeight="1" x14ac:dyDescent="0.25">
      <c r="A701" s="4"/>
      <c r="B701" s="4"/>
    </row>
    <row r="702" spans="1:2" ht="15.75" customHeight="1" x14ac:dyDescent="0.25">
      <c r="A702" s="4"/>
      <c r="B702" s="4"/>
    </row>
    <row r="703" spans="1:2" ht="15.75" customHeight="1" x14ac:dyDescent="0.25">
      <c r="A703" s="4"/>
      <c r="B703" s="4"/>
    </row>
    <row r="704" spans="1:2" ht="15.75" customHeight="1" x14ac:dyDescent="0.25">
      <c r="A704" s="4"/>
      <c r="B704" s="4"/>
    </row>
    <row r="705" spans="1:2" ht="15.75" customHeight="1" x14ac:dyDescent="0.25">
      <c r="A705" s="4"/>
      <c r="B705" s="4"/>
    </row>
    <row r="706" spans="1:2" ht="15.75" customHeight="1" x14ac:dyDescent="0.25">
      <c r="A706" s="4"/>
      <c r="B706" s="4"/>
    </row>
    <row r="707" spans="1:2" ht="15.75" customHeight="1" x14ac:dyDescent="0.25">
      <c r="A707" s="4"/>
      <c r="B707" s="4"/>
    </row>
    <row r="708" spans="1:2" ht="15.75" customHeight="1" x14ac:dyDescent="0.25">
      <c r="A708" s="4"/>
      <c r="B708" s="4"/>
    </row>
    <row r="709" spans="1:2" ht="15.75" customHeight="1" x14ac:dyDescent="0.25">
      <c r="A709" s="4"/>
      <c r="B709" s="4"/>
    </row>
    <row r="710" spans="1:2" ht="15.75" customHeight="1" x14ac:dyDescent="0.25">
      <c r="A710" s="4"/>
      <c r="B710" s="4"/>
    </row>
    <row r="711" spans="1:2" ht="15.75" customHeight="1" x14ac:dyDescent="0.25">
      <c r="A711" s="4"/>
      <c r="B711" s="4"/>
    </row>
    <row r="712" spans="1:2" ht="15.75" customHeight="1" x14ac:dyDescent="0.25">
      <c r="A712" s="4"/>
      <c r="B712" s="4"/>
    </row>
    <row r="713" spans="1:2" ht="15.75" customHeight="1" x14ac:dyDescent="0.25">
      <c r="A713" s="4"/>
      <c r="B713" s="4"/>
    </row>
    <row r="714" spans="1:2" ht="15.75" customHeight="1" x14ac:dyDescent="0.25">
      <c r="A714" s="4"/>
      <c r="B714" s="4"/>
    </row>
    <row r="715" spans="1:2" ht="15.75" customHeight="1" x14ac:dyDescent="0.25">
      <c r="A715" s="4"/>
      <c r="B715" s="4"/>
    </row>
    <row r="716" spans="1:2" ht="15.75" customHeight="1" x14ac:dyDescent="0.25">
      <c r="A716" s="4"/>
      <c r="B716" s="4"/>
    </row>
    <row r="717" spans="1:2" ht="15.75" customHeight="1" x14ac:dyDescent="0.25">
      <c r="A717" s="4"/>
      <c r="B717" s="4"/>
    </row>
    <row r="718" spans="1:2" ht="15.75" customHeight="1" x14ac:dyDescent="0.25">
      <c r="A718" s="4"/>
      <c r="B718" s="4"/>
    </row>
    <row r="719" spans="1:2" ht="15.75" customHeight="1" x14ac:dyDescent="0.25">
      <c r="A719" s="4"/>
      <c r="B719" s="4"/>
    </row>
    <row r="720" spans="1:2" ht="15.75" customHeight="1" x14ac:dyDescent="0.25">
      <c r="A720" s="4"/>
      <c r="B720" s="4"/>
    </row>
    <row r="721" spans="1:2" ht="15.75" customHeight="1" x14ac:dyDescent="0.25">
      <c r="A721" s="4"/>
      <c r="B721" s="4"/>
    </row>
    <row r="722" spans="1:2" ht="15.75" customHeight="1" x14ac:dyDescent="0.25">
      <c r="A722" s="4"/>
      <c r="B722" s="4"/>
    </row>
    <row r="723" spans="1:2" ht="15.75" customHeight="1" x14ac:dyDescent="0.25">
      <c r="A723" s="4"/>
      <c r="B723" s="4"/>
    </row>
    <row r="724" spans="1:2" ht="15.75" customHeight="1" x14ac:dyDescent="0.25">
      <c r="A724" s="4"/>
      <c r="B724" s="4"/>
    </row>
    <row r="725" spans="1:2" ht="15.75" customHeight="1" x14ac:dyDescent="0.25">
      <c r="A725" s="4"/>
      <c r="B725" s="4"/>
    </row>
    <row r="726" spans="1:2" ht="15.75" customHeight="1" x14ac:dyDescent="0.25">
      <c r="A726" s="4"/>
      <c r="B726" s="4"/>
    </row>
    <row r="727" spans="1:2" ht="15.75" customHeight="1" x14ac:dyDescent="0.25">
      <c r="A727" s="4"/>
      <c r="B727" s="4"/>
    </row>
    <row r="728" spans="1:2" ht="15.75" customHeight="1" x14ac:dyDescent="0.25">
      <c r="A728" s="4"/>
      <c r="B728" s="4"/>
    </row>
    <row r="729" spans="1:2" ht="15.75" customHeight="1" x14ac:dyDescent="0.25">
      <c r="A729" s="4"/>
      <c r="B729" s="4"/>
    </row>
    <row r="730" spans="1:2" ht="15.75" customHeight="1" x14ac:dyDescent="0.25">
      <c r="A730" s="4"/>
      <c r="B730" s="4"/>
    </row>
    <row r="731" spans="1:2" ht="15.75" customHeight="1" x14ac:dyDescent="0.25">
      <c r="A731" s="4"/>
      <c r="B731" s="4"/>
    </row>
    <row r="732" spans="1:2" ht="15.75" customHeight="1" x14ac:dyDescent="0.25">
      <c r="A732" s="4"/>
      <c r="B732" s="4"/>
    </row>
    <row r="733" spans="1:2" ht="15.75" customHeight="1" x14ac:dyDescent="0.25">
      <c r="A733" s="4"/>
      <c r="B733" s="4"/>
    </row>
    <row r="734" spans="1:2" ht="15.75" customHeight="1" x14ac:dyDescent="0.25">
      <c r="A734" s="4"/>
      <c r="B734" s="4"/>
    </row>
    <row r="735" spans="1:2" ht="15.75" customHeight="1" x14ac:dyDescent="0.25">
      <c r="A735" s="4"/>
      <c r="B735" s="4"/>
    </row>
    <row r="736" spans="1:2" ht="15.75" customHeight="1" x14ac:dyDescent="0.25">
      <c r="A736" s="4"/>
      <c r="B736" s="4"/>
    </row>
    <row r="737" spans="1:2" ht="15.75" customHeight="1" x14ac:dyDescent="0.25">
      <c r="A737" s="4"/>
      <c r="B737" s="4"/>
    </row>
    <row r="738" spans="1:2" ht="15.75" customHeight="1" x14ac:dyDescent="0.25">
      <c r="A738" s="4"/>
      <c r="B738" s="4"/>
    </row>
    <row r="739" spans="1:2" ht="15.75" customHeight="1" x14ac:dyDescent="0.25">
      <c r="A739" s="4"/>
      <c r="B739" s="4"/>
    </row>
    <row r="740" spans="1:2" ht="15.75" customHeight="1" x14ac:dyDescent="0.25">
      <c r="A740" s="4"/>
      <c r="B740" s="4"/>
    </row>
    <row r="741" spans="1:2" ht="15.75" customHeight="1" x14ac:dyDescent="0.25">
      <c r="A741" s="4"/>
      <c r="B741" s="4"/>
    </row>
    <row r="742" spans="1:2" ht="15.75" customHeight="1" x14ac:dyDescent="0.25">
      <c r="A742" s="4"/>
      <c r="B742" s="4"/>
    </row>
    <row r="743" spans="1:2" ht="15.75" customHeight="1" x14ac:dyDescent="0.25">
      <c r="A743" s="4"/>
      <c r="B743" s="4"/>
    </row>
    <row r="744" spans="1:2" ht="15.75" customHeight="1" x14ac:dyDescent="0.25">
      <c r="A744" s="4"/>
      <c r="B744" s="4"/>
    </row>
    <row r="745" spans="1:2" ht="15.75" customHeight="1" x14ac:dyDescent="0.25">
      <c r="A745" s="4"/>
      <c r="B745" s="4"/>
    </row>
    <row r="746" spans="1:2" ht="15.75" customHeight="1" x14ac:dyDescent="0.25">
      <c r="A746" s="4"/>
      <c r="B746" s="4"/>
    </row>
    <row r="747" spans="1:2" ht="15.75" customHeight="1" x14ac:dyDescent="0.25">
      <c r="A747" s="4"/>
      <c r="B747" s="4"/>
    </row>
    <row r="748" spans="1:2" ht="15.75" customHeight="1" x14ac:dyDescent="0.25">
      <c r="A748" s="4"/>
      <c r="B748" s="4"/>
    </row>
    <row r="749" spans="1:2" ht="15.75" customHeight="1" x14ac:dyDescent="0.25">
      <c r="A749" s="4"/>
      <c r="B749" s="4"/>
    </row>
    <row r="750" spans="1:2" ht="15.75" customHeight="1" x14ac:dyDescent="0.25">
      <c r="A750" s="4"/>
      <c r="B750" s="4"/>
    </row>
    <row r="751" spans="1:2" ht="15.75" customHeight="1" x14ac:dyDescent="0.25">
      <c r="A751" s="4"/>
      <c r="B751" s="4"/>
    </row>
    <row r="752" spans="1:2" ht="15.75" customHeight="1" x14ac:dyDescent="0.25">
      <c r="A752" s="4"/>
      <c r="B752" s="4"/>
    </row>
    <row r="753" spans="1:2" ht="15.75" customHeight="1" x14ac:dyDescent="0.25">
      <c r="A753" s="4"/>
      <c r="B753" s="4"/>
    </row>
    <row r="754" spans="1:2" ht="15.75" customHeight="1" x14ac:dyDescent="0.25">
      <c r="A754" s="4"/>
      <c r="B754" s="4"/>
    </row>
    <row r="755" spans="1:2" ht="15.75" customHeight="1" x14ac:dyDescent="0.25">
      <c r="A755" s="4"/>
      <c r="B755" s="4"/>
    </row>
    <row r="756" spans="1:2" ht="15.75" customHeight="1" x14ac:dyDescent="0.25">
      <c r="A756" s="4"/>
      <c r="B756" s="4"/>
    </row>
    <row r="757" spans="1:2" ht="15.75" customHeight="1" x14ac:dyDescent="0.25">
      <c r="A757" s="4"/>
      <c r="B757" s="4"/>
    </row>
    <row r="758" spans="1:2" ht="15.75" customHeight="1" x14ac:dyDescent="0.25">
      <c r="A758" s="4"/>
      <c r="B758" s="4"/>
    </row>
    <row r="759" spans="1:2" ht="15.75" customHeight="1" x14ac:dyDescent="0.25">
      <c r="A759" s="4"/>
      <c r="B759" s="4"/>
    </row>
    <row r="760" spans="1:2" ht="15.75" customHeight="1" x14ac:dyDescent="0.25">
      <c r="A760" s="4"/>
      <c r="B760" s="4"/>
    </row>
    <row r="761" spans="1:2" ht="15.75" customHeight="1" x14ac:dyDescent="0.25">
      <c r="A761" s="4"/>
      <c r="B761" s="4"/>
    </row>
    <row r="762" spans="1:2" ht="15.75" customHeight="1" x14ac:dyDescent="0.25">
      <c r="A762" s="4"/>
      <c r="B762" s="4"/>
    </row>
    <row r="763" spans="1:2" ht="15.75" customHeight="1" x14ac:dyDescent="0.25">
      <c r="A763" s="4"/>
      <c r="B763" s="4"/>
    </row>
    <row r="764" spans="1:2" ht="15.75" customHeight="1" x14ac:dyDescent="0.25">
      <c r="A764" s="4"/>
      <c r="B764" s="4"/>
    </row>
    <row r="765" spans="1:2" ht="15.75" customHeight="1" x14ac:dyDescent="0.25">
      <c r="A765" s="4"/>
      <c r="B765" s="4"/>
    </row>
    <row r="766" spans="1:2" ht="15.75" customHeight="1" x14ac:dyDescent="0.25">
      <c r="A766" s="4"/>
      <c r="B766" s="4"/>
    </row>
    <row r="767" spans="1:2" ht="15.75" customHeight="1" x14ac:dyDescent="0.25">
      <c r="A767" s="4"/>
      <c r="B767" s="4"/>
    </row>
    <row r="768" spans="1:2" ht="15.75" customHeight="1" x14ac:dyDescent="0.25">
      <c r="A768" s="4"/>
      <c r="B768" s="4"/>
    </row>
    <row r="769" spans="1:2" ht="15.75" customHeight="1" x14ac:dyDescent="0.25">
      <c r="A769" s="4"/>
      <c r="B769" s="4"/>
    </row>
    <row r="770" spans="1:2" ht="15.75" customHeight="1" x14ac:dyDescent="0.25">
      <c r="A770" s="4"/>
      <c r="B770" s="4"/>
    </row>
    <row r="771" spans="1:2" ht="15.75" customHeight="1" x14ac:dyDescent="0.25">
      <c r="A771" s="4"/>
      <c r="B771" s="4"/>
    </row>
    <row r="772" spans="1:2" ht="15.75" customHeight="1" x14ac:dyDescent="0.25">
      <c r="A772" s="4"/>
      <c r="B772" s="4"/>
    </row>
    <row r="773" spans="1:2" ht="15.75" customHeight="1" x14ac:dyDescent="0.25">
      <c r="A773" s="4"/>
      <c r="B773" s="4"/>
    </row>
    <row r="774" spans="1:2" ht="15.75" customHeight="1" x14ac:dyDescent="0.25">
      <c r="A774" s="4"/>
      <c r="B774" s="4"/>
    </row>
    <row r="775" spans="1:2" ht="15.75" customHeight="1" x14ac:dyDescent="0.25">
      <c r="A775" s="4"/>
      <c r="B775" s="4"/>
    </row>
    <row r="776" spans="1:2" ht="15.75" customHeight="1" x14ac:dyDescent="0.25">
      <c r="A776" s="4"/>
      <c r="B776" s="4"/>
    </row>
    <row r="777" spans="1:2" ht="15.75" customHeight="1" x14ac:dyDescent="0.25">
      <c r="A777" s="4"/>
      <c r="B777" s="4"/>
    </row>
    <row r="778" spans="1:2" ht="15.75" customHeight="1" x14ac:dyDescent="0.25">
      <c r="A778" s="4"/>
      <c r="B778" s="4"/>
    </row>
    <row r="779" spans="1:2" ht="15.75" customHeight="1" x14ac:dyDescent="0.25">
      <c r="A779" s="4"/>
      <c r="B779" s="4"/>
    </row>
    <row r="780" spans="1:2" ht="15.75" customHeight="1" x14ac:dyDescent="0.25">
      <c r="A780" s="4"/>
      <c r="B780" s="4"/>
    </row>
    <row r="781" spans="1:2" ht="15.75" customHeight="1" x14ac:dyDescent="0.25">
      <c r="A781" s="4"/>
      <c r="B781" s="4"/>
    </row>
    <row r="782" spans="1:2" ht="15.75" customHeight="1" x14ac:dyDescent="0.25">
      <c r="A782" s="4"/>
      <c r="B782" s="4"/>
    </row>
    <row r="783" spans="1:2" ht="15.75" customHeight="1" x14ac:dyDescent="0.25">
      <c r="A783" s="4"/>
      <c r="B783" s="4"/>
    </row>
    <row r="784" spans="1:2" ht="15.75" customHeight="1" x14ac:dyDescent="0.25">
      <c r="A784" s="4"/>
      <c r="B784" s="4"/>
    </row>
    <row r="785" spans="1:2" ht="15.75" customHeight="1" x14ac:dyDescent="0.25">
      <c r="A785" s="4"/>
      <c r="B785" s="4"/>
    </row>
    <row r="786" spans="1:2" ht="15.75" customHeight="1" x14ac:dyDescent="0.25">
      <c r="A786" s="4"/>
      <c r="B786" s="4"/>
    </row>
    <row r="787" spans="1:2" ht="15.75" customHeight="1" x14ac:dyDescent="0.25">
      <c r="A787" s="4"/>
      <c r="B787" s="4"/>
    </row>
    <row r="788" spans="1:2" ht="15.75" customHeight="1" x14ac:dyDescent="0.25">
      <c r="A788" s="4"/>
      <c r="B788" s="4"/>
    </row>
    <row r="789" spans="1:2" ht="15.75" customHeight="1" x14ac:dyDescent="0.25">
      <c r="A789" s="4"/>
      <c r="B789" s="4"/>
    </row>
    <row r="790" spans="1:2" ht="15.75" customHeight="1" x14ac:dyDescent="0.25">
      <c r="A790" s="4"/>
      <c r="B790" s="4"/>
    </row>
    <row r="791" spans="1:2" ht="15.75" customHeight="1" x14ac:dyDescent="0.25">
      <c r="A791" s="4"/>
      <c r="B791" s="4"/>
    </row>
    <row r="792" spans="1:2" ht="15.75" customHeight="1" x14ac:dyDescent="0.25">
      <c r="A792" s="4"/>
      <c r="B792" s="4"/>
    </row>
    <row r="793" spans="1:2" ht="15.75" customHeight="1" x14ac:dyDescent="0.25">
      <c r="A793" s="4"/>
      <c r="B793" s="4"/>
    </row>
    <row r="794" spans="1:2" ht="15.75" customHeight="1" x14ac:dyDescent="0.25">
      <c r="A794" s="4"/>
      <c r="B794" s="4"/>
    </row>
    <row r="795" spans="1:2" ht="15.75" customHeight="1" x14ac:dyDescent="0.25">
      <c r="A795" s="4"/>
      <c r="B795" s="4"/>
    </row>
    <row r="796" spans="1:2" ht="15.75" customHeight="1" x14ac:dyDescent="0.25">
      <c r="A796" s="4"/>
      <c r="B796" s="4"/>
    </row>
    <row r="797" spans="1:2" ht="15.75" customHeight="1" x14ac:dyDescent="0.25">
      <c r="A797" s="4"/>
      <c r="B797" s="4"/>
    </row>
    <row r="798" spans="1:2" ht="15.75" customHeight="1" x14ac:dyDescent="0.25">
      <c r="A798" s="4"/>
      <c r="B798" s="4"/>
    </row>
    <row r="799" spans="1:2" ht="15.75" customHeight="1" x14ac:dyDescent="0.25">
      <c r="A799" s="4"/>
      <c r="B799" s="4"/>
    </row>
    <row r="800" spans="1:2" ht="15.75" customHeight="1" x14ac:dyDescent="0.25">
      <c r="A800" s="4"/>
      <c r="B800" s="4"/>
    </row>
    <row r="801" spans="1:2" ht="15.75" customHeight="1" x14ac:dyDescent="0.25">
      <c r="A801" s="4"/>
      <c r="B801" s="4"/>
    </row>
    <row r="802" spans="1:2" ht="15.75" customHeight="1" x14ac:dyDescent="0.25">
      <c r="A802" s="4"/>
      <c r="B802" s="4"/>
    </row>
    <row r="803" spans="1:2" ht="15.75" customHeight="1" x14ac:dyDescent="0.25">
      <c r="A803" s="4"/>
      <c r="B803" s="4"/>
    </row>
    <row r="804" spans="1:2" ht="15.75" customHeight="1" x14ac:dyDescent="0.25">
      <c r="A804" s="4"/>
      <c r="B804" s="4"/>
    </row>
    <row r="805" spans="1:2" ht="15.75" customHeight="1" x14ac:dyDescent="0.25">
      <c r="A805" s="4"/>
      <c r="B805" s="4"/>
    </row>
    <row r="806" spans="1:2" ht="15.75" customHeight="1" x14ac:dyDescent="0.25">
      <c r="A806" s="4"/>
      <c r="B806" s="4"/>
    </row>
    <row r="807" spans="1:2" ht="15.75" customHeight="1" x14ac:dyDescent="0.25">
      <c r="A807" s="4"/>
      <c r="B807" s="4"/>
    </row>
    <row r="808" spans="1:2" ht="15.75" customHeight="1" x14ac:dyDescent="0.25">
      <c r="A808" s="4"/>
      <c r="B808" s="4"/>
    </row>
    <row r="809" spans="1:2" ht="15.75" customHeight="1" x14ac:dyDescent="0.25">
      <c r="A809" s="4"/>
      <c r="B809" s="4"/>
    </row>
    <row r="810" spans="1:2" ht="15.75" customHeight="1" x14ac:dyDescent="0.25">
      <c r="A810" s="4"/>
      <c r="B810" s="4"/>
    </row>
    <row r="811" spans="1:2" ht="15.75" customHeight="1" x14ac:dyDescent="0.25">
      <c r="A811" s="4"/>
      <c r="B811" s="4"/>
    </row>
    <row r="812" spans="1:2" ht="15.75" customHeight="1" x14ac:dyDescent="0.25">
      <c r="A812" s="4"/>
      <c r="B812" s="4"/>
    </row>
    <row r="813" spans="1:2" ht="15.75" customHeight="1" x14ac:dyDescent="0.25">
      <c r="A813" s="4"/>
      <c r="B813" s="4"/>
    </row>
    <row r="814" spans="1:2" ht="15.75" customHeight="1" x14ac:dyDescent="0.25">
      <c r="A814" s="4"/>
      <c r="B814" s="4"/>
    </row>
    <row r="815" spans="1:2" ht="15.75" customHeight="1" x14ac:dyDescent="0.25">
      <c r="A815" s="4"/>
      <c r="B815" s="4"/>
    </row>
    <row r="816" spans="1:2" ht="15.75" customHeight="1" x14ac:dyDescent="0.25">
      <c r="A816" s="4"/>
      <c r="B816" s="4"/>
    </row>
    <row r="817" spans="1:2" ht="15.75" customHeight="1" x14ac:dyDescent="0.25">
      <c r="A817" s="4"/>
      <c r="B817" s="4"/>
    </row>
    <row r="818" spans="1:2" ht="15.75" customHeight="1" x14ac:dyDescent="0.25">
      <c r="A818" s="4"/>
      <c r="B818" s="4"/>
    </row>
    <row r="819" spans="1:2" ht="15.75" customHeight="1" x14ac:dyDescent="0.25">
      <c r="A819" s="4"/>
      <c r="B819" s="4"/>
    </row>
    <row r="820" spans="1:2" ht="15.75" customHeight="1" x14ac:dyDescent="0.25">
      <c r="A820" s="4"/>
      <c r="B820" s="4"/>
    </row>
    <row r="821" spans="1:2" ht="15.75" customHeight="1" x14ac:dyDescent="0.25">
      <c r="A821" s="4"/>
      <c r="B821" s="4"/>
    </row>
    <row r="822" spans="1:2" ht="15.75" customHeight="1" x14ac:dyDescent="0.25">
      <c r="A822" s="4"/>
      <c r="B822" s="4"/>
    </row>
    <row r="823" spans="1:2" ht="15.75" customHeight="1" x14ac:dyDescent="0.25">
      <c r="A823" s="4"/>
      <c r="B823" s="4"/>
    </row>
    <row r="824" spans="1:2" ht="15.75" customHeight="1" x14ac:dyDescent="0.25">
      <c r="A824" s="4"/>
      <c r="B824" s="4"/>
    </row>
    <row r="825" spans="1:2" ht="15.75" customHeight="1" x14ac:dyDescent="0.25">
      <c r="A825" s="4"/>
      <c r="B825" s="4"/>
    </row>
    <row r="826" spans="1:2" ht="15.75" customHeight="1" x14ac:dyDescent="0.25">
      <c r="A826" s="4"/>
      <c r="B826" s="4"/>
    </row>
    <row r="827" spans="1:2" ht="15.75" customHeight="1" x14ac:dyDescent="0.25">
      <c r="A827" s="4"/>
      <c r="B827" s="4"/>
    </row>
    <row r="828" spans="1:2" ht="15.75" customHeight="1" x14ac:dyDescent="0.25">
      <c r="A828" s="4"/>
      <c r="B828" s="4"/>
    </row>
    <row r="829" spans="1:2" ht="15.75" customHeight="1" x14ac:dyDescent="0.25">
      <c r="A829" s="4"/>
      <c r="B829" s="4"/>
    </row>
    <row r="830" spans="1:2" ht="15.75" customHeight="1" x14ac:dyDescent="0.25">
      <c r="A830" s="4"/>
      <c r="B830" s="4"/>
    </row>
    <row r="831" spans="1:2" ht="15.75" customHeight="1" x14ac:dyDescent="0.25">
      <c r="A831" s="4"/>
      <c r="B831" s="4"/>
    </row>
    <row r="832" spans="1:2" ht="15.75" customHeight="1" x14ac:dyDescent="0.25">
      <c r="A832" s="4"/>
      <c r="B832" s="4"/>
    </row>
    <row r="833" spans="1:2" ht="15.75" customHeight="1" x14ac:dyDescent="0.25">
      <c r="A833" s="4"/>
      <c r="B833" s="4"/>
    </row>
    <row r="834" spans="1:2" ht="15.75" customHeight="1" x14ac:dyDescent="0.25">
      <c r="A834" s="4"/>
      <c r="B834" s="4"/>
    </row>
    <row r="835" spans="1:2" ht="15.75" customHeight="1" x14ac:dyDescent="0.25">
      <c r="A835" s="4"/>
      <c r="B835" s="4"/>
    </row>
    <row r="836" spans="1:2" ht="15.75" customHeight="1" x14ac:dyDescent="0.25">
      <c r="A836" s="4"/>
      <c r="B836" s="4"/>
    </row>
    <row r="837" spans="1:2" ht="15.75" customHeight="1" x14ac:dyDescent="0.25">
      <c r="A837" s="4"/>
      <c r="B837" s="4"/>
    </row>
    <row r="838" spans="1:2" ht="15.75" customHeight="1" x14ac:dyDescent="0.25">
      <c r="A838" s="4"/>
      <c r="B838" s="4"/>
    </row>
    <row r="839" spans="1:2" ht="15.75" customHeight="1" x14ac:dyDescent="0.25">
      <c r="A839" s="4"/>
      <c r="B839" s="4"/>
    </row>
    <row r="840" spans="1:2" ht="15.75" customHeight="1" x14ac:dyDescent="0.25">
      <c r="A840" s="4"/>
      <c r="B840" s="4"/>
    </row>
    <row r="841" spans="1:2" ht="15.75" customHeight="1" x14ac:dyDescent="0.25">
      <c r="A841" s="4"/>
      <c r="B841" s="4"/>
    </row>
    <row r="842" spans="1:2" ht="15.75" customHeight="1" x14ac:dyDescent="0.25">
      <c r="A842" s="4"/>
      <c r="B842" s="4"/>
    </row>
    <row r="843" spans="1:2" ht="15.75" customHeight="1" x14ac:dyDescent="0.25">
      <c r="A843" s="4"/>
      <c r="B843" s="4"/>
    </row>
    <row r="844" spans="1:2" ht="15.75" customHeight="1" x14ac:dyDescent="0.25">
      <c r="A844" s="4"/>
      <c r="B844" s="4"/>
    </row>
    <row r="845" spans="1:2" ht="15.75" customHeight="1" x14ac:dyDescent="0.25">
      <c r="A845" s="4"/>
      <c r="B845" s="4"/>
    </row>
    <row r="846" spans="1:2" ht="15.75" customHeight="1" x14ac:dyDescent="0.25">
      <c r="A846" s="4"/>
      <c r="B846" s="4"/>
    </row>
    <row r="847" spans="1:2" ht="15.75" customHeight="1" x14ac:dyDescent="0.25">
      <c r="A847" s="4"/>
      <c r="B847" s="4"/>
    </row>
    <row r="848" spans="1:2" ht="15.75" customHeight="1" x14ac:dyDescent="0.25">
      <c r="A848" s="4"/>
      <c r="B848" s="4"/>
    </row>
    <row r="849" spans="1:2" ht="15.75" customHeight="1" x14ac:dyDescent="0.25">
      <c r="A849" s="4"/>
      <c r="B849" s="4"/>
    </row>
    <row r="850" spans="1:2" ht="15.75" customHeight="1" x14ac:dyDescent="0.25">
      <c r="A850" s="4"/>
      <c r="B850" s="4"/>
    </row>
    <row r="851" spans="1:2" ht="15.75" customHeight="1" x14ac:dyDescent="0.25">
      <c r="A851" s="4"/>
      <c r="B851" s="4"/>
    </row>
    <row r="852" spans="1:2" ht="15.75" customHeight="1" x14ac:dyDescent="0.25">
      <c r="A852" s="4"/>
      <c r="B852" s="4"/>
    </row>
    <row r="853" spans="1:2" ht="15.75" customHeight="1" x14ac:dyDescent="0.25">
      <c r="A853" s="4"/>
      <c r="B853" s="4"/>
    </row>
    <row r="854" spans="1:2" ht="15.75" customHeight="1" x14ac:dyDescent="0.25">
      <c r="A854" s="4"/>
      <c r="B854" s="4"/>
    </row>
    <row r="855" spans="1:2" ht="15.75" customHeight="1" x14ac:dyDescent="0.25">
      <c r="A855" s="4"/>
      <c r="B855" s="4"/>
    </row>
    <row r="856" spans="1:2" ht="15.75" customHeight="1" x14ac:dyDescent="0.25">
      <c r="A856" s="4"/>
      <c r="B856" s="4"/>
    </row>
    <row r="857" spans="1:2" ht="15.75" customHeight="1" x14ac:dyDescent="0.25">
      <c r="A857" s="4"/>
      <c r="B857" s="4"/>
    </row>
    <row r="858" spans="1:2" ht="15.75" customHeight="1" x14ac:dyDescent="0.25">
      <c r="A858" s="4"/>
      <c r="B858" s="4"/>
    </row>
    <row r="859" spans="1:2" ht="15.75" customHeight="1" x14ac:dyDescent="0.25">
      <c r="A859" s="4"/>
      <c r="B859" s="4"/>
    </row>
    <row r="860" spans="1:2" ht="15.75" customHeight="1" x14ac:dyDescent="0.25">
      <c r="A860" s="4"/>
      <c r="B860" s="4"/>
    </row>
    <row r="861" spans="1:2" ht="15.75" customHeight="1" x14ac:dyDescent="0.25">
      <c r="A861" s="4"/>
      <c r="B861" s="4"/>
    </row>
    <row r="862" spans="1:2" ht="15.75" customHeight="1" x14ac:dyDescent="0.25">
      <c r="A862" s="4"/>
      <c r="B862" s="4"/>
    </row>
    <row r="863" spans="1:2" ht="15.75" customHeight="1" x14ac:dyDescent="0.25">
      <c r="A863" s="4"/>
      <c r="B863" s="4"/>
    </row>
    <row r="864" spans="1:2" ht="15.75" customHeight="1" x14ac:dyDescent="0.25">
      <c r="A864" s="4"/>
      <c r="B864" s="4"/>
    </row>
    <row r="865" spans="1:2" ht="15.75" customHeight="1" x14ac:dyDescent="0.25">
      <c r="A865" s="4"/>
      <c r="B865" s="4"/>
    </row>
    <row r="866" spans="1:2" ht="15.75" customHeight="1" x14ac:dyDescent="0.25">
      <c r="A866" s="4"/>
      <c r="B866" s="4"/>
    </row>
    <row r="867" spans="1:2" ht="15.75" customHeight="1" x14ac:dyDescent="0.25">
      <c r="A867" s="4"/>
      <c r="B867" s="4"/>
    </row>
    <row r="868" spans="1:2" ht="15.75" customHeight="1" x14ac:dyDescent="0.25">
      <c r="A868" s="4"/>
      <c r="B868" s="4"/>
    </row>
    <row r="869" spans="1:2" ht="15.75" customHeight="1" x14ac:dyDescent="0.25">
      <c r="A869" s="4"/>
      <c r="B869" s="4"/>
    </row>
    <row r="870" spans="1:2" ht="15.75" customHeight="1" x14ac:dyDescent="0.25">
      <c r="A870" s="4"/>
      <c r="B870" s="4"/>
    </row>
    <row r="871" spans="1:2" ht="15.75" customHeight="1" x14ac:dyDescent="0.25">
      <c r="A871" s="4"/>
      <c r="B871" s="4"/>
    </row>
    <row r="872" spans="1:2" ht="15.75" customHeight="1" x14ac:dyDescent="0.25">
      <c r="A872" s="4"/>
      <c r="B872" s="4"/>
    </row>
    <row r="873" spans="1:2" ht="15.75" customHeight="1" x14ac:dyDescent="0.25">
      <c r="A873" s="4"/>
      <c r="B873" s="4"/>
    </row>
    <row r="874" spans="1:2" ht="15.75" customHeight="1" x14ac:dyDescent="0.25">
      <c r="A874" s="4"/>
      <c r="B874" s="4"/>
    </row>
    <row r="875" spans="1:2" ht="15.75" customHeight="1" x14ac:dyDescent="0.25">
      <c r="A875" s="4"/>
      <c r="B875" s="4"/>
    </row>
    <row r="876" spans="1:2" ht="15.75" customHeight="1" x14ac:dyDescent="0.25">
      <c r="A876" s="4"/>
      <c r="B876" s="4"/>
    </row>
    <row r="877" spans="1:2" ht="15.75" customHeight="1" x14ac:dyDescent="0.25">
      <c r="A877" s="4"/>
      <c r="B877" s="4"/>
    </row>
    <row r="878" spans="1:2" ht="15.75" customHeight="1" x14ac:dyDescent="0.25">
      <c r="A878" s="4"/>
      <c r="B878" s="4"/>
    </row>
    <row r="879" spans="1:2" ht="15.75" customHeight="1" x14ac:dyDescent="0.25">
      <c r="A879" s="4"/>
      <c r="B879" s="4"/>
    </row>
    <row r="880" spans="1:2" ht="15.75" customHeight="1" x14ac:dyDescent="0.25">
      <c r="A880" s="4"/>
      <c r="B880" s="4"/>
    </row>
    <row r="881" spans="1:2" ht="15.75" customHeight="1" x14ac:dyDescent="0.25">
      <c r="A881" s="4"/>
      <c r="B881" s="4"/>
    </row>
    <row r="882" spans="1:2" ht="15.75" customHeight="1" x14ac:dyDescent="0.25">
      <c r="A882" s="4"/>
      <c r="B882" s="4"/>
    </row>
    <row r="883" spans="1:2" ht="15.75" customHeight="1" x14ac:dyDescent="0.25">
      <c r="A883" s="4"/>
      <c r="B883" s="4"/>
    </row>
    <row r="884" spans="1:2" ht="15.75" customHeight="1" x14ac:dyDescent="0.25">
      <c r="A884" s="4"/>
      <c r="B884" s="4"/>
    </row>
    <row r="885" spans="1:2" ht="15.75" customHeight="1" x14ac:dyDescent="0.25">
      <c r="A885" s="4"/>
      <c r="B885" s="4"/>
    </row>
    <row r="886" spans="1:2" ht="15.75" customHeight="1" x14ac:dyDescent="0.25">
      <c r="A886" s="4"/>
      <c r="B886" s="4"/>
    </row>
    <row r="887" spans="1:2" ht="15.75" customHeight="1" x14ac:dyDescent="0.25">
      <c r="A887" s="4"/>
      <c r="B887" s="4"/>
    </row>
    <row r="888" spans="1:2" ht="15.75" customHeight="1" x14ac:dyDescent="0.25">
      <c r="A888" s="4"/>
      <c r="B888" s="4"/>
    </row>
    <row r="889" spans="1:2" ht="15.75" customHeight="1" x14ac:dyDescent="0.25">
      <c r="A889" s="4"/>
      <c r="B889" s="4"/>
    </row>
    <row r="890" spans="1:2" ht="15.75" customHeight="1" x14ac:dyDescent="0.25">
      <c r="A890" s="4"/>
      <c r="B890" s="4"/>
    </row>
    <row r="891" spans="1:2" ht="15.75" customHeight="1" x14ac:dyDescent="0.25">
      <c r="A891" s="4"/>
      <c r="B891" s="4"/>
    </row>
    <row r="892" spans="1:2" ht="15.75" customHeight="1" x14ac:dyDescent="0.25">
      <c r="A892" s="4"/>
      <c r="B892" s="4"/>
    </row>
    <row r="893" spans="1:2" ht="15.75" customHeight="1" x14ac:dyDescent="0.25">
      <c r="A893" s="4"/>
      <c r="B893" s="4"/>
    </row>
    <row r="894" spans="1:2" ht="15.75" customHeight="1" x14ac:dyDescent="0.25">
      <c r="A894" s="4"/>
      <c r="B894" s="4"/>
    </row>
    <row r="895" spans="1:2" ht="15.75" customHeight="1" x14ac:dyDescent="0.25">
      <c r="A895" s="4"/>
      <c r="B895" s="4"/>
    </row>
    <row r="896" spans="1:2" ht="15.75" customHeight="1" x14ac:dyDescent="0.25">
      <c r="A896" s="4"/>
      <c r="B896" s="4"/>
    </row>
    <row r="897" spans="1:2" ht="15.75" customHeight="1" x14ac:dyDescent="0.25">
      <c r="A897" s="4"/>
      <c r="B897" s="4"/>
    </row>
    <row r="898" spans="1:2" ht="15.75" customHeight="1" x14ac:dyDescent="0.25">
      <c r="A898" s="4"/>
      <c r="B898" s="4"/>
    </row>
    <row r="899" spans="1:2" ht="15.75" customHeight="1" x14ac:dyDescent="0.25">
      <c r="A899" s="4"/>
      <c r="B899" s="4"/>
    </row>
    <row r="900" spans="1:2" ht="15.75" customHeight="1" x14ac:dyDescent="0.25">
      <c r="A900" s="4"/>
      <c r="B900" s="4"/>
    </row>
    <row r="901" spans="1:2" ht="15.75" customHeight="1" x14ac:dyDescent="0.25">
      <c r="A901" s="4"/>
      <c r="B901" s="4"/>
    </row>
    <row r="902" spans="1:2" ht="15.75" customHeight="1" x14ac:dyDescent="0.25">
      <c r="A902" s="4"/>
      <c r="B902" s="4"/>
    </row>
    <row r="903" spans="1:2" ht="15.75" customHeight="1" x14ac:dyDescent="0.25">
      <c r="A903" s="4"/>
      <c r="B903" s="4"/>
    </row>
    <row r="904" spans="1:2" ht="15.75" customHeight="1" x14ac:dyDescent="0.25">
      <c r="A904" s="4"/>
      <c r="B904" s="4"/>
    </row>
    <row r="905" spans="1:2" ht="15.75" customHeight="1" x14ac:dyDescent="0.25">
      <c r="A905" s="4"/>
      <c r="B905" s="4"/>
    </row>
    <row r="906" spans="1:2" ht="15.75" customHeight="1" x14ac:dyDescent="0.25">
      <c r="A906" s="4"/>
      <c r="B906" s="4"/>
    </row>
    <row r="907" spans="1:2" ht="15.75" customHeight="1" x14ac:dyDescent="0.25">
      <c r="A907" s="4"/>
      <c r="B907" s="4"/>
    </row>
    <row r="908" spans="1:2" ht="15.75" customHeight="1" x14ac:dyDescent="0.25">
      <c r="A908" s="4"/>
      <c r="B908" s="4"/>
    </row>
    <row r="909" spans="1:2" ht="15.75" customHeight="1" x14ac:dyDescent="0.25">
      <c r="A909" s="4"/>
      <c r="B909" s="4"/>
    </row>
    <row r="910" spans="1:2" ht="15.75" customHeight="1" x14ac:dyDescent="0.25">
      <c r="A910" s="4"/>
      <c r="B910" s="4"/>
    </row>
    <row r="911" spans="1:2" ht="15.75" customHeight="1" x14ac:dyDescent="0.25">
      <c r="A911" s="4"/>
      <c r="B911" s="4"/>
    </row>
    <row r="912" spans="1:2" ht="15.75" customHeight="1" x14ac:dyDescent="0.25">
      <c r="A912" s="4"/>
      <c r="B912" s="4"/>
    </row>
    <row r="913" spans="1:2" ht="15.75" customHeight="1" x14ac:dyDescent="0.25">
      <c r="A913" s="4"/>
      <c r="B913" s="4"/>
    </row>
    <row r="914" spans="1:2" ht="15.75" customHeight="1" x14ac:dyDescent="0.25">
      <c r="A914" s="4"/>
      <c r="B914" s="4"/>
    </row>
    <row r="915" spans="1:2" ht="15.75" customHeight="1" x14ac:dyDescent="0.25">
      <c r="A915" s="4"/>
      <c r="B915" s="4"/>
    </row>
    <row r="916" spans="1:2" ht="15.75" customHeight="1" x14ac:dyDescent="0.25">
      <c r="A916" s="4"/>
      <c r="B916" s="4"/>
    </row>
    <row r="917" spans="1:2" ht="15.75" customHeight="1" x14ac:dyDescent="0.25">
      <c r="A917" s="4"/>
      <c r="B917" s="4"/>
    </row>
    <row r="918" spans="1:2" ht="15.75" customHeight="1" x14ac:dyDescent="0.25">
      <c r="A918" s="4"/>
      <c r="B918" s="4"/>
    </row>
    <row r="919" spans="1:2" ht="15.75" customHeight="1" x14ac:dyDescent="0.25">
      <c r="A919" s="4"/>
      <c r="B919" s="4"/>
    </row>
    <row r="920" spans="1:2" ht="15.75" customHeight="1" x14ac:dyDescent="0.25">
      <c r="A920" s="4"/>
      <c r="B920" s="4"/>
    </row>
    <row r="921" spans="1:2" ht="15.75" customHeight="1" x14ac:dyDescent="0.25">
      <c r="A921" s="4"/>
      <c r="B921" s="4"/>
    </row>
    <row r="922" spans="1:2" ht="15.75" customHeight="1" x14ac:dyDescent="0.25">
      <c r="A922" s="4"/>
      <c r="B922" s="4"/>
    </row>
    <row r="923" spans="1:2" ht="15.75" customHeight="1" x14ac:dyDescent="0.25">
      <c r="A923" s="4"/>
      <c r="B923" s="4"/>
    </row>
    <row r="924" spans="1:2" ht="15.75" customHeight="1" x14ac:dyDescent="0.25">
      <c r="A924" s="4"/>
      <c r="B924" s="4"/>
    </row>
    <row r="925" spans="1:2" ht="15.75" customHeight="1" x14ac:dyDescent="0.25">
      <c r="A925" s="4"/>
      <c r="B925" s="4"/>
    </row>
    <row r="926" spans="1:2" ht="15.75" customHeight="1" x14ac:dyDescent="0.25">
      <c r="A926" s="4"/>
      <c r="B926" s="4"/>
    </row>
    <row r="927" spans="1:2" ht="15.75" customHeight="1" x14ac:dyDescent="0.25">
      <c r="A927" s="4"/>
      <c r="B927" s="4"/>
    </row>
    <row r="928" spans="1:2" ht="15.75" customHeight="1" x14ac:dyDescent="0.25">
      <c r="A928" s="4"/>
      <c r="B928" s="4"/>
    </row>
    <row r="929" spans="1:2" ht="15.75" customHeight="1" x14ac:dyDescent="0.25">
      <c r="A929" s="4"/>
      <c r="B929" s="4"/>
    </row>
    <row r="930" spans="1:2" ht="15.75" customHeight="1" x14ac:dyDescent="0.25">
      <c r="A930" s="4"/>
      <c r="B930" s="4"/>
    </row>
    <row r="931" spans="1:2" ht="15.75" customHeight="1" x14ac:dyDescent="0.25">
      <c r="A931" s="4"/>
      <c r="B931" s="4"/>
    </row>
    <row r="932" spans="1:2" ht="15.75" customHeight="1" x14ac:dyDescent="0.25">
      <c r="A932" s="4"/>
      <c r="B932" s="4"/>
    </row>
    <row r="933" spans="1:2" ht="15.75" customHeight="1" x14ac:dyDescent="0.25">
      <c r="A933" s="4"/>
      <c r="B933" s="4"/>
    </row>
    <row r="934" spans="1:2" ht="15.75" customHeight="1" x14ac:dyDescent="0.25">
      <c r="A934" s="4"/>
      <c r="B934" s="4"/>
    </row>
    <row r="935" spans="1:2" ht="15.75" customHeight="1" x14ac:dyDescent="0.25">
      <c r="A935" s="4"/>
      <c r="B935" s="4"/>
    </row>
    <row r="936" spans="1:2" ht="15.75" customHeight="1" x14ac:dyDescent="0.25">
      <c r="A936" s="4"/>
      <c r="B936" s="4"/>
    </row>
    <row r="937" spans="1:2" ht="15.75" customHeight="1" x14ac:dyDescent="0.25">
      <c r="A937" s="4"/>
      <c r="B937" s="4"/>
    </row>
    <row r="938" spans="1:2" ht="15.75" customHeight="1" x14ac:dyDescent="0.25">
      <c r="A938" s="4"/>
      <c r="B938" s="4"/>
    </row>
    <row r="939" spans="1:2" ht="15.75" customHeight="1" x14ac:dyDescent="0.25">
      <c r="A939" s="4"/>
      <c r="B939" s="4"/>
    </row>
    <row r="940" spans="1:2" ht="15.75" customHeight="1" x14ac:dyDescent="0.25">
      <c r="A940" s="4"/>
      <c r="B940" s="4"/>
    </row>
    <row r="941" spans="1:2" ht="15.75" customHeight="1" x14ac:dyDescent="0.25">
      <c r="A941" s="4"/>
      <c r="B941" s="4"/>
    </row>
    <row r="942" spans="1:2" ht="15.75" customHeight="1" x14ac:dyDescent="0.25">
      <c r="A942" s="4"/>
      <c r="B942" s="4"/>
    </row>
    <row r="943" spans="1:2" ht="15.75" customHeight="1" x14ac:dyDescent="0.25">
      <c r="A943" s="4"/>
      <c r="B943" s="4"/>
    </row>
    <row r="944" spans="1:2" ht="15.75" customHeight="1" x14ac:dyDescent="0.25">
      <c r="A944" s="4"/>
      <c r="B944" s="4"/>
    </row>
    <row r="945" spans="1:2" ht="15.75" customHeight="1" x14ac:dyDescent="0.25">
      <c r="A945" s="4"/>
      <c r="B945" s="4"/>
    </row>
    <row r="946" spans="1:2" ht="15.75" customHeight="1" x14ac:dyDescent="0.25">
      <c r="A946" s="4"/>
      <c r="B946" s="4"/>
    </row>
    <row r="947" spans="1:2" ht="15.75" customHeight="1" x14ac:dyDescent="0.25">
      <c r="A947" s="4"/>
      <c r="B947" s="4"/>
    </row>
    <row r="948" spans="1:2" ht="15.75" customHeight="1" x14ac:dyDescent="0.25">
      <c r="A948" s="4"/>
      <c r="B948" s="4"/>
    </row>
    <row r="949" spans="1:2" ht="15.75" customHeight="1" x14ac:dyDescent="0.25">
      <c r="A949" s="4"/>
      <c r="B949" s="4"/>
    </row>
    <row r="950" spans="1:2" ht="15.75" customHeight="1" x14ac:dyDescent="0.25">
      <c r="A950" s="4"/>
      <c r="B950" s="4"/>
    </row>
    <row r="951" spans="1:2" ht="15.75" customHeight="1" x14ac:dyDescent="0.25">
      <c r="A951" s="4"/>
      <c r="B951" s="4"/>
    </row>
    <row r="952" spans="1:2" ht="15.75" customHeight="1" x14ac:dyDescent="0.25">
      <c r="A952" s="4"/>
      <c r="B952" s="4"/>
    </row>
    <row r="953" spans="1:2" ht="15.75" customHeight="1" x14ac:dyDescent="0.25">
      <c r="A953" s="4"/>
      <c r="B953" s="4"/>
    </row>
    <row r="954" spans="1:2" ht="15.75" customHeight="1" x14ac:dyDescent="0.25">
      <c r="A954" s="4"/>
      <c r="B954" s="4"/>
    </row>
    <row r="955" spans="1:2" ht="15.75" customHeight="1" x14ac:dyDescent="0.25">
      <c r="A955" s="4"/>
      <c r="B955" s="4"/>
    </row>
    <row r="956" spans="1:2" ht="15.75" customHeight="1" x14ac:dyDescent="0.25">
      <c r="A956" s="4"/>
      <c r="B956" s="4"/>
    </row>
    <row r="957" spans="1:2" ht="15.75" customHeight="1" x14ac:dyDescent="0.25">
      <c r="A957" s="4"/>
      <c r="B957" s="4"/>
    </row>
    <row r="958" spans="1:2" ht="15.75" customHeight="1" x14ac:dyDescent="0.25">
      <c r="A958" s="4"/>
      <c r="B958" s="4"/>
    </row>
    <row r="959" spans="1:2" ht="15.75" customHeight="1" x14ac:dyDescent="0.25">
      <c r="A959" s="4"/>
      <c r="B959" s="4"/>
    </row>
    <row r="960" spans="1:2" ht="15.75" customHeight="1" x14ac:dyDescent="0.25">
      <c r="A960" s="4"/>
      <c r="B960" s="4"/>
    </row>
    <row r="961" spans="1:2" ht="15.75" customHeight="1" x14ac:dyDescent="0.25">
      <c r="A961" s="4"/>
      <c r="B961" s="4"/>
    </row>
    <row r="962" spans="1:2" ht="15.75" customHeight="1" x14ac:dyDescent="0.25">
      <c r="A962" s="4"/>
      <c r="B962" s="4"/>
    </row>
    <row r="963" spans="1:2" ht="15.75" customHeight="1" x14ac:dyDescent="0.25">
      <c r="A963" s="4"/>
      <c r="B963" s="4"/>
    </row>
    <row r="964" spans="1:2" ht="15.75" customHeight="1" x14ac:dyDescent="0.25"/>
    <row r="965" spans="1:2" ht="15.75" customHeight="1" x14ac:dyDescent="0.25"/>
    <row r="966" spans="1:2" ht="15.75" customHeight="1" x14ac:dyDescent="0.25"/>
    <row r="967" spans="1:2" ht="15.75" customHeight="1" x14ac:dyDescent="0.25"/>
    <row r="968" spans="1:2" ht="15.75" customHeight="1" x14ac:dyDescent="0.25"/>
    <row r="969" spans="1:2" ht="15.75" customHeight="1" x14ac:dyDescent="0.25"/>
    <row r="970" spans="1:2" ht="15.75" customHeight="1" x14ac:dyDescent="0.25"/>
    <row r="971" spans="1:2" ht="15.75" customHeight="1" x14ac:dyDescent="0.25"/>
    <row r="972" spans="1:2" ht="15.75" customHeight="1" x14ac:dyDescent="0.25"/>
  </sheetData>
  <mergeCells count="4">
    <mergeCell ref="T1:U1"/>
    <mergeCell ref="K1:M1"/>
    <mergeCell ref="N1:P1"/>
    <mergeCell ref="Q1:S1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dati assistiti e inc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Rizzo Caterina</dc:creator>
  <cp:lastModifiedBy>tamas</cp:lastModifiedBy>
  <dcterms:created xsi:type="dcterms:W3CDTF">2018-10-24T07:55:01Z</dcterms:created>
  <dcterms:modified xsi:type="dcterms:W3CDTF">2024-12-09T22:16:54Z</dcterms:modified>
</cp:coreProperties>
</file>