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21.jpeg" ContentType="image/jpeg"/>
  <Override PartName="/xl/media/image22.png" ContentType="image/png"/>
  <Override PartName="/xl/media/image23.jpeg" ContentType="image/jpeg"/>
  <Override PartName="/xl/media/image24.jpeg" ContentType="image/jpe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見積書" sheetId="1" state="visible" r:id="rId2"/>
  </sheets>
  <definedNames>
    <definedName function="false" hidden="false" localSheetId="0" name="_xlnm.Print_Area" vbProcedure="false">見積書!$C$2:$K$53</definedName>
    <definedName function="false" hidden="false" localSheetId="0" name="_xlnm.Print_Area" vbProcedure="false">見積書!$C$2:$K$52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<sst xmlns="http://schemas.openxmlformats.org/spreadsheetml/2006/main" count="40" uniqueCount="36">
  <si>
    <t xml:space="preserve">見　積　書</t>
  </si>
  <si>
    <t xml:space="preserve">尾鷲市 建設課</t>
  </si>
  <si>
    <t xml:space="preserve">御中</t>
  </si>
  <si>
    <t xml:space="preserve">〒519-3408</t>
  </si>
  <si>
    <t xml:space="preserve">三重県北牟婁郡紀北町便ノ山200</t>
  </si>
  <si>
    <t xml:space="preserve">森林組合おわせ</t>
  </si>
  <si>
    <t xml:space="preserve">下記の通り、お見積り申し上げます。</t>
  </si>
  <si>
    <t xml:space="preserve">代表理事組合長　土井　恭平</t>
  </si>
  <si>
    <t xml:space="preserve">TEL：0597-32-0275</t>
  </si>
  <si>
    <t xml:space="preserve">FAX：0597-33-0028</t>
  </si>
  <si>
    <r>
      <rPr>
        <b val="true"/>
        <sz val="11"/>
        <color rgb="FFFFFFFF"/>
        <rFont val="メイリオ"/>
        <family val="3"/>
        <charset val="128"/>
      </rPr>
      <t xml:space="preserve">お見積金額
</t>
    </r>
    <r>
      <rPr>
        <sz val="11"/>
        <color rgb="FFFFFFFF"/>
        <rFont val="メイリオ"/>
        <family val="3"/>
        <charset val="128"/>
      </rPr>
      <t xml:space="preserve">（消費税込）</t>
    </r>
  </si>
  <si>
    <t xml:space="preserve">施 業 名：</t>
  </si>
  <si>
    <t xml:space="preserve">立木伐採・処理</t>
  </si>
  <si>
    <t xml:space="preserve">場　　所：</t>
  </si>
  <si>
    <t xml:space="preserve">尾鷲市大曽根浦 地内</t>
  </si>
  <si>
    <t xml:space="preserve">工　　期：</t>
  </si>
  <si>
    <t xml:space="preserve">有効期限：</t>
  </si>
  <si>
    <t xml:space="preserve">見積明細</t>
  </si>
  <si>
    <t xml:space="preserve">区別</t>
  </si>
  <si>
    <t xml:space="preserve">業務名</t>
  </si>
  <si>
    <t xml:space="preserve">内訳</t>
  </si>
  <si>
    <t xml:space="preserve">単価</t>
  </si>
  <si>
    <t xml:space="preserve">数量</t>
  </si>
  <si>
    <t xml:space="preserve">単位</t>
  </si>
  <si>
    <t xml:space="preserve">金額</t>
  </si>
  <si>
    <t xml:space="preserve">伐採・集積</t>
  </si>
  <si>
    <t xml:space="preserve">式</t>
  </si>
  <si>
    <t xml:space="preserve">積込・運搬</t>
  </si>
  <si>
    <t xml:space="preserve">バイオ諸経費</t>
  </si>
  <si>
    <t xml:space="preserve">交通誘導員</t>
  </si>
  <si>
    <t xml:space="preserve">小計</t>
  </si>
  <si>
    <t xml:space="preserve">諸経費</t>
  </si>
  <si>
    <t xml:space="preserve">30%以内</t>
  </si>
  <si>
    <t xml:space="preserve">消費税</t>
  </si>
  <si>
    <t xml:space="preserve">合計</t>
  </si>
  <si>
    <t xml:space="preserve">aaaaaaa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</si>
</sst>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\¥#,##0;[RED]&quot;¥-&quot;#,##0"/>
    <numFmt numFmtId="166" formatCode="&quot;発行日： &quot;yyyy\年m\月d\日;@"/>
    <numFmt numFmtId="167" formatCode="yyyy\年m\月d\日;@"/>
    <numFmt numFmtId="168" formatCode="yyyy/mm/dd"/>
    <numFmt numFmtId="169" formatCode="mm\月dd\日"/>
    <numFmt numFmtId="170" formatCode="&quot;見積書番号： &quot;0_);[RED]\(0\)"/>
    <numFmt numFmtId="171" formatCode="\¥#,##0\-;[RED]&quot;¥-&quot;#,##0\-"/>
    <numFmt numFmtId="172" formatCode="@"/>
    <numFmt numFmtId="173" formatCode="0"/>
    <numFmt numFmtId="174" formatCode="&quot;  &quot;@"/>
    <numFmt numFmtId="175" formatCode="&quot;  &quot;[$-411]&quot;ggge年m月d日&quot;;@"/>
    <numFmt numFmtId="176" formatCode="0.0\人"/>
    <numFmt numFmtId="177" formatCode="0.0\日"/>
    <numFmt numFmtId="178" formatCode="#,##0;[RED]\-#,##0"/>
    <numFmt numFmtId="179" formatCode="[$¥-411]#,##0;[$¥-411]#,##0"/>
  </numFmts>
  <fonts count="23">
    <font>
      <sz val="11"/>
      <name val="ＭＳ Ｐゴシック"/>
      <family val="3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メイリオ"/>
      <family val="3"/>
      <charset val="128"/>
    </font>
    <font>
      <b val="true"/>
      <sz val="18"/>
      <color rgb="FF000000"/>
      <name val="メイリオ"/>
      <family val="3"/>
      <charset val="128"/>
    </font>
    <font>
      <sz val="11"/>
      <name val="メイリオ"/>
      <family val="3"/>
      <charset val="128"/>
    </font>
    <font>
      <sz val="16"/>
      <name val="メイリオ"/>
      <family val="3"/>
      <charset val="128"/>
    </font>
    <font>
      <sz val="12"/>
      <name val="メイリオ"/>
      <family val="3"/>
      <charset val="128"/>
    </font>
    <font>
      <b val="true"/>
      <sz val="11"/>
      <name val="メイリオ"/>
      <family val="3"/>
      <charset val="128"/>
    </font>
    <font>
      <b val="true"/>
      <sz val="11"/>
      <color rgb="FFFFFFFF"/>
      <name val="メイリオ"/>
      <family val="3"/>
      <charset val="128"/>
    </font>
    <font>
      <sz val="11"/>
      <color rgb="FFFFFFFF"/>
      <name val="メイリオ"/>
      <family val="3"/>
      <charset val="128"/>
    </font>
    <font>
      <sz val="18"/>
      <name val="メイリオ"/>
      <family val="3"/>
      <charset val="128"/>
    </font>
    <font>
      <b val="true"/>
      <sz val="8"/>
      <color rgb="FF0D0D0D"/>
      <name val="メイリオ"/>
      <family val="3"/>
      <charset val="128"/>
    </font>
    <font>
      <sz val="8"/>
      <color rgb="FF0D0D0D"/>
      <name val="メイリオ"/>
      <family val="3"/>
      <charset val="128"/>
    </font>
    <font>
      <b val="true"/>
      <sz val="11"/>
      <color rgb="FF385724"/>
      <name val="メイリオ"/>
      <family val="3"/>
      <charset val="128"/>
    </font>
    <font>
      <sz val="12"/>
      <color rgb="FFFF0000"/>
      <name val="メイリオ"/>
      <family val="3"/>
      <charset val="128"/>
    </font>
    <font>
      <b val="true"/>
      <sz val="12"/>
      <color rgb="FF385724"/>
      <name val="メイリオ"/>
      <family val="3"/>
      <charset val="128"/>
    </font>
    <font>
      <b val="true"/>
      <sz val="12"/>
      <name val="メイリオ"/>
      <family val="3"/>
      <charset val="128"/>
    </font>
    <font>
      <b val="true"/>
      <sz val="10"/>
      <color rgb="FF262626"/>
      <name val="メイリオ"/>
      <family val="3"/>
      <charset val="128"/>
    </font>
    <font>
      <b val="true"/>
      <sz val="8"/>
      <color rgb="FFFFFFFF"/>
      <name val="メイリオ"/>
      <family val="3"/>
      <charset val="128"/>
    </font>
    <font>
      <b val="true"/>
      <sz val="9"/>
      <color rgb="FFFFFFFF"/>
      <name val="メイリオ"/>
      <family val="3"/>
      <charset val="128"/>
    </font>
    <font>
      <sz val="8"/>
      <color rgb="FFFF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FFFFFF"/>
        <bgColor rgb="FFFFFFCC"/>
      </patternFill>
    </fill>
    <fill>
      <patternFill patternType="solid">
        <fgColor rgb="FF548235"/>
        <bgColor rgb="FF339966"/>
      </patternFill>
    </fill>
  </fills>
  <borders count="2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0AD47"/>
      </bottom>
      <diagonal/>
    </border>
    <border diagonalUp="false" diagonalDown="false">
      <left style="thick">
        <color rgb="FF548235"/>
      </left>
      <right/>
      <top style="thick">
        <color rgb="FF548235"/>
      </top>
      <bottom style="thick">
        <color rgb="FF548235"/>
      </bottom>
      <diagonal/>
    </border>
    <border diagonalUp="false" diagonalDown="false">
      <left/>
      <right style="thick">
        <color rgb="FF548235"/>
      </right>
      <top style="thick">
        <color rgb="FF548235"/>
      </top>
      <bottom style="thick">
        <color rgb="FF548235"/>
      </bottom>
      <diagonal/>
    </border>
    <border diagonalUp="false" diagonalDown="false">
      <left/>
      <right/>
      <top/>
      <bottom style="thin">
        <color rgb="FF548235"/>
      </bottom>
      <diagonal/>
    </border>
    <border diagonalUp="false" diagonalDown="false">
      <left/>
      <right/>
      <top style="thin">
        <color rgb="FF548235"/>
      </top>
      <bottom style="thin">
        <color rgb="FF548235"/>
      </bottom>
      <diagonal/>
    </border>
    <border diagonalUp="false" diagonalDown="false">
      <left/>
      <right/>
      <top style="medium">
        <color rgb="FF548235"/>
      </top>
      <bottom/>
      <diagonal/>
    </border>
    <border diagonalUp="false" diagonalDown="false">
      <left style="thin">
        <color rgb="FF548235"/>
      </left>
      <right/>
      <top style="medium">
        <color rgb="FF548235"/>
      </top>
      <bottom/>
      <diagonal/>
    </border>
    <border diagonalUp="false" diagonalDown="false">
      <left/>
      <right style="thin">
        <color rgb="FF70AD47"/>
      </right>
      <top style="medium">
        <color rgb="FF548235"/>
      </top>
      <bottom/>
      <diagonal/>
    </border>
    <border diagonalUp="false" diagonalDown="false">
      <left style="thin">
        <color rgb="FF70AD47"/>
      </left>
      <right style="thin">
        <color rgb="FF70AD47"/>
      </right>
      <top style="medium">
        <color rgb="FF548235"/>
      </top>
      <bottom/>
      <diagonal/>
    </border>
    <border diagonalUp="false" diagonalDown="false">
      <left style="thin">
        <color rgb="FF70AD47"/>
      </left>
      <right/>
      <top style="medium">
        <color rgb="FF548235"/>
      </top>
      <bottom/>
      <diagonal/>
    </border>
    <border diagonalUp="false" diagonalDown="false">
      <left style="thin">
        <color rgb="FF548235"/>
      </left>
      <right style="dotted">
        <color rgb="FF70AD47"/>
      </right>
      <top/>
      <bottom/>
      <diagonal/>
    </border>
    <border diagonalUp="false" diagonalDown="false">
      <left style="dotted">
        <color rgb="FF70AD47"/>
      </left>
      <right style="thin">
        <color rgb="FF70AD47"/>
      </right>
      <top/>
      <bottom/>
      <diagonal/>
    </border>
    <border diagonalUp="false" diagonalDown="false">
      <left style="thin">
        <color rgb="FF70AD47"/>
      </left>
      <right style="thin">
        <color rgb="FF70AD47"/>
      </right>
      <top/>
      <bottom/>
      <diagonal/>
    </border>
    <border diagonalUp="false" diagonalDown="false">
      <left style="thin">
        <color rgb="FF70AD47"/>
      </left>
      <right/>
      <top/>
      <bottom/>
      <diagonal/>
    </border>
    <border diagonalUp="false" diagonalDown="false">
      <left/>
      <right style="thin">
        <color rgb="FF548235"/>
      </right>
      <top/>
      <bottom/>
      <diagonal/>
    </border>
    <border diagonalUp="false" diagonalDown="false">
      <left/>
      <right/>
      <top style="thin">
        <color rgb="FF70AD47"/>
      </top>
      <bottom/>
      <diagonal/>
    </border>
    <border diagonalUp="false" diagonalDown="false">
      <left style="thin">
        <color rgb="FF548235"/>
      </left>
      <right style="dotted">
        <color rgb="FF70AD47"/>
      </right>
      <top style="thin">
        <color rgb="FF70AD47"/>
      </top>
      <bottom/>
      <diagonal/>
    </border>
    <border diagonalUp="false" diagonalDown="false">
      <left style="dotted">
        <color rgb="FF70AD47"/>
      </left>
      <right style="thin">
        <color rgb="FF70AD47"/>
      </right>
      <top style="thin">
        <color rgb="FF70AD47"/>
      </top>
      <bottom/>
      <diagonal/>
    </border>
    <border diagonalUp="false" diagonalDown="false">
      <left style="thin">
        <color rgb="FF70AD47"/>
      </left>
      <right style="thin">
        <color rgb="FF70AD47"/>
      </right>
      <top style="thin">
        <color rgb="FF70AD47"/>
      </top>
      <bottom/>
      <diagonal/>
    </border>
    <border diagonalUp="false" diagonalDown="false">
      <left style="thin">
        <color rgb="FF70AD47"/>
      </left>
      <right/>
      <top style="thin">
        <color rgb="FF70AD47"/>
      </top>
      <bottom/>
      <diagonal/>
    </border>
    <border diagonalUp="false" diagonalDown="false">
      <left style="thin">
        <color rgb="FF548235"/>
      </left>
      <right style="dotted">
        <color rgb="FF70AD47"/>
      </right>
      <top/>
      <bottom style="thin">
        <color rgb="FF548235"/>
      </bottom>
      <diagonal/>
    </border>
    <border diagonalUp="false" diagonalDown="false">
      <left style="dotted">
        <color rgb="FF70AD47"/>
      </left>
      <right style="thin">
        <color rgb="FF70AD47"/>
      </right>
      <top/>
      <bottom style="thin">
        <color rgb="FF548235"/>
      </bottom>
      <diagonal/>
    </border>
    <border diagonalUp="false" diagonalDown="false">
      <left style="thin">
        <color rgb="FF70AD47"/>
      </left>
      <right style="thin">
        <color rgb="FF70AD47"/>
      </right>
      <top/>
      <bottom style="thin">
        <color rgb="FF548235"/>
      </bottom>
      <diagonal/>
    </border>
    <border diagonalUp="false" diagonalDown="false">
      <left style="thin">
        <color rgb="FF70AD47"/>
      </left>
      <right/>
      <top/>
      <bottom style="thin">
        <color rgb="FF548235"/>
      </bottom>
      <diagonal/>
    </border>
    <border diagonalUp="false" diagonalDown="false">
      <left/>
      <right/>
      <top style="thin">
        <color rgb="FF548235"/>
      </top>
      <bottom/>
      <diagonal/>
    </border>
    <border diagonalUp="false" diagonalDown="false">
      <left/>
      <right/>
      <top style="thin">
        <color rgb="FF548235"/>
      </top>
      <bottom style="medium">
        <color rgb="FF548235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7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2" fillId="3" borderId="3" xfId="0" applyFont="true" applyBorder="true" applyAlignment="true" applyProtection="false">
      <alignment horizontal="right" vertical="center" textRotation="0" wrapText="true" indent="3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1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3" fontId="8" fillId="3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74" fontId="8" fillId="3" borderId="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15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5" fontId="8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72" fontId="17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74" fontId="8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2" fontId="17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74" fontId="8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7" fontId="8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9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20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21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1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" fillId="3" borderId="11" xfId="22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6" fillId="3" borderId="12" xfId="22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5" fontId="6" fillId="3" borderId="13" xfId="2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1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14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3" borderId="14" xfId="2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6" fillId="3" borderId="14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15" xfId="22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" fillId="3" borderId="11" xfId="22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5" fontId="6" fillId="3" borderId="13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6" fillId="3" borderId="13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16" xfId="22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" fillId="3" borderId="17" xfId="22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6" fillId="3" borderId="18" xfId="22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78" fontId="6" fillId="3" borderId="19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19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2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3" borderId="20" xfId="2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9" fontId="6" fillId="3" borderId="13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3" borderId="2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6" fillId="3" borderId="22" xfId="22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78" fontId="6" fillId="3" borderId="23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23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24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6" fillId="3" borderId="24" xfId="2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26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  <cellStyle name="通貨 2" xfId="21"/>
    <cellStyle name="Excel Built-in Comma [0] 1" xfId="22"/>
    <cellStyle name="Excel Built-in Currency [0] 2" xfId="23"/>
  </cellStyles>
  <dxfs count="1">
    <dxf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D0D0D"/>
      <rgbColor rgb="FF385724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1.jpeg"/><Relationship Id="rId2" Type="http://schemas.openxmlformats.org/officeDocument/2006/relationships/image" Target="../media/image22.png"/><Relationship Id="rId3" Type="http://schemas.openxmlformats.org/officeDocument/2006/relationships/image" Target="../media/image23.jpeg"/><Relationship Id="rId4" Type="http://schemas.openxmlformats.org/officeDocument/2006/relationships/image" Target="../media/image2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1195200</xdr:colOff>
      <xdr:row>5</xdr:row>
      <xdr:rowOff>78840</xdr:rowOff>
    </xdr:from>
    <xdr:to>
      <xdr:col>8</xdr:col>
      <xdr:colOff>104400</xdr:colOff>
      <xdr:row>7</xdr:row>
      <xdr:rowOff>122400</xdr:rowOff>
    </xdr:to>
    <xdr:pic>
      <xdr:nvPicPr>
        <xdr:cNvPr id="0" name="図 1" descr=""/>
        <xdr:cNvPicPr/>
      </xdr:nvPicPr>
      <xdr:blipFill>
        <a:blip r:embed="rId1"/>
        <a:stretch/>
      </xdr:blipFill>
      <xdr:spPr>
        <a:xfrm>
          <a:off x="5317920" y="1212120"/>
          <a:ext cx="1414440" cy="386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411480</xdr:colOff>
      <xdr:row>50</xdr:row>
      <xdr:rowOff>74880</xdr:rowOff>
    </xdr:from>
    <xdr:to>
      <xdr:col>10</xdr:col>
      <xdr:colOff>548280</xdr:colOff>
      <xdr:row>51</xdr:row>
      <xdr:rowOff>168480</xdr:rowOff>
    </xdr:to>
    <xdr:sp>
      <xdr:nvSpPr>
        <xdr:cNvPr id="1" name="円/楕円 3"/>
        <xdr:cNvSpPr/>
      </xdr:nvSpPr>
      <xdr:spPr>
        <a:xfrm>
          <a:off x="1031040" y="12371400"/>
          <a:ext cx="7015320" cy="264960"/>
        </a:xfrm>
        <a:prstGeom prst="ellipse">
          <a:avLst/>
        </a:prstGeom>
        <a:solidFill>
          <a:srgbClr val="ffffff"/>
        </a:solidFill>
        <a:ln w="0">
          <a:solidFill>
            <a:srgbClr val="92d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absolute">
    <xdr:from>
      <xdr:col>6</xdr:col>
      <xdr:colOff>210960</xdr:colOff>
      <xdr:row>45</xdr:row>
      <xdr:rowOff>272880</xdr:rowOff>
    </xdr:from>
    <xdr:to>
      <xdr:col>6</xdr:col>
      <xdr:colOff>925200</xdr:colOff>
      <xdr:row>51</xdr:row>
      <xdr:rowOff>49680</xdr:rowOff>
    </xdr:to>
    <xdr:pic>
      <xdr:nvPicPr>
        <xdr:cNvPr id="2" name="Picture 1" descr="C:\Users\sowase25\AppData\Local\Microsoft\Windows\Temporary Internet Files\Content.IE5\D695SY0M\lgi01b201308220400[1].jpg"/>
        <xdr:cNvPicPr/>
      </xdr:nvPicPr>
      <xdr:blipFill>
        <a:blip r:embed="rId2"/>
        <a:stretch/>
      </xdr:blipFill>
      <xdr:spPr>
        <a:xfrm>
          <a:off x="4333680" y="11559960"/>
          <a:ext cx="714240" cy="957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650160</xdr:colOff>
      <xdr:row>45</xdr:row>
      <xdr:rowOff>80280</xdr:rowOff>
    </xdr:from>
    <xdr:to>
      <xdr:col>6</xdr:col>
      <xdr:colOff>177840</xdr:colOff>
      <xdr:row>46</xdr:row>
      <xdr:rowOff>26640</xdr:rowOff>
    </xdr:to>
    <xdr:pic>
      <xdr:nvPicPr>
        <xdr:cNvPr id="3" name="Picture 2" descr="C:\Users\sowase25\AppData\Local\Microsoft\Windows\Temporary Internet Files\Content.IE5\GOPQGOA6\bird_vector_tribal_style_by_vectorportal-d3garcs[1].jpg"/>
        <xdr:cNvPicPr/>
      </xdr:nvPicPr>
      <xdr:blipFill>
        <a:blip r:embed="rId3"/>
        <a:stretch/>
      </xdr:blipFill>
      <xdr:spPr>
        <a:xfrm flipH="1" rot="1255800">
          <a:off x="3863520" y="11367000"/>
          <a:ext cx="436680" cy="250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475200</xdr:colOff>
      <xdr:row>46</xdr:row>
      <xdr:rowOff>236880</xdr:rowOff>
    </xdr:from>
    <xdr:to>
      <xdr:col>6</xdr:col>
      <xdr:colOff>2880</xdr:colOff>
      <xdr:row>48</xdr:row>
      <xdr:rowOff>125640</xdr:rowOff>
    </xdr:to>
    <xdr:pic>
      <xdr:nvPicPr>
        <xdr:cNvPr id="4" name="Picture 2" descr="C:\Users\sowase25\AppData\Local\Microsoft\Windows\Temporary Internet Files\Content.IE5\GOPQGOA6\bird_vector_tribal_style_by_vectorportal-d3garcs[1].jpg"/>
        <xdr:cNvPicPr/>
      </xdr:nvPicPr>
      <xdr:blipFill>
        <a:blip r:embed="rId4"/>
        <a:stretch/>
      </xdr:blipFill>
      <xdr:spPr>
        <a:xfrm flipH="1" rot="20583600">
          <a:off x="3688560" y="11828160"/>
          <a:ext cx="436680" cy="250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2:Y49"/>
  <sheetViews>
    <sheetView showFormulas="false" showGridLines="false" showRowColHeaders="true" showZeros="false" rightToLeft="false" tabSelected="true" showOutlineSymbols="true" defaultGridColor="true" view="pageBreakPreview" topLeftCell="A13" colorId="64" zoomScale="45" zoomScaleNormal="100" zoomScalePageLayoutView="45" workbookViewId="0">
      <selection pane="topLeft" activeCell="Q27" activeCellId="0" sqref="Q27"/>
    </sheetView>
  </sheetViews>
  <sheetFormatPr defaultColWidth="3.1328125" defaultRowHeight="13.5" zeroHeight="false" outlineLevelRow="0" outlineLevelCol="0"/>
  <cols>
    <col collapsed="false" customWidth="false" hidden="false" outlineLevel="0" max="1" min="1" style="1" width="3.13"/>
    <col collapsed="false" customWidth="true" hidden="false" outlineLevel="0" max="2" min="2" style="1" width="4.87"/>
    <col collapsed="false" customWidth="true" hidden="false" outlineLevel="0" max="3" min="3" style="1" width="6.25"/>
    <col collapsed="false" customWidth="true" hidden="false" outlineLevel="0" max="4" min="4" style="1" width="12.13"/>
    <col collapsed="false" customWidth="true" hidden="false" outlineLevel="0" max="5" min="5" style="1" width="15.13"/>
    <col collapsed="false" customWidth="true" hidden="false" outlineLevel="0" max="6" min="6" style="1" width="11.75"/>
    <col collapsed="false" customWidth="true" hidden="false" outlineLevel="0" max="7" min="7" style="1" width="18.61"/>
    <col collapsed="false" customWidth="true" hidden="false" outlineLevel="0" max="8" min="8" style="1" width="13.75"/>
    <col collapsed="false" customWidth="true" hidden="false" outlineLevel="0" max="10" min="9" style="1" width="5.62"/>
    <col collapsed="false" customWidth="true" hidden="false" outlineLevel="0" max="11" min="11" style="1" width="13.75"/>
    <col collapsed="false" customWidth="false" hidden="false" outlineLevel="0" max="13" min="12" style="1" width="3.13"/>
    <col collapsed="false" customWidth="true" hidden="false" outlineLevel="0" max="14" min="14" style="1" width="16.38"/>
    <col collapsed="false" customWidth="true" hidden="false" outlineLevel="0" max="16" min="15" style="1" width="6.25"/>
    <col collapsed="false" customWidth="true" hidden="false" outlineLevel="0" max="17" min="17" style="1" width="10.38"/>
    <col collapsed="false" customWidth="true" hidden="false" outlineLevel="0" max="18" min="18" style="1" width="20"/>
    <col collapsed="false" customWidth="true" hidden="false" outlineLevel="0" max="19" min="19" style="1" width="9.38"/>
    <col collapsed="false" customWidth="true" hidden="false" outlineLevel="0" max="20" min="20" style="1" width="9.12"/>
    <col collapsed="false" customWidth="true" hidden="false" outlineLevel="0" max="21" min="21" style="1" width="6.52"/>
    <col collapsed="false" customWidth="true" hidden="false" outlineLevel="0" max="22" min="22" style="1" width="13.5"/>
    <col collapsed="false" customWidth="true" hidden="false" outlineLevel="0" max="23" min="23" style="1" width="9.26"/>
    <col collapsed="false" customWidth="true" hidden="false" outlineLevel="0" max="25" min="24" style="1" width="8.5"/>
    <col collapsed="false" customWidth="true" hidden="false" outlineLevel="0" max="27" min="26" style="1" width="8"/>
    <col collapsed="false" customWidth="true" hidden="false" outlineLevel="0" max="28" min="28" style="1" width="8.88"/>
    <col collapsed="false" customWidth="false" hidden="false" outlineLevel="0" max="1024" min="29" style="1" width="3.13"/>
  </cols>
  <sheetData>
    <row r="2" customFormat="false" ht="13.5" hidden="false" customHeight="true" outlineLevel="0" collapsed="false">
      <c r="C2" s="2"/>
      <c r="D2" s="2"/>
      <c r="E2" s="2"/>
      <c r="F2" s="2"/>
      <c r="G2" s="2"/>
      <c r="H2" s="2"/>
      <c r="I2" s="2"/>
      <c r="J2" s="2"/>
      <c r="K2" s="2"/>
    </row>
    <row r="3" customFormat="false" ht="36.75" hidden="false" customHeight="true" outlineLevel="0" collapsed="false">
      <c r="C3" s="3" t="s">
        <v>0</v>
      </c>
      <c r="D3" s="3"/>
      <c r="E3" s="3"/>
      <c r="F3" s="3"/>
      <c r="G3" s="3"/>
      <c r="H3" s="3"/>
      <c r="I3" s="3"/>
      <c r="J3" s="3"/>
      <c r="K3" s="3"/>
    </row>
    <row r="4" customFormat="false" ht="7.5" hidden="false" customHeight="true" outlineLevel="0" collapsed="false"/>
    <row r="5" customFormat="false" ht="18" hidden="false" customHeight="true" outlineLevel="0" collapsed="false">
      <c r="H5" s="4" t="n">
        <v>44172</v>
      </c>
      <c r="I5" s="4"/>
      <c r="J5" s="4"/>
      <c r="K5" s="4"/>
    </row>
    <row r="6" customFormat="false" ht="13.5" hidden="false" customHeight="true" outlineLevel="0" collapsed="false">
      <c r="I6" s="5"/>
      <c r="J6" s="5"/>
    </row>
    <row r="7" customFormat="false" ht="13.5" hidden="false" customHeight="true" outlineLevel="0" collapsed="false">
      <c r="C7" s="6" t="s">
        <v>1</v>
      </c>
      <c r="D7" s="6"/>
      <c r="E7" s="6"/>
      <c r="F7" s="6" t="s">
        <v>2</v>
      </c>
      <c r="K7" s="7"/>
    </row>
    <row r="8" customFormat="false" ht="15" hidden="false" customHeight="true" outlineLevel="0" collapsed="false">
      <c r="C8" s="6"/>
      <c r="D8" s="6"/>
      <c r="E8" s="6"/>
      <c r="F8" s="6"/>
    </row>
    <row r="9" customFormat="false" ht="6" hidden="false" customHeight="true" outlineLevel="0" collapsed="false">
      <c r="H9" s="8"/>
      <c r="I9" s="8"/>
      <c r="J9" s="8"/>
      <c r="K9" s="9"/>
    </row>
    <row r="10" customFormat="false" ht="13.5" hidden="false" customHeight="true" outlineLevel="0" collapsed="false">
      <c r="C10" s="10"/>
      <c r="D10" s="10"/>
      <c r="E10" s="10"/>
      <c r="F10" s="10"/>
      <c r="G10" s="11"/>
      <c r="H10" s="12" t="s">
        <v>3</v>
      </c>
      <c r="I10" s="12"/>
      <c r="J10" s="12"/>
      <c r="K10" s="12"/>
      <c r="N10" s="13"/>
    </row>
    <row r="11" customFormat="false" ht="15" hidden="false" customHeight="true" outlineLevel="0" collapsed="false">
      <c r="C11" s="14"/>
      <c r="D11" s="14"/>
      <c r="E11" s="14"/>
      <c r="F11" s="14"/>
      <c r="H11" s="15" t="s">
        <v>4</v>
      </c>
      <c r="I11" s="15"/>
      <c r="J11" s="15"/>
      <c r="K11" s="15"/>
    </row>
    <row r="12" customFormat="false" ht="14.25" hidden="false" customHeight="true" outlineLevel="0" collapsed="false">
      <c r="C12" s="14"/>
      <c r="D12" s="14"/>
      <c r="E12" s="14"/>
      <c r="F12" s="14"/>
      <c r="H12" s="15" t="s">
        <v>5</v>
      </c>
      <c r="I12" s="15"/>
      <c r="J12" s="15"/>
      <c r="K12" s="15"/>
    </row>
    <row r="13" customFormat="false" ht="21" hidden="false" customHeight="true" outlineLevel="0" collapsed="false">
      <c r="C13" s="15" t="s">
        <v>6</v>
      </c>
      <c r="D13" s="15"/>
      <c r="E13" s="15"/>
      <c r="F13" s="15"/>
      <c r="G13" s="11"/>
      <c r="H13" s="16" t="s">
        <v>7</v>
      </c>
      <c r="I13" s="16"/>
      <c r="J13" s="16"/>
      <c r="K13" s="16"/>
    </row>
    <row r="14" customFormat="false" ht="13.5" hidden="false" customHeight="true" outlineLevel="0" collapsed="false">
      <c r="C14" s="17"/>
      <c r="D14" s="17"/>
      <c r="H14" s="18" t="s">
        <v>8</v>
      </c>
      <c r="I14" s="18"/>
      <c r="J14" s="18"/>
      <c r="K14" s="18"/>
    </row>
    <row r="15" customFormat="false" ht="13.5" hidden="false" customHeight="true" outlineLevel="0" collapsed="false">
      <c r="E15" s="19"/>
      <c r="F15" s="11"/>
      <c r="G15" s="11"/>
      <c r="H15" s="20" t="s">
        <v>9</v>
      </c>
      <c r="I15" s="20"/>
      <c r="J15" s="20"/>
      <c r="K15" s="20"/>
    </row>
    <row r="16" customFormat="false" ht="15" hidden="false" customHeight="true" outlineLevel="0" collapsed="false">
      <c r="F16" s="21"/>
    </row>
    <row r="17" customFormat="false" ht="18" hidden="false" customHeight="true" outlineLevel="0" collapsed="false">
      <c r="C17" s="22" t="s">
        <v>10</v>
      </c>
      <c r="D17" s="22"/>
      <c r="E17" s="23" t="n">
        <f aca="false">K47</f>
        <v>1995400</v>
      </c>
      <c r="F17" s="23"/>
      <c r="G17" s="24"/>
      <c r="H17" s="25"/>
      <c r="I17" s="25"/>
      <c r="J17" s="25"/>
      <c r="K17" s="25"/>
    </row>
    <row r="18" customFormat="false" ht="18" hidden="false" customHeight="true" outlineLevel="0" collapsed="false">
      <c r="C18" s="22"/>
      <c r="D18" s="22"/>
      <c r="E18" s="23"/>
      <c r="F18" s="23"/>
      <c r="G18" s="26"/>
      <c r="H18" s="27"/>
      <c r="I18" s="27"/>
      <c r="J18" s="27"/>
      <c r="K18" s="27"/>
    </row>
    <row r="19" customFormat="false" ht="12" hidden="false" customHeight="true" outlineLevel="0" collapsed="false"/>
    <row r="20" customFormat="false" ht="26.25" hidden="false" customHeight="true" outlineLevel="0" collapsed="false">
      <c r="C20" s="28" t="s">
        <v>11</v>
      </c>
      <c r="D20" s="28"/>
      <c r="E20" s="29" t="s">
        <v>12</v>
      </c>
      <c r="F20" s="29"/>
      <c r="G20" s="29"/>
      <c r="H20" s="30"/>
      <c r="I20" s="30"/>
      <c r="J20" s="30"/>
      <c r="K20" s="30"/>
      <c r="N20" s="31"/>
    </row>
    <row r="21" customFormat="false" ht="25.5" hidden="false" customHeight="true" outlineLevel="0" collapsed="false">
      <c r="C21" s="32" t="s">
        <v>13</v>
      </c>
      <c r="D21" s="32"/>
      <c r="E21" s="33" t="s">
        <v>14</v>
      </c>
      <c r="F21" s="33"/>
      <c r="G21" s="33"/>
      <c r="H21" s="34"/>
      <c r="I21" s="33"/>
      <c r="J21" s="33"/>
      <c r="K21" s="33"/>
      <c r="N21" s="31"/>
    </row>
    <row r="22" customFormat="false" ht="26.25" hidden="false" customHeight="true" outlineLevel="0" collapsed="false">
      <c r="C22" s="32" t="s">
        <v>15</v>
      </c>
      <c r="D22" s="32"/>
      <c r="E22" s="35"/>
      <c r="F22" s="35"/>
      <c r="G22" s="36"/>
      <c r="H22" s="37"/>
      <c r="I22" s="38"/>
      <c r="J22" s="38"/>
      <c r="K22" s="38"/>
    </row>
    <row r="23" customFormat="false" ht="26.25" hidden="false" customHeight="true" outlineLevel="0" collapsed="false">
      <c r="C23" s="32" t="s">
        <v>16</v>
      </c>
      <c r="D23" s="32"/>
      <c r="E23" s="39" t="n">
        <v>44651</v>
      </c>
      <c r="F23" s="39"/>
      <c r="G23" s="36"/>
      <c r="H23" s="37"/>
      <c r="I23" s="38"/>
      <c r="J23" s="38"/>
      <c r="K23" s="38"/>
    </row>
    <row r="24" customFormat="false" ht="13.5" hidden="false" customHeight="true" outlineLevel="0" collapsed="false">
      <c r="W24" s="8"/>
    </row>
    <row r="25" customFormat="false" ht="13.5" hidden="false" customHeight="true" outlineLevel="0" collapsed="false">
      <c r="W25" s="8"/>
    </row>
    <row r="26" customFormat="false" ht="13.5" hidden="false" customHeight="true" outlineLevel="0" collapsed="false">
      <c r="C26" s="40" t="s">
        <v>17</v>
      </c>
      <c r="D26" s="40"/>
      <c r="E26" s="41"/>
      <c r="F26" s="41"/>
      <c r="G26" s="41"/>
      <c r="H26" s="41"/>
      <c r="I26" s="41"/>
      <c r="J26" s="41"/>
      <c r="K26" s="41"/>
      <c r="W26" s="8"/>
    </row>
    <row r="27" customFormat="false" ht="21" hidden="false" customHeight="true" outlineLevel="0" collapsed="false">
      <c r="B27" s="42"/>
      <c r="C27" s="43" t="s">
        <v>18</v>
      </c>
      <c r="D27" s="44" t="s">
        <v>19</v>
      </c>
      <c r="E27" s="44"/>
      <c r="F27" s="45" t="s">
        <v>20</v>
      </c>
      <c r="G27" s="45"/>
      <c r="H27" s="46" t="s">
        <v>21</v>
      </c>
      <c r="I27" s="46" t="s">
        <v>22</v>
      </c>
      <c r="J27" s="47" t="s">
        <v>23</v>
      </c>
      <c r="K27" s="47" t="s">
        <v>24</v>
      </c>
      <c r="N27" s="48"/>
      <c r="O27" s="49"/>
      <c r="P27" s="50"/>
      <c r="Q27" s="48"/>
      <c r="R27" s="48"/>
      <c r="S27" s="49"/>
      <c r="T27" s="50"/>
      <c r="U27" s="48"/>
      <c r="V27" s="48"/>
      <c r="W27" s="49"/>
      <c r="X27" s="50"/>
      <c r="Y27" s="48"/>
    </row>
    <row r="28" customFormat="false" ht="24" hidden="false" customHeight="true" outlineLevel="0" collapsed="false">
      <c r="C28" s="51"/>
      <c r="D28" s="52" t="s">
        <v>25</v>
      </c>
      <c r="E28" s="52"/>
      <c r="F28" s="53"/>
      <c r="G28" s="53"/>
      <c r="H28" s="54" t="n">
        <v>826200</v>
      </c>
      <c r="I28" s="55" t="n">
        <v>1</v>
      </c>
      <c r="J28" s="56" t="s">
        <v>26</v>
      </c>
      <c r="K28" s="57" t="n">
        <f aca="false">IF(H28="","",H28*I28)</f>
        <v>826200</v>
      </c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</row>
    <row r="29" customFormat="false" ht="24" hidden="false" customHeight="true" outlineLevel="0" collapsed="false">
      <c r="B29" s="58"/>
      <c r="C29" s="59"/>
      <c r="D29" s="52" t="s">
        <v>27</v>
      </c>
      <c r="E29" s="52"/>
      <c r="F29" s="53"/>
      <c r="G29" s="53"/>
      <c r="H29" s="54" t="n">
        <f aca="false">436960</f>
        <v>436960</v>
      </c>
      <c r="I29" s="55" t="n">
        <v>1</v>
      </c>
      <c r="J29" s="56" t="s">
        <v>26</v>
      </c>
      <c r="K29" s="57" t="n">
        <f aca="false">IF(H29="","",H29*I29)</f>
        <v>436960</v>
      </c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</row>
    <row r="30" customFormat="false" ht="24" hidden="false" customHeight="true" outlineLevel="0" collapsed="false">
      <c r="C30" s="51"/>
      <c r="D30" s="52" t="s">
        <v>28</v>
      </c>
      <c r="E30" s="52"/>
      <c r="F30" s="53"/>
      <c r="G30" s="53"/>
      <c r="H30" s="54" t="n">
        <f aca="false">30000</f>
        <v>30000</v>
      </c>
      <c r="I30" s="55" t="n">
        <v>1</v>
      </c>
      <c r="J30" s="56" t="s">
        <v>26</v>
      </c>
      <c r="K30" s="57" t="n">
        <f aca="false">IF(H30="","",H30*I30)</f>
        <v>30000</v>
      </c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</row>
    <row r="31" customFormat="false" ht="24" hidden="false" customHeight="true" outlineLevel="0" collapsed="false">
      <c r="C31" s="51"/>
      <c r="D31" s="60" t="s">
        <v>29</v>
      </c>
      <c r="E31" s="60"/>
      <c r="F31" s="53"/>
      <c r="G31" s="53"/>
      <c r="H31" s="54" t="n">
        <f aca="false">102400</f>
        <v>102400</v>
      </c>
      <c r="I31" s="55" t="n">
        <v>1</v>
      </c>
      <c r="J31" s="56" t="s">
        <v>26</v>
      </c>
      <c r="K31" s="57" t="n">
        <f aca="false">IF(H31="","",H31*I31)</f>
        <v>102400</v>
      </c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</row>
    <row r="32" customFormat="false" ht="24" hidden="false" customHeight="true" outlineLevel="0" collapsed="false">
      <c r="C32" s="51"/>
      <c r="D32" s="52"/>
      <c r="E32" s="52"/>
      <c r="F32" s="53"/>
      <c r="G32" s="53"/>
      <c r="H32" s="61"/>
      <c r="I32" s="55"/>
      <c r="J32" s="56"/>
      <c r="K32" s="57" t="n">
        <f aca="false">H32*I32</f>
        <v>0</v>
      </c>
    </row>
    <row r="33" customFormat="false" ht="24" hidden="false" customHeight="true" outlineLevel="0" collapsed="false">
      <c r="C33" s="51"/>
      <c r="D33" s="52"/>
      <c r="E33" s="52"/>
      <c r="F33" s="53"/>
      <c r="G33" s="53"/>
      <c r="H33" s="54"/>
      <c r="I33" s="55"/>
      <c r="J33" s="56"/>
      <c r="K33" s="57" t="n">
        <f aca="false">H33*I33</f>
        <v>0</v>
      </c>
    </row>
    <row r="34" customFormat="false" ht="24" hidden="false" customHeight="true" outlineLevel="0" collapsed="false">
      <c r="C34" s="51"/>
      <c r="D34" s="52"/>
      <c r="E34" s="52"/>
      <c r="F34" s="53"/>
      <c r="G34" s="53"/>
      <c r="H34" s="61"/>
      <c r="I34" s="55"/>
      <c r="J34" s="56"/>
      <c r="K34" s="57" t="n">
        <f aca="false">H34*I34</f>
        <v>0</v>
      </c>
    </row>
    <row r="35" customFormat="false" ht="24" hidden="false" customHeight="true" outlineLevel="0" collapsed="false">
      <c r="C35" s="51"/>
      <c r="D35" s="52"/>
      <c r="E35" s="52"/>
      <c r="F35" s="53"/>
      <c r="G35" s="53"/>
      <c r="H35" s="62"/>
      <c r="I35" s="55"/>
      <c r="J35" s="56"/>
      <c r="K35" s="57"/>
    </row>
    <row r="36" customFormat="false" ht="24" hidden="false" customHeight="true" outlineLevel="0" collapsed="false">
      <c r="C36" s="51"/>
      <c r="D36" s="52"/>
      <c r="E36" s="52"/>
      <c r="F36" s="53"/>
      <c r="G36" s="53"/>
      <c r="H36" s="62"/>
      <c r="I36" s="55"/>
      <c r="J36" s="56"/>
      <c r="K36" s="57"/>
    </row>
    <row r="37" customFormat="false" ht="24" hidden="false" customHeight="true" outlineLevel="0" collapsed="false">
      <c r="C37" s="51"/>
      <c r="D37" s="52"/>
      <c r="E37" s="52"/>
      <c r="F37" s="53"/>
      <c r="G37" s="53"/>
      <c r="H37" s="61"/>
      <c r="I37" s="55"/>
      <c r="J37" s="56"/>
      <c r="K37" s="57"/>
    </row>
    <row r="38" customFormat="false" ht="24" hidden="false" customHeight="true" outlineLevel="0" collapsed="false">
      <c r="C38" s="51"/>
      <c r="D38" s="52"/>
      <c r="E38" s="52"/>
      <c r="F38" s="53"/>
      <c r="G38" s="53"/>
      <c r="H38" s="62"/>
      <c r="I38" s="55"/>
      <c r="J38" s="56"/>
      <c r="K38" s="57"/>
    </row>
    <row r="39" customFormat="false" ht="24" hidden="false" customHeight="true" outlineLevel="0" collapsed="false">
      <c r="C39" s="63"/>
      <c r="D39" s="64" t="s">
        <v>30</v>
      </c>
      <c r="E39" s="64"/>
      <c r="F39" s="65"/>
      <c r="G39" s="65"/>
      <c r="H39" s="66"/>
      <c r="I39" s="67"/>
      <c r="J39" s="68"/>
      <c r="K39" s="69" t="n">
        <f aca="false">SUM(K28:K38)</f>
        <v>1395560</v>
      </c>
    </row>
    <row r="40" customFormat="false" ht="24" hidden="false" customHeight="true" outlineLevel="0" collapsed="false">
      <c r="C40" s="51"/>
      <c r="D40" s="52"/>
      <c r="E40" s="52"/>
      <c r="F40" s="53"/>
      <c r="G40" s="53"/>
      <c r="H40" s="62"/>
      <c r="I40" s="55"/>
      <c r="J40" s="56"/>
      <c r="K40" s="57"/>
    </row>
    <row r="41" customFormat="false" ht="24" hidden="false" customHeight="true" outlineLevel="0" collapsed="false">
      <c r="C41" s="51"/>
      <c r="D41" s="52" t="s">
        <v>31</v>
      </c>
      <c r="E41" s="52"/>
      <c r="F41" s="53" t="s">
        <v>32</v>
      </c>
      <c r="G41" s="53"/>
      <c r="H41" s="70" t="n">
        <f aca="false">SUM(K39)</f>
        <v>1395560</v>
      </c>
      <c r="I41" s="55"/>
      <c r="J41" s="56"/>
      <c r="K41" s="57" t="n">
        <v>418440</v>
      </c>
      <c r="Q41" s="71"/>
    </row>
    <row r="42" customFormat="false" ht="24" hidden="false" customHeight="true" outlineLevel="0" collapsed="false">
      <c r="C42" s="51"/>
      <c r="D42" s="52"/>
      <c r="E42" s="52"/>
      <c r="F42" s="53"/>
      <c r="G42" s="53"/>
      <c r="H42" s="62"/>
      <c r="I42" s="55"/>
      <c r="J42" s="56"/>
      <c r="K42" s="57"/>
      <c r="N42" s="72"/>
      <c r="O42" s="73"/>
      <c r="P42" s="73"/>
      <c r="Q42" s="74"/>
    </row>
    <row r="43" customFormat="false" ht="24" hidden="false" customHeight="true" outlineLevel="0" collapsed="false">
      <c r="C43" s="51"/>
      <c r="D43" s="52"/>
      <c r="E43" s="52"/>
      <c r="F43" s="53"/>
      <c r="G43" s="53"/>
      <c r="H43" s="61"/>
      <c r="I43" s="55"/>
      <c r="J43" s="56"/>
      <c r="K43" s="57"/>
    </row>
    <row r="44" customFormat="false" ht="24" hidden="false" customHeight="true" outlineLevel="0" collapsed="false">
      <c r="C44" s="75"/>
      <c r="D44" s="76"/>
      <c r="E44" s="76"/>
      <c r="F44" s="77"/>
      <c r="G44" s="77"/>
      <c r="H44" s="78"/>
      <c r="I44" s="79"/>
      <c r="J44" s="80"/>
      <c r="K44" s="81" t="str">
        <f aca="false">IF(I44="","",H44*I44)</f>
        <v/>
      </c>
    </row>
    <row r="45" customFormat="false" ht="24" hidden="false" customHeight="true" outlineLevel="0" collapsed="false">
      <c r="F45" s="82"/>
      <c r="G45" s="82"/>
      <c r="H45" s="83" t="s">
        <v>30</v>
      </c>
      <c r="I45" s="83"/>
      <c r="J45" s="83"/>
      <c r="K45" s="84" t="n">
        <f aca="false">SUM(K39:K44)</f>
        <v>1814000</v>
      </c>
    </row>
    <row r="46" customFormat="false" ht="24" hidden="false" customHeight="true" outlineLevel="0" collapsed="false">
      <c r="H46" s="85" t="s">
        <v>33</v>
      </c>
      <c r="I46" s="85"/>
      <c r="J46" s="85"/>
      <c r="K46" s="84" t="n">
        <f aca="false">ROUNDDOWN(K45*10%,0)</f>
        <v>181400</v>
      </c>
    </row>
    <row r="47" customFormat="false" ht="24" hidden="false" customHeight="true" outlineLevel="0" collapsed="false">
      <c r="C47" s="40"/>
      <c r="D47" s="40"/>
      <c r="H47" s="86" t="s">
        <v>34</v>
      </c>
      <c r="I47" s="86"/>
      <c r="J47" s="86"/>
      <c r="K47" s="87" t="n">
        <f aca="false">SUM(K45:K46)</f>
        <v>1995400</v>
      </c>
    </row>
    <row r="48" customFormat="false" ht="4.5" hidden="false" customHeight="true" outlineLevel="0" collapsed="false">
      <c r="C48" s="88"/>
      <c r="D48" s="88"/>
      <c r="E48" s="89"/>
      <c r="F48" s="89"/>
      <c r="G48" s="89"/>
      <c r="H48" s="89"/>
    </row>
    <row r="49" customFormat="false" ht="13.5" hidden="false" customHeight="false" outlineLevel="0" collapsed="false">
      <c r="K49" s="1" t="s">
        <v>35</v>
      </c>
    </row>
  </sheetData>
  <mergeCells count="68">
    <mergeCell ref="C2:K2"/>
    <mergeCell ref="C3:K3"/>
    <mergeCell ref="H5:K5"/>
    <mergeCell ref="C7:E8"/>
    <mergeCell ref="F7:F8"/>
    <mergeCell ref="C10:F10"/>
    <mergeCell ref="H10:K10"/>
    <mergeCell ref="C11:F11"/>
    <mergeCell ref="H11:K11"/>
    <mergeCell ref="C12:F12"/>
    <mergeCell ref="H12:K12"/>
    <mergeCell ref="C13:F13"/>
    <mergeCell ref="H13:K13"/>
    <mergeCell ref="H14:K14"/>
    <mergeCell ref="H15:K15"/>
    <mergeCell ref="C17:D18"/>
    <mergeCell ref="E17:F18"/>
    <mergeCell ref="H17:K17"/>
    <mergeCell ref="H18:K18"/>
    <mergeCell ref="C20:D20"/>
    <mergeCell ref="E20:G20"/>
    <mergeCell ref="C21:D21"/>
    <mergeCell ref="E21:G21"/>
    <mergeCell ref="I21:K21"/>
    <mergeCell ref="C22:D22"/>
    <mergeCell ref="E22:F22"/>
    <mergeCell ref="I22:K22"/>
    <mergeCell ref="C23:D23"/>
    <mergeCell ref="E23:F23"/>
    <mergeCell ref="I23:K23"/>
    <mergeCell ref="D27:E27"/>
    <mergeCell ref="F27:G27"/>
    <mergeCell ref="D28:E28"/>
    <mergeCell ref="F28:G28"/>
    <mergeCell ref="D29:E29"/>
    <mergeCell ref="F29:G29"/>
    <mergeCell ref="D30:E30"/>
    <mergeCell ref="F30:G30"/>
    <mergeCell ref="D31:E31"/>
    <mergeCell ref="F31:G31"/>
    <mergeCell ref="D32:E32"/>
    <mergeCell ref="F32:G32"/>
    <mergeCell ref="D33:E33"/>
    <mergeCell ref="F33:G33"/>
    <mergeCell ref="D34:E34"/>
    <mergeCell ref="F34:G34"/>
    <mergeCell ref="D35:E35"/>
    <mergeCell ref="F35:G35"/>
    <mergeCell ref="D36:E36"/>
    <mergeCell ref="F36:G36"/>
    <mergeCell ref="D37:E37"/>
    <mergeCell ref="F37:G37"/>
    <mergeCell ref="D38:E38"/>
    <mergeCell ref="F38:G38"/>
    <mergeCell ref="D39:E39"/>
    <mergeCell ref="F39:G39"/>
    <mergeCell ref="D40:E40"/>
    <mergeCell ref="F40:G40"/>
    <mergeCell ref="D41:E41"/>
    <mergeCell ref="F41:G41"/>
    <mergeCell ref="D42:E42"/>
    <mergeCell ref="F42:G42"/>
    <mergeCell ref="O42:P42"/>
    <mergeCell ref="D43:E43"/>
    <mergeCell ref="F43:G43"/>
    <mergeCell ref="D44:E44"/>
    <mergeCell ref="F44:G44"/>
    <mergeCell ref="F45:G45"/>
  </mergeCells>
  <conditionalFormatting sqref="B29 C33:C44 D33:D38 D40:D44 C39:D39 F28:F44 C28:D32 H28:K44">
    <cfRule type="expression" priority="2" aboveAverage="0" equalAverage="0" bottom="0" percent="0" rank="0" text="" dxfId="0">
      <formula>MOD(ROW(),2)=1</formula>
    </cfRule>
  </conditionalFormatting>
  <printOptions headings="false" gridLines="false" gridLinesSet="true" horizontalCentered="true" verticalCentered="false"/>
  <pageMargins left="0.747916666666667" right="0.747916666666667" top="0.708333333333333" bottom="0.59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LibreOffice/7.2.1.2$MacOSX_X86_64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2014-09-12T03:34:24Z</dcterms:created>
  <dc:creator>mfclouduser</dc:creator>
  <dc:description/>
  <dc:language>ja-JP</dc:language>
  <cp:lastModifiedBy/>
  <cp:lastPrinted>2020-12-05T09:09:00Z</cp:lastPrinted>
  <dcterms:modified xsi:type="dcterms:W3CDTF">2021-11-04T16:15:58Z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