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retab\Documents\13. Research Projects\Current projects\Lymphoma Epi\1. Data\"/>
    </mc:Choice>
  </mc:AlternateContent>
  <xr:revisionPtr revIDLastSave="0" documentId="13_ncr:1_{03305C15-AF5A-4957-86CD-58DF9CCB4A7D}" xr6:coauthVersionLast="47" xr6:coauthVersionMax="47" xr10:uidLastSave="{00000000-0000-0000-0000-000000000000}"/>
  <bookViews>
    <workbookView xWindow="-103" yWindow="-103" windowWidth="25920" windowHeight="16749" activeTab="1" xr2:uid="{52AA646B-F5A7-4A40-BBD2-48F1594FDE5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E3" i="2"/>
  <c r="E4" i="2"/>
  <c r="E5" i="2"/>
  <c r="E6" i="2"/>
  <c r="E8" i="2"/>
  <c r="E9" i="2"/>
  <c r="E10" i="2"/>
  <c r="E11" i="2"/>
  <c r="E12" i="2"/>
  <c r="E13" i="2"/>
  <c r="E14" i="2"/>
  <c r="E15" i="2"/>
  <c r="E2" i="2"/>
  <c r="D34" i="1"/>
  <c r="C34" i="1"/>
  <c r="B34" i="1"/>
  <c r="D16" i="1"/>
  <c r="C16" i="1"/>
  <c r="B16" i="1"/>
</calcChain>
</file>

<file path=xl/sharedStrings.xml><?xml version="1.0" encoding="utf-8"?>
<sst xmlns="http://schemas.openxmlformats.org/spreadsheetml/2006/main" count="15" uniqueCount="12">
  <si>
    <t xml:space="preserve">Year </t>
  </si>
  <si>
    <t>Cytology and body fluids(count)</t>
  </si>
  <si>
    <t>Biopsy(histology)</t>
  </si>
  <si>
    <t>count</t>
  </si>
  <si>
    <t>Total</t>
  </si>
  <si>
    <t xml:space="preserve">Cytology and body fluids suspected cases </t>
  </si>
  <si>
    <t xml:space="preserve">Suspected cases </t>
  </si>
  <si>
    <t>year</t>
  </si>
  <si>
    <t>male_asr</t>
  </si>
  <si>
    <t>female_asr</t>
  </si>
  <si>
    <t>total _asr</t>
  </si>
  <si>
    <t>ln_total_asr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</si>
</sst>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.6"/>
      <color rgb="FF0D0D0D"/>
      <name val="Segoe UI"/>
      <family val="2"/>
    </font>
    <font>
      <sz val="9.6"/>
      <color rgb="FF0D0D0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wrapText="1"/>
    </xf>
    <xf numFmtId="0" fontId="2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613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33C7E17-0A04-4B3A-A113-00D725B99CDE}">
  <we:reference id="wa200002503" version="1.0.0.0" store="en-US" storeType="OMEX"/>
  <we:alternateReferences>
    <we:reference id="WA200002503" version="1.0.0.0" store="WA200002503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B64C6-7374-46D7-A162-978B08A1CB33}">
  <dimension ref="A1:D34"/>
  <sheetViews>
    <sheetView workbookViewId="0">
      <selection activeCell="D35" sqref="D35"/>
    </sheetView>
  </sheetViews>
  <sheetFormatPr defaultRowHeight="14.6" x14ac:dyDescent="0.4"/>
  <sheetData>
    <row r="1" spans="1:4" x14ac:dyDescent="0.4">
      <c r="A1" t="s">
        <v>0</v>
      </c>
      <c r="B1" t="s">
        <v>1</v>
      </c>
      <c r="C1" t="s">
        <v>2</v>
      </c>
      <c r="D1" t="s">
        <v>4</v>
      </c>
    </row>
    <row r="2" spans="1:4" x14ac:dyDescent="0.4">
      <c r="A2" t="s">
        <v>3</v>
      </c>
    </row>
    <row r="3" spans="1:4" x14ac:dyDescent="0.4">
      <c r="A3">
        <v>2010</v>
      </c>
      <c r="B3">
        <v>958</v>
      </c>
      <c r="C3">
        <v>1190</v>
      </c>
      <c r="D3">
        <v>1848</v>
      </c>
    </row>
    <row r="4" spans="1:4" x14ac:dyDescent="0.4">
      <c r="A4">
        <v>2011</v>
      </c>
      <c r="B4">
        <v>769</v>
      </c>
      <c r="C4">
        <v>784</v>
      </c>
      <c r="D4">
        <v>1553</v>
      </c>
    </row>
    <row r="5" spans="1:4" x14ac:dyDescent="0.4">
      <c r="A5">
        <v>2012</v>
      </c>
      <c r="B5">
        <v>884</v>
      </c>
      <c r="C5">
        <v>712</v>
      </c>
      <c r="D5">
        <v>1596</v>
      </c>
    </row>
    <row r="6" spans="1:4" x14ac:dyDescent="0.4">
      <c r="A6">
        <v>2013</v>
      </c>
      <c r="B6">
        <v>704</v>
      </c>
      <c r="C6">
        <v>656</v>
      </c>
      <c r="D6">
        <v>1360</v>
      </c>
    </row>
    <row r="7" spans="1:4" x14ac:dyDescent="0.4">
      <c r="A7">
        <v>2014</v>
      </c>
      <c r="B7">
        <v>1413</v>
      </c>
      <c r="C7">
        <v>772</v>
      </c>
      <c r="D7">
        <v>2185</v>
      </c>
    </row>
    <row r="8" spans="1:4" x14ac:dyDescent="0.4">
      <c r="A8">
        <v>2016</v>
      </c>
      <c r="B8">
        <v>308</v>
      </c>
      <c r="C8">
        <v>422</v>
      </c>
      <c r="D8">
        <v>730</v>
      </c>
    </row>
    <row r="9" spans="1:4" x14ac:dyDescent="0.4">
      <c r="A9">
        <v>2017</v>
      </c>
      <c r="B9">
        <v>607</v>
      </c>
      <c r="C9">
        <v>592</v>
      </c>
      <c r="D9">
        <v>1199</v>
      </c>
    </row>
    <row r="10" spans="1:4" x14ac:dyDescent="0.4">
      <c r="A10">
        <v>2018</v>
      </c>
      <c r="B10">
        <v>1433</v>
      </c>
      <c r="C10">
        <v>650</v>
      </c>
      <c r="D10">
        <v>2065</v>
      </c>
    </row>
    <row r="11" spans="1:4" x14ac:dyDescent="0.4">
      <c r="A11">
        <v>2019</v>
      </c>
      <c r="B11">
        <v>820</v>
      </c>
      <c r="C11">
        <v>529</v>
      </c>
      <c r="D11">
        <v>1349</v>
      </c>
    </row>
    <row r="12" spans="1:4" x14ac:dyDescent="0.4">
      <c r="A12">
        <v>2020</v>
      </c>
      <c r="B12">
        <v>851</v>
      </c>
      <c r="C12">
        <v>595</v>
      </c>
      <c r="D12">
        <v>1446</v>
      </c>
    </row>
    <row r="13" spans="1:4" x14ac:dyDescent="0.4">
      <c r="A13">
        <v>2021</v>
      </c>
      <c r="B13">
        <v>1525</v>
      </c>
      <c r="C13">
        <v>784</v>
      </c>
      <c r="D13">
        <v>2309</v>
      </c>
    </row>
    <row r="14" spans="1:4" x14ac:dyDescent="0.4">
      <c r="A14">
        <v>2022</v>
      </c>
      <c r="B14">
        <v>1918</v>
      </c>
      <c r="C14">
        <v>1303</v>
      </c>
      <c r="D14">
        <v>3221</v>
      </c>
    </row>
    <row r="15" spans="1:4" x14ac:dyDescent="0.4">
      <c r="A15">
        <v>2023</v>
      </c>
      <c r="B15">
        <v>1909</v>
      </c>
      <c r="C15">
        <v>1545</v>
      </c>
      <c r="D15">
        <v>3454</v>
      </c>
    </row>
    <row r="16" spans="1:4" x14ac:dyDescent="0.4">
      <c r="B16">
        <f>SUM(B3:B15)</f>
        <v>14099</v>
      </c>
      <c r="C16">
        <f>SUM(C3:C15)</f>
        <v>10534</v>
      </c>
      <c r="D16">
        <f>SUM(D3:D15)</f>
        <v>24315</v>
      </c>
    </row>
    <row r="19" spans="1:4" x14ac:dyDescent="0.4">
      <c r="A19" t="s">
        <v>0</v>
      </c>
      <c r="B19" t="s">
        <v>5</v>
      </c>
      <c r="C19" t="s">
        <v>2</v>
      </c>
      <c r="D19" t="s">
        <v>4</v>
      </c>
    </row>
    <row r="20" spans="1:4" x14ac:dyDescent="0.4">
      <c r="A20" t="s">
        <v>6</v>
      </c>
    </row>
    <row r="21" spans="1:4" x14ac:dyDescent="0.4">
      <c r="A21">
        <v>2010</v>
      </c>
      <c r="B21">
        <v>203</v>
      </c>
      <c r="C21">
        <v>72</v>
      </c>
      <c r="D21">
        <v>275</v>
      </c>
    </row>
    <row r="22" spans="1:4" x14ac:dyDescent="0.4">
      <c r="A22">
        <v>2011</v>
      </c>
      <c r="B22">
        <v>121</v>
      </c>
      <c r="C22">
        <v>37</v>
      </c>
      <c r="D22">
        <v>158</v>
      </c>
    </row>
    <row r="23" spans="1:4" x14ac:dyDescent="0.4">
      <c r="A23">
        <v>2012</v>
      </c>
      <c r="B23">
        <v>202</v>
      </c>
      <c r="C23">
        <v>38</v>
      </c>
      <c r="D23">
        <v>240</v>
      </c>
    </row>
    <row r="24" spans="1:4" x14ac:dyDescent="0.4">
      <c r="A24">
        <v>2013</v>
      </c>
      <c r="B24">
        <v>197</v>
      </c>
      <c r="C24">
        <v>36</v>
      </c>
      <c r="D24">
        <v>233</v>
      </c>
    </row>
    <row r="25" spans="1:4" x14ac:dyDescent="0.4">
      <c r="A25">
        <v>2014</v>
      </c>
      <c r="B25">
        <v>348</v>
      </c>
      <c r="C25">
        <v>23</v>
      </c>
      <c r="D25">
        <v>371</v>
      </c>
    </row>
    <row r="26" spans="1:4" x14ac:dyDescent="0.4">
      <c r="A26">
        <v>2016</v>
      </c>
      <c r="B26">
        <v>46</v>
      </c>
      <c r="C26">
        <v>16</v>
      </c>
      <c r="D26">
        <v>62</v>
      </c>
    </row>
    <row r="27" spans="1:4" x14ac:dyDescent="0.4">
      <c r="A27">
        <v>2017</v>
      </c>
      <c r="B27">
        <v>168</v>
      </c>
      <c r="C27">
        <v>22</v>
      </c>
      <c r="D27">
        <v>190</v>
      </c>
    </row>
    <row r="28" spans="1:4" x14ac:dyDescent="0.4">
      <c r="A28">
        <v>2018</v>
      </c>
      <c r="B28">
        <v>306</v>
      </c>
      <c r="C28">
        <v>54</v>
      </c>
      <c r="D28">
        <v>360</v>
      </c>
    </row>
    <row r="29" spans="1:4" x14ac:dyDescent="0.4">
      <c r="A29">
        <v>2019</v>
      </c>
      <c r="B29">
        <v>135</v>
      </c>
      <c r="C29">
        <v>23</v>
      </c>
      <c r="D29">
        <v>158</v>
      </c>
    </row>
    <row r="30" spans="1:4" x14ac:dyDescent="0.4">
      <c r="A30">
        <v>2020</v>
      </c>
      <c r="B30">
        <v>125</v>
      </c>
      <c r="C30">
        <v>33</v>
      </c>
      <c r="D30">
        <v>158</v>
      </c>
    </row>
    <row r="31" spans="1:4" x14ac:dyDescent="0.4">
      <c r="A31">
        <v>2021</v>
      </c>
      <c r="B31">
        <v>197</v>
      </c>
      <c r="C31">
        <v>61</v>
      </c>
      <c r="D31">
        <v>258</v>
      </c>
    </row>
    <row r="32" spans="1:4" x14ac:dyDescent="0.4">
      <c r="A32">
        <v>2022</v>
      </c>
      <c r="B32">
        <v>229</v>
      </c>
      <c r="C32">
        <v>70</v>
      </c>
      <c r="D32">
        <v>299</v>
      </c>
    </row>
    <row r="33" spans="1:4" x14ac:dyDescent="0.4">
      <c r="A33">
        <v>2023</v>
      </c>
      <c r="B33">
        <v>254</v>
      </c>
      <c r="C33">
        <v>64</v>
      </c>
      <c r="D33">
        <v>318</v>
      </c>
    </row>
    <row r="34" spans="1:4" x14ac:dyDescent="0.4">
      <c r="B34">
        <f>SUM(B21:B33)</f>
        <v>2531</v>
      </c>
      <c r="C34">
        <f>SUM(C21:C33)</f>
        <v>549</v>
      </c>
      <c r="D34">
        <f>SUM(D21:D33)</f>
        <v>3080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C07B2-5F84-450F-BC30-CB918063765C}">
  <dimension ref="A1:E15"/>
  <sheetViews>
    <sheetView tabSelected="1" workbookViewId="0">
      <selection activeCell="D2" sqref="D2"/>
    </sheetView>
  </sheetViews>
  <sheetFormatPr defaultRowHeight="14.6" x14ac:dyDescent="0.4"/>
  <cols>
    <col min="3" max="3" width="11.23046875" customWidth="1"/>
    <col min="5" max="5" width="12.4609375" bestFit="1" customWidth="1"/>
  </cols>
  <sheetData>
    <row r="1" spans="1:5" ht="28.3" x14ac:dyDescent="0.4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5" x14ac:dyDescent="0.4">
      <c r="A2" s="2">
        <v>2010</v>
      </c>
      <c r="B2" s="2">
        <v>2.02</v>
      </c>
      <c r="C2" s="2">
        <v>0.56000000000000005</v>
      </c>
      <c r="D2" s="2">
        <v>2.58</v>
      </c>
      <c r="E2">
        <f>LN(D2)</f>
        <v>0.94778939893352609</v>
      </c>
    </row>
    <row r="3" spans="1:5" x14ac:dyDescent="0.4">
      <c r="A3" s="2">
        <v>2011</v>
      </c>
      <c r="B3" s="2">
        <v>1.21</v>
      </c>
      <c r="C3" s="2">
        <v>0.4</v>
      </c>
      <c r="D3" s="2">
        <v>1.61</v>
      </c>
      <c r="E3">
        <f t="shared" ref="E3:E15" si="0">LN(D3)</f>
        <v>0.47623417899637172</v>
      </c>
    </row>
    <row r="4" spans="1:5" x14ac:dyDescent="0.4">
      <c r="A4" s="2">
        <v>2012</v>
      </c>
      <c r="B4" s="2">
        <v>0.48</v>
      </c>
      <c r="C4" s="2">
        <v>0.56000000000000005</v>
      </c>
      <c r="D4" s="2">
        <v>1.04</v>
      </c>
      <c r="E4">
        <f t="shared" si="0"/>
        <v>3.9220713153281329E-2</v>
      </c>
    </row>
    <row r="5" spans="1:5" x14ac:dyDescent="0.4">
      <c r="A5" s="2">
        <v>2013</v>
      </c>
      <c r="B5" s="2">
        <v>0.82</v>
      </c>
      <c r="C5" s="2">
        <v>0.37</v>
      </c>
      <c r="D5" s="2">
        <v>1.19</v>
      </c>
      <c r="E5">
        <f t="shared" si="0"/>
        <v>0.17395330712343798</v>
      </c>
    </row>
    <row r="6" spans="1:5" x14ac:dyDescent="0.4">
      <c r="A6" s="2">
        <v>2014</v>
      </c>
      <c r="B6" s="2">
        <v>2.09</v>
      </c>
      <c r="C6" s="2">
        <v>0.47</v>
      </c>
      <c r="D6" s="2">
        <v>2.56</v>
      </c>
      <c r="E6">
        <f t="shared" si="0"/>
        <v>0.94000725849147115</v>
      </c>
    </row>
    <row r="7" spans="1:5" x14ac:dyDescent="0.4">
      <c r="A7" s="2">
        <v>2015</v>
      </c>
      <c r="B7" s="2">
        <v>0.34</v>
      </c>
      <c r="C7" s="2">
        <v>0.1</v>
      </c>
      <c r="D7" s="2">
        <v>0.34</v>
      </c>
      <c r="E7">
        <f t="shared" si="0"/>
        <v>-1.0788096613719298</v>
      </c>
    </row>
    <row r="8" spans="1:5" x14ac:dyDescent="0.4">
      <c r="A8" s="2">
        <v>2016</v>
      </c>
      <c r="B8" s="2">
        <v>1.08</v>
      </c>
      <c r="C8" s="2">
        <v>0.38</v>
      </c>
      <c r="D8" s="2">
        <v>1.46</v>
      </c>
      <c r="E8">
        <f t="shared" si="0"/>
        <v>0.37843643572024505</v>
      </c>
    </row>
    <row r="9" spans="1:5" x14ac:dyDescent="0.4">
      <c r="A9" s="2">
        <v>2017</v>
      </c>
      <c r="B9" s="2">
        <v>0.73</v>
      </c>
      <c r="C9" s="2">
        <v>0.46</v>
      </c>
      <c r="D9" s="2">
        <v>1.19</v>
      </c>
      <c r="E9">
        <f t="shared" si="0"/>
        <v>0.17395330712343798</v>
      </c>
    </row>
    <row r="10" spans="1:5" x14ac:dyDescent="0.4">
      <c r="A10" s="2">
        <v>2018</v>
      </c>
      <c r="B10" s="2">
        <v>2.0099999999999998</v>
      </c>
      <c r="C10" s="2">
        <v>1.27</v>
      </c>
      <c r="D10" s="2">
        <v>3.28</v>
      </c>
      <c r="E10">
        <f t="shared" si="0"/>
        <v>1.1878434223960523</v>
      </c>
    </row>
    <row r="11" spans="1:5" x14ac:dyDescent="0.4">
      <c r="A11" s="2">
        <v>2019</v>
      </c>
      <c r="B11" s="2">
        <v>0.84</v>
      </c>
      <c r="C11" s="2">
        <v>0.35</v>
      </c>
      <c r="D11" s="2">
        <v>1.19</v>
      </c>
      <c r="E11">
        <f t="shared" si="0"/>
        <v>0.17395330712343798</v>
      </c>
    </row>
    <row r="12" spans="1:5" x14ac:dyDescent="0.4">
      <c r="A12" s="2">
        <v>2020</v>
      </c>
      <c r="B12" s="2">
        <v>1.47</v>
      </c>
      <c r="C12" s="2">
        <v>0.85</v>
      </c>
      <c r="D12" s="2">
        <v>2.3199999999999998</v>
      </c>
      <c r="E12">
        <f t="shared" si="0"/>
        <v>0.84156718567821853</v>
      </c>
    </row>
    <row r="13" spans="1:5" x14ac:dyDescent="0.4">
      <c r="A13" s="2">
        <v>2021</v>
      </c>
      <c r="B13" s="2">
        <v>17.22</v>
      </c>
      <c r="C13" s="2">
        <v>2.2000000000000002</v>
      </c>
      <c r="D13" s="2">
        <v>19.420000000000002</v>
      </c>
      <c r="E13">
        <f t="shared" si="0"/>
        <v>2.9663034628631788</v>
      </c>
    </row>
    <row r="14" spans="1:5" x14ac:dyDescent="0.4">
      <c r="A14" s="2">
        <v>2022</v>
      </c>
      <c r="B14" s="2">
        <v>5.53</v>
      </c>
      <c r="C14" s="2">
        <v>2.0099999999999998</v>
      </c>
      <c r="D14" s="2">
        <v>7.54</v>
      </c>
      <c r="E14">
        <f t="shared" si="0"/>
        <v>2.0202221820198649</v>
      </c>
    </row>
    <row r="15" spans="1:5" x14ac:dyDescent="0.4">
      <c r="A15" s="2">
        <v>2023</v>
      </c>
      <c r="B15" s="2">
        <v>4.54</v>
      </c>
      <c r="C15" s="2">
        <v>1.46</v>
      </c>
      <c r="D15" s="2">
        <v>6</v>
      </c>
      <c r="E15">
        <f t="shared" si="0"/>
        <v>1.791759469228055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Tekle Mengistu</dc:creator>
  <cp:lastModifiedBy>Samuel Tekle Mengistu</cp:lastModifiedBy>
  <dcterms:created xsi:type="dcterms:W3CDTF">2024-11-13T15:04:03Z</dcterms:created>
  <dcterms:modified xsi:type="dcterms:W3CDTF">2024-11-13T18:08:15Z</dcterms:modified>
</cp:coreProperties>
</file>