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Resources\Testing Cases\"/>
    </mc:Choice>
  </mc:AlternateContent>
  <xr:revisionPtr revIDLastSave="0" documentId="13_ncr:1_{52262438-C410-4CEE-BF72-BC5863C7DDB8}" xr6:coauthVersionLast="45" xr6:coauthVersionMax="45" xr10:uidLastSave="{00000000-0000-0000-0000-000000000000}"/>
  <bookViews>
    <workbookView xWindow="-108" yWindow="-108" windowWidth="23256" windowHeight="12576" activeTab="2" xr2:uid="{F5D7E773-8D64-4F8D-B696-43C9A3DA2DB9}"/>
  </bookViews>
  <sheets>
    <sheet name="TestCaseSummary" sheetId="1" r:id="rId1"/>
    <sheet name="Summary" sheetId="2" r:id="rId2"/>
    <sheet name="TestingResults" sheetId="3" r:id="rId3"/>
  </sheets>
  <definedNames>
    <definedName name="_xlnm._FilterDatabase" localSheetId="0" hidden="1">TestCaseSummary!$A$1:$V$26</definedName>
    <definedName name="_xlnm._FilterDatabase" localSheetId="2" hidden="1">TestingResults!$A$1:$J$26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1" i="3"/>
  <c r="I23" i="3" l="1"/>
  <c r="I24" i="3"/>
  <c r="I25" i="3"/>
  <c r="I26" i="3"/>
  <c r="B2" i="3" l="1"/>
  <c r="I15" i="3" l="1"/>
  <c r="I16" i="3"/>
  <c r="I17" i="3"/>
  <c r="I11" i="3" l="1"/>
  <c r="I12" i="3"/>
  <c r="I13" i="3"/>
  <c r="I14" i="3"/>
  <c r="I18" i="3"/>
  <c r="I19" i="3"/>
  <c r="I20" i="3"/>
  <c r="I21" i="3"/>
  <c r="I22" i="3"/>
  <c r="I3" i="3" l="1"/>
  <c r="I4" i="3"/>
  <c r="I5" i="3"/>
  <c r="I6" i="3"/>
  <c r="I7" i="3"/>
  <c r="I8" i="3"/>
  <c r="I9" i="3"/>
  <c r="I1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 l="1"/>
  <c r="I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C4" i="3"/>
  <c r="C12" i="3"/>
  <c r="C20" i="3"/>
  <c r="C5" i="3"/>
  <c r="C13" i="3"/>
  <c r="C21" i="3"/>
  <c r="C6" i="3"/>
  <c r="C14" i="3"/>
  <c r="C22" i="3"/>
  <c r="C7" i="3"/>
  <c r="C15" i="3"/>
  <c r="C23" i="3"/>
  <c r="C17" i="3"/>
  <c r="C10" i="3"/>
  <c r="C26" i="3"/>
  <c r="C11" i="3"/>
  <c r="C8" i="3"/>
  <c r="C16" i="3"/>
  <c r="C24" i="3"/>
  <c r="C9" i="3"/>
  <c r="C25" i="3"/>
  <c r="C18" i="3"/>
  <c r="C3" i="3"/>
  <c r="C19" i="3"/>
  <c r="B3" i="3"/>
  <c r="B11" i="3"/>
  <c r="B19" i="3"/>
  <c r="B4" i="3"/>
  <c r="B12" i="3"/>
  <c r="B20" i="3"/>
  <c r="B14" i="3"/>
  <c r="B23" i="3"/>
  <c r="B9" i="3"/>
  <c r="B5" i="3"/>
  <c r="B13" i="3"/>
  <c r="B21" i="3"/>
  <c r="B15" i="3"/>
  <c r="B18" i="3"/>
  <c r="B6" i="3"/>
  <c r="B22" i="3"/>
  <c r="B10" i="3"/>
  <c r="B7" i="3"/>
  <c r="B25" i="3"/>
  <c r="B8" i="3"/>
  <c r="B16" i="3"/>
  <c r="B24" i="3"/>
  <c r="B17" i="3"/>
  <c r="B26" i="3"/>
</calcChain>
</file>

<file path=xl/sharedStrings.xml><?xml version="1.0" encoding="utf-8"?>
<sst xmlns="http://schemas.openxmlformats.org/spreadsheetml/2006/main" count="175" uniqueCount="99">
  <si>
    <t>Application ID</t>
  </si>
  <si>
    <t>Loan Amount</t>
  </si>
  <si>
    <t>Property Type</t>
  </si>
  <si>
    <t>City/Town/County</t>
  </si>
  <si>
    <t>City Population</t>
  </si>
  <si>
    <t>Appraised Value</t>
  </si>
  <si>
    <t>Loan-to-Value (LTV)</t>
  </si>
  <si>
    <t>Property Vacancy Rate</t>
  </si>
  <si>
    <t>Market vacancy rate</t>
  </si>
  <si>
    <t>Corporate Borrower name</t>
  </si>
  <si>
    <t>Borrower D/E</t>
  </si>
  <si>
    <t>Borrower Current Ratio</t>
  </si>
  <si>
    <t>Individual Borrower Name</t>
  </si>
  <si>
    <t>Net worth Ratio</t>
  </si>
  <si>
    <t>FICO</t>
  </si>
  <si>
    <t>Borrower payment history</t>
  </si>
  <si>
    <t>Industry experience</t>
  </si>
  <si>
    <t>Property Score</t>
  </si>
  <si>
    <t>Borrower Score</t>
  </si>
  <si>
    <t>Application Overall Scoring</t>
  </si>
  <si>
    <t>Initial Application Decision</t>
  </si>
  <si>
    <t>Multi-Family</t>
  </si>
  <si>
    <t>Los Angeles City, CA</t>
  </si>
  <si>
    <t>First National First National Financial Corporation</t>
  </si>
  <si>
    <t>Credit Manager Review</t>
  </si>
  <si>
    <t>Office</t>
  </si>
  <si>
    <t>Houston, Texas</t>
  </si>
  <si>
    <t>Frances LaSalle</t>
  </si>
  <si>
    <t>new</t>
  </si>
  <si>
    <t>Retail</t>
  </si>
  <si>
    <t>Phoenix City, AZ</t>
  </si>
  <si>
    <t>Raymond McKay</t>
  </si>
  <si>
    <t>Initial Application Rejected</t>
  </si>
  <si>
    <t>Houston, TX</t>
  </si>
  <si>
    <t>Industrial</t>
  </si>
  <si>
    <t>Chicago,IL</t>
  </si>
  <si>
    <t>Prologis, Inc</t>
  </si>
  <si>
    <t>New York, NY</t>
  </si>
  <si>
    <t>Boston Properties</t>
  </si>
  <si>
    <t>San Antonio, TX</t>
  </si>
  <si>
    <t>Kimco Realty Corporation</t>
  </si>
  <si>
    <t>Hospitality</t>
  </si>
  <si>
    <t>San Francisco, CA</t>
  </si>
  <si>
    <t xml:space="preserve">Park Hotels &amp; Resorts </t>
  </si>
  <si>
    <t>Kansas City, MO</t>
  </si>
  <si>
    <t>Debbie Briggs</t>
  </si>
  <si>
    <t>Washington DC, DC</t>
  </si>
  <si>
    <t>Essex Property Trust, Inc.</t>
  </si>
  <si>
    <t>Denver, CO</t>
  </si>
  <si>
    <t>Cedar Realty Trust, Inc.</t>
  </si>
  <si>
    <t>St. Louise, MO</t>
  </si>
  <si>
    <t xml:space="preserve">PS Business Parks, Inc. </t>
  </si>
  <si>
    <t>n/a</t>
  </si>
  <si>
    <t>Los Angeles, CA</t>
  </si>
  <si>
    <t>Simon Property Group, Inc.</t>
  </si>
  <si>
    <t>Boston, MA</t>
  </si>
  <si>
    <t>Benjamin Rosen</t>
  </si>
  <si>
    <t>Miami, FL</t>
  </si>
  <si>
    <t>Equity Residential</t>
  </si>
  <si>
    <t>Healthpeak Properties, Inc.</t>
  </si>
  <si>
    <t>Philadelphia, PA</t>
  </si>
  <si>
    <t>William  Dong</t>
  </si>
  <si>
    <t>Detroit, MI</t>
  </si>
  <si>
    <t>McKenzie French</t>
  </si>
  <si>
    <t>Las Vegas, NV</t>
  </si>
  <si>
    <t>May Williams</t>
  </si>
  <si>
    <t>Dallas, TX</t>
  </si>
  <si>
    <t>Camden Property Trust</t>
  </si>
  <si>
    <t>Baltimore, MD</t>
  </si>
  <si>
    <t xml:space="preserve">Brandywine Realty Trust </t>
  </si>
  <si>
    <t>Memphis, TN</t>
  </si>
  <si>
    <t xml:space="preserve">Digital Realty Trust, Inc. </t>
  </si>
  <si>
    <t>AvalonBay Communities, Inc.</t>
  </si>
  <si>
    <t xml:space="preserve">CBL Properties </t>
  </si>
  <si>
    <t>Murray Smith</t>
  </si>
  <si>
    <t>no missed payment in the past 24 months; score 5</t>
  </si>
  <si>
    <t>missed 1 payment in the past 24 months; score 4</t>
  </si>
  <si>
    <t>missed 2 payments in the past 24 months, score 3</t>
  </si>
  <si>
    <t>missed 3 payments in the past 24 months; score 2</t>
  </si>
  <si>
    <t>missed 4 or more payments in the past 24 months; score 1</t>
  </si>
  <si>
    <t>Suggested interest rate</t>
  </si>
  <si>
    <t>Pricing not applicable</t>
  </si>
  <si>
    <t>Apartment Investment and Management Company</t>
  </si>
  <si>
    <t>San Diego, CA</t>
  </si>
  <si>
    <t>Next Step</t>
  </si>
  <si>
    <t># of Applications</t>
  </si>
  <si>
    <t>Borrower Type</t>
  </si>
  <si>
    <t>Corprorate Borrower</t>
  </si>
  <si>
    <t>Individual Borrower</t>
  </si>
  <si>
    <t>Excel Rating</t>
  </si>
  <si>
    <t>Java Test Rating</t>
  </si>
  <si>
    <t>Java Test Interest Rate (%)</t>
  </si>
  <si>
    <t>Excel Interest Rating (%)</t>
  </si>
  <si>
    <t xml:space="preserve">Note: </t>
  </si>
  <si>
    <t>Read Treasury Bond yield data on April 12 which returns 2.38%</t>
  </si>
  <si>
    <t>City</t>
  </si>
  <si>
    <t>Interest Rating Result</t>
  </si>
  <si>
    <t>Rating Result</t>
  </si>
  <si>
    <t>Read Treasury Bond yield data on April 13 which returns 2.37%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</si>
</sst>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2" applyNumberFormat="1" applyFont="1"/>
    <xf numFmtId="10" fontId="0" fillId="0" borderId="0" xfId="3" applyNumberFormat="1" applyFont="1"/>
    <xf numFmtId="43" fontId="0" fillId="0" borderId="0" xfId="1" applyFont="1"/>
    <xf numFmtId="165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164" fontId="2" fillId="0" borderId="0" xfId="2" applyNumberFormat="1" applyFont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10" fontId="2" fillId="0" borderId="0" xfId="3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3" fontId="2" fillId="0" borderId="0" xfId="1" applyFont="1" applyAlignment="1">
      <alignment horizontal="center" vertical="center" wrapText="1"/>
    </xf>
    <xf numFmtId="2" fontId="0" fillId="0" borderId="0" xfId="0" applyNumberFormat="1"/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 vertical="center"/>
    </xf>
    <xf numFmtId="0" fontId="0" fillId="2" borderId="0" xfId="0" applyFill="1"/>
    <xf numFmtId="43" fontId="0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3B4B-BF18-4685-84D2-9F51592BBEDF}">
  <dimension ref="A1:V32"/>
  <sheetViews>
    <sheetView zoomScale="90" zoomScaleNormal="90" workbookViewId="0">
      <pane xSplit="1" ySplit="1" topLeftCell="B2" activePane="bottomRight" state="frozen"/>
      <selection activeCell="A21" sqref="A20:A21"/>
      <selection pane="topRight" activeCell="A21" sqref="A20:A21"/>
      <selection pane="bottomLeft" activeCell="A21" sqref="A20:A21"/>
      <selection pane="bottomRight" activeCell="X14" sqref="X14"/>
    </sheetView>
  </sheetViews>
  <sheetFormatPr defaultRowHeight="14.4" x14ac:dyDescent="0.3"/>
  <cols>
    <col min="1" max="1" width="11.33203125" customWidth="1"/>
    <col min="2" max="2" width="16" style="1" customWidth="1"/>
    <col min="3" max="3" width="13.6640625" customWidth="1"/>
    <col min="4" max="4" width="17.6640625" customWidth="1"/>
    <col min="5" max="5" width="11.6640625" style="4" customWidth="1"/>
    <col min="6" max="6" width="15.44140625" style="1" customWidth="1"/>
    <col min="7" max="8" width="8.88671875" style="2"/>
    <col min="9" max="9" width="10.44140625" style="2" customWidth="1"/>
    <col min="10" max="10" width="14.44140625" customWidth="1"/>
    <col min="11" max="11" width="11" customWidth="1"/>
    <col min="12" max="12" width="11.21875" style="3" customWidth="1"/>
    <col min="13" max="13" width="14.6640625" customWidth="1"/>
    <col min="14" max="14" width="9.77734375" style="3" customWidth="1"/>
    <col min="15" max="15" width="7.5546875" customWidth="1"/>
    <col min="16" max="16" width="10.44140625" customWidth="1"/>
    <col min="17" max="17" width="11.109375" customWidth="1"/>
    <col min="18" max="18" width="9.33203125" hidden="1" customWidth="1"/>
    <col min="19" max="19" width="9.88671875" hidden="1" customWidth="1"/>
    <col min="20" max="20" width="11.21875" hidden="1" customWidth="1"/>
    <col min="21" max="21" width="19.109375" hidden="1" customWidth="1"/>
    <col min="22" max="22" width="11.21875" hidden="1" customWidth="1"/>
  </cols>
  <sheetData>
    <row r="1" spans="1:22" s="9" customFormat="1" ht="46.2" customHeight="1" x14ac:dyDescent="0.3">
      <c r="A1" s="5" t="s">
        <v>0</v>
      </c>
      <c r="B1" s="6" t="s">
        <v>1</v>
      </c>
      <c r="C1" s="5" t="s">
        <v>2</v>
      </c>
      <c r="D1" s="5" t="s">
        <v>3</v>
      </c>
      <c r="E1" s="7" t="s">
        <v>4</v>
      </c>
      <c r="F1" s="6" t="s">
        <v>5</v>
      </c>
      <c r="G1" s="8" t="s">
        <v>6</v>
      </c>
      <c r="H1" s="8" t="s">
        <v>7</v>
      </c>
      <c r="I1" s="8" t="s">
        <v>8</v>
      </c>
      <c r="J1" s="5" t="s">
        <v>9</v>
      </c>
      <c r="K1" s="5" t="s">
        <v>10</v>
      </c>
      <c r="L1" s="11" t="s">
        <v>11</v>
      </c>
      <c r="M1" s="5" t="s">
        <v>12</v>
      </c>
      <c r="N1" s="11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80</v>
      </c>
    </row>
    <row r="2" spans="1:22" x14ac:dyDescent="0.3">
      <c r="A2">
        <v>1</v>
      </c>
      <c r="B2" s="1">
        <v>7000000</v>
      </c>
      <c r="C2" t="s">
        <v>21</v>
      </c>
      <c r="D2" t="s">
        <v>22</v>
      </c>
      <c r="E2" s="4">
        <v>3990456</v>
      </c>
      <c r="F2" s="1">
        <v>10000000</v>
      </c>
      <c r="G2" s="2">
        <v>0.7</v>
      </c>
      <c r="H2" s="2">
        <v>0.02</v>
      </c>
      <c r="I2" s="2">
        <v>3.6999999999999998E-2</v>
      </c>
      <c r="J2" t="s">
        <v>23</v>
      </c>
      <c r="K2">
        <v>66.096807677242467</v>
      </c>
      <c r="L2" s="3">
        <v>10.41</v>
      </c>
      <c r="P2">
        <v>2</v>
      </c>
      <c r="Q2">
        <v>20</v>
      </c>
      <c r="R2">
        <v>3.9000000000000004</v>
      </c>
      <c r="S2">
        <v>3.4000000000000004</v>
      </c>
      <c r="T2" s="12">
        <v>4.2750000000000004</v>
      </c>
      <c r="U2" t="s">
        <v>24</v>
      </c>
      <c r="V2" s="13">
        <v>4.6800000000000001E-2</v>
      </c>
    </row>
    <row r="3" spans="1:22" x14ac:dyDescent="0.3">
      <c r="A3">
        <f>A2+1</f>
        <v>2</v>
      </c>
      <c r="B3" s="1">
        <v>5200000</v>
      </c>
      <c r="C3" t="s">
        <v>25</v>
      </c>
      <c r="D3" t="s">
        <v>26</v>
      </c>
      <c r="E3" s="4">
        <v>2325502</v>
      </c>
      <c r="F3" s="1">
        <v>7520000</v>
      </c>
      <c r="G3" s="2">
        <v>0.69148936170212771</v>
      </c>
      <c r="H3" s="2">
        <v>0.11</v>
      </c>
      <c r="I3" s="2">
        <v>0.121</v>
      </c>
      <c r="M3" t="s">
        <v>27</v>
      </c>
      <c r="N3" s="3">
        <v>0.13846153846153847</v>
      </c>
      <c r="O3">
        <v>680</v>
      </c>
      <c r="P3" t="s">
        <v>28</v>
      </c>
      <c r="Q3">
        <v>5</v>
      </c>
      <c r="R3">
        <v>3.75</v>
      </c>
      <c r="S3">
        <v>1.6</v>
      </c>
      <c r="T3">
        <v>3.21</v>
      </c>
      <c r="U3" t="s">
        <v>24</v>
      </c>
      <c r="V3" s="13">
        <v>7.6799999999999993E-2</v>
      </c>
    </row>
    <row r="4" spans="1:22" x14ac:dyDescent="0.3">
      <c r="A4">
        <f t="shared" ref="A4:A26" si="0">A3+1</f>
        <v>3</v>
      </c>
      <c r="B4" s="1">
        <v>3800000</v>
      </c>
      <c r="C4" t="s">
        <v>29</v>
      </c>
      <c r="D4" t="s">
        <v>30</v>
      </c>
      <c r="E4" s="4">
        <v>1660272</v>
      </c>
      <c r="F4" s="1">
        <v>5100000</v>
      </c>
      <c r="G4" s="2">
        <v>0.74509803921568629</v>
      </c>
      <c r="H4" s="2">
        <v>9.5000000000000001E-2</v>
      </c>
      <c r="I4" s="2">
        <v>0.08</v>
      </c>
      <c r="M4" t="s">
        <v>31</v>
      </c>
      <c r="N4" s="3">
        <v>2.6315789473684209E-2</v>
      </c>
      <c r="O4">
        <v>710</v>
      </c>
      <c r="P4" t="s">
        <v>28</v>
      </c>
      <c r="Q4">
        <v>1</v>
      </c>
      <c r="R4">
        <v>3.4</v>
      </c>
      <c r="S4">
        <v>1.8</v>
      </c>
      <c r="T4">
        <v>3</v>
      </c>
      <c r="U4" t="s">
        <v>32</v>
      </c>
      <c r="V4" s="13" t="s">
        <v>81</v>
      </c>
    </row>
    <row r="5" spans="1:22" x14ac:dyDescent="0.3">
      <c r="A5">
        <f t="shared" si="0"/>
        <v>4</v>
      </c>
      <c r="B5" s="1">
        <v>3450000</v>
      </c>
      <c r="C5" t="s">
        <v>21</v>
      </c>
      <c r="D5" t="s">
        <v>83</v>
      </c>
      <c r="E5" s="4">
        <v>1425976</v>
      </c>
      <c r="F5" s="1">
        <v>5820000</v>
      </c>
      <c r="G5" s="2">
        <v>0.59278350515463918</v>
      </c>
      <c r="H5" s="2">
        <v>4.2000000000000003E-2</v>
      </c>
      <c r="I5" s="2">
        <v>3.5999999999999997E-2</v>
      </c>
      <c r="J5" t="s">
        <v>82</v>
      </c>
      <c r="K5">
        <v>232.49</v>
      </c>
      <c r="L5" s="3">
        <v>1.04</v>
      </c>
      <c r="P5">
        <v>0</v>
      </c>
      <c r="Q5">
        <v>45</v>
      </c>
      <c r="R5">
        <v>4.05</v>
      </c>
      <c r="S5">
        <v>3.25</v>
      </c>
      <c r="T5" s="12">
        <v>3.85</v>
      </c>
      <c r="U5" t="s">
        <v>24</v>
      </c>
      <c r="V5" s="13">
        <v>5.0299999999999997E-2</v>
      </c>
    </row>
    <row r="6" spans="1:22" x14ac:dyDescent="0.3">
      <c r="A6">
        <f t="shared" si="0"/>
        <v>5</v>
      </c>
      <c r="B6" s="1">
        <v>7900000</v>
      </c>
      <c r="C6" t="s">
        <v>34</v>
      </c>
      <c r="D6" t="s">
        <v>35</v>
      </c>
      <c r="E6" s="4">
        <v>2705994</v>
      </c>
      <c r="F6" s="1">
        <v>11100000</v>
      </c>
      <c r="G6" s="2">
        <v>0.71171171171171166</v>
      </c>
      <c r="H6" s="2">
        <v>5.8000000000000003E-2</v>
      </c>
      <c r="I6" s="2">
        <v>3.6999999999999998E-2</v>
      </c>
      <c r="J6" t="s">
        <v>36</v>
      </c>
      <c r="K6">
        <v>47.47</v>
      </c>
      <c r="L6" s="3">
        <v>2.39</v>
      </c>
      <c r="P6" t="s">
        <v>28</v>
      </c>
      <c r="Q6">
        <v>37</v>
      </c>
      <c r="R6">
        <v>2.7999999999999994</v>
      </c>
      <c r="S6">
        <v>3.55</v>
      </c>
      <c r="T6">
        <v>3.4874999999999998</v>
      </c>
      <c r="U6" t="s">
        <v>24</v>
      </c>
      <c r="V6" s="13">
        <v>6.3100000000000003E-2</v>
      </c>
    </row>
    <row r="7" spans="1:22" x14ac:dyDescent="0.3">
      <c r="A7">
        <f t="shared" si="0"/>
        <v>6</v>
      </c>
      <c r="B7" s="1">
        <v>21000000</v>
      </c>
      <c r="C7" t="s">
        <v>25</v>
      </c>
      <c r="D7" t="s">
        <v>37</v>
      </c>
      <c r="E7" s="4">
        <v>8398748</v>
      </c>
      <c r="F7" s="1">
        <v>28000000</v>
      </c>
      <c r="G7" s="2">
        <v>0.75</v>
      </c>
      <c r="H7" s="2">
        <v>0.05</v>
      </c>
      <c r="I7" s="2">
        <v>8.2000000000000003E-2</v>
      </c>
      <c r="J7" t="s">
        <v>38</v>
      </c>
      <c r="K7">
        <v>152.68</v>
      </c>
      <c r="L7" s="3">
        <v>3.05</v>
      </c>
      <c r="P7">
        <v>0</v>
      </c>
      <c r="Q7">
        <v>50</v>
      </c>
      <c r="R7">
        <v>4</v>
      </c>
      <c r="S7">
        <v>4</v>
      </c>
      <c r="T7">
        <v>4</v>
      </c>
      <c r="U7" t="s">
        <v>24</v>
      </c>
      <c r="V7" s="13">
        <v>7.0699999999999999E-2</v>
      </c>
    </row>
    <row r="8" spans="1:22" x14ac:dyDescent="0.3">
      <c r="A8">
        <f t="shared" si="0"/>
        <v>7</v>
      </c>
      <c r="B8" s="1">
        <v>4790000</v>
      </c>
      <c r="C8" t="s">
        <v>29</v>
      </c>
      <c r="D8" t="s">
        <v>39</v>
      </c>
      <c r="E8" s="4">
        <v>1532233</v>
      </c>
      <c r="F8" s="1">
        <v>6800000</v>
      </c>
      <c r="G8" s="2">
        <v>0.7044117647058824</v>
      </c>
      <c r="H8" s="2">
        <v>0.09</v>
      </c>
      <c r="I8" s="2">
        <v>5.3999999999999999E-2</v>
      </c>
      <c r="J8" t="s">
        <v>40</v>
      </c>
      <c r="K8">
        <v>109.33</v>
      </c>
      <c r="L8" s="3">
        <v>1.1200000000000001</v>
      </c>
      <c r="P8">
        <v>1</v>
      </c>
      <c r="Q8">
        <v>62</v>
      </c>
      <c r="R8">
        <v>3.25</v>
      </c>
      <c r="S8">
        <v>3.15</v>
      </c>
      <c r="T8">
        <v>3.23</v>
      </c>
      <c r="U8" t="s">
        <v>24</v>
      </c>
      <c r="V8" s="13">
        <v>8.9800000000000005E-2</v>
      </c>
    </row>
    <row r="9" spans="1:22" x14ac:dyDescent="0.3">
      <c r="A9">
        <f t="shared" si="0"/>
        <v>8</v>
      </c>
      <c r="B9" s="1">
        <v>5970000</v>
      </c>
      <c r="C9" t="s">
        <v>41</v>
      </c>
      <c r="D9" t="s">
        <v>42</v>
      </c>
      <c r="E9" s="4">
        <v>906419</v>
      </c>
      <c r="F9" s="1">
        <v>8450000</v>
      </c>
      <c r="G9" s="2">
        <v>0.70650887573964494</v>
      </c>
      <c r="H9" s="2">
        <v>0.35</v>
      </c>
      <c r="I9" s="2">
        <v>0.38200000000000001</v>
      </c>
      <c r="J9" t="s">
        <v>43</v>
      </c>
      <c r="K9">
        <v>64.040000000000006</v>
      </c>
      <c r="L9" s="3">
        <v>2.0699999999999998</v>
      </c>
      <c r="P9" t="s">
        <v>28</v>
      </c>
      <c r="Q9">
        <v>3</v>
      </c>
      <c r="R9">
        <v>3.2</v>
      </c>
      <c r="S9">
        <v>1.95</v>
      </c>
      <c r="T9">
        <v>3.39</v>
      </c>
      <c r="U9" t="s">
        <v>24</v>
      </c>
      <c r="V9" s="13">
        <v>8.7099999999999997E-2</v>
      </c>
    </row>
    <row r="10" spans="1:22" x14ac:dyDescent="0.3">
      <c r="A10">
        <f t="shared" si="0"/>
        <v>9</v>
      </c>
      <c r="B10" s="1">
        <v>1470000</v>
      </c>
      <c r="C10" t="s">
        <v>29</v>
      </c>
      <c r="D10" t="s">
        <v>44</v>
      </c>
      <c r="E10" s="4">
        <v>507652</v>
      </c>
      <c r="F10" s="1">
        <v>2195000</v>
      </c>
      <c r="G10" s="2">
        <v>0.66970387243735763</v>
      </c>
      <c r="H10" s="2">
        <v>0.1</v>
      </c>
      <c r="I10" s="2">
        <v>7.0000000000000007E-2</v>
      </c>
      <c r="M10" t="s">
        <v>45</v>
      </c>
      <c r="N10" s="3">
        <v>6.0537414965986391</v>
      </c>
      <c r="O10">
        <v>630</v>
      </c>
      <c r="P10">
        <v>3</v>
      </c>
      <c r="Q10">
        <v>18</v>
      </c>
      <c r="R10">
        <v>3.1500000000000004</v>
      </c>
      <c r="S10">
        <v>3.7</v>
      </c>
      <c r="T10">
        <v>3.79</v>
      </c>
      <c r="U10" t="s">
        <v>24</v>
      </c>
      <c r="V10" s="13">
        <v>8.1799999999999998E-2</v>
      </c>
    </row>
    <row r="11" spans="1:22" x14ac:dyDescent="0.3">
      <c r="A11">
        <f t="shared" si="0"/>
        <v>10</v>
      </c>
      <c r="B11" s="1">
        <v>7770000</v>
      </c>
      <c r="C11" t="s">
        <v>21</v>
      </c>
      <c r="D11" t="s">
        <v>46</v>
      </c>
      <c r="E11" s="4">
        <v>724342</v>
      </c>
      <c r="F11" s="1">
        <v>10500000</v>
      </c>
      <c r="G11" s="2">
        <v>0.74</v>
      </c>
      <c r="H11" s="2">
        <v>0.04</v>
      </c>
      <c r="I11" s="2">
        <v>3.2000000000000001E-2</v>
      </c>
      <c r="J11" t="s">
        <v>47</v>
      </c>
      <c r="K11">
        <v>91.38</v>
      </c>
      <c r="L11" s="3">
        <v>0.37</v>
      </c>
      <c r="P11">
        <v>1</v>
      </c>
      <c r="Q11">
        <v>49</v>
      </c>
      <c r="R11">
        <v>3.5</v>
      </c>
      <c r="S11">
        <v>2.9</v>
      </c>
      <c r="T11">
        <v>3.35</v>
      </c>
      <c r="U11" t="s">
        <v>24</v>
      </c>
      <c r="V11" s="13">
        <v>6.1800000000000001E-2</v>
      </c>
    </row>
    <row r="12" spans="1:22" x14ac:dyDescent="0.3">
      <c r="A12">
        <f t="shared" si="0"/>
        <v>11</v>
      </c>
      <c r="B12" s="1">
        <v>3470000</v>
      </c>
      <c r="C12" t="s">
        <v>29</v>
      </c>
      <c r="D12" t="s">
        <v>48</v>
      </c>
      <c r="E12" s="4">
        <v>745172</v>
      </c>
      <c r="F12" s="1">
        <v>5000000</v>
      </c>
      <c r="G12" s="2">
        <v>0.69399999999999995</v>
      </c>
      <c r="H12" s="2">
        <v>0.11</v>
      </c>
      <c r="I12" s="2">
        <v>6.8000000000000005E-2</v>
      </c>
      <c r="J12" t="s">
        <v>49</v>
      </c>
      <c r="K12">
        <v>126.74</v>
      </c>
      <c r="L12" s="3">
        <v>1.28</v>
      </c>
      <c r="P12">
        <v>0</v>
      </c>
      <c r="Q12">
        <v>36</v>
      </c>
      <c r="R12">
        <v>3.3000000000000003</v>
      </c>
      <c r="S12">
        <v>3.25</v>
      </c>
      <c r="T12">
        <v>3.29</v>
      </c>
      <c r="U12" t="s">
        <v>24</v>
      </c>
      <c r="V12" s="13">
        <v>7.9299999999999995E-2</v>
      </c>
    </row>
    <row r="13" spans="1:22" x14ac:dyDescent="0.3">
      <c r="A13">
        <f t="shared" si="0"/>
        <v>12</v>
      </c>
      <c r="B13" s="1">
        <v>5190000</v>
      </c>
      <c r="C13" t="s">
        <v>34</v>
      </c>
      <c r="D13" t="s">
        <v>50</v>
      </c>
      <c r="E13" s="4">
        <v>297520</v>
      </c>
      <c r="F13" s="1">
        <v>7110000</v>
      </c>
      <c r="G13" s="2">
        <v>0.72995780590717296</v>
      </c>
      <c r="H13" s="2">
        <v>8.5000000000000006E-2</v>
      </c>
      <c r="I13" s="2">
        <v>4.8000000000000001E-2</v>
      </c>
      <c r="J13" t="s">
        <v>51</v>
      </c>
      <c r="K13" t="s">
        <v>52</v>
      </c>
      <c r="L13" s="3">
        <v>1.32</v>
      </c>
      <c r="P13">
        <v>0</v>
      </c>
      <c r="Q13">
        <v>30</v>
      </c>
      <c r="R13">
        <v>2.95</v>
      </c>
      <c r="S13">
        <v>3.25</v>
      </c>
      <c r="T13">
        <v>3.03</v>
      </c>
      <c r="U13" t="s">
        <v>32</v>
      </c>
      <c r="V13" s="13" t="s">
        <v>81</v>
      </c>
    </row>
    <row r="14" spans="1:22" x14ac:dyDescent="0.3">
      <c r="A14">
        <f t="shared" si="0"/>
        <v>13</v>
      </c>
      <c r="B14" s="1">
        <v>12249000</v>
      </c>
      <c r="C14" t="s">
        <v>29</v>
      </c>
      <c r="D14" t="s">
        <v>53</v>
      </c>
      <c r="E14" s="4">
        <v>3990456</v>
      </c>
      <c r="F14" s="1">
        <v>18500000</v>
      </c>
      <c r="G14" s="2">
        <v>0.66210810810810816</v>
      </c>
      <c r="H14" s="2">
        <v>0.11</v>
      </c>
      <c r="I14" s="2">
        <v>5.8000000000000003E-2</v>
      </c>
      <c r="J14" t="s">
        <v>54</v>
      </c>
      <c r="K14">
        <v>788.42</v>
      </c>
      <c r="L14" s="3">
        <v>0.31</v>
      </c>
      <c r="P14">
        <v>0</v>
      </c>
      <c r="Q14">
        <v>27</v>
      </c>
      <c r="R14">
        <v>3.3000000000000003</v>
      </c>
      <c r="S14">
        <v>3</v>
      </c>
      <c r="T14">
        <v>3.23</v>
      </c>
      <c r="U14" t="s">
        <v>24</v>
      </c>
      <c r="V14" s="13">
        <v>8.9300000000000004E-2</v>
      </c>
    </row>
    <row r="15" spans="1:22" x14ac:dyDescent="0.3">
      <c r="A15">
        <f t="shared" si="0"/>
        <v>14</v>
      </c>
      <c r="B15" s="1">
        <v>9500000</v>
      </c>
      <c r="C15" t="s">
        <v>29</v>
      </c>
      <c r="D15" t="s">
        <v>55</v>
      </c>
      <c r="E15" s="4">
        <v>701984</v>
      </c>
      <c r="F15" s="1">
        <v>14000000</v>
      </c>
      <c r="G15" s="2">
        <v>0.6785714285714286</v>
      </c>
      <c r="H15" s="2">
        <v>0.06</v>
      </c>
      <c r="I15" s="2">
        <v>5.8000000000000003E-2</v>
      </c>
      <c r="M15" t="s">
        <v>56</v>
      </c>
      <c r="N15" s="3">
        <v>0.70526315789473681</v>
      </c>
      <c r="O15">
        <v>690</v>
      </c>
      <c r="P15">
        <v>33</v>
      </c>
      <c r="Q15" t="s">
        <v>28</v>
      </c>
      <c r="R15">
        <v>3.45</v>
      </c>
      <c r="S15">
        <v>3.5</v>
      </c>
      <c r="T15">
        <v>3.96</v>
      </c>
      <c r="U15" t="s">
        <v>24</v>
      </c>
      <c r="V15" s="13">
        <v>5.4300000000000001E-2</v>
      </c>
    </row>
    <row r="16" spans="1:22" x14ac:dyDescent="0.3">
      <c r="A16">
        <f t="shared" si="0"/>
        <v>15</v>
      </c>
      <c r="B16" s="1">
        <v>16000000</v>
      </c>
      <c r="C16" t="s">
        <v>21</v>
      </c>
      <c r="D16" t="s">
        <v>57</v>
      </c>
      <c r="E16" s="4">
        <v>504439</v>
      </c>
      <c r="F16" s="1">
        <v>25000000</v>
      </c>
      <c r="G16" s="2">
        <v>0.64</v>
      </c>
      <c r="H16" s="2">
        <v>2.5000000000000001E-2</v>
      </c>
      <c r="I16" s="2">
        <v>0.05</v>
      </c>
      <c r="J16" t="s">
        <v>58</v>
      </c>
      <c r="K16">
        <v>85.11</v>
      </c>
      <c r="L16" s="3">
        <v>0.08</v>
      </c>
      <c r="P16">
        <v>51</v>
      </c>
      <c r="Q16">
        <v>2</v>
      </c>
      <c r="R16">
        <v>3.5500000000000003</v>
      </c>
      <c r="S16">
        <v>2.8</v>
      </c>
      <c r="T16">
        <v>3.36</v>
      </c>
      <c r="U16" t="s">
        <v>24</v>
      </c>
      <c r="V16" s="13">
        <v>5.1799999999999999E-2</v>
      </c>
    </row>
    <row r="17" spans="1:22" x14ac:dyDescent="0.3">
      <c r="A17">
        <f t="shared" si="0"/>
        <v>16</v>
      </c>
      <c r="B17" s="1">
        <v>13000000</v>
      </c>
      <c r="C17" t="s">
        <v>25</v>
      </c>
      <c r="D17" t="s">
        <v>42</v>
      </c>
      <c r="E17" s="4">
        <v>906419</v>
      </c>
      <c r="F17" s="1">
        <v>18000000</v>
      </c>
      <c r="G17" s="2">
        <v>0.72222222222222221</v>
      </c>
      <c r="H17" s="2">
        <v>0.09</v>
      </c>
      <c r="I17" s="2">
        <v>0.06</v>
      </c>
      <c r="J17" t="s">
        <v>59</v>
      </c>
      <c r="K17">
        <v>97.62</v>
      </c>
      <c r="L17" s="3">
        <v>1.5</v>
      </c>
      <c r="P17">
        <v>35</v>
      </c>
      <c r="Q17" t="s">
        <v>28</v>
      </c>
      <c r="R17">
        <v>3.05</v>
      </c>
      <c r="S17">
        <v>3.3</v>
      </c>
      <c r="T17">
        <v>3.61</v>
      </c>
      <c r="U17" t="s">
        <v>24</v>
      </c>
      <c r="V17" s="13">
        <v>6.1800000000000001E-2</v>
      </c>
    </row>
    <row r="18" spans="1:22" x14ac:dyDescent="0.3">
      <c r="A18">
        <f t="shared" si="0"/>
        <v>17</v>
      </c>
      <c r="B18" s="1">
        <v>3500000</v>
      </c>
      <c r="C18" t="s">
        <v>25</v>
      </c>
      <c r="D18" t="s">
        <v>60</v>
      </c>
      <c r="E18" s="4">
        <v>1579504</v>
      </c>
      <c r="F18" s="1">
        <v>5500000</v>
      </c>
      <c r="G18" s="2">
        <v>0.63636363636363635</v>
      </c>
      <c r="H18" s="2">
        <v>0.11</v>
      </c>
      <c r="I18" s="2">
        <v>0.15</v>
      </c>
      <c r="M18" t="s">
        <v>61</v>
      </c>
      <c r="N18" s="3">
        <v>3.43</v>
      </c>
      <c r="O18">
        <v>750</v>
      </c>
      <c r="P18" t="s">
        <v>28</v>
      </c>
      <c r="Q18">
        <v>0</v>
      </c>
      <c r="R18">
        <v>3.15</v>
      </c>
      <c r="S18">
        <v>3</v>
      </c>
      <c r="T18">
        <v>3.11</v>
      </c>
      <c r="U18" t="s">
        <v>32</v>
      </c>
      <c r="V18" t="s">
        <v>81</v>
      </c>
    </row>
    <row r="19" spans="1:22" x14ac:dyDescent="0.3">
      <c r="A19">
        <f t="shared" si="0"/>
        <v>18</v>
      </c>
      <c r="B19" s="1">
        <v>4700000</v>
      </c>
      <c r="C19" t="s">
        <v>21</v>
      </c>
      <c r="D19" t="s">
        <v>62</v>
      </c>
      <c r="E19" s="4">
        <v>658631</v>
      </c>
      <c r="F19" s="1">
        <v>6600000</v>
      </c>
      <c r="G19" s="2">
        <v>0.71212121212121215</v>
      </c>
      <c r="H19" s="2">
        <v>0.03</v>
      </c>
      <c r="I19" s="2">
        <v>5.1999999999999998E-2</v>
      </c>
      <c r="M19" t="s">
        <v>63</v>
      </c>
      <c r="N19" s="3">
        <v>0.48723404255319147</v>
      </c>
      <c r="O19">
        <v>660</v>
      </c>
      <c r="P19">
        <v>1</v>
      </c>
      <c r="Q19">
        <v>19</v>
      </c>
      <c r="R19">
        <v>3.2</v>
      </c>
      <c r="S19">
        <v>2.9</v>
      </c>
      <c r="T19">
        <v>3.13</v>
      </c>
      <c r="U19" t="s">
        <v>32</v>
      </c>
      <c r="V19" s="13" t="s">
        <v>81</v>
      </c>
    </row>
    <row r="20" spans="1:22" x14ac:dyDescent="0.3">
      <c r="A20">
        <f t="shared" si="0"/>
        <v>19</v>
      </c>
      <c r="B20" s="1">
        <v>1890000</v>
      </c>
      <c r="C20" t="s">
        <v>25</v>
      </c>
      <c r="D20" t="s">
        <v>64</v>
      </c>
      <c r="E20" s="4">
        <v>674768</v>
      </c>
      <c r="F20" s="1">
        <v>3000000</v>
      </c>
      <c r="G20" s="2">
        <v>0.63</v>
      </c>
      <c r="H20" s="2">
        <v>0.06</v>
      </c>
      <c r="I20" s="2">
        <v>4.1000000000000002E-2</v>
      </c>
      <c r="M20" t="s">
        <v>65</v>
      </c>
      <c r="N20" s="3">
        <v>0.57671957671957674</v>
      </c>
      <c r="O20">
        <v>740</v>
      </c>
      <c r="P20">
        <v>1</v>
      </c>
      <c r="Q20">
        <v>6</v>
      </c>
      <c r="R20">
        <v>3.0999999999999996</v>
      </c>
      <c r="S20">
        <v>2.6</v>
      </c>
      <c r="T20">
        <v>3.48</v>
      </c>
      <c r="U20" t="s">
        <v>24</v>
      </c>
      <c r="V20" s="13">
        <v>6.1800000000000001E-2</v>
      </c>
    </row>
    <row r="21" spans="1:22" x14ac:dyDescent="0.3">
      <c r="A21">
        <f t="shared" si="0"/>
        <v>20</v>
      </c>
      <c r="B21" s="1">
        <v>11800000</v>
      </c>
      <c r="C21" t="s">
        <v>21</v>
      </c>
      <c r="D21" t="s">
        <v>66</v>
      </c>
      <c r="E21" s="4">
        <v>1379735</v>
      </c>
      <c r="F21" s="1">
        <v>17500000</v>
      </c>
      <c r="G21" s="2">
        <v>0.67428571428571427</v>
      </c>
      <c r="H21" s="2">
        <v>0</v>
      </c>
      <c r="I21" s="2">
        <v>5.1999999999999998E-2</v>
      </c>
      <c r="J21" t="s">
        <v>67</v>
      </c>
      <c r="K21">
        <v>68.59</v>
      </c>
      <c r="L21" s="3">
        <v>0.19</v>
      </c>
      <c r="P21">
        <v>0</v>
      </c>
      <c r="Q21">
        <v>39</v>
      </c>
      <c r="R21">
        <v>3.55</v>
      </c>
      <c r="S21">
        <v>3</v>
      </c>
      <c r="T21">
        <v>3.41</v>
      </c>
      <c r="U21" t="s">
        <v>24</v>
      </c>
      <c r="V21" s="13">
        <v>6.1800000000000001E-2</v>
      </c>
    </row>
    <row r="22" spans="1:22" x14ac:dyDescent="0.3">
      <c r="A22">
        <f t="shared" si="0"/>
        <v>21</v>
      </c>
      <c r="B22" s="1">
        <v>1900000</v>
      </c>
      <c r="C22" t="s">
        <v>25</v>
      </c>
      <c r="D22" t="s">
        <v>68</v>
      </c>
      <c r="E22" s="4">
        <v>587712</v>
      </c>
      <c r="F22" s="1">
        <v>2800000</v>
      </c>
      <c r="G22" s="2">
        <v>0.6785714285714286</v>
      </c>
      <c r="H22" s="2">
        <v>0.1</v>
      </c>
      <c r="I22" s="2">
        <v>0.15</v>
      </c>
      <c r="J22" t="s">
        <v>69</v>
      </c>
      <c r="K22">
        <v>128.38999999999999</v>
      </c>
      <c r="L22" s="3">
        <v>1.88</v>
      </c>
      <c r="P22" t="s">
        <v>28</v>
      </c>
      <c r="Q22">
        <v>26</v>
      </c>
      <c r="R22">
        <v>3.5999999999999996</v>
      </c>
      <c r="S22">
        <v>3.3</v>
      </c>
      <c r="T22">
        <v>4.0249999999999995</v>
      </c>
      <c r="U22" t="s">
        <v>24</v>
      </c>
      <c r="V22" s="13">
        <v>8.6800000000000002E-2</v>
      </c>
    </row>
    <row r="23" spans="1:22" x14ac:dyDescent="0.3">
      <c r="A23">
        <f t="shared" si="0"/>
        <v>22</v>
      </c>
      <c r="B23" s="1">
        <v>2100000</v>
      </c>
      <c r="C23" t="s">
        <v>25</v>
      </c>
      <c r="D23" t="s">
        <v>70</v>
      </c>
      <c r="E23" s="4">
        <v>645769</v>
      </c>
      <c r="F23" s="1">
        <v>3000000</v>
      </c>
      <c r="G23" s="2">
        <v>0.7</v>
      </c>
      <c r="H23" s="2">
        <v>0.05</v>
      </c>
      <c r="I23" s="2">
        <v>7.0999999999999994E-2</v>
      </c>
      <c r="J23" t="s">
        <v>71</v>
      </c>
      <c r="K23">
        <v>103.24</v>
      </c>
      <c r="L23" s="3">
        <v>0.81</v>
      </c>
      <c r="P23">
        <v>2</v>
      </c>
      <c r="Q23">
        <v>16</v>
      </c>
      <c r="R23">
        <v>3.1500000000000004</v>
      </c>
      <c r="S23">
        <v>2.4000000000000004</v>
      </c>
      <c r="T23">
        <v>3.46</v>
      </c>
      <c r="U23" t="s">
        <v>24</v>
      </c>
      <c r="V23" s="13">
        <v>8.1799999999999998E-2</v>
      </c>
    </row>
    <row r="24" spans="1:22" x14ac:dyDescent="0.3">
      <c r="A24">
        <f t="shared" si="0"/>
        <v>23</v>
      </c>
      <c r="B24" s="1">
        <v>5500000</v>
      </c>
      <c r="C24" t="s">
        <v>21</v>
      </c>
      <c r="D24" t="s">
        <v>53</v>
      </c>
      <c r="E24" s="4">
        <v>3990456</v>
      </c>
      <c r="F24" s="1">
        <v>7500000</v>
      </c>
      <c r="G24" s="2">
        <v>0.73333333333333328</v>
      </c>
      <c r="H24" s="2">
        <v>0.03</v>
      </c>
      <c r="I24" s="2">
        <v>3.6999999999999998E-2</v>
      </c>
      <c r="J24" t="s">
        <v>72</v>
      </c>
      <c r="K24">
        <v>67.650000000000006</v>
      </c>
      <c r="L24" s="3">
        <v>0.5</v>
      </c>
      <c r="P24">
        <v>3</v>
      </c>
      <c r="Q24">
        <v>42</v>
      </c>
      <c r="R24">
        <v>3.6500000000000004</v>
      </c>
      <c r="S24">
        <v>2.7</v>
      </c>
      <c r="T24">
        <v>3.4125000000000005</v>
      </c>
      <c r="U24" t="s">
        <v>24</v>
      </c>
      <c r="V24" s="13">
        <v>5.4300000000000001E-2</v>
      </c>
    </row>
    <row r="25" spans="1:22" x14ac:dyDescent="0.3">
      <c r="A25">
        <f t="shared" si="0"/>
        <v>24</v>
      </c>
      <c r="B25" s="1">
        <v>3100000</v>
      </c>
      <c r="C25" t="s">
        <v>29</v>
      </c>
      <c r="D25" t="s">
        <v>53</v>
      </c>
      <c r="E25" s="4">
        <v>3990456</v>
      </c>
      <c r="F25" s="1">
        <v>4250000</v>
      </c>
      <c r="G25" s="2">
        <v>0.72941176470588232</v>
      </c>
      <c r="H25" s="2">
        <v>7.0000000000000007E-2</v>
      </c>
      <c r="I25" s="2">
        <v>5.8000000000000003E-2</v>
      </c>
      <c r="J25" t="s">
        <v>73</v>
      </c>
      <c r="K25">
        <v>408.64</v>
      </c>
      <c r="L25" s="3">
        <v>0.64</v>
      </c>
      <c r="P25" t="s">
        <v>28</v>
      </c>
      <c r="Q25">
        <v>42</v>
      </c>
      <c r="R25">
        <v>3.6500000000000004</v>
      </c>
      <c r="S25">
        <v>2.8</v>
      </c>
      <c r="T25">
        <v>3.4375</v>
      </c>
      <c r="U25" t="s">
        <v>24</v>
      </c>
      <c r="V25" s="13">
        <v>7.1800000000000003E-2</v>
      </c>
    </row>
    <row r="26" spans="1:22" x14ac:dyDescent="0.3">
      <c r="A26">
        <f t="shared" si="0"/>
        <v>25</v>
      </c>
      <c r="B26" s="1">
        <v>3750000</v>
      </c>
      <c r="C26" t="s">
        <v>21</v>
      </c>
      <c r="D26" t="s">
        <v>33</v>
      </c>
      <c r="E26" s="4">
        <v>2325502</v>
      </c>
      <c r="F26" s="1">
        <v>5300000</v>
      </c>
      <c r="G26" s="2">
        <v>0.70754716981132071</v>
      </c>
      <c r="H26" s="2">
        <v>7.8E-2</v>
      </c>
      <c r="I26" s="2">
        <v>0.10199999999999999</v>
      </c>
      <c r="M26" t="s">
        <v>74</v>
      </c>
      <c r="N26" s="3">
        <v>1.4905660377358489</v>
      </c>
      <c r="O26">
        <v>770</v>
      </c>
      <c r="P26">
        <v>0</v>
      </c>
      <c r="Q26">
        <v>45</v>
      </c>
      <c r="R26">
        <v>3.95</v>
      </c>
      <c r="S26">
        <v>4.4000000000000004</v>
      </c>
      <c r="T26">
        <v>4.0599999999999996</v>
      </c>
      <c r="U26" t="s">
        <v>24</v>
      </c>
      <c r="V26" s="13">
        <v>5.1799999999999999E-2</v>
      </c>
    </row>
    <row r="27" spans="1:22" x14ac:dyDescent="0.3">
      <c r="P27" s="10"/>
    </row>
    <row r="28" spans="1:22" x14ac:dyDescent="0.3">
      <c r="P28" s="10">
        <v>0</v>
      </c>
      <c r="Q28" t="s">
        <v>75</v>
      </c>
    </row>
    <row r="29" spans="1:22" x14ac:dyDescent="0.3">
      <c r="P29" s="10">
        <v>1</v>
      </c>
      <c r="Q29" t="s">
        <v>76</v>
      </c>
    </row>
    <row r="30" spans="1:22" x14ac:dyDescent="0.3">
      <c r="P30" s="10">
        <v>2</v>
      </c>
      <c r="Q30" t="s">
        <v>77</v>
      </c>
    </row>
    <row r="31" spans="1:22" x14ac:dyDescent="0.3">
      <c r="P31" s="10">
        <v>3</v>
      </c>
      <c r="Q31" t="s">
        <v>78</v>
      </c>
    </row>
    <row r="32" spans="1:22" x14ac:dyDescent="0.3">
      <c r="P32" s="10">
        <v>4</v>
      </c>
      <c r="Q32" t="s">
        <v>79</v>
      </c>
    </row>
  </sheetData>
  <autoFilter ref="A1:V26" xr:uid="{E2745D62-ABF4-49DC-B2DE-22C3064FDF3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03AF-F9FE-4B75-BF6C-E576FC1F8EA6}">
  <dimension ref="A1:B14"/>
  <sheetViews>
    <sheetView topLeftCell="A4" workbookViewId="0">
      <selection activeCell="J26" sqref="J26"/>
    </sheetView>
  </sheetViews>
  <sheetFormatPr defaultRowHeight="14.4" x14ac:dyDescent="0.3"/>
  <cols>
    <col min="1" max="1" width="26.44140625" customWidth="1"/>
    <col min="2" max="2" width="12.88671875" customWidth="1"/>
  </cols>
  <sheetData>
    <row r="1" spans="1:2" s="16" customFormat="1" ht="29.4" customHeight="1" x14ac:dyDescent="0.3">
      <c r="A1" s="15" t="s">
        <v>84</v>
      </c>
      <c r="B1" s="15" t="s">
        <v>85</v>
      </c>
    </row>
    <row r="2" spans="1:2" x14ac:dyDescent="0.3">
      <c r="A2" t="s">
        <v>24</v>
      </c>
      <c r="B2">
        <v>21</v>
      </c>
    </row>
    <row r="3" spans="1:2" x14ac:dyDescent="0.3">
      <c r="A3" t="s">
        <v>32</v>
      </c>
      <c r="B3">
        <v>4</v>
      </c>
    </row>
    <row r="5" spans="1:2" ht="28.8" x14ac:dyDescent="0.3">
      <c r="A5" s="14" t="s">
        <v>2</v>
      </c>
      <c r="B5" s="15" t="s">
        <v>85</v>
      </c>
    </row>
    <row r="6" spans="1:2" x14ac:dyDescent="0.3">
      <c r="A6" t="s">
        <v>21</v>
      </c>
      <c r="B6">
        <v>8</v>
      </c>
    </row>
    <row r="7" spans="1:2" x14ac:dyDescent="0.3">
      <c r="A7" t="s">
        <v>25</v>
      </c>
      <c r="B7">
        <v>7</v>
      </c>
    </row>
    <row r="8" spans="1:2" x14ac:dyDescent="0.3">
      <c r="A8" t="s">
        <v>29</v>
      </c>
      <c r="B8">
        <v>7</v>
      </c>
    </row>
    <row r="9" spans="1:2" x14ac:dyDescent="0.3">
      <c r="A9" t="s">
        <v>34</v>
      </c>
      <c r="B9">
        <v>2</v>
      </c>
    </row>
    <row r="10" spans="1:2" x14ac:dyDescent="0.3">
      <c r="A10" t="s">
        <v>41</v>
      </c>
      <c r="B10">
        <v>1</v>
      </c>
    </row>
    <row r="11" spans="1:2" x14ac:dyDescent="0.3">
      <c r="A11" s="14"/>
      <c r="B11" s="15"/>
    </row>
    <row r="12" spans="1:2" ht="28.8" x14ac:dyDescent="0.3">
      <c r="A12" s="14" t="s">
        <v>86</v>
      </c>
      <c r="B12" s="15" t="s">
        <v>85</v>
      </c>
    </row>
    <row r="13" spans="1:2" x14ac:dyDescent="0.3">
      <c r="A13" t="s">
        <v>87</v>
      </c>
      <c r="B13">
        <v>17</v>
      </c>
    </row>
    <row r="14" spans="1:2" x14ac:dyDescent="0.3">
      <c r="A14" t="s">
        <v>88</v>
      </c>
      <c r="B1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89DF-96FF-43BA-A95D-7F04875430FC}">
  <sheetPr>
    <tabColor rgb="FF00B0F0"/>
  </sheetPr>
  <dimension ref="A1:I29"/>
  <sheetViews>
    <sheetView tabSelected="1" workbookViewId="0">
      <selection activeCell="E9" sqref="E9"/>
    </sheetView>
  </sheetViews>
  <sheetFormatPr defaultRowHeight="14.4" x14ac:dyDescent="0.3"/>
  <cols>
    <col min="1" max="1" width="11.6640625" customWidth="1"/>
    <col min="2" max="3" width="12.88671875" customWidth="1"/>
    <col min="4" max="4" width="12.33203125" style="18" customWidth="1"/>
    <col min="5" max="5" width="10.5546875" style="18" customWidth="1"/>
    <col min="6" max="6" width="13" style="17" customWidth="1"/>
    <col min="7" max="7" width="17.5546875" style="17" customWidth="1"/>
    <col min="8" max="8" width="13.21875" style="17" customWidth="1"/>
    <col min="9" max="9" width="14" style="17" customWidth="1"/>
    <col min="10" max="10" width="14.5546875" customWidth="1"/>
    <col min="11" max="11" width="15.5546875" customWidth="1"/>
  </cols>
  <sheetData>
    <row r="1" spans="1:9" ht="28.8" x14ac:dyDescent="0.3">
      <c r="A1" s="5" t="s">
        <v>0</v>
      </c>
      <c r="B1" s="5" t="s">
        <v>95</v>
      </c>
      <c r="C1" s="14" t="str">
        <f>VLOOKUP(A1,TestCaseSummary!A$1:D$37,3,FALSE)</f>
        <v>Property Type</v>
      </c>
      <c r="D1" s="11" t="s">
        <v>90</v>
      </c>
      <c r="E1" s="11" t="s">
        <v>89</v>
      </c>
      <c r="F1" s="5" t="s">
        <v>97</v>
      </c>
      <c r="G1" s="5" t="s">
        <v>91</v>
      </c>
      <c r="H1" s="5" t="s">
        <v>92</v>
      </c>
      <c r="I1" s="5" t="s">
        <v>96</v>
      </c>
    </row>
    <row r="2" spans="1:9" x14ac:dyDescent="0.3">
      <c r="A2" s="22">
        <v>1</v>
      </c>
      <c r="B2" t="str">
        <f>VLOOKUP(A2,TestCaseSummary!A$1:D$37,4,FALSE)</f>
        <v>Los Angeles City, CA</v>
      </c>
      <c r="C2" t="str">
        <f>VLOOKUP(A2,TestCaseSummary!A$1:D$37,3,FALSE)</f>
        <v>Multi-Family</v>
      </c>
      <c r="D2" s="18">
        <v>4.28</v>
      </c>
      <c r="E2" s="18">
        <v>4.28</v>
      </c>
      <c r="F2" s="17" t="str">
        <f>IF(D2=E2,"OK","Check")</f>
        <v>OK</v>
      </c>
      <c r="G2" s="17">
        <v>6.62</v>
      </c>
      <c r="H2" s="17">
        <v>6.62</v>
      </c>
      <c r="I2" s="17" t="str">
        <f>IF(G2=H2,"OK","Check")</f>
        <v>OK</v>
      </c>
    </row>
    <row r="3" spans="1:9" x14ac:dyDescent="0.3">
      <c r="A3" s="22">
        <f>A2+1</f>
        <v>2</v>
      </c>
      <c r="B3" t="str">
        <f>VLOOKUP(A3,TestCaseSummary!A$1:D$37,4,FALSE)</f>
        <v>Houston, Texas</v>
      </c>
      <c r="C3" t="str">
        <f>VLOOKUP(A3,TestCaseSummary!A$1:D$37,3,FALSE)</f>
        <v>Office</v>
      </c>
      <c r="D3" s="18">
        <v>3.21</v>
      </c>
      <c r="E3" s="18">
        <v>3.21</v>
      </c>
      <c r="F3" s="17" t="str">
        <f t="shared" ref="F3:F26" si="0">IF(D3=E3,"OK","Check")</f>
        <v>OK</v>
      </c>
      <c r="G3" s="17">
        <v>9.1199999999999992</v>
      </c>
      <c r="H3" s="17">
        <v>9.1199999999999992</v>
      </c>
      <c r="I3" s="17" t="str">
        <f t="shared" ref="I3:I26" si="1">IF(G3=H3,"OK","Check")</f>
        <v>OK</v>
      </c>
    </row>
    <row r="4" spans="1:9" x14ac:dyDescent="0.3">
      <c r="A4" s="22">
        <f t="shared" ref="A4:A26" si="2">A3+1</f>
        <v>3</v>
      </c>
      <c r="B4" t="str">
        <f>VLOOKUP(A4,TestCaseSummary!A$1:D$37,4,FALSE)</f>
        <v>Phoenix City, AZ</v>
      </c>
      <c r="C4" t="str">
        <f>VLOOKUP(A4,TestCaseSummary!A$1:D$37,3,FALSE)</f>
        <v>Retail</v>
      </c>
      <c r="D4" s="18">
        <v>2.89</v>
      </c>
      <c r="E4" s="18">
        <v>2.89</v>
      </c>
      <c r="F4" s="17" t="str">
        <f t="shared" si="0"/>
        <v>OK</v>
      </c>
      <c r="G4" s="17" t="s">
        <v>81</v>
      </c>
      <c r="H4" s="10" t="s">
        <v>81</v>
      </c>
      <c r="I4" s="17" t="str">
        <f t="shared" si="1"/>
        <v>OK</v>
      </c>
    </row>
    <row r="5" spans="1:9" x14ac:dyDescent="0.3">
      <c r="A5" s="22">
        <f t="shared" si="2"/>
        <v>4</v>
      </c>
      <c r="B5" t="str">
        <f>VLOOKUP(A5,TestCaseSummary!A$1:D$37,4,FALSE)</f>
        <v>San Diego, CA</v>
      </c>
      <c r="C5" t="str">
        <f>VLOOKUP(A5,TestCaseSummary!A$1:D$37,3,FALSE)</f>
        <v>Multi-Family</v>
      </c>
      <c r="D5" s="18">
        <v>3.85</v>
      </c>
      <c r="E5" s="18">
        <v>3.85</v>
      </c>
      <c r="F5" s="17" t="str">
        <f t="shared" si="0"/>
        <v>OK</v>
      </c>
      <c r="G5" s="17">
        <v>6.37</v>
      </c>
      <c r="H5" s="17">
        <v>6.37</v>
      </c>
      <c r="I5" s="17" t="str">
        <f t="shared" si="1"/>
        <v>OK</v>
      </c>
    </row>
    <row r="6" spans="1:9" x14ac:dyDescent="0.3">
      <c r="A6" s="22">
        <f t="shared" si="2"/>
        <v>5</v>
      </c>
      <c r="B6" t="str">
        <f>VLOOKUP(A6,TestCaseSummary!A$1:D$37,4,FALSE)</f>
        <v>Chicago,IL</v>
      </c>
      <c r="C6" t="str">
        <f>VLOOKUP(A6,TestCaseSummary!A$1:D$37,3,FALSE)</f>
        <v>Industrial</v>
      </c>
      <c r="D6" s="18">
        <v>3.56</v>
      </c>
      <c r="E6" s="18">
        <v>3.56</v>
      </c>
      <c r="F6" s="17" t="str">
        <f t="shared" si="0"/>
        <v>OK</v>
      </c>
      <c r="G6" s="17">
        <v>7.37</v>
      </c>
      <c r="H6" s="17">
        <v>7.37</v>
      </c>
      <c r="I6" s="17" t="str">
        <f>IF(H6=G6,"OK","Check")</f>
        <v>OK</v>
      </c>
    </row>
    <row r="7" spans="1:9" x14ac:dyDescent="0.3">
      <c r="A7" s="22">
        <f t="shared" si="2"/>
        <v>6</v>
      </c>
      <c r="B7" t="str">
        <f>VLOOKUP(A7,TestCaseSummary!A$1:D$37,4,FALSE)</f>
        <v>New York, NY</v>
      </c>
      <c r="C7" t="str">
        <f>VLOOKUP(A7,TestCaseSummary!A$1:D$37,3,FALSE)</f>
        <v>Office</v>
      </c>
      <c r="D7" s="18">
        <v>3.78</v>
      </c>
      <c r="E7" s="18">
        <v>3.78</v>
      </c>
      <c r="F7" s="17" t="str">
        <f t="shared" si="0"/>
        <v>OK</v>
      </c>
      <c r="G7" s="17">
        <v>6.87</v>
      </c>
      <c r="H7" s="17">
        <v>6.87</v>
      </c>
      <c r="I7" s="17" t="str">
        <f>IF(H7=G7,"OK","Check")</f>
        <v>OK</v>
      </c>
    </row>
    <row r="8" spans="1:9" x14ac:dyDescent="0.3">
      <c r="A8" s="22">
        <f t="shared" si="2"/>
        <v>7</v>
      </c>
      <c r="B8" t="str">
        <f>VLOOKUP(A8,TestCaseSummary!A$1:D$37,4,FALSE)</f>
        <v>San Antonio, TX</v>
      </c>
      <c r="C8" t="str">
        <f>VLOOKUP(A8,TestCaseSummary!A$1:D$37,3,FALSE)</f>
        <v>Retail</v>
      </c>
      <c r="D8" s="18">
        <v>3.59</v>
      </c>
      <c r="E8" s="18">
        <v>3.59</v>
      </c>
      <c r="F8" s="17" t="str">
        <f t="shared" si="0"/>
        <v>OK</v>
      </c>
      <c r="G8" s="17">
        <v>10.62</v>
      </c>
      <c r="H8" s="17">
        <v>10.62</v>
      </c>
      <c r="I8" s="17" t="str">
        <f>IF(H8=G8,"OK","Check")</f>
        <v>OK</v>
      </c>
    </row>
    <row r="9" spans="1:9" x14ac:dyDescent="0.3">
      <c r="A9" s="22">
        <f t="shared" si="2"/>
        <v>8</v>
      </c>
      <c r="B9" t="str">
        <f>VLOOKUP(A9,TestCaseSummary!A$1:D$37,4,FALSE)</f>
        <v>San Francisco, CA</v>
      </c>
      <c r="C9" t="str">
        <f>VLOOKUP(A9,TestCaseSummary!A$1:D$37,3,FALSE)</f>
        <v>Hospitality</v>
      </c>
      <c r="D9" s="18">
        <v>3.39</v>
      </c>
      <c r="E9" s="18">
        <v>3.39</v>
      </c>
      <c r="F9" s="17" t="str">
        <f t="shared" si="0"/>
        <v>OK</v>
      </c>
      <c r="G9" s="17">
        <v>9.3699999999999992</v>
      </c>
      <c r="H9" s="17">
        <v>9.3699999999999992</v>
      </c>
      <c r="I9" s="17" t="str">
        <f>IF(H9=G9,"OK","Check")</f>
        <v>OK</v>
      </c>
    </row>
    <row r="10" spans="1:9" x14ac:dyDescent="0.3">
      <c r="A10" s="22">
        <f t="shared" si="2"/>
        <v>9</v>
      </c>
      <c r="B10" t="str">
        <f>VLOOKUP(A10,TestCaseSummary!A$1:D$37,4,FALSE)</f>
        <v>Kansas City, MO</v>
      </c>
      <c r="C10" t="str">
        <f>VLOOKUP(A10,TestCaseSummary!A$1:D$37,3,FALSE)</f>
        <v>Retail</v>
      </c>
      <c r="D10" s="18">
        <v>3.6</v>
      </c>
      <c r="E10" s="18">
        <v>3.6</v>
      </c>
      <c r="F10" s="17" t="str">
        <f t="shared" si="0"/>
        <v>OK</v>
      </c>
      <c r="G10" s="17">
        <v>10.37</v>
      </c>
      <c r="H10" s="17">
        <v>10.37</v>
      </c>
      <c r="I10" s="17" t="str">
        <f t="shared" si="1"/>
        <v>OK</v>
      </c>
    </row>
    <row r="11" spans="1:9" x14ac:dyDescent="0.3">
      <c r="A11" s="22">
        <f t="shared" si="2"/>
        <v>10</v>
      </c>
      <c r="B11" t="str">
        <f>VLOOKUP(A11,TestCaseSummary!A$1:D$37,4,FALSE)</f>
        <v>Washington DC, DC</v>
      </c>
      <c r="C11" t="str">
        <f>VLOOKUP(A11,TestCaseSummary!A$1:D$37,3,FALSE)</f>
        <v>Multi-Family</v>
      </c>
      <c r="D11" s="18">
        <v>3.49</v>
      </c>
      <c r="E11" s="18">
        <v>3.49</v>
      </c>
      <c r="F11" s="17" t="str">
        <f t="shared" si="0"/>
        <v>OK</v>
      </c>
      <c r="G11" s="17">
        <v>7.12</v>
      </c>
      <c r="H11" s="17">
        <v>7.12</v>
      </c>
      <c r="I11" s="17" t="str">
        <f>IF(H11=G11,"OK","Check")</f>
        <v>OK</v>
      </c>
    </row>
    <row r="12" spans="1:9" x14ac:dyDescent="0.3">
      <c r="A12" s="22">
        <f t="shared" si="2"/>
        <v>11</v>
      </c>
      <c r="B12" t="str">
        <f>VLOOKUP(A12,TestCaseSummary!A$1:D$37,4,FALSE)</f>
        <v>Denver, CO</v>
      </c>
      <c r="C12" t="str">
        <f>VLOOKUP(A12,TestCaseSummary!A$1:D$37,3,FALSE)</f>
        <v>Retail</v>
      </c>
      <c r="D12" s="18">
        <v>3.29</v>
      </c>
      <c r="E12" s="18">
        <v>3.29</v>
      </c>
      <c r="F12" s="17" t="str">
        <f t="shared" si="0"/>
        <v>OK</v>
      </c>
      <c r="G12" s="17">
        <v>9.6199999999999992</v>
      </c>
      <c r="H12" s="17">
        <v>9.6199999999999992</v>
      </c>
      <c r="I12" s="17" t="str">
        <f t="shared" si="1"/>
        <v>OK</v>
      </c>
    </row>
    <row r="13" spans="1:9" x14ac:dyDescent="0.3">
      <c r="A13" s="22">
        <f t="shared" si="2"/>
        <v>12</v>
      </c>
      <c r="B13" t="str">
        <f>VLOOKUP(A13,TestCaseSummary!A$1:D$37,4,FALSE)</f>
        <v>St. Louise, MO</v>
      </c>
      <c r="C13" t="str">
        <f>VLOOKUP(A13,TestCaseSummary!A$1:D$37,3,FALSE)</f>
        <v>Industrial</v>
      </c>
      <c r="D13" s="18">
        <v>3.03</v>
      </c>
      <c r="E13" s="18">
        <v>3.03</v>
      </c>
      <c r="F13" s="17" t="str">
        <f t="shared" si="0"/>
        <v>OK</v>
      </c>
      <c r="G13" s="17" t="s">
        <v>81</v>
      </c>
      <c r="H13" s="10" t="s">
        <v>81</v>
      </c>
      <c r="I13" s="17" t="str">
        <f t="shared" si="1"/>
        <v>OK</v>
      </c>
    </row>
    <row r="14" spans="1:9" x14ac:dyDescent="0.3">
      <c r="A14" s="22">
        <f t="shared" si="2"/>
        <v>13</v>
      </c>
      <c r="B14" t="str">
        <f>VLOOKUP(A14,TestCaseSummary!A$1:D$37,4,FALSE)</f>
        <v>Los Angeles, CA</v>
      </c>
      <c r="C14" t="str">
        <f>VLOOKUP(A14,TestCaseSummary!A$1:D$37,3,FALSE)</f>
        <v>Retail</v>
      </c>
      <c r="D14" s="18">
        <v>3.23</v>
      </c>
      <c r="E14" s="18">
        <v>3.23</v>
      </c>
      <c r="F14" s="17" t="str">
        <f t="shared" si="0"/>
        <v>OK</v>
      </c>
      <c r="G14" s="17">
        <v>9.1199999999999992</v>
      </c>
      <c r="H14" s="17">
        <v>9.1199999999999992</v>
      </c>
      <c r="I14" s="17" t="str">
        <f t="shared" si="1"/>
        <v>OK</v>
      </c>
    </row>
    <row r="15" spans="1:9" x14ac:dyDescent="0.3">
      <c r="A15" s="22">
        <f t="shared" si="2"/>
        <v>14</v>
      </c>
      <c r="B15" t="str">
        <f>VLOOKUP(A15,TestCaseSummary!A$1:D$37,4,FALSE)</f>
        <v>Boston, MA</v>
      </c>
      <c r="C15" t="str">
        <f>VLOOKUP(A15,TestCaseSummary!A$1:D$37,3,FALSE)</f>
        <v>Retail</v>
      </c>
      <c r="D15" s="18">
        <v>4.08</v>
      </c>
      <c r="E15" s="18">
        <v>4.08</v>
      </c>
      <c r="F15" s="17" t="str">
        <f t="shared" si="0"/>
        <v>OK</v>
      </c>
      <c r="G15" s="17">
        <v>9.1199999999999992</v>
      </c>
      <c r="H15" s="17">
        <v>9.1199999999999992</v>
      </c>
      <c r="I15" s="17" t="str">
        <f t="shared" si="1"/>
        <v>OK</v>
      </c>
    </row>
    <row r="16" spans="1:9" x14ac:dyDescent="0.3">
      <c r="A16" s="22">
        <f t="shared" si="2"/>
        <v>15</v>
      </c>
      <c r="B16" t="str">
        <f>VLOOKUP(A16,TestCaseSummary!A$1:D$37,4,FALSE)</f>
        <v>Miami, FL</v>
      </c>
      <c r="C16" t="str">
        <f>VLOOKUP(A16,TestCaseSummary!A$1:D$37,3,FALSE)</f>
        <v>Multi-Family</v>
      </c>
      <c r="D16" s="18">
        <v>3.34</v>
      </c>
      <c r="E16" s="18">
        <v>3.34</v>
      </c>
      <c r="F16" s="17" t="str">
        <f t="shared" si="0"/>
        <v>OK</v>
      </c>
      <c r="G16" s="17">
        <v>6.87</v>
      </c>
      <c r="H16" s="17">
        <v>6.87</v>
      </c>
      <c r="I16" s="17" t="str">
        <f t="shared" si="1"/>
        <v>OK</v>
      </c>
    </row>
    <row r="17" spans="1:9" x14ac:dyDescent="0.3">
      <c r="A17" s="22">
        <f t="shared" si="2"/>
        <v>16</v>
      </c>
      <c r="B17" t="str">
        <f>VLOOKUP(A17,TestCaseSummary!A$1:D$37,4,FALSE)</f>
        <v>San Francisco, CA</v>
      </c>
      <c r="C17" t="str">
        <f>VLOOKUP(A17,TestCaseSummary!A$1:D$37,3,FALSE)</f>
        <v>Office</v>
      </c>
      <c r="D17" s="18">
        <v>3.44</v>
      </c>
      <c r="E17" s="18">
        <v>3.44</v>
      </c>
      <c r="F17" s="17" t="str">
        <f t="shared" si="0"/>
        <v>OK</v>
      </c>
      <c r="G17" s="17">
        <v>7.37</v>
      </c>
      <c r="H17" s="17">
        <v>7.37</v>
      </c>
      <c r="I17" s="17" t="str">
        <f t="shared" si="1"/>
        <v>OK</v>
      </c>
    </row>
    <row r="18" spans="1:9" x14ac:dyDescent="0.3">
      <c r="A18" s="22">
        <f t="shared" si="2"/>
        <v>17</v>
      </c>
      <c r="B18" t="str">
        <f>VLOOKUP(A18,TestCaseSummary!A$1:D$37,4,FALSE)</f>
        <v>Philadelphia, PA</v>
      </c>
      <c r="C18" t="str">
        <f>VLOOKUP(A18,TestCaseSummary!A$1:D$37,3,FALSE)</f>
        <v>Office</v>
      </c>
      <c r="D18" s="18">
        <v>3.11</v>
      </c>
      <c r="E18" s="18">
        <v>3.11</v>
      </c>
      <c r="F18" s="17" t="str">
        <f t="shared" si="0"/>
        <v>OK</v>
      </c>
      <c r="G18" s="17" t="s">
        <v>81</v>
      </c>
      <c r="H18" s="10" t="s">
        <v>81</v>
      </c>
      <c r="I18" s="17" t="str">
        <f t="shared" si="1"/>
        <v>OK</v>
      </c>
    </row>
    <row r="19" spans="1:9" x14ac:dyDescent="0.3">
      <c r="A19" s="22">
        <f t="shared" si="2"/>
        <v>18</v>
      </c>
      <c r="B19" t="str">
        <f>VLOOKUP(A19,TestCaseSummary!A$1:D$37,4,FALSE)</f>
        <v>Detroit, MI</v>
      </c>
      <c r="C19" t="str">
        <f>VLOOKUP(A19,TestCaseSummary!A$1:D$37,3,FALSE)</f>
        <v>Multi-Family</v>
      </c>
      <c r="D19" s="18">
        <v>3.13</v>
      </c>
      <c r="E19" s="18">
        <v>3.13</v>
      </c>
      <c r="F19" s="17" t="str">
        <f t="shared" si="0"/>
        <v>OK</v>
      </c>
      <c r="G19" s="17" t="s">
        <v>81</v>
      </c>
      <c r="H19" s="10" t="s">
        <v>81</v>
      </c>
      <c r="I19" s="17" t="str">
        <f t="shared" si="1"/>
        <v>OK</v>
      </c>
    </row>
    <row r="20" spans="1:9" x14ac:dyDescent="0.3">
      <c r="A20" s="22">
        <f t="shared" si="2"/>
        <v>19</v>
      </c>
      <c r="B20" t="str">
        <f>VLOOKUP(A20,TestCaseSummary!A$1:D$37,4,FALSE)</f>
        <v>Las Vegas, NV</v>
      </c>
      <c r="C20" t="str">
        <f>VLOOKUP(A20,TestCaseSummary!A$1:D$37,3,FALSE)</f>
        <v>Office</v>
      </c>
      <c r="D20" s="18">
        <v>3.81</v>
      </c>
      <c r="E20" s="18">
        <v>3.81</v>
      </c>
      <c r="F20" s="17" t="str">
        <f t="shared" si="0"/>
        <v>OK</v>
      </c>
      <c r="G20" s="17">
        <v>9.6199999999999992</v>
      </c>
      <c r="H20" s="17">
        <v>9.6199999999999992</v>
      </c>
      <c r="I20" s="17" t="str">
        <f t="shared" si="1"/>
        <v>OK</v>
      </c>
    </row>
    <row r="21" spans="1:9" x14ac:dyDescent="0.3">
      <c r="A21" s="22">
        <f t="shared" si="2"/>
        <v>20</v>
      </c>
      <c r="B21" t="str">
        <f>VLOOKUP(A21,TestCaseSummary!A$1:D$37,4,FALSE)</f>
        <v>Dallas, TX</v>
      </c>
      <c r="C21" t="str">
        <f>VLOOKUP(A21,TestCaseSummary!A$1:D$37,3,FALSE)</f>
        <v>Multi-Family</v>
      </c>
      <c r="D21" s="18">
        <v>3.41</v>
      </c>
      <c r="E21" s="18">
        <v>3.41</v>
      </c>
      <c r="F21" s="17" t="str">
        <f t="shared" si="0"/>
        <v>OK</v>
      </c>
      <c r="G21" s="17">
        <v>7.12</v>
      </c>
      <c r="H21" s="17">
        <v>7.12</v>
      </c>
      <c r="I21" s="17" t="str">
        <f t="shared" si="1"/>
        <v>OK</v>
      </c>
    </row>
    <row r="22" spans="1:9" x14ac:dyDescent="0.3">
      <c r="A22" s="19">
        <f t="shared" si="2"/>
        <v>21</v>
      </c>
      <c r="B22" t="str">
        <f>VLOOKUP(A22,TestCaseSummary!A$1:D$37,4,FALSE)</f>
        <v>Baltimore, MD</v>
      </c>
      <c r="C22" t="str">
        <f>VLOOKUP(A22,TestCaseSummary!A$1:D$37,3,FALSE)</f>
        <v>Office</v>
      </c>
      <c r="D22" s="20">
        <v>4.0199999999999996</v>
      </c>
      <c r="E22" s="20">
        <v>4.03</v>
      </c>
      <c r="F22" s="21" t="str">
        <f t="shared" si="0"/>
        <v>Check</v>
      </c>
      <c r="G22" s="17">
        <v>10.62</v>
      </c>
      <c r="H22" s="17">
        <v>10.62</v>
      </c>
      <c r="I22" s="17" t="str">
        <f t="shared" si="1"/>
        <v>OK</v>
      </c>
    </row>
    <row r="23" spans="1:9" x14ac:dyDescent="0.3">
      <c r="A23" s="22">
        <f t="shared" si="2"/>
        <v>22</v>
      </c>
      <c r="B23" t="str">
        <f>VLOOKUP(A23,TestCaseSummary!A$1:D$37,4,FALSE)</f>
        <v>Memphis, TN</v>
      </c>
      <c r="C23" t="str">
        <f>VLOOKUP(A23,TestCaseSummary!A$1:D$37,3,FALSE)</f>
        <v>Office</v>
      </c>
      <c r="D23" s="18">
        <v>3.58</v>
      </c>
      <c r="E23" s="18">
        <v>3.58</v>
      </c>
      <c r="F23" s="17" t="str">
        <f t="shared" si="0"/>
        <v>OK</v>
      </c>
      <c r="G23" s="17">
        <v>11.37</v>
      </c>
      <c r="H23" s="17">
        <v>11.37</v>
      </c>
      <c r="I23" s="17" t="str">
        <f t="shared" si="1"/>
        <v>OK</v>
      </c>
    </row>
    <row r="24" spans="1:9" x14ac:dyDescent="0.3">
      <c r="A24" s="22">
        <f t="shared" si="2"/>
        <v>23</v>
      </c>
      <c r="B24" t="str">
        <f>VLOOKUP(A24,TestCaseSummary!A$1:D$37,4,FALSE)</f>
        <v>Los Angeles, CA</v>
      </c>
      <c r="C24" t="str">
        <f>VLOOKUP(A24,TestCaseSummary!A$1:D$37,3,FALSE)</f>
        <v>Multi-Family</v>
      </c>
      <c r="D24" s="18">
        <v>3.41</v>
      </c>
      <c r="E24" s="18">
        <v>3.41</v>
      </c>
      <c r="F24" s="17" t="str">
        <f t="shared" si="0"/>
        <v>OK</v>
      </c>
      <c r="G24" s="17">
        <v>6.87</v>
      </c>
      <c r="H24" s="17">
        <v>6.87</v>
      </c>
      <c r="I24" s="17" t="str">
        <f t="shared" si="1"/>
        <v>OK</v>
      </c>
    </row>
    <row r="25" spans="1:9" x14ac:dyDescent="0.3">
      <c r="A25" s="22">
        <f t="shared" si="2"/>
        <v>24</v>
      </c>
      <c r="B25" t="str">
        <f>VLOOKUP(A25,TestCaseSummary!A$1:D$37,4,FALSE)</f>
        <v>Los Angeles, CA</v>
      </c>
      <c r="C25" t="str">
        <f>VLOOKUP(A25,TestCaseSummary!A$1:D$37,3,FALSE)</f>
        <v>Retail</v>
      </c>
      <c r="D25" s="18">
        <v>3.44</v>
      </c>
      <c r="E25" s="18">
        <v>3.44</v>
      </c>
      <c r="F25" s="17" t="str">
        <f t="shared" si="0"/>
        <v>OK</v>
      </c>
      <c r="G25" s="17">
        <v>9.1199999999999992</v>
      </c>
      <c r="H25" s="17">
        <v>9.1199999999999992</v>
      </c>
      <c r="I25" s="17" t="str">
        <f t="shared" si="1"/>
        <v>OK</v>
      </c>
    </row>
    <row r="26" spans="1:9" x14ac:dyDescent="0.3">
      <c r="A26" s="22">
        <f t="shared" si="2"/>
        <v>25</v>
      </c>
      <c r="B26" t="str">
        <f>VLOOKUP(A26,TestCaseSummary!A$1:D$37,4,FALSE)</f>
        <v>Houston, TX</v>
      </c>
      <c r="C26" t="str">
        <f>VLOOKUP(A26,TestCaseSummary!A$1:D$37,3,FALSE)</f>
        <v>Multi-Family</v>
      </c>
      <c r="D26" s="18">
        <v>4.21</v>
      </c>
      <c r="E26" s="18">
        <v>4.21</v>
      </c>
      <c r="F26" s="17" t="str">
        <f t="shared" si="0"/>
        <v>OK</v>
      </c>
      <c r="G26" s="17">
        <v>6.62</v>
      </c>
      <c r="H26" s="17">
        <v>6.62</v>
      </c>
      <c r="I26" s="17" t="str">
        <f t="shared" si="1"/>
        <v>OK</v>
      </c>
    </row>
    <row r="28" spans="1:9" x14ac:dyDescent="0.3">
      <c r="A28" t="s">
        <v>93</v>
      </c>
      <c r="D28" s="18" t="s">
        <v>94</v>
      </c>
    </row>
    <row r="29" spans="1:9" x14ac:dyDescent="0.3">
      <c r="D29" s="18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TestCaseSummary</vt:lpstr>
      <vt:lpstr>Summary</vt:lpstr>
      <vt:lpstr>TestingResults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2020-03-19T00:25:04Z</dcterms:created>
  <dcterms:modified xsi:type="dcterms:W3CDTF">2020-04-14T14:09:06Z</dcterms:modified>
</cp:coreProperties>
</file>