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020_vm_disk\vm_shared_folder\git_sync_master\UAT-S-SB2018\SamGu\"/>
    </mc:Choice>
  </mc:AlternateContent>
  <bookViews>
    <workbookView xWindow="0" yWindow="0" windowWidth="16380" windowHeight="8190" tabRatio="990"/>
  </bookViews>
  <sheets>
    <sheet name="Mean Test (T)" sheetId="1" r:id="rId1"/>
    <sheet name="Proportion Test (Chi Squared)" sheetId="2" r:id="rId2"/>
    <sheet name="Normality Test (Shapiro-Wilk)" sheetId="4" r:id="rId3"/>
    <sheet name="Variance Test (F)" sheetId="5" r:id="rId4"/>
    <sheet name="A Dengue Example" sheetId="3" r:id="rId5"/>
  </sheets>
  <definedNames>
    <definedName name="_xlchart.v1.0" hidden="1">'Mean Test (T)'!$C$17</definedName>
    <definedName name="_xlchart.v1.1" hidden="1">('Mean Test (T)'!$C$21,'Mean Test (T)'!$L$21,'Mean Test (T)'!$N$21)</definedName>
    <definedName name="_xlchart.v1.2" hidden="1">('Mean Test (T)'!$C$25,'Mean Test (T)'!$L$25,'Mean Test (T)'!$N$25)</definedName>
  </definedNames>
  <calcPr calcId="162913" iterateDelta="1E-4"/>
  <fileRecoveryPr repairLoad="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47" i="4" l="1"/>
  <c r="P46" i="4"/>
  <c r="P45" i="4"/>
  <c r="P44" i="4"/>
  <c r="P43" i="4"/>
  <c r="P42" i="4"/>
  <c r="P41" i="4"/>
  <c r="P40" i="4"/>
  <c r="P39" i="4"/>
  <c r="P38" i="4"/>
  <c r="G37" i="4"/>
  <c r="I37" i="4" s="1"/>
  <c r="G19" i="4"/>
  <c r="I19" i="4" s="1"/>
  <c r="K42" i="4"/>
  <c r="L42" i="4" s="1"/>
  <c r="K41" i="4"/>
  <c r="L41" i="4" s="1"/>
  <c r="K40" i="4"/>
  <c r="L40" i="4" s="1"/>
  <c r="K39" i="4"/>
  <c r="L39" i="4" s="1"/>
  <c r="K38" i="4"/>
  <c r="L38" i="4" s="1"/>
  <c r="P37" i="4"/>
  <c r="L29" i="4"/>
  <c r="L26" i="4"/>
  <c r="L24" i="4"/>
  <c r="L23" i="4"/>
  <c r="L22" i="4"/>
  <c r="L21" i="4"/>
  <c r="L20" i="4"/>
  <c r="K24" i="4"/>
  <c r="K23" i="4"/>
  <c r="K22" i="4"/>
  <c r="K21" i="4"/>
  <c r="K20" i="4"/>
  <c r="P30" i="4"/>
  <c r="P29" i="4"/>
  <c r="P28" i="4"/>
  <c r="P27" i="4"/>
  <c r="P26" i="4"/>
  <c r="P25" i="4"/>
  <c r="P24" i="4"/>
  <c r="P23" i="4"/>
  <c r="P22" i="4"/>
  <c r="P21" i="4"/>
  <c r="P20" i="4"/>
  <c r="P19" i="4"/>
  <c r="F95" i="3"/>
  <c r="B95" i="3"/>
  <c r="B90" i="3"/>
  <c r="B67" i="3"/>
  <c r="B70" i="3" s="1"/>
  <c r="H95" i="3" s="1"/>
  <c r="E5" i="3"/>
  <c r="E4" i="3"/>
  <c r="C31" i="2"/>
  <c r="C11" i="2"/>
  <c r="G6" i="2"/>
  <c r="D11" i="2" s="1"/>
  <c r="D6" i="2"/>
  <c r="D22" i="2" s="1"/>
  <c r="C6" i="2"/>
  <c r="C22" i="2" s="1"/>
  <c r="G5" i="2"/>
  <c r="D10" i="2" s="1"/>
  <c r="E77" i="1"/>
  <c r="D77" i="1"/>
  <c r="C77" i="1"/>
  <c r="B77" i="1"/>
  <c r="E72" i="1"/>
  <c r="D72" i="1"/>
  <c r="C72" i="1"/>
  <c r="B72" i="1"/>
  <c r="E62" i="1"/>
  <c r="D62" i="1"/>
  <c r="C62" i="1"/>
  <c r="B62" i="1"/>
  <c r="E25" i="1"/>
  <c r="D25" i="1"/>
  <c r="C25" i="1"/>
  <c r="B25" i="1"/>
  <c r="E21" i="1"/>
  <c r="D21" i="1"/>
  <c r="C21" i="1"/>
  <c r="B21" i="1"/>
  <c r="E17" i="1"/>
  <c r="D17" i="1"/>
  <c r="C17" i="1"/>
  <c r="B17" i="1"/>
  <c r="E10" i="1"/>
  <c r="D10" i="1"/>
  <c r="C10" i="1"/>
  <c r="B10" i="1"/>
  <c r="F10" i="1" s="1"/>
  <c r="J10" i="1" s="1"/>
  <c r="L10" i="1" s="1"/>
  <c r="E6" i="1"/>
  <c r="D6" i="1"/>
  <c r="C6" i="1"/>
  <c r="B6" i="1"/>
  <c r="P48" i="4" l="1"/>
  <c r="L44" i="4"/>
  <c r="L47" i="4" s="1"/>
  <c r="F6" i="1"/>
  <c r="J6" i="1" s="1"/>
  <c r="L6" i="1" s="1"/>
  <c r="F17" i="1"/>
  <c r="F21" i="1"/>
  <c r="J21" i="1" s="1"/>
  <c r="N21" i="1" s="1"/>
  <c r="F25" i="1"/>
  <c r="J25" i="1" s="1"/>
  <c r="N25" i="1" s="1"/>
  <c r="F62" i="1"/>
  <c r="F72" i="1"/>
  <c r="J72" i="1" s="1"/>
  <c r="N72" i="1" s="1"/>
  <c r="F77" i="1"/>
  <c r="J77" i="1" s="1"/>
  <c r="N77" i="1" s="1"/>
  <c r="F96" i="3"/>
  <c r="L72" i="1"/>
  <c r="D21" i="2"/>
  <c r="D23" i="2" s="1"/>
  <c r="D12" i="2"/>
  <c r="E11" i="2"/>
  <c r="N6" i="1"/>
  <c r="N10" i="1"/>
  <c r="E22" i="2"/>
  <c r="G7" i="2"/>
  <c r="C10" i="2"/>
  <c r="D90" i="3"/>
  <c r="D95" i="3"/>
  <c r="B96" i="3" s="1"/>
  <c r="B97" i="3" s="1"/>
  <c r="F90" i="3" s="1"/>
  <c r="L77" i="1"/>
  <c r="L21" i="1" l="1"/>
  <c r="L25" i="1"/>
  <c r="B91" i="3"/>
  <c r="B103" i="3" s="1"/>
  <c r="C12" i="2"/>
  <c r="E12" i="2" s="1"/>
  <c r="E10" i="2"/>
  <c r="C21" i="2"/>
  <c r="C23" i="2" l="1"/>
  <c r="E23" i="2" s="1"/>
  <c r="E21" i="2"/>
</calcChain>
</file>

<file path=xl/comments1.xml><?xml version="1.0" encoding="utf-8"?>
<comments xmlns="http://schemas.openxmlformats.org/spreadsheetml/2006/main">
  <authors>
    <author/>
  </authors>
  <commentList>
    <comment ref="I3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Administrator:
</t>
        </r>
        <r>
          <rPr>
            <sz val="9"/>
            <color rgb="FF000000"/>
            <rFont val="Tahoma"/>
            <family val="2"/>
            <charset val="1"/>
          </rPr>
          <t>I think you might be confusing the expected sampling distribution of a mean (which we would calculate based on a single sample) with the (usually hypothetical) process of simulating what would happen if we did repeatedly sample from the same population multiple times.
For any given sample size (even n = 2) we would say that the sample mean (from the two people) estimates the population mean. But the estimation accuracy -- that is, how good a job we've done of estimating the population mean based on our sample data, as reflected in the standard error of the mean -- will be poorer than if we had a 20 or 200 people in our sample. This is relatively intuitive (larger samples give better estimation accuracy).
We would then use the standard error to calculate a confidence interval, which (in this case) is based around the Normal distribution (we'd probably use the t-distribution in small samples since the standard deviation of the population is often underestimated in a small sample, leading to overly optimistic standard errors.)
In answer to your last question, no we don't always need a Normally distributed population to apply these estimation methods -- the central limit theorem indicates that the sampling distribution of a mean (estimated, again, from a single sample) will tend to follow a normal distribution even when the underlying population has a non-Normal distribution. This is usually appropriate for "bigger" sample sizes.
Having said that, when you have a non-Normal population that you're sampling from, the mean might not be an appropriate summary statistic, even if the sampling distribution for that mean could be considered reliable.</t>
        </r>
      </text>
    </comment>
  </commentList>
</comments>
</file>

<file path=xl/sharedStrings.xml><?xml version="1.0" encoding="utf-8"?>
<sst xmlns="http://schemas.openxmlformats.org/spreadsheetml/2006/main" count="220" uniqueCount="89">
  <si>
    <t>S-SB</t>
  </si>
  <si>
    <t>Day2</t>
  </si>
  <si>
    <t>P14</t>
  </si>
  <si>
    <t>of</t>
  </si>
  <si>
    <t>2.2 S-SB1 Data Summarisation</t>
  </si>
  <si>
    <t>n</t>
  </si>
  <si>
    <t>Mean</t>
  </si>
  <si>
    <t>Variance</t>
  </si>
  <si>
    <t>StdDev</t>
  </si>
  <si>
    <t>SE (Standard error of the mean)</t>
  </si>
  <si>
    <t>1.96*SE</t>
  </si>
  <si>
    <t>95% CI Lower Limit</t>
  </si>
  <si>
    <t>95% CI Higer Limit</t>
  </si>
  <si>
    <t xml:space="preserve">CI: Confidence Interval </t>
  </si>
  <si>
    <t>P19</t>
  </si>
  <si>
    <t>https://stats.stackexchange.com/questions/47809/how-does-the-sampling-distribution-of-sample-means-approximate-the-population-me</t>
  </si>
  <si>
    <t>2.3 S-SB2 Sampling and Normality (WS+)</t>
  </si>
  <si>
    <t>P6</t>
  </si>
  <si>
    <t>2.4 S-SB2 One Sample Tests (WS+)</t>
  </si>
  <si>
    <t>McDonald's dirve through time from 25 stores</t>
  </si>
  <si>
    <t>McDonalds.csv</t>
  </si>
  <si>
    <t>McDonalds2.csv</t>
  </si>
  <si>
    <t>Choose Again?</t>
  </si>
  <si>
    <t>Total</t>
  </si>
  <si>
    <t>Expected</t>
  </si>
  <si>
    <t>Yes</t>
  </si>
  <si>
    <t xml:space="preserve">Yes/Total → </t>
  </si>
  <si>
    <t>No</t>
  </si>
  <si>
    <t xml:space="preserve">No/Total → </t>
  </si>
  <si>
    <t>Test Statistics</t>
  </si>
  <si>
    <t>chi-squared distribution whose number of degrees of freedom are</t>
  </si>
  <si>
    <t>Dengue Test = Positive</t>
  </si>
  <si>
    <t>Dengue Test = Negative</t>
  </si>
  <si>
    <t>If a person: Has Dengue = True</t>
  </si>
  <si>
    <t>If a person: Has Dengue = False</t>
  </si>
  <si>
    <t>Yesterday you did a yearly routine medical exam, and the hospital was very generous that it provided a free Dengue test.</t>
  </si>
  <si>
    <t xml:space="preserve">Unfortunately your result is found to be positive in the medical report. </t>
  </si>
  <si>
    <t>http://www.nea.gov.sg/public-health/dengue/dengue-cases</t>
  </si>
  <si>
    <t>Average number of new Dengue cases per week</t>
  </si>
  <si>
    <t>Singapore population</t>
  </si>
  <si>
    <t>Average chance for a person of getting Dengue in past week P(Has Dengue = True)</t>
  </si>
  <si>
    <t>Average chance for a person of NOT getting Dengue in past week P(Has Dengue = False)</t>
  </si>
  <si>
    <t>P(Conclution|Condition) = P(Condition|Conclution)*P(Conclution)/P(Condition)</t>
  </si>
  <si>
    <t>P(A|B) = P(B|A)*P(A)/P(B)</t>
  </si>
  <si>
    <t>P(Has Dengue = True | Dengue Test = Positive)</t>
  </si>
  <si>
    <t>=</t>
  </si>
  <si>
    <t>P(Dengue Test = Positive | Has Dengue = True) * P(Has Dengue = True) / P(Dengue Test = Positive)</t>
  </si>
  <si>
    <t>*</t>
  </si>
  <si>
    <t>/</t>
  </si>
  <si>
    <t>P(Dengue Test = Positive)</t>
  </si>
  <si>
    <t>P(Dengue Test = Positive | Has Dengue = True)*P(Has Dengue = True) + P(Dengue Test = Positive | Has Dengue = False)*P(Has Dengue = False)</t>
  </si>
  <si>
    <t>+</t>
  </si>
  <si>
    <t>Times more likely</t>
  </si>
  <si>
    <t>similar to having 948 4D Lottery tickets?</t>
  </si>
  <si>
    <t>airline travel insurance?</t>
  </si>
  <si>
    <t>But you didn’t seem to develop any Dengue symptoms since last week, how likely do you think you got infected by Dengue virus?</t>
  </si>
  <si>
    <t>MU567</t>
  </si>
  <si>
    <t>9C8549</t>
  </si>
  <si>
    <t>Normal</t>
  </si>
  <si>
    <t>EndAisle</t>
  </si>
  <si>
    <t>Cola.csv</t>
  </si>
  <si>
    <t>store</t>
  </si>
  <si>
    <t>Sales of BLK Cola in 20 different stores</t>
  </si>
  <si>
    <t>Sorted</t>
  </si>
  <si>
    <t>Question: Is the Sales number in 'Normal' store normally distributed?</t>
  </si>
  <si>
    <t>a1</t>
  </si>
  <si>
    <t>a2</t>
  </si>
  <si>
    <t>a3</t>
  </si>
  <si>
    <t>a4</t>
  </si>
  <si>
    <t>a5</t>
  </si>
  <si>
    <t>m =</t>
  </si>
  <si>
    <t>n =</t>
  </si>
  <si>
    <t>mean =</t>
  </si>
  <si>
    <t>(Xi - mean)^2</t>
  </si>
  <si>
    <t>X10-X1</t>
  </si>
  <si>
    <t>diff</t>
  </si>
  <si>
    <t>a*diff</t>
  </si>
  <si>
    <t>X8-X3</t>
  </si>
  <si>
    <t>X9-X2</t>
  </si>
  <si>
    <t>X7-X4</t>
  </si>
  <si>
    <t>X6-X5</t>
  </si>
  <si>
    <t>SS (Squared Sum) =</t>
  </si>
  <si>
    <t>http://www.real-statistics.com/statistics-tables/shapiro-wilk-table/</t>
  </si>
  <si>
    <t>Table 1 – Coefficients</t>
  </si>
  <si>
    <t>Table 2 – p-values</t>
  </si>
  <si>
    <t>b =</t>
  </si>
  <si>
    <t>W =</t>
  </si>
  <si>
    <t>Question: Is the Sales number in 'EndAisle' store normally distributed?</t>
  </si>
  <si>
    <t>W = b2 ⁄ SS (Shapiro Test Statistic)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</si>
</sst>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%"/>
    <numFmt numFmtId="165" formatCode="0.0000000%"/>
    <numFmt numFmtId="166" formatCode="0.00000000%"/>
  </numFmts>
  <fonts count="11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E7E6E6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4"/>
      <name val="Calibri"/>
      <family val="2"/>
      <charset val="1"/>
    </font>
    <font>
      <b/>
      <sz val="11"/>
      <color theme="4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Border="0" applyProtection="0"/>
  </cellStyleXfs>
  <cellXfs count="42">
    <xf numFmtId="0" fontId="0" fillId="0" borderId="0" xfId="0"/>
    <xf numFmtId="0" fontId="0" fillId="2" borderId="0" xfId="0" applyFont="1" applyFill="1"/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" fillId="2" borderId="0" xfId="0" applyFont="1" applyFill="1"/>
    <xf numFmtId="0" fontId="6" fillId="2" borderId="1" xfId="0" applyFont="1" applyFill="1" applyBorder="1" applyAlignment="1">
      <alignment horizontal="center"/>
    </xf>
    <xf numFmtId="10" fontId="6" fillId="2" borderId="1" xfId="0" applyNumberFormat="1" applyFont="1" applyFill="1" applyBorder="1" applyAlignment="1">
      <alignment horizontal="center"/>
    </xf>
    <xf numFmtId="9" fontId="6" fillId="2" borderId="1" xfId="0" applyNumberFormat="1" applyFont="1" applyFill="1" applyBorder="1" applyAlignment="1">
      <alignment horizontal="center"/>
    </xf>
    <xf numFmtId="2" fontId="6" fillId="2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6" fillId="3" borderId="0" xfId="0" applyFont="1" applyFill="1" applyAlignment="1">
      <alignment horizontal="center"/>
    </xf>
    <xf numFmtId="0" fontId="0" fillId="4" borderId="0" xfId="0" applyFill="1"/>
    <xf numFmtId="0" fontId="2" fillId="4" borderId="0" xfId="0" applyFont="1" applyFill="1"/>
    <xf numFmtId="164" fontId="2" fillId="4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4" borderId="0" xfId="1" applyFont="1" applyFill="1" applyBorder="1" applyAlignment="1" applyProtection="1"/>
    <xf numFmtId="3" fontId="0" fillId="4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4" borderId="0" xfId="0" applyFont="1" applyFill="1"/>
    <xf numFmtId="165" fontId="0" fillId="4" borderId="0" xfId="0" applyNumberFormat="1" applyFill="1"/>
    <xf numFmtId="164" fontId="0" fillId="4" borderId="0" xfId="0" applyNumberFormat="1" applyFill="1"/>
    <xf numFmtId="166" fontId="0" fillId="4" borderId="0" xfId="0" applyNumberFormat="1" applyFill="1"/>
    <xf numFmtId="0" fontId="2" fillId="4" borderId="0" xfId="0" applyFont="1" applyFill="1" applyAlignment="1">
      <alignment horizontal="center"/>
    </xf>
    <xf numFmtId="3" fontId="2" fillId="4" borderId="0" xfId="0" applyNumberFormat="1" applyFont="1" applyFill="1" applyAlignment="1">
      <alignment horizontal="center"/>
    </xf>
    <xf numFmtId="10" fontId="0" fillId="4" borderId="2" xfId="0" applyNumberFormat="1" applyFill="1" applyBorder="1" applyAlignment="1">
      <alignment horizontal="center"/>
    </xf>
    <xf numFmtId="0" fontId="2" fillId="4" borderId="0" xfId="0" applyFont="1" applyFill="1" applyAlignment="1">
      <alignment horizontal="left"/>
    </xf>
    <xf numFmtId="0" fontId="0" fillId="4" borderId="0" xfId="0" applyFill="1" applyAlignment="1">
      <alignment horizontal="right"/>
    </xf>
    <xf numFmtId="0" fontId="0" fillId="4" borderId="2" xfId="0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3" fillId="0" borderId="0" xfId="1"/>
    <xf numFmtId="0" fontId="9" fillId="4" borderId="0" xfId="0" applyFont="1" applyFill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0" fillId="4" borderId="0" xfId="0" applyFill="1" applyAlignment="1">
      <alignment horizontal="left"/>
    </xf>
    <xf numFmtId="0" fontId="10" fillId="5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0" fontId="3" fillId="4" borderId="0" xfId="1" applyFont="1" applyFill="1" applyBorder="1" applyAlignment="1" applyProtection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</cx:f>
      </cx:numDim>
    </cx:data>
    <cx:data id="1">
      <cx:numDim type="val">
        <cx:f dir="row">_xlchart.v1.2</cx:f>
      </cx:numDim>
    </cx:data>
    <cx:data id="2">
      <cx:numDim type="val">
        <cx:f dir="row">_xlchart.v1.0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SG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Confidence Intervals</a:t>
            </a:r>
          </a:p>
        </cx:rich>
      </cx:tx>
    </cx:title>
    <cx:plotArea>
      <cx:plotAreaRegion>
        <cx:series layoutId="boxWhisker" uniqueId="{24B3B9B4-792A-4FC9-B27B-47C7613B0379}">
          <cx:tx>
            <cx:txData>
              <cx:v>Sample1</cx:v>
            </cx:txData>
          </cx:tx>
          <cx:spPr>
            <a:solidFill>
              <a:schemeClr val="accent5">
                <a:lumMod val="60000"/>
                <a:lumOff val="40000"/>
              </a:schemeClr>
            </a:solidFill>
          </cx:spPr>
          <cx:dataId val="0"/>
          <cx:layoutPr>
            <cx:statistics quartileMethod="exclusive"/>
          </cx:layoutPr>
        </cx:series>
        <cx:series layoutId="boxWhisker" uniqueId="{DC20244B-071F-46B7-85DA-2868FD88B782}">
          <cx:tx>
            <cx:txData>
              <cx:v>Sample2</cx:v>
            </cx:txData>
          </cx:tx>
          <cx:spPr>
            <a:solidFill>
              <a:schemeClr val="accent2">
                <a:lumMod val="60000"/>
                <a:lumOff val="40000"/>
              </a:schemeClr>
            </a:solidFill>
          </cx:spPr>
          <cx:dataId val="1"/>
          <cx:layoutPr>
            <cx:statistics quartileMethod="exclusive"/>
          </cx:layoutPr>
        </cx:series>
        <cx:series layoutId="boxWhisker" uniqueId="{00000000-3492-4669-84A4-D59D29B0F41A}">
          <cx:tx>
            <cx:txData>
              <cx:v>Actual Population Mean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2.19000006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Samples</a:t>
                </a:r>
              </a:p>
            </cx:rich>
          </cx:tx>
        </cx:title>
        <cx:tickLabels/>
      </cx:axis>
      <cx:axis id="1">
        <cx:valScaling max="31" min="19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Ages</a:t>
                </a:r>
              </a:p>
            </cx:rich>
          </cx:tx>
        </cx:title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184149</xdr:rowOff>
    </xdr:from>
    <xdr:to>
      <xdr:col>8</xdr:col>
      <xdr:colOff>273050</xdr:colOff>
      <xdr:row>44</xdr:row>
      <xdr:rowOff>167000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950" y="5524499"/>
          <a:ext cx="4584700" cy="27451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190500</xdr:colOff>
      <xdr:row>37</xdr:row>
      <xdr:rowOff>88900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30</xdr:row>
      <xdr:rowOff>0</xdr:rowOff>
    </xdr:from>
    <xdr:to>
      <xdr:col>8</xdr:col>
      <xdr:colOff>260350</xdr:colOff>
      <xdr:row>44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127000</xdr:colOff>
      <xdr:row>1</xdr:row>
      <xdr:rowOff>165100</xdr:rowOff>
    </xdr:from>
    <xdr:to>
      <xdr:col>2</xdr:col>
      <xdr:colOff>1422400</xdr:colOff>
      <xdr:row>2</xdr:row>
      <xdr:rowOff>165100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349250"/>
          <a:ext cx="129540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292100</xdr:colOff>
      <xdr:row>1</xdr:row>
      <xdr:rowOff>152400</xdr:rowOff>
    </xdr:from>
    <xdr:to>
      <xdr:col>3</xdr:col>
      <xdr:colOff>1314450</xdr:colOff>
      <xdr:row>2</xdr:row>
      <xdr:rowOff>165100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9300" y="336550"/>
          <a:ext cx="1022350" cy="19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120649</xdr:colOff>
      <xdr:row>16</xdr:row>
      <xdr:rowOff>31750</xdr:rowOff>
    </xdr:from>
    <xdr:to>
      <xdr:col>1</xdr:col>
      <xdr:colOff>1442260</xdr:colOff>
      <xdr:row>18</xdr:row>
      <xdr:rowOff>88900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49" y="2978150"/>
          <a:ext cx="1321611" cy="425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19049</xdr:colOff>
      <xdr:row>27</xdr:row>
      <xdr:rowOff>165100</xdr:rowOff>
    </xdr:from>
    <xdr:to>
      <xdr:col>3</xdr:col>
      <xdr:colOff>959852</xdr:colOff>
      <xdr:row>28</xdr:row>
      <xdr:rowOff>152400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3349" y="5137150"/>
          <a:ext cx="2553703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38100</xdr:colOff>
      <xdr:row>30</xdr:row>
      <xdr:rowOff>38100</xdr:rowOff>
    </xdr:from>
    <xdr:to>
      <xdr:col>14</xdr:col>
      <xdr:colOff>1181100</xdr:colOff>
      <xdr:row>31</xdr:row>
      <xdr:rowOff>57150</xdr:rowOff>
    </xdr:to>
    <xdr:pic>
      <xdr:nvPicPr>
        <xdr:cNvPr id="2" name="Picture 1" descr="image359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5562600"/>
          <a:ext cx="1143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196850</xdr:colOff>
      <xdr:row>26</xdr:row>
      <xdr:rowOff>69850</xdr:rowOff>
    </xdr:from>
    <xdr:to>
      <xdr:col>12</xdr:col>
      <xdr:colOff>444500</xdr:colOff>
      <xdr:row>27</xdr:row>
      <xdr:rowOff>76200</xdr:rowOff>
    </xdr:to>
    <xdr:pic>
      <xdr:nvPicPr>
        <xdr:cNvPr id="4" name="Picture 3" descr="https://i2.wp.com/www.real-statistics.com/wp-content/uploads/2013/02/image3598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2850" y="4857750"/>
          <a:ext cx="14668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10</xdr:col>
      <xdr:colOff>457200</xdr:colOff>
      <xdr:row>61</xdr:row>
      <xdr:rowOff>146050</xdr:rowOff>
    </xdr:to>
    <xdr:pic>
      <xdr:nvPicPr>
        <xdr:cNvPr id="5" name="Picture 4" descr="Shapiro-Wilk Weights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13550"/>
          <a:ext cx="5943600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10</xdr:col>
      <xdr:colOff>457200</xdr:colOff>
      <xdr:row>72</xdr:row>
      <xdr:rowOff>158750</xdr:rowOff>
    </xdr:to>
    <xdr:pic>
      <xdr:nvPicPr>
        <xdr:cNvPr id="6" name="Picture 5" descr="Shapiro-Wilk Weights 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18450"/>
          <a:ext cx="594360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10</xdr:col>
      <xdr:colOff>457200</xdr:colOff>
      <xdr:row>83</xdr:row>
      <xdr:rowOff>158750</xdr:rowOff>
    </xdr:to>
    <xdr:pic>
      <xdr:nvPicPr>
        <xdr:cNvPr id="7" name="Picture 6" descr="Shapiro-Wilk Weights 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44100"/>
          <a:ext cx="594360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9</xdr:col>
      <xdr:colOff>95250</xdr:colOff>
      <xdr:row>129</xdr:row>
      <xdr:rowOff>127000</xdr:rowOff>
    </xdr:to>
    <xdr:pic>
      <xdr:nvPicPr>
        <xdr:cNvPr id="8" name="Picture 7" descr="image374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74650"/>
          <a:ext cx="4972050" cy="767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14</xdr:col>
      <xdr:colOff>63500</xdr:colOff>
      <xdr:row>48</xdr:row>
      <xdr:rowOff>57150</xdr:rowOff>
    </xdr:from>
    <xdr:ext cx="1143000" cy="203200"/>
    <xdr:pic>
      <xdr:nvPicPr>
        <xdr:cNvPr id="9" name="Picture 8" descr="image359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7900" y="8896350"/>
          <a:ext cx="1143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196850</xdr:colOff>
      <xdr:row>44</xdr:row>
      <xdr:rowOff>69850</xdr:rowOff>
    </xdr:from>
    <xdr:ext cx="1466850" cy="190500"/>
    <xdr:pic>
      <xdr:nvPicPr>
        <xdr:cNvPr id="10" name="Picture 9" descr="https://i2.wp.com/www.real-statistics.com/wp-content/uploads/2013/02/image3598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2850" y="8172450"/>
          <a:ext cx="14668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5</xdr:col>
      <xdr:colOff>1434600</xdr:colOff>
      <xdr:row>55</xdr:row>
      <xdr:rowOff>138240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/>
        <a:stretch/>
      </xdr:blipFill>
      <xdr:spPr>
        <a:xfrm>
          <a:off x="257040" y="4051080"/>
          <a:ext cx="8826120" cy="40053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stats.stackexchange.com/questions/47809/how-does-the-sampling-distribution-of-sample-means-approximate-the-population-me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www.real-statistics.com/statistics-tables/shapiro-wilk-table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www.nea.gov.sg/public-health/dengue/dengue-ca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77"/>
  <sheetViews>
    <sheetView tabSelected="1" zoomScaleNormal="100" workbookViewId="0"/>
  </sheetViews>
  <sheetFormatPr defaultRowHeight="14.5" x14ac:dyDescent="0.35"/>
  <cols>
    <col min="1" max="1025" width="8.81640625" style="16"/>
    <col min="1026" max="16384" width="8.7265625" style="13"/>
  </cols>
  <sheetData>
    <row r="1" spans="1:1024" x14ac:dyDescent="0.3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  <c r="OA1" s="13"/>
      <c r="OB1" s="13"/>
      <c r="OC1" s="13"/>
      <c r="OD1" s="13"/>
      <c r="OE1" s="13"/>
      <c r="OF1" s="13"/>
      <c r="OG1" s="13"/>
      <c r="OH1" s="13"/>
      <c r="OI1" s="13"/>
      <c r="OJ1" s="13"/>
      <c r="OK1" s="13"/>
      <c r="OL1" s="13"/>
      <c r="OM1" s="13"/>
      <c r="ON1" s="13"/>
      <c r="OO1" s="13"/>
      <c r="OP1" s="13"/>
      <c r="OQ1" s="13"/>
      <c r="OR1" s="13"/>
      <c r="OS1" s="13"/>
      <c r="OT1" s="13"/>
      <c r="OU1" s="13"/>
      <c r="OV1" s="13"/>
      <c r="OW1" s="13"/>
      <c r="OX1" s="13"/>
      <c r="OY1" s="13"/>
      <c r="OZ1" s="13"/>
      <c r="PA1" s="13"/>
      <c r="PB1" s="13"/>
      <c r="PC1" s="13"/>
      <c r="PD1" s="13"/>
      <c r="PE1" s="13"/>
      <c r="PF1" s="13"/>
      <c r="PG1" s="13"/>
      <c r="PH1" s="13"/>
      <c r="PI1" s="13"/>
      <c r="PJ1" s="13"/>
      <c r="PK1" s="13"/>
      <c r="PL1" s="13"/>
      <c r="PM1" s="13"/>
      <c r="PN1" s="13"/>
      <c r="PO1" s="13"/>
      <c r="PP1" s="13"/>
      <c r="PQ1" s="13"/>
      <c r="PR1" s="13"/>
      <c r="PS1" s="13"/>
      <c r="PT1" s="13"/>
      <c r="PU1" s="13"/>
      <c r="PV1" s="13"/>
      <c r="PW1" s="13"/>
      <c r="PX1" s="13"/>
      <c r="PY1" s="13"/>
      <c r="PZ1" s="13"/>
      <c r="QA1" s="13"/>
      <c r="QB1" s="13"/>
      <c r="QC1" s="13"/>
      <c r="QD1" s="13"/>
      <c r="QE1" s="13"/>
      <c r="QF1" s="13"/>
      <c r="QG1" s="13"/>
      <c r="QH1" s="13"/>
      <c r="QI1" s="13"/>
      <c r="QJ1" s="13"/>
      <c r="QK1" s="13"/>
      <c r="QL1" s="13"/>
      <c r="QM1" s="13"/>
      <c r="QN1" s="13"/>
      <c r="QO1" s="13"/>
      <c r="QP1" s="13"/>
      <c r="QQ1" s="13"/>
      <c r="QR1" s="13"/>
      <c r="QS1" s="13"/>
      <c r="QT1" s="13"/>
      <c r="QU1" s="13"/>
      <c r="QV1" s="13"/>
      <c r="QW1" s="13"/>
      <c r="QX1" s="13"/>
      <c r="QY1" s="13"/>
      <c r="QZ1" s="13"/>
      <c r="RA1" s="13"/>
      <c r="RB1" s="13"/>
      <c r="RC1" s="13"/>
      <c r="RD1" s="13"/>
      <c r="RE1" s="13"/>
      <c r="RF1" s="13"/>
      <c r="RG1" s="13"/>
      <c r="RH1" s="13"/>
      <c r="RI1" s="13"/>
      <c r="RJ1" s="13"/>
      <c r="RK1" s="13"/>
      <c r="RL1" s="13"/>
      <c r="RM1" s="13"/>
      <c r="RN1" s="13"/>
      <c r="RO1" s="13"/>
      <c r="RP1" s="13"/>
      <c r="RQ1" s="13"/>
      <c r="RR1" s="13"/>
      <c r="RS1" s="13"/>
      <c r="RT1" s="13"/>
      <c r="RU1" s="13"/>
      <c r="RV1" s="13"/>
      <c r="RW1" s="13"/>
      <c r="RX1" s="13"/>
      <c r="RY1" s="13"/>
      <c r="RZ1" s="13"/>
      <c r="SA1" s="13"/>
      <c r="SB1" s="13"/>
      <c r="SC1" s="13"/>
      <c r="SD1" s="13"/>
      <c r="SE1" s="13"/>
      <c r="SF1" s="13"/>
      <c r="SG1" s="13"/>
      <c r="SH1" s="13"/>
      <c r="SI1" s="13"/>
      <c r="SJ1" s="13"/>
      <c r="SK1" s="13"/>
      <c r="SL1" s="13"/>
      <c r="SM1" s="13"/>
      <c r="SN1" s="13"/>
      <c r="SO1" s="13"/>
      <c r="SP1" s="13"/>
      <c r="SQ1" s="13"/>
      <c r="SR1" s="13"/>
      <c r="SS1" s="13"/>
      <c r="ST1" s="13"/>
      <c r="SU1" s="13"/>
      <c r="SV1" s="13"/>
      <c r="SW1" s="13"/>
      <c r="SX1" s="13"/>
      <c r="SY1" s="13"/>
      <c r="SZ1" s="13"/>
      <c r="TA1" s="13"/>
      <c r="TB1" s="13"/>
      <c r="TC1" s="13"/>
      <c r="TD1" s="13"/>
      <c r="TE1" s="13"/>
      <c r="TF1" s="13"/>
      <c r="TG1" s="13"/>
      <c r="TH1" s="13"/>
      <c r="TI1" s="13"/>
      <c r="TJ1" s="13"/>
      <c r="TK1" s="13"/>
      <c r="TL1" s="13"/>
      <c r="TM1" s="13"/>
      <c r="TN1" s="13"/>
      <c r="TO1" s="13"/>
      <c r="TP1" s="13"/>
      <c r="TQ1" s="13"/>
      <c r="TR1" s="13"/>
      <c r="TS1" s="13"/>
      <c r="TT1" s="13"/>
      <c r="TU1" s="13"/>
      <c r="TV1" s="13"/>
      <c r="TW1" s="13"/>
      <c r="TX1" s="13"/>
      <c r="TY1" s="13"/>
      <c r="TZ1" s="13"/>
      <c r="UA1" s="13"/>
      <c r="UB1" s="13"/>
      <c r="UC1" s="13"/>
      <c r="UD1" s="13"/>
      <c r="UE1" s="13"/>
      <c r="UF1" s="13"/>
      <c r="UG1" s="13"/>
      <c r="UH1" s="13"/>
      <c r="UI1" s="13"/>
      <c r="UJ1" s="13"/>
      <c r="UK1" s="13"/>
      <c r="UL1" s="13"/>
      <c r="UM1" s="13"/>
      <c r="UN1" s="13"/>
      <c r="UO1" s="13"/>
      <c r="UP1" s="13"/>
      <c r="UQ1" s="13"/>
      <c r="UR1" s="13"/>
      <c r="US1" s="13"/>
      <c r="UT1" s="13"/>
      <c r="UU1" s="13"/>
      <c r="UV1" s="13"/>
      <c r="UW1" s="13"/>
      <c r="UX1" s="13"/>
      <c r="UY1" s="13"/>
      <c r="UZ1" s="13"/>
      <c r="VA1" s="13"/>
      <c r="VB1" s="13"/>
      <c r="VC1" s="13"/>
      <c r="VD1" s="13"/>
      <c r="VE1" s="13"/>
      <c r="VF1" s="13"/>
      <c r="VG1" s="13"/>
      <c r="VH1" s="13"/>
      <c r="VI1" s="13"/>
      <c r="VJ1" s="13"/>
      <c r="VK1" s="13"/>
      <c r="VL1" s="13"/>
      <c r="VM1" s="13"/>
      <c r="VN1" s="13"/>
      <c r="VO1" s="13"/>
      <c r="VP1" s="13"/>
      <c r="VQ1" s="13"/>
      <c r="VR1" s="13"/>
      <c r="VS1" s="13"/>
      <c r="VT1" s="13"/>
      <c r="VU1" s="13"/>
      <c r="VV1" s="13"/>
      <c r="VW1" s="13"/>
      <c r="VX1" s="13"/>
      <c r="VY1" s="13"/>
      <c r="VZ1" s="13"/>
      <c r="WA1" s="13"/>
      <c r="WB1" s="13"/>
      <c r="WC1" s="13"/>
      <c r="WD1" s="13"/>
      <c r="WE1" s="13"/>
      <c r="WF1" s="13"/>
      <c r="WG1" s="13"/>
      <c r="WH1" s="13"/>
      <c r="WI1" s="13"/>
      <c r="WJ1" s="13"/>
      <c r="WK1" s="13"/>
      <c r="WL1" s="13"/>
      <c r="WM1" s="13"/>
      <c r="WN1" s="13"/>
      <c r="WO1" s="13"/>
      <c r="WP1" s="13"/>
      <c r="WQ1" s="13"/>
      <c r="WR1" s="13"/>
      <c r="WS1" s="13"/>
      <c r="WT1" s="13"/>
      <c r="WU1" s="13"/>
      <c r="WV1" s="13"/>
      <c r="WW1" s="13"/>
      <c r="WX1" s="13"/>
      <c r="WY1" s="13"/>
      <c r="WZ1" s="13"/>
      <c r="XA1" s="13"/>
      <c r="XB1" s="13"/>
      <c r="XC1" s="13"/>
      <c r="XD1" s="13"/>
      <c r="XE1" s="13"/>
      <c r="XF1" s="13"/>
      <c r="XG1" s="13"/>
      <c r="XH1" s="13"/>
      <c r="XI1" s="13"/>
      <c r="XJ1" s="13"/>
      <c r="XK1" s="13"/>
      <c r="XL1" s="13"/>
      <c r="XM1" s="13"/>
      <c r="XN1" s="13"/>
      <c r="XO1" s="13"/>
      <c r="XP1" s="13"/>
      <c r="XQ1" s="13"/>
      <c r="XR1" s="13"/>
      <c r="XS1" s="13"/>
      <c r="XT1" s="13"/>
      <c r="XU1" s="13"/>
      <c r="XV1" s="13"/>
      <c r="XW1" s="13"/>
      <c r="XX1" s="13"/>
      <c r="XY1" s="13"/>
      <c r="XZ1" s="13"/>
      <c r="YA1" s="13"/>
      <c r="YB1" s="13"/>
      <c r="YC1" s="13"/>
      <c r="YD1" s="13"/>
      <c r="YE1" s="13"/>
      <c r="YF1" s="13"/>
      <c r="YG1" s="13"/>
      <c r="YH1" s="13"/>
      <c r="YI1" s="13"/>
      <c r="YJ1" s="13"/>
      <c r="YK1" s="13"/>
      <c r="YL1" s="13"/>
      <c r="YM1" s="13"/>
      <c r="YN1" s="13"/>
      <c r="YO1" s="13"/>
      <c r="YP1" s="13"/>
      <c r="YQ1" s="13"/>
      <c r="YR1" s="13"/>
      <c r="YS1" s="13"/>
      <c r="YT1" s="13"/>
      <c r="YU1" s="13"/>
      <c r="YV1" s="13"/>
      <c r="YW1" s="13"/>
      <c r="YX1" s="13"/>
      <c r="YY1" s="13"/>
      <c r="YZ1" s="13"/>
      <c r="ZA1" s="13"/>
      <c r="ZB1" s="13"/>
      <c r="ZC1" s="13"/>
      <c r="ZD1" s="13"/>
      <c r="ZE1" s="13"/>
      <c r="ZF1" s="13"/>
      <c r="ZG1" s="13"/>
      <c r="ZH1" s="13"/>
      <c r="ZI1" s="13"/>
      <c r="ZJ1" s="13"/>
      <c r="ZK1" s="13"/>
      <c r="ZL1" s="13"/>
      <c r="ZM1" s="13"/>
      <c r="ZN1" s="13"/>
      <c r="ZO1" s="13"/>
      <c r="ZP1" s="13"/>
      <c r="ZQ1" s="13"/>
      <c r="ZR1" s="13"/>
      <c r="ZS1" s="13"/>
      <c r="ZT1" s="13"/>
      <c r="ZU1" s="13"/>
      <c r="ZV1" s="13"/>
      <c r="ZW1" s="13"/>
      <c r="ZX1" s="13"/>
      <c r="ZY1" s="13"/>
      <c r="ZZ1" s="13"/>
      <c r="AAA1" s="13"/>
      <c r="AAB1" s="13"/>
      <c r="AAC1" s="13"/>
      <c r="AAD1" s="13"/>
      <c r="AAE1" s="13"/>
      <c r="AAF1" s="13"/>
      <c r="AAG1" s="13"/>
      <c r="AAH1" s="13"/>
      <c r="AAI1" s="13"/>
      <c r="AAJ1" s="13"/>
      <c r="AAK1" s="13"/>
      <c r="AAL1" s="13"/>
      <c r="AAM1" s="13"/>
      <c r="AAN1" s="13"/>
      <c r="AAO1" s="13"/>
      <c r="AAP1" s="13"/>
      <c r="AAQ1" s="13"/>
      <c r="AAR1" s="13"/>
      <c r="AAS1" s="13"/>
      <c r="AAT1" s="13"/>
      <c r="AAU1" s="13"/>
      <c r="AAV1" s="13"/>
      <c r="AAW1" s="13"/>
      <c r="AAX1" s="13"/>
      <c r="AAY1" s="13"/>
      <c r="AAZ1" s="13"/>
      <c r="ABA1" s="13"/>
      <c r="ABB1" s="13"/>
      <c r="ABC1" s="13"/>
      <c r="ABD1" s="13"/>
      <c r="ABE1" s="13"/>
      <c r="ABF1" s="13"/>
      <c r="ABG1" s="13"/>
      <c r="ABH1" s="13"/>
      <c r="ABI1" s="13"/>
      <c r="ABJ1" s="13"/>
      <c r="ABK1" s="13"/>
      <c r="ABL1" s="13"/>
      <c r="ABM1" s="13"/>
      <c r="ABN1" s="13"/>
      <c r="ABO1" s="13"/>
      <c r="ABP1" s="13"/>
      <c r="ABQ1" s="13"/>
      <c r="ABR1" s="13"/>
      <c r="ABS1" s="13"/>
      <c r="ABT1" s="13"/>
      <c r="ABU1" s="13"/>
      <c r="ABV1" s="13"/>
      <c r="ABW1" s="13"/>
      <c r="ABX1" s="13"/>
      <c r="ABY1" s="13"/>
      <c r="ABZ1" s="13"/>
      <c r="ACA1" s="13"/>
      <c r="ACB1" s="13"/>
      <c r="ACC1" s="13"/>
      <c r="ACD1" s="13"/>
      <c r="ACE1" s="13"/>
      <c r="ACF1" s="13"/>
      <c r="ACG1" s="13"/>
      <c r="ACH1" s="13"/>
      <c r="ACI1" s="13"/>
      <c r="ACJ1" s="13"/>
      <c r="ACK1" s="13"/>
      <c r="ACL1" s="13"/>
      <c r="ACM1" s="13"/>
      <c r="ACN1" s="13"/>
      <c r="ACO1" s="13"/>
      <c r="ACP1" s="13"/>
      <c r="ACQ1" s="13"/>
      <c r="ACR1" s="13"/>
      <c r="ACS1" s="13"/>
      <c r="ACT1" s="13"/>
      <c r="ACU1" s="13"/>
      <c r="ACV1" s="13"/>
      <c r="ACW1" s="13"/>
      <c r="ACX1" s="13"/>
      <c r="ACY1" s="13"/>
      <c r="ACZ1" s="13"/>
      <c r="ADA1" s="13"/>
      <c r="ADB1" s="13"/>
      <c r="ADC1" s="13"/>
      <c r="ADD1" s="13"/>
      <c r="ADE1" s="13"/>
      <c r="ADF1" s="13"/>
      <c r="ADG1" s="13"/>
      <c r="ADH1" s="13"/>
      <c r="ADI1" s="13"/>
      <c r="ADJ1" s="13"/>
      <c r="ADK1" s="13"/>
      <c r="ADL1" s="13"/>
      <c r="ADM1" s="13"/>
      <c r="ADN1" s="13"/>
      <c r="ADO1" s="13"/>
      <c r="ADP1" s="13"/>
      <c r="ADQ1" s="13"/>
      <c r="ADR1" s="13"/>
      <c r="ADS1" s="13"/>
      <c r="ADT1" s="13"/>
      <c r="ADU1" s="13"/>
      <c r="ADV1" s="13"/>
      <c r="ADW1" s="13"/>
      <c r="ADX1" s="13"/>
      <c r="ADY1" s="13"/>
      <c r="ADZ1" s="13"/>
      <c r="AEA1" s="13"/>
      <c r="AEB1" s="13"/>
      <c r="AEC1" s="13"/>
      <c r="AED1" s="13"/>
      <c r="AEE1" s="13"/>
      <c r="AEF1" s="13"/>
      <c r="AEG1" s="13"/>
      <c r="AEH1" s="13"/>
      <c r="AEI1" s="13"/>
      <c r="AEJ1" s="13"/>
      <c r="AEK1" s="13"/>
      <c r="AEL1" s="13"/>
      <c r="AEM1" s="13"/>
      <c r="AEN1" s="13"/>
      <c r="AEO1" s="13"/>
      <c r="AEP1" s="13"/>
      <c r="AEQ1" s="13"/>
      <c r="AER1" s="13"/>
      <c r="AES1" s="13"/>
      <c r="AET1" s="13"/>
      <c r="AEU1" s="13"/>
      <c r="AEV1" s="13"/>
      <c r="AEW1" s="13"/>
      <c r="AEX1" s="13"/>
      <c r="AEY1" s="13"/>
      <c r="AEZ1" s="13"/>
      <c r="AFA1" s="13"/>
      <c r="AFB1" s="13"/>
      <c r="AFC1" s="13"/>
      <c r="AFD1" s="13"/>
      <c r="AFE1" s="13"/>
      <c r="AFF1" s="13"/>
      <c r="AFG1" s="13"/>
      <c r="AFH1" s="13"/>
      <c r="AFI1" s="13"/>
      <c r="AFJ1" s="13"/>
      <c r="AFK1" s="13"/>
      <c r="AFL1" s="13"/>
      <c r="AFM1" s="13"/>
      <c r="AFN1" s="13"/>
      <c r="AFO1" s="13"/>
      <c r="AFP1" s="13"/>
      <c r="AFQ1" s="13"/>
      <c r="AFR1" s="13"/>
      <c r="AFS1" s="13"/>
      <c r="AFT1" s="13"/>
      <c r="AFU1" s="13"/>
      <c r="AFV1" s="13"/>
      <c r="AFW1" s="13"/>
      <c r="AFX1" s="13"/>
      <c r="AFY1" s="13"/>
      <c r="AFZ1" s="13"/>
      <c r="AGA1" s="13"/>
      <c r="AGB1" s="13"/>
      <c r="AGC1" s="13"/>
      <c r="AGD1" s="13"/>
      <c r="AGE1" s="13"/>
      <c r="AGF1" s="13"/>
      <c r="AGG1" s="13"/>
      <c r="AGH1" s="13"/>
      <c r="AGI1" s="13"/>
      <c r="AGJ1" s="13"/>
      <c r="AGK1" s="13"/>
      <c r="AGL1" s="13"/>
      <c r="AGM1" s="13"/>
      <c r="AGN1" s="13"/>
      <c r="AGO1" s="13"/>
      <c r="AGP1" s="13"/>
      <c r="AGQ1" s="13"/>
      <c r="AGR1" s="13"/>
      <c r="AGS1" s="13"/>
      <c r="AGT1" s="13"/>
      <c r="AGU1" s="13"/>
      <c r="AGV1" s="13"/>
      <c r="AGW1" s="13"/>
      <c r="AGX1" s="13"/>
      <c r="AGY1" s="13"/>
      <c r="AGZ1" s="13"/>
      <c r="AHA1" s="13"/>
      <c r="AHB1" s="13"/>
      <c r="AHC1" s="13"/>
      <c r="AHD1" s="13"/>
      <c r="AHE1" s="13"/>
      <c r="AHF1" s="13"/>
      <c r="AHG1" s="13"/>
      <c r="AHH1" s="13"/>
      <c r="AHI1" s="13"/>
      <c r="AHJ1" s="13"/>
      <c r="AHK1" s="13"/>
      <c r="AHL1" s="13"/>
      <c r="AHM1" s="13"/>
      <c r="AHN1" s="13"/>
      <c r="AHO1" s="13"/>
      <c r="AHP1" s="13"/>
      <c r="AHQ1" s="13"/>
      <c r="AHR1" s="13"/>
      <c r="AHS1" s="13"/>
      <c r="AHT1" s="13"/>
      <c r="AHU1" s="13"/>
      <c r="AHV1" s="13"/>
      <c r="AHW1" s="13"/>
      <c r="AHX1" s="13"/>
      <c r="AHY1" s="13"/>
      <c r="AHZ1" s="13"/>
      <c r="AIA1" s="13"/>
      <c r="AIB1" s="13"/>
      <c r="AIC1" s="13"/>
      <c r="AID1" s="13"/>
      <c r="AIE1" s="13"/>
      <c r="AIF1" s="13"/>
      <c r="AIG1" s="13"/>
      <c r="AIH1" s="13"/>
      <c r="AII1" s="13"/>
      <c r="AIJ1" s="13"/>
      <c r="AIK1" s="13"/>
      <c r="AIL1" s="13"/>
      <c r="AIM1" s="13"/>
      <c r="AIN1" s="13"/>
      <c r="AIO1" s="13"/>
      <c r="AIP1" s="13"/>
      <c r="AIQ1" s="13"/>
      <c r="AIR1" s="13"/>
      <c r="AIS1" s="13"/>
      <c r="AIT1" s="13"/>
      <c r="AIU1" s="13"/>
      <c r="AIV1" s="13"/>
      <c r="AIW1" s="13"/>
      <c r="AIX1" s="13"/>
      <c r="AIY1" s="13"/>
      <c r="AIZ1" s="13"/>
      <c r="AJA1" s="13"/>
      <c r="AJB1" s="13"/>
      <c r="AJC1" s="13"/>
      <c r="AJD1" s="13"/>
      <c r="AJE1" s="13"/>
      <c r="AJF1" s="13"/>
      <c r="AJG1" s="13"/>
      <c r="AJH1" s="13"/>
      <c r="AJI1" s="13"/>
      <c r="AJJ1" s="13"/>
      <c r="AJK1" s="13"/>
      <c r="AJL1" s="13"/>
      <c r="AJM1" s="13"/>
      <c r="AJN1" s="13"/>
      <c r="AJO1" s="13"/>
      <c r="AJP1" s="13"/>
      <c r="AJQ1" s="13"/>
      <c r="AJR1" s="13"/>
      <c r="AJS1" s="13"/>
      <c r="AJT1" s="13"/>
      <c r="AJU1" s="13"/>
      <c r="AJV1" s="13"/>
      <c r="AJW1" s="13"/>
      <c r="AJX1" s="13"/>
      <c r="AJY1" s="13"/>
      <c r="AJZ1" s="13"/>
      <c r="AKA1" s="13"/>
      <c r="AKB1" s="13"/>
      <c r="AKC1" s="13"/>
      <c r="AKD1" s="13"/>
      <c r="AKE1" s="13"/>
      <c r="AKF1" s="13"/>
      <c r="AKG1" s="13"/>
      <c r="AKH1" s="13"/>
      <c r="AKI1" s="13"/>
      <c r="AKJ1" s="13"/>
      <c r="AKK1" s="13"/>
      <c r="AKL1" s="13"/>
      <c r="AKM1" s="13"/>
      <c r="AKN1" s="13"/>
      <c r="AKO1" s="13"/>
      <c r="AKP1" s="13"/>
      <c r="AKQ1" s="13"/>
      <c r="AKR1" s="13"/>
      <c r="AKS1" s="13"/>
      <c r="AKT1" s="13"/>
      <c r="AKU1" s="13"/>
      <c r="AKV1" s="13"/>
      <c r="AKW1" s="13"/>
      <c r="AKX1" s="13"/>
      <c r="AKY1" s="13"/>
      <c r="AKZ1" s="13"/>
      <c r="ALA1" s="13"/>
      <c r="ALB1" s="13"/>
      <c r="ALC1" s="13"/>
      <c r="ALD1" s="13"/>
      <c r="ALE1" s="13"/>
      <c r="ALF1" s="13"/>
      <c r="ALG1" s="13"/>
      <c r="ALH1" s="13"/>
      <c r="ALI1" s="13"/>
      <c r="ALJ1" s="13"/>
      <c r="ALK1" s="13"/>
      <c r="ALL1" s="13"/>
      <c r="ALM1" s="13"/>
      <c r="ALN1" s="13"/>
      <c r="ALO1" s="13"/>
      <c r="ALP1" s="13"/>
      <c r="ALQ1" s="13"/>
      <c r="ALR1" s="13"/>
      <c r="ALS1" s="13"/>
      <c r="ALT1" s="13"/>
      <c r="ALU1" s="13"/>
      <c r="ALV1" s="13"/>
      <c r="ALW1" s="13"/>
      <c r="ALX1" s="13"/>
      <c r="ALY1" s="13"/>
      <c r="ALZ1" s="13"/>
      <c r="AMA1" s="13"/>
      <c r="AMB1" s="13"/>
      <c r="AMC1" s="13"/>
      <c r="AMD1" s="13"/>
      <c r="AME1" s="13"/>
      <c r="AMF1" s="13"/>
      <c r="AMG1" s="13"/>
      <c r="AMH1" s="13"/>
      <c r="AMI1" s="13"/>
      <c r="AMJ1" s="13"/>
    </row>
    <row r="2" spans="1:1024" s="38" customFormat="1" x14ac:dyDescent="0.35">
      <c r="B2" s="38" t="s">
        <v>0</v>
      </c>
      <c r="C2" s="38" t="s">
        <v>1</v>
      </c>
      <c r="D2" s="38" t="s">
        <v>2</v>
      </c>
      <c r="E2" s="38" t="s">
        <v>3</v>
      </c>
      <c r="F2" s="39" t="s">
        <v>4</v>
      </c>
    </row>
    <row r="4" spans="1:1024" x14ac:dyDescent="0.35">
      <c r="B4" s="29">
        <v>21</v>
      </c>
      <c r="C4" s="29">
        <v>26</v>
      </c>
      <c r="D4" s="29">
        <v>28</v>
      </c>
      <c r="E4" s="29">
        <v>20</v>
      </c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1024" x14ac:dyDescent="0.35">
      <c r="A5" s="13"/>
      <c r="B5" s="16" t="s">
        <v>5</v>
      </c>
      <c r="C5" s="16" t="s">
        <v>6</v>
      </c>
      <c r="D5" s="16" t="s">
        <v>7</v>
      </c>
      <c r="E5" s="16" t="s">
        <v>8</v>
      </c>
      <c r="F5" s="40" t="s">
        <v>9</v>
      </c>
      <c r="G5" s="13"/>
      <c r="H5" s="13"/>
      <c r="I5" s="13"/>
      <c r="J5" s="24" t="s">
        <v>10</v>
      </c>
      <c r="K5" s="24"/>
      <c r="L5" s="24" t="s">
        <v>11</v>
      </c>
      <c r="M5" s="24"/>
      <c r="N5" s="24" t="s">
        <v>12</v>
      </c>
      <c r="O5" s="24"/>
      <c r="P5" s="24"/>
      <c r="Q5" s="24" t="s">
        <v>13</v>
      </c>
      <c r="R5" s="24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  <c r="GI5" s="13"/>
      <c r="GJ5" s="13"/>
      <c r="GK5" s="13"/>
      <c r="GL5" s="13"/>
      <c r="GM5" s="13"/>
      <c r="GN5" s="13"/>
      <c r="GO5" s="13"/>
      <c r="GP5" s="13"/>
      <c r="GQ5" s="13"/>
      <c r="GR5" s="13"/>
      <c r="GS5" s="13"/>
      <c r="GT5" s="13"/>
      <c r="GU5" s="13"/>
      <c r="GV5" s="13"/>
      <c r="GW5" s="13"/>
      <c r="GX5" s="13"/>
      <c r="GY5" s="13"/>
      <c r="GZ5" s="13"/>
      <c r="HA5" s="13"/>
      <c r="HB5" s="13"/>
      <c r="HC5" s="13"/>
      <c r="HD5" s="13"/>
      <c r="HE5" s="13"/>
      <c r="HF5" s="13"/>
      <c r="HG5" s="13"/>
      <c r="HH5" s="13"/>
      <c r="HI5" s="13"/>
      <c r="HJ5" s="13"/>
      <c r="HK5" s="13"/>
      <c r="HL5" s="13"/>
      <c r="HM5" s="13"/>
      <c r="HN5" s="13"/>
      <c r="HO5" s="13"/>
      <c r="HP5" s="13"/>
      <c r="HQ5" s="13"/>
      <c r="HR5" s="13"/>
      <c r="HS5" s="13"/>
      <c r="HT5" s="13"/>
      <c r="HU5" s="13"/>
      <c r="HV5" s="13"/>
      <c r="HW5" s="13"/>
      <c r="HX5" s="13"/>
      <c r="HY5" s="13"/>
      <c r="HZ5" s="13"/>
      <c r="IA5" s="13"/>
      <c r="IB5" s="13"/>
      <c r="IC5" s="13"/>
      <c r="ID5" s="13"/>
      <c r="IE5" s="13"/>
      <c r="IF5" s="13"/>
      <c r="IG5" s="13"/>
      <c r="IH5" s="13"/>
      <c r="II5" s="13"/>
      <c r="IJ5" s="13"/>
      <c r="IK5" s="13"/>
      <c r="IL5" s="13"/>
      <c r="IM5" s="13"/>
      <c r="IN5" s="13"/>
      <c r="IO5" s="13"/>
      <c r="IP5" s="13"/>
      <c r="IQ5" s="13"/>
      <c r="IR5" s="13"/>
      <c r="IS5" s="13"/>
      <c r="IT5" s="13"/>
      <c r="IU5" s="13"/>
      <c r="IV5" s="13"/>
      <c r="IW5" s="13"/>
      <c r="IX5" s="13"/>
      <c r="IY5" s="13"/>
      <c r="IZ5" s="13"/>
      <c r="JA5" s="13"/>
      <c r="JB5" s="13"/>
      <c r="JC5" s="13"/>
      <c r="JD5" s="13"/>
      <c r="JE5" s="13"/>
      <c r="JF5" s="13"/>
      <c r="JG5" s="13"/>
      <c r="JH5" s="13"/>
      <c r="JI5" s="13"/>
      <c r="JJ5" s="13"/>
      <c r="JK5" s="13"/>
      <c r="JL5" s="13"/>
      <c r="JM5" s="13"/>
      <c r="JN5" s="13"/>
      <c r="JO5" s="13"/>
      <c r="JP5" s="13"/>
      <c r="JQ5" s="13"/>
      <c r="JR5" s="13"/>
      <c r="JS5" s="13"/>
      <c r="JT5" s="13"/>
      <c r="JU5" s="13"/>
      <c r="JV5" s="13"/>
      <c r="JW5" s="13"/>
      <c r="JX5" s="13"/>
      <c r="JY5" s="13"/>
      <c r="JZ5" s="13"/>
      <c r="KA5" s="13"/>
      <c r="KB5" s="13"/>
      <c r="KC5" s="13"/>
      <c r="KD5" s="13"/>
      <c r="KE5" s="13"/>
      <c r="KF5" s="13"/>
      <c r="KG5" s="13"/>
      <c r="KH5" s="13"/>
      <c r="KI5" s="13"/>
      <c r="KJ5" s="13"/>
      <c r="KK5" s="13"/>
      <c r="KL5" s="13"/>
      <c r="KM5" s="13"/>
      <c r="KN5" s="13"/>
      <c r="KO5" s="13"/>
      <c r="KP5" s="13"/>
      <c r="KQ5" s="13"/>
      <c r="KR5" s="13"/>
      <c r="KS5" s="13"/>
      <c r="KT5" s="13"/>
      <c r="KU5" s="13"/>
      <c r="KV5" s="13"/>
      <c r="KW5" s="13"/>
      <c r="KX5" s="13"/>
      <c r="KY5" s="13"/>
      <c r="KZ5" s="13"/>
      <c r="LA5" s="13"/>
      <c r="LB5" s="13"/>
      <c r="LC5" s="13"/>
      <c r="LD5" s="13"/>
      <c r="LE5" s="13"/>
      <c r="LF5" s="13"/>
      <c r="LG5" s="13"/>
      <c r="LH5" s="13"/>
      <c r="LI5" s="13"/>
      <c r="LJ5" s="13"/>
      <c r="LK5" s="13"/>
      <c r="LL5" s="13"/>
      <c r="LM5" s="13"/>
      <c r="LN5" s="13"/>
      <c r="LO5" s="13"/>
      <c r="LP5" s="13"/>
      <c r="LQ5" s="13"/>
      <c r="LR5" s="13"/>
      <c r="LS5" s="13"/>
      <c r="LT5" s="13"/>
      <c r="LU5" s="13"/>
      <c r="LV5" s="13"/>
      <c r="LW5" s="13"/>
      <c r="LX5" s="13"/>
      <c r="LY5" s="13"/>
      <c r="LZ5" s="13"/>
      <c r="MA5" s="13"/>
      <c r="MB5" s="13"/>
      <c r="MC5" s="13"/>
      <c r="MD5" s="13"/>
      <c r="ME5" s="13"/>
      <c r="MF5" s="13"/>
      <c r="MG5" s="13"/>
      <c r="MH5" s="13"/>
      <c r="MI5" s="13"/>
      <c r="MJ5" s="13"/>
      <c r="MK5" s="13"/>
      <c r="ML5" s="13"/>
      <c r="MM5" s="13"/>
      <c r="MN5" s="13"/>
      <c r="MO5" s="13"/>
      <c r="MP5" s="13"/>
      <c r="MQ5" s="13"/>
      <c r="MR5" s="13"/>
      <c r="MS5" s="13"/>
      <c r="MT5" s="13"/>
      <c r="MU5" s="13"/>
      <c r="MV5" s="13"/>
      <c r="MW5" s="13"/>
      <c r="MX5" s="13"/>
      <c r="MY5" s="13"/>
      <c r="MZ5" s="13"/>
      <c r="NA5" s="13"/>
      <c r="NB5" s="13"/>
      <c r="NC5" s="13"/>
      <c r="ND5" s="13"/>
      <c r="NE5" s="13"/>
      <c r="NF5" s="13"/>
      <c r="NG5" s="13"/>
      <c r="NH5" s="13"/>
      <c r="NI5" s="13"/>
      <c r="NJ5" s="13"/>
      <c r="NK5" s="13"/>
      <c r="NL5" s="13"/>
      <c r="NM5" s="13"/>
      <c r="NN5" s="13"/>
      <c r="NO5" s="13"/>
      <c r="NP5" s="13"/>
      <c r="NQ5" s="13"/>
      <c r="NR5" s="13"/>
      <c r="NS5" s="13"/>
      <c r="NT5" s="13"/>
      <c r="NU5" s="13"/>
      <c r="NV5" s="13"/>
      <c r="NW5" s="13"/>
      <c r="NX5" s="13"/>
      <c r="NY5" s="13"/>
      <c r="NZ5" s="13"/>
      <c r="OA5" s="13"/>
      <c r="OB5" s="13"/>
      <c r="OC5" s="13"/>
      <c r="OD5" s="13"/>
      <c r="OE5" s="13"/>
      <c r="OF5" s="13"/>
      <c r="OG5" s="13"/>
      <c r="OH5" s="13"/>
      <c r="OI5" s="13"/>
      <c r="OJ5" s="13"/>
      <c r="OK5" s="13"/>
      <c r="OL5" s="13"/>
      <c r="OM5" s="13"/>
      <c r="ON5" s="13"/>
      <c r="OO5" s="13"/>
      <c r="OP5" s="13"/>
      <c r="OQ5" s="13"/>
      <c r="OR5" s="13"/>
      <c r="OS5" s="13"/>
      <c r="OT5" s="13"/>
      <c r="OU5" s="13"/>
      <c r="OV5" s="13"/>
      <c r="OW5" s="13"/>
      <c r="OX5" s="13"/>
      <c r="OY5" s="13"/>
      <c r="OZ5" s="13"/>
      <c r="PA5" s="13"/>
      <c r="PB5" s="13"/>
      <c r="PC5" s="13"/>
      <c r="PD5" s="13"/>
      <c r="PE5" s="13"/>
      <c r="PF5" s="13"/>
      <c r="PG5" s="13"/>
      <c r="PH5" s="13"/>
      <c r="PI5" s="13"/>
      <c r="PJ5" s="13"/>
      <c r="PK5" s="13"/>
      <c r="PL5" s="13"/>
      <c r="PM5" s="13"/>
      <c r="PN5" s="13"/>
      <c r="PO5" s="13"/>
      <c r="PP5" s="13"/>
      <c r="PQ5" s="13"/>
      <c r="PR5" s="13"/>
      <c r="PS5" s="13"/>
      <c r="PT5" s="13"/>
      <c r="PU5" s="13"/>
      <c r="PV5" s="13"/>
      <c r="PW5" s="13"/>
      <c r="PX5" s="13"/>
      <c r="PY5" s="13"/>
      <c r="PZ5" s="13"/>
      <c r="QA5" s="13"/>
      <c r="QB5" s="13"/>
      <c r="QC5" s="13"/>
      <c r="QD5" s="13"/>
      <c r="QE5" s="13"/>
      <c r="QF5" s="13"/>
      <c r="QG5" s="13"/>
      <c r="QH5" s="13"/>
      <c r="QI5" s="13"/>
      <c r="QJ5" s="13"/>
      <c r="QK5" s="13"/>
      <c r="QL5" s="13"/>
      <c r="QM5" s="13"/>
      <c r="QN5" s="13"/>
      <c r="QO5" s="13"/>
      <c r="QP5" s="13"/>
      <c r="QQ5" s="13"/>
      <c r="QR5" s="13"/>
      <c r="QS5" s="13"/>
      <c r="QT5" s="13"/>
      <c r="QU5" s="13"/>
      <c r="QV5" s="13"/>
      <c r="QW5" s="13"/>
      <c r="QX5" s="13"/>
      <c r="QY5" s="13"/>
      <c r="QZ5" s="13"/>
      <c r="RA5" s="13"/>
      <c r="RB5" s="13"/>
      <c r="RC5" s="13"/>
      <c r="RD5" s="13"/>
      <c r="RE5" s="13"/>
      <c r="RF5" s="13"/>
      <c r="RG5" s="13"/>
      <c r="RH5" s="13"/>
      <c r="RI5" s="13"/>
      <c r="RJ5" s="13"/>
      <c r="RK5" s="13"/>
      <c r="RL5" s="13"/>
      <c r="RM5" s="13"/>
      <c r="RN5" s="13"/>
      <c r="RO5" s="13"/>
      <c r="RP5" s="13"/>
      <c r="RQ5" s="13"/>
      <c r="RR5" s="13"/>
      <c r="RS5" s="13"/>
      <c r="RT5" s="13"/>
      <c r="RU5" s="13"/>
      <c r="RV5" s="13"/>
      <c r="RW5" s="13"/>
      <c r="RX5" s="13"/>
      <c r="RY5" s="13"/>
      <c r="RZ5" s="13"/>
      <c r="SA5" s="13"/>
      <c r="SB5" s="13"/>
      <c r="SC5" s="13"/>
      <c r="SD5" s="13"/>
      <c r="SE5" s="13"/>
      <c r="SF5" s="13"/>
      <c r="SG5" s="13"/>
      <c r="SH5" s="13"/>
      <c r="SI5" s="13"/>
      <c r="SJ5" s="13"/>
      <c r="SK5" s="13"/>
      <c r="SL5" s="13"/>
      <c r="SM5" s="13"/>
      <c r="SN5" s="13"/>
      <c r="SO5" s="13"/>
      <c r="SP5" s="13"/>
      <c r="SQ5" s="13"/>
      <c r="SR5" s="13"/>
      <c r="SS5" s="13"/>
      <c r="ST5" s="13"/>
      <c r="SU5" s="13"/>
      <c r="SV5" s="13"/>
      <c r="SW5" s="13"/>
      <c r="SX5" s="13"/>
      <c r="SY5" s="13"/>
      <c r="SZ5" s="13"/>
      <c r="TA5" s="13"/>
      <c r="TB5" s="13"/>
      <c r="TC5" s="13"/>
      <c r="TD5" s="13"/>
      <c r="TE5" s="13"/>
      <c r="TF5" s="13"/>
      <c r="TG5" s="13"/>
      <c r="TH5" s="13"/>
      <c r="TI5" s="13"/>
      <c r="TJ5" s="13"/>
      <c r="TK5" s="13"/>
      <c r="TL5" s="13"/>
      <c r="TM5" s="13"/>
      <c r="TN5" s="13"/>
      <c r="TO5" s="13"/>
      <c r="TP5" s="13"/>
      <c r="TQ5" s="13"/>
      <c r="TR5" s="13"/>
      <c r="TS5" s="13"/>
      <c r="TT5" s="13"/>
      <c r="TU5" s="13"/>
      <c r="TV5" s="13"/>
      <c r="TW5" s="13"/>
      <c r="TX5" s="13"/>
      <c r="TY5" s="13"/>
      <c r="TZ5" s="13"/>
      <c r="UA5" s="13"/>
      <c r="UB5" s="13"/>
      <c r="UC5" s="13"/>
      <c r="UD5" s="13"/>
      <c r="UE5" s="13"/>
      <c r="UF5" s="13"/>
      <c r="UG5" s="13"/>
      <c r="UH5" s="13"/>
      <c r="UI5" s="13"/>
      <c r="UJ5" s="13"/>
      <c r="UK5" s="13"/>
      <c r="UL5" s="13"/>
      <c r="UM5" s="13"/>
      <c r="UN5" s="13"/>
      <c r="UO5" s="13"/>
      <c r="UP5" s="13"/>
      <c r="UQ5" s="13"/>
      <c r="UR5" s="13"/>
      <c r="US5" s="13"/>
      <c r="UT5" s="13"/>
      <c r="UU5" s="13"/>
      <c r="UV5" s="13"/>
      <c r="UW5" s="13"/>
      <c r="UX5" s="13"/>
      <c r="UY5" s="13"/>
      <c r="UZ5" s="13"/>
      <c r="VA5" s="13"/>
      <c r="VB5" s="13"/>
      <c r="VC5" s="13"/>
      <c r="VD5" s="13"/>
      <c r="VE5" s="13"/>
      <c r="VF5" s="13"/>
      <c r="VG5" s="13"/>
      <c r="VH5" s="13"/>
      <c r="VI5" s="13"/>
      <c r="VJ5" s="13"/>
      <c r="VK5" s="13"/>
      <c r="VL5" s="13"/>
      <c r="VM5" s="13"/>
      <c r="VN5" s="13"/>
      <c r="VO5" s="13"/>
      <c r="VP5" s="13"/>
      <c r="VQ5" s="13"/>
      <c r="VR5" s="13"/>
      <c r="VS5" s="13"/>
      <c r="VT5" s="13"/>
      <c r="VU5" s="13"/>
      <c r="VV5" s="13"/>
      <c r="VW5" s="13"/>
      <c r="VX5" s="13"/>
      <c r="VY5" s="13"/>
      <c r="VZ5" s="13"/>
      <c r="WA5" s="13"/>
      <c r="WB5" s="13"/>
      <c r="WC5" s="13"/>
      <c r="WD5" s="13"/>
      <c r="WE5" s="13"/>
      <c r="WF5" s="13"/>
      <c r="WG5" s="13"/>
      <c r="WH5" s="13"/>
      <c r="WI5" s="13"/>
      <c r="WJ5" s="13"/>
      <c r="WK5" s="13"/>
      <c r="WL5" s="13"/>
      <c r="WM5" s="13"/>
      <c r="WN5" s="13"/>
      <c r="WO5" s="13"/>
      <c r="WP5" s="13"/>
      <c r="WQ5" s="13"/>
      <c r="WR5" s="13"/>
      <c r="WS5" s="13"/>
      <c r="WT5" s="13"/>
      <c r="WU5" s="13"/>
      <c r="WV5" s="13"/>
      <c r="WW5" s="13"/>
      <c r="WX5" s="13"/>
      <c r="WY5" s="13"/>
      <c r="WZ5" s="13"/>
      <c r="XA5" s="13"/>
      <c r="XB5" s="13"/>
      <c r="XC5" s="13"/>
      <c r="XD5" s="13"/>
      <c r="XE5" s="13"/>
      <c r="XF5" s="13"/>
      <c r="XG5" s="13"/>
      <c r="XH5" s="13"/>
      <c r="XI5" s="13"/>
      <c r="XJ5" s="13"/>
      <c r="XK5" s="13"/>
      <c r="XL5" s="13"/>
      <c r="XM5" s="13"/>
      <c r="XN5" s="13"/>
      <c r="XO5" s="13"/>
      <c r="XP5" s="13"/>
      <c r="XQ5" s="13"/>
      <c r="XR5" s="13"/>
      <c r="XS5" s="13"/>
      <c r="XT5" s="13"/>
      <c r="XU5" s="13"/>
      <c r="XV5" s="13"/>
      <c r="XW5" s="13"/>
      <c r="XX5" s="13"/>
      <c r="XY5" s="13"/>
      <c r="XZ5" s="13"/>
      <c r="YA5" s="13"/>
      <c r="YB5" s="13"/>
      <c r="YC5" s="13"/>
      <c r="YD5" s="13"/>
      <c r="YE5" s="13"/>
      <c r="YF5" s="13"/>
      <c r="YG5" s="13"/>
      <c r="YH5" s="13"/>
      <c r="YI5" s="13"/>
      <c r="YJ5" s="13"/>
      <c r="YK5" s="13"/>
      <c r="YL5" s="13"/>
      <c r="YM5" s="13"/>
      <c r="YN5" s="13"/>
      <c r="YO5" s="13"/>
      <c r="YP5" s="13"/>
      <c r="YQ5" s="13"/>
      <c r="YR5" s="13"/>
      <c r="YS5" s="13"/>
      <c r="YT5" s="13"/>
      <c r="YU5" s="13"/>
      <c r="YV5" s="13"/>
      <c r="YW5" s="13"/>
      <c r="YX5" s="13"/>
      <c r="YY5" s="13"/>
      <c r="YZ5" s="13"/>
      <c r="ZA5" s="13"/>
      <c r="ZB5" s="13"/>
      <c r="ZC5" s="13"/>
      <c r="ZD5" s="13"/>
      <c r="ZE5" s="13"/>
      <c r="ZF5" s="13"/>
      <c r="ZG5" s="13"/>
      <c r="ZH5" s="13"/>
      <c r="ZI5" s="13"/>
      <c r="ZJ5" s="13"/>
      <c r="ZK5" s="13"/>
      <c r="ZL5" s="13"/>
      <c r="ZM5" s="13"/>
      <c r="ZN5" s="13"/>
      <c r="ZO5" s="13"/>
      <c r="ZP5" s="13"/>
      <c r="ZQ5" s="13"/>
      <c r="ZR5" s="13"/>
      <c r="ZS5" s="13"/>
      <c r="ZT5" s="13"/>
      <c r="ZU5" s="13"/>
      <c r="ZV5" s="13"/>
      <c r="ZW5" s="13"/>
      <c r="ZX5" s="13"/>
      <c r="ZY5" s="13"/>
      <c r="ZZ5" s="13"/>
      <c r="AAA5" s="13"/>
      <c r="AAB5" s="13"/>
      <c r="AAC5" s="13"/>
      <c r="AAD5" s="13"/>
      <c r="AAE5" s="13"/>
      <c r="AAF5" s="13"/>
      <c r="AAG5" s="13"/>
      <c r="AAH5" s="13"/>
      <c r="AAI5" s="13"/>
      <c r="AAJ5" s="13"/>
      <c r="AAK5" s="13"/>
      <c r="AAL5" s="13"/>
      <c r="AAM5" s="13"/>
      <c r="AAN5" s="13"/>
      <c r="AAO5" s="13"/>
      <c r="AAP5" s="13"/>
      <c r="AAQ5" s="13"/>
      <c r="AAR5" s="13"/>
      <c r="AAS5" s="13"/>
      <c r="AAT5" s="13"/>
      <c r="AAU5" s="13"/>
      <c r="AAV5" s="13"/>
      <c r="AAW5" s="13"/>
      <c r="AAX5" s="13"/>
      <c r="AAY5" s="13"/>
      <c r="AAZ5" s="13"/>
      <c r="ABA5" s="13"/>
      <c r="ABB5" s="13"/>
      <c r="ABC5" s="13"/>
      <c r="ABD5" s="13"/>
      <c r="ABE5" s="13"/>
      <c r="ABF5" s="13"/>
      <c r="ABG5" s="13"/>
      <c r="ABH5" s="13"/>
      <c r="ABI5" s="13"/>
      <c r="ABJ5" s="13"/>
      <c r="ABK5" s="13"/>
      <c r="ABL5" s="13"/>
      <c r="ABM5" s="13"/>
      <c r="ABN5" s="13"/>
      <c r="ABO5" s="13"/>
      <c r="ABP5" s="13"/>
      <c r="ABQ5" s="13"/>
      <c r="ABR5" s="13"/>
      <c r="ABS5" s="13"/>
      <c r="ABT5" s="13"/>
      <c r="ABU5" s="13"/>
      <c r="ABV5" s="13"/>
      <c r="ABW5" s="13"/>
      <c r="ABX5" s="13"/>
      <c r="ABY5" s="13"/>
      <c r="ABZ5" s="13"/>
      <c r="ACA5" s="13"/>
      <c r="ACB5" s="13"/>
      <c r="ACC5" s="13"/>
      <c r="ACD5" s="13"/>
      <c r="ACE5" s="13"/>
      <c r="ACF5" s="13"/>
      <c r="ACG5" s="13"/>
      <c r="ACH5" s="13"/>
      <c r="ACI5" s="13"/>
      <c r="ACJ5" s="13"/>
      <c r="ACK5" s="13"/>
      <c r="ACL5" s="13"/>
      <c r="ACM5" s="13"/>
      <c r="ACN5" s="13"/>
      <c r="ACO5" s="13"/>
      <c r="ACP5" s="13"/>
      <c r="ACQ5" s="13"/>
      <c r="ACR5" s="13"/>
      <c r="ACS5" s="13"/>
      <c r="ACT5" s="13"/>
      <c r="ACU5" s="13"/>
      <c r="ACV5" s="13"/>
      <c r="ACW5" s="13"/>
      <c r="ACX5" s="13"/>
      <c r="ACY5" s="13"/>
      <c r="ACZ5" s="13"/>
      <c r="ADA5" s="13"/>
      <c r="ADB5" s="13"/>
      <c r="ADC5" s="13"/>
      <c r="ADD5" s="13"/>
      <c r="ADE5" s="13"/>
      <c r="ADF5" s="13"/>
      <c r="ADG5" s="13"/>
      <c r="ADH5" s="13"/>
      <c r="ADI5" s="13"/>
      <c r="ADJ5" s="13"/>
      <c r="ADK5" s="13"/>
      <c r="ADL5" s="13"/>
      <c r="ADM5" s="13"/>
      <c r="ADN5" s="13"/>
      <c r="ADO5" s="13"/>
      <c r="ADP5" s="13"/>
      <c r="ADQ5" s="13"/>
      <c r="ADR5" s="13"/>
      <c r="ADS5" s="13"/>
      <c r="ADT5" s="13"/>
      <c r="ADU5" s="13"/>
      <c r="ADV5" s="13"/>
      <c r="ADW5" s="13"/>
      <c r="ADX5" s="13"/>
      <c r="ADY5" s="13"/>
      <c r="ADZ5" s="13"/>
      <c r="AEA5" s="13"/>
      <c r="AEB5" s="13"/>
      <c r="AEC5" s="13"/>
      <c r="AED5" s="13"/>
      <c r="AEE5" s="13"/>
      <c r="AEF5" s="13"/>
      <c r="AEG5" s="13"/>
      <c r="AEH5" s="13"/>
      <c r="AEI5" s="13"/>
      <c r="AEJ5" s="13"/>
      <c r="AEK5" s="13"/>
      <c r="AEL5" s="13"/>
      <c r="AEM5" s="13"/>
      <c r="AEN5" s="13"/>
      <c r="AEO5" s="13"/>
      <c r="AEP5" s="13"/>
      <c r="AEQ5" s="13"/>
      <c r="AER5" s="13"/>
      <c r="AES5" s="13"/>
      <c r="AET5" s="13"/>
      <c r="AEU5" s="13"/>
      <c r="AEV5" s="13"/>
      <c r="AEW5" s="13"/>
      <c r="AEX5" s="13"/>
      <c r="AEY5" s="13"/>
      <c r="AEZ5" s="13"/>
      <c r="AFA5" s="13"/>
      <c r="AFB5" s="13"/>
      <c r="AFC5" s="13"/>
      <c r="AFD5" s="13"/>
      <c r="AFE5" s="13"/>
      <c r="AFF5" s="13"/>
      <c r="AFG5" s="13"/>
      <c r="AFH5" s="13"/>
      <c r="AFI5" s="13"/>
      <c r="AFJ5" s="13"/>
      <c r="AFK5" s="13"/>
      <c r="AFL5" s="13"/>
      <c r="AFM5" s="13"/>
      <c r="AFN5" s="13"/>
      <c r="AFO5" s="13"/>
      <c r="AFP5" s="13"/>
      <c r="AFQ5" s="13"/>
      <c r="AFR5" s="13"/>
      <c r="AFS5" s="13"/>
      <c r="AFT5" s="13"/>
      <c r="AFU5" s="13"/>
      <c r="AFV5" s="13"/>
      <c r="AFW5" s="13"/>
      <c r="AFX5" s="13"/>
      <c r="AFY5" s="13"/>
      <c r="AFZ5" s="13"/>
      <c r="AGA5" s="13"/>
      <c r="AGB5" s="13"/>
      <c r="AGC5" s="13"/>
      <c r="AGD5" s="13"/>
      <c r="AGE5" s="13"/>
      <c r="AGF5" s="13"/>
      <c r="AGG5" s="13"/>
      <c r="AGH5" s="13"/>
      <c r="AGI5" s="13"/>
      <c r="AGJ5" s="13"/>
      <c r="AGK5" s="13"/>
      <c r="AGL5" s="13"/>
      <c r="AGM5" s="13"/>
      <c r="AGN5" s="13"/>
      <c r="AGO5" s="13"/>
      <c r="AGP5" s="13"/>
      <c r="AGQ5" s="13"/>
      <c r="AGR5" s="13"/>
      <c r="AGS5" s="13"/>
      <c r="AGT5" s="13"/>
      <c r="AGU5" s="13"/>
      <c r="AGV5" s="13"/>
      <c r="AGW5" s="13"/>
      <c r="AGX5" s="13"/>
      <c r="AGY5" s="13"/>
      <c r="AGZ5" s="13"/>
      <c r="AHA5" s="13"/>
      <c r="AHB5" s="13"/>
      <c r="AHC5" s="13"/>
      <c r="AHD5" s="13"/>
      <c r="AHE5" s="13"/>
      <c r="AHF5" s="13"/>
      <c r="AHG5" s="13"/>
      <c r="AHH5" s="13"/>
      <c r="AHI5" s="13"/>
      <c r="AHJ5" s="13"/>
      <c r="AHK5" s="13"/>
      <c r="AHL5" s="13"/>
      <c r="AHM5" s="13"/>
      <c r="AHN5" s="13"/>
      <c r="AHO5" s="13"/>
      <c r="AHP5" s="13"/>
      <c r="AHQ5" s="13"/>
      <c r="AHR5" s="13"/>
      <c r="AHS5" s="13"/>
      <c r="AHT5" s="13"/>
      <c r="AHU5" s="13"/>
      <c r="AHV5" s="13"/>
      <c r="AHW5" s="13"/>
      <c r="AHX5" s="13"/>
      <c r="AHY5" s="13"/>
      <c r="AHZ5" s="13"/>
      <c r="AIA5" s="13"/>
      <c r="AIB5" s="13"/>
      <c r="AIC5" s="13"/>
      <c r="AID5" s="13"/>
      <c r="AIE5" s="13"/>
      <c r="AIF5" s="13"/>
      <c r="AIG5" s="13"/>
      <c r="AIH5" s="13"/>
      <c r="AII5" s="13"/>
      <c r="AIJ5" s="13"/>
      <c r="AIK5" s="13"/>
      <c r="AIL5" s="13"/>
      <c r="AIM5" s="13"/>
      <c r="AIN5" s="13"/>
      <c r="AIO5" s="13"/>
      <c r="AIP5" s="13"/>
      <c r="AIQ5" s="13"/>
      <c r="AIR5" s="13"/>
      <c r="AIS5" s="13"/>
      <c r="AIT5" s="13"/>
      <c r="AIU5" s="13"/>
      <c r="AIV5" s="13"/>
      <c r="AIW5" s="13"/>
      <c r="AIX5" s="13"/>
      <c r="AIY5" s="13"/>
      <c r="AIZ5" s="13"/>
      <c r="AJA5" s="13"/>
      <c r="AJB5" s="13"/>
      <c r="AJC5" s="13"/>
      <c r="AJD5" s="13"/>
      <c r="AJE5" s="13"/>
      <c r="AJF5" s="13"/>
      <c r="AJG5" s="13"/>
      <c r="AJH5" s="13"/>
      <c r="AJI5" s="13"/>
      <c r="AJJ5" s="13"/>
      <c r="AJK5" s="13"/>
      <c r="AJL5" s="13"/>
      <c r="AJM5" s="13"/>
      <c r="AJN5" s="13"/>
      <c r="AJO5" s="13"/>
      <c r="AJP5" s="13"/>
      <c r="AJQ5" s="13"/>
      <c r="AJR5" s="13"/>
      <c r="AJS5" s="13"/>
      <c r="AJT5" s="13"/>
      <c r="AJU5" s="13"/>
      <c r="AJV5" s="13"/>
      <c r="AJW5" s="13"/>
      <c r="AJX5" s="13"/>
      <c r="AJY5" s="13"/>
      <c r="AJZ5" s="13"/>
      <c r="AKA5" s="13"/>
      <c r="AKB5" s="13"/>
      <c r="AKC5" s="13"/>
      <c r="AKD5" s="13"/>
      <c r="AKE5" s="13"/>
      <c r="AKF5" s="13"/>
      <c r="AKG5" s="13"/>
      <c r="AKH5" s="13"/>
      <c r="AKI5" s="13"/>
      <c r="AKJ5" s="13"/>
      <c r="AKK5" s="13"/>
      <c r="AKL5" s="13"/>
      <c r="AKM5" s="13"/>
      <c r="AKN5" s="13"/>
      <c r="AKO5" s="13"/>
      <c r="AKP5" s="13"/>
      <c r="AKQ5" s="13"/>
      <c r="AKR5" s="13"/>
      <c r="AKS5" s="13"/>
      <c r="AKT5" s="13"/>
      <c r="AKU5" s="13"/>
      <c r="AKV5" s="13"/>
      <c r="AKW5" s="13"/>
      <c r="AKX5" s="13"/>
      <c r="AKY5" s="13"/>
      <c r="AKZ5" s="13"/>
      <c r="ALA5" s="13"/>
      <c r="ALB5" s="13"/>
      <c r="ALC5" s="13"/>
      <c r="ALD5" s="13"/>
      <c r="ALE5" s="13"/>
      <c r="ALF5" s="13"/>
      <c r="ALG5" s="13"/>
      <c r="ALH5" s="13"/>
      <c r="ALI5" s="13"/>
      <c r="ALJ5" s="13"/>
      <c r="ALK5" s="13"/>
      <c r="ALL5" s="13"/>
      <c r="ALM5" s="13"/>
      <c r="ALN5" s="13"/>
      <c r="ALO5" s="13"/>
      <c r="ALP5" s="13"/>
      <c r="ALQ5" s="13"/>
      <c r="ALR5" s="13"/>
      <c r="ALS5" s="13"/>
      <c r="ALT5" s="13"/>
      <c r="ALU5" s="13"/>
      <c r="ALV5" s="13"/>
      <c r="ALW5" s="13"/>
      <c r="ALX5" s="13"/>
      <c r="ALY5" s="13"/>
      <c r="ALZ5" s="13"/>
      <c r="AMA5" s="13"/>
      <c r="AMB5" s="13"/>
      <c r="AMC5" s="13"/>
      <c r="AMD5" s="13"/>
      <c r="AME5" s="13"/>
      <c r="AMF5" s="13"/>
      <c r="AMG5" s="13"/>
      <c r="AMH5" s="13"/>
      <c r="AMI5" s="13"/>
      <c r="AMJ5" s="13"/>
    </row>
    <row r="6" spans="1:1024" x14ac:dyDescent="0.35">
      <c r="A6" s="13"/>
      <c r="B6" s="16">
        <f>COUNT(B4:I4)</f>
        <v>4</v>
      </c>
      <c r="C6" s="16">
        <f>AVERAGE(B4:I4)</f>
        <v>23.75</v>
      </c>
      <c r="D6" s="16">
        <f>_xlfn.VAR.S(B4:I4)</f>
        <v>14.916666666666666</v>
      </c>
      <c r="E6" s="16">
        <f>_xlfn.STDEV.S(B4:I4)</f>
        <v>3.8622100754188224</v>
      </c>
      <c r="F6" s="16">
        <f>E6/SQRT(B6)</f>
        <v>1.9311050377094112</v>
      </c>
      <c r="G6" s="13"/>
      <c r="H6" s="13"/>
      <c r="I6" s="13"/>
      <c r="J6" s="24">
        <f>1.96*F6</f>
        <v>3.7849658739104459</v>
      </c>
      <c r="K6" s="24"/>
      <c r="L6" s="24">
        <f>C6-J6</f>
        <v>19.965034126089556</v>
      </c>
      <c r="M6" s="24"/>
      <c r="N6" s="24">
        <f>C6+J6</f>
        <v>27.534965873910444</v>
      </c>
      <c r="O6" s="24"/>
      <c r="P6" s="24"/>
      <c r="Q6" s="24"/>
      <c r="R6" s="24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  <c r="JE6" s="13"/>
      <c r="JF6" s="13"/>
      <c r="JG6" s="13"/>
      <c r="JH6" s="13"/>
      <c r="JI6" s="13"/>
      <c r="JJ6" s="13"/>
      <c r="JK6" s="13"/>
      <c r="JL6" s="13"/>
      <c r="JM6" s="13"/>
      <c r="JN6" s="13"/>
      <c r="JO6" s="13"/>
      <c r="JP6" s="13"/>
      <c r="JQ6" s="13"/>
      <c r="JR6" s="13"/>
      <c r="JS6" s="13"/>
      <c r="JT6" s="13"/>
      <c r="JU6" s="13"/>
      <c r="JV6" s="13"/>
      <c r="JW6" s="13"/>
      <c r="JX6" s="13"/>
      <c r="JY6" s="13"/>
      <c r="JZ6" s="13"/>
      <c r="KA6" s="13"/>
      <c r="KB6" s="13"/>
      <c r="KC6" s="13"/>
      <c r="KD6" s="13"/>
      <c r="KE6" s="13"/>
      <c r="KF6" s="13"/>
      <c r="KG6" s="13"/>
      <c r="KH6" s="13"/>
      <c r="KI6" s="13"/>
      <c r="KJ6" s="13"/>
      <c r="KK6" s="13"/>
      <c r="KL6" s="13"/>
      <c r="KM6" s="13"/>
      <c r="KN6" s="13"/>
      <c r="KO6" s="13"/>
      <c r="KP6" s="13"/>
      <c r="KQ6" s="13"/>
      <c r="KR6" s="13"/>
      <c r="KS6" s="13"/>
      <c r="KT6" s="13"/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  <c r="NH6" s="13"/>
      <c r="NI6" s="13"/>
      <c r="NJ6" s="13"/>
      <c r="NK6" s="13"/>
      <c r="NL6" s="13"/>
      <c r="NM6" s="13"/>
      <c r="NN6" s="13"/>
      <c r="NO6" s="13"/>
      <c r="NP6" s="13"/>
      <c r="NQ6" s="13"/>
      <c r="NR6" s="13"/>
      <c r="NS6" s="13"/>
      <c r="NT6" s="13"/>
      <c r="NU6" s="13"/>
      <c r="NV6" s="13"/>
      <c r="NW6" s="13"/>
      <c r="NX6" s="13"/>
      <c r="NY6" s="13"/>
      <c r="NZ6" s="13"/>
      <c r="OA6" s="13"/>
      <c r="OB6" s="13"/>
      <c r="OC6" s="13"/>
      <c r="OD6" s="13"/>
      <c r="OE6" s="13"/>
      <c r="OF6" s="13"/>
      <c r="OG6" s="13"/>
      <c r="OH6" s="13"/>
      <c r="OI6" s="13"/>
      <c r="OJ6" s="13"/>
      <c r="OK6" s="13"/>
      <c r="OL6" s="13"/>
      <c r="OM6" s="13"/>
      <c r="ON6" s="13"/>
      <c r="OO6" s="13"/>
      <c r="OP6" s="13"/>
      <c r="OQ6" s="13"/>
      <c r="OR6" s="13"/>
      <c r="OS6" s="13"/>
      <c r="OT6" s="13"/>
      <c r="OU6" s="13"/>
      <c r="OV6" s="13"/>
      <c r="OW6" s="13"/>
      <c r="OX6" s="13"/>
      <c r="OY6" s="13"/>
      <c r="OZ6" s="13"/>
      <c r="PA6" s="13"/>
      <c r="PB6" s="13"/>
      <c r="PC6" s="13"/>
      <c r="PD6" s="13"/>
      <c r="PE6" s="13"/>
      <c r="PF6" s="13"/>
      <c r="PG6" s="13"/>
      <c r="PH6" s="13"/>
      <c r="PI6" s="13"/>
      <c r="PJ6" s="13"/>
      <c r="PK6" s="13"/>
      <c r="PL6" s="13"/>
      <c r="PM6" s="13"/>
      <c r="PN6" s="13"/>
      <c r="PO6" s="13"/>
      <c r="PP6" s="13"/>
      <c r="PQ6" s="13"/>
      <c r="PR6" s="13"/>
      <c r="PS6" s="13"/>
      <c r="PT6" s="13"/>
      <c r="PU6" s="13"/>
      <c r="PV6" s="13"/>
      <c r="PW6" s="13"/>
      <c r="PX6" s="13"/>
      <c r="PY6" s="13"/>
      <c r="PZ6" s="13"/>
      <c r="QA6" s="13"/>
      <c r="QB6" s="13"/>
      <c r="QC6" s="13"/>
      <c r="QD6" s="13"/>
      <c r="QE6" s="13"/>
      <c r="QF6" s="13"/>
      <c r="QG6" s="13"/>
      <c r="QH6" s="13"/>
      <c r="QI6" s="13"/>
      <c r="QJ6" s="13"/>
      <c r="QK6" s="13"/>
      <c r="QL6" s="13"/>
      <c r="QM6" s="13"/>
      <c r="QN6" s="13"/>
      <c r="QO6" s="13"/>
      <c r="QP6" s="13"/>
      <c r="QQ6" s="13"/>
      <c r="QR6" s="13"/>
      <c r="QS6" s="13"/>
      <c r="QT6" s="13"/>
      <c r="QU6" s="13"/>
      <c r="QV6" s="13"/>
      <c r="QW6" s="13"/>
      <c r="QX6" s="13"/>
      <c r="QY6" s="13"/>
      <c r="QZ6" s="13"/>
      <c r="RA6" s="13"/>
      <c r="RB6" s="13"/>
      <c r="RC6" s="13"/>
      <c r="RD6" s="13"/>
      <c r="RE6" s="13"/>
      <c r="RF6" s="13"/>
      <c r="RG6" s="13"/>
      <c r="RH6" s="13"/>
      <c r="RI6" s="13"/>
      <c r="RJ6" s="13"/>
      <c r="RK6" s="13"/>
      <c r="RL6" s="13"/>
      <c r="RM6" s="13"/>
      <c r="RN6" s="13"/>
      <c r="RO6" s="13"/>
      <c r="RP6" s="13"/>
      <c r="RQ6" s="13"/>
      <c r="RR6" s="13"/>
      <c r="RS6" s="13"/>
      <c r="RT6" s="13"/>
      <c r="RU6" s="13"/>
      <c r="RV6" s="13"/>
      <c r="RW6" s="13"/>
      <c r="RX6" s="13"/>
      <c r="RY6" s="13"/>
      <c r="RZ6" s="13"/>
      <c r="SA6" s="13"/>
      <c r="SB6" s="13"/>
      <c r="SC6" s="13"/>
      <c r="SD6" s="13"/>
      <c r="SE6" s="13"/>
      <c r="SF6" s="13"/>
      <c r="SG6" s="13"/>
      <c r="SH6" s="13"/>
      <c r="SI6" s="13"/>
      <c r="SJ6" s="13"/>
      <c r="SK6" s="13"/>
      <c r="SL6" s="13"/>
      <c r="SM6" s="13"/>
      <c r="SN6" s="13"/>
      <c r="SO6" s="13"/>
      <c r="SP6" s="13"/>
      <c r="SQ6" s="13"/>
      <c r="SR6" s="13"/>
      <c r="SS6" s="13"/>
      <c r="ST6" s="13"/>
      <c r="SU6" s="13"/>
      <c r="SV6" s="13"/>
      <c r="SW6" s="13"/>
      <c r="SX6" s="13"/>
      <c r="SY6" s="13"/>
      <c r="SZ6" s="13"/>
      <c r="TA6" s="13"/>
      <c r="TB6" s="13"/>
      <c r="TC6" s="13"/>
      <c r="TD6" s="13"/>
      <c r="TE6" s="13"/>
      <c r="TF6" s="13"/>
      <c r="TG6" s="13"/>
      <c r="TH6" s="13"/>
      <c r="TI6" s="13"/>
      <c r="TJ6" s="13"/>
      <c r="TK6" s="13"/>
      <c r="TL6" s="13"/>
      <c r="TM6" s="13"/>
      <c r="TN6" s="13"/>
      <c r="TO6" s="13"/>
      <c r="TP6" s="13"/>
      <c r="TQ6" s="13"/>
      <c r="TR6" s="13"/>
      <c r="TS6" s="13"/>
      <c r="TT6" s="13"/>
      <c r="TU6" s="13"/>
      <c r="TV6" s="13"/>
      <c r="TW6" s="13"/>
      <c r="TX6" s="13"/>
      <c r="TY6" s="13"/>
      <c r="TZ6" s="13"/>
      <c r="UA6" s="13"/>
      <c r="UB6" s="13"/>
      <c r="UC6" s="13"/>
      <c r="UD6" s="13"/>
      <c r="UE6" s="13"/>
      <c r="UF6" s="13"/>
      <c r="UG6" s="13"/>
      <c r="UH6" s="13"/>
      <c r="UI6" s="13"/>
      <c r="UJ6" s="13"/>
      <c r="UK6" s="13"/>
      <c r="UL6" s="13"/>
      <c r="UM6" s="13"/>
      <c r="UN6" s="13"/>
      <c r="UO6" s="13"/>
      <c r="UP6" s="13"/>
      <c r="UQ6" s="13"/>
      <c r="UR6" s="13"/>
      <c r="US6" s="13"/>
      <c r="UT6" s="13"/>
      <c r="UU6" s="13"/>
      <c r="UV6" s="13"/>
      <c r="UW6" s="13"/>
      <c r="UX6" s="13"/>
      <c r="UY6" s="13"/>
      <c r="UZ6" s="13"/>
      <c r="VA6" s="13"/>
      <c r="VB6" s="13"/>
      <c r="VC6" s="13"/>
      <c r="VD6" s="13"/>
      <c r="VE6" s="13"/>
      <c r="VF6" s="13"/>
      <c r="VG6" s="13"/>
      <c r="VH6" s="13"/>
      <c r="VI6" s="13"/>
      <c r="VJ6" s="13"/>
      <c r="VK6" s="13"/>
      <c r="VL6" s="13"/>
      <c r="VM6" s="13"/>
      <c r="VN6" s="13"/>
      <c r="VO6" s="13"/>
      <c r="VP6" s="13"/>
      <c r="VQ6" s="13"/>
      <c r="VR6" s="13"/>
      <c r="VS6" s="13"/>
      <c r="VT6" s="13"/>
      <c r="VU6" s="13"/>
      <c r="VV6" s="13"/>
      <c r="VW6" s="13"/>
      <c r="VX6" s="13"/>
      <c r="VY6" s="13"/>
      <c r="VZ6" s="13"/>
      <c r="WA6" s="13"/>
      <c r="WB6" s="13"/>
      <c r="WC6" s="13"/>
      <c r="WD6" s="13"/>
      <c r="WE6" s="13"/>
      <c r="WF6" s="13"/>
      <c r="WG6" s="13"/>
      <c r="WH6" s="13"/>
      <c r="WI6" s="13"/>
      <c r="WJ6" s="13"/>
      <c r="WK6" s="13"/>
      <c r="WL6" s="13"/>
      <c r="WM6" s="13"/>
      <c r="WN6" s="13"/>
      <c r="WO6" s="13"/>
      <c r="WP6" s="13"/>
      <c r="WQ6" s="13"/>
      <c r="WR6" s="13"/>
      <c r="WS6" s="13"/>
      <c r="WT6" s="13"/>
      <c r="WU6" s="13"/>
      <c r="WV6" s="13"/>
      <c r="WW6" s="13"/>
      <c r="WX6" s="13"/>
      <c r="WY6" s="13"/>
      <c r="WZ6" s="13"/>
      <c r="XA6" s="13"/>
      <c r="XB6" s="13"/>
      <c r="XC6" s="13"/>
      <c r="XD6" s="13"/>
      <c r="XE6" s="13"/>
      <c r="XF6" s="13"/>
      <c r="XG6" s="13"/>
      <c r="XH6" s="13"/>
      <c r="XI6" s="13"/>
      <c r="XJ6" s="13"/>
      <c r="XK6" s="13"/>
      <c r="XL6" s="13"/>
      <c r="XM6" s="13"/>
      <c r="XN6" s="13"/>
      <c r="XO6" s="13"/>
      <c r="XP6" s="13"/>
      <c r="XQ6" s="13"/>
      <c r="XR6" s="13"/>
      <c r="XS6" s="13"/>
      <c r="XT6" s="13"/>
      <c r="XU6" s="13"/>
      <c r="XV6" s="13"/>
      <c r="XW6" s="13"/>
      <c r="XX6" s="13"/>
      <c r="XY6" s="13"/>
      <c r="XZ6" s="13"/>
      <c r="YA6" s="13"/>
      <c r="YB6" s="13"/>
      <c r="YC6" s="13"/>
      <c r="YD6" s="13"/>
      <c r="YE6" s="13"/>
      <c r="YF6" s="13"/>
      <c r="YG6" s="13"/>
      <c r="YH6" s="13"/>
      <c r="YI6" s="13"/>
      <c r="YJ6" s="13"/>
      <c r="YK6" s="13"/>
      <c r="YL6" s="13"/>
      <c r="YM6" s="13"/>
      <c r="YN6" s="13"/>
      <c r="YO6" s="13"/>
      <c r="YP6" s="13"/>
      <c r="YQ6" s="13"/>
      <c r="YR6" s="13"/>
      <c r="YS6" s="13"/>
      <c r="YT6" s="13"/>
      <c r="YU6" s="13"/>
      <c r="YV6" s="13"/>
      <c r="YW6" s="13"/>
      <c r="YX6" s="13"/>
      <c r="YY6" s="13"/>
      <c r="YZ6" s="13"/>
      <c r="ZA6" s="13"/>
      <c r="ZB6" s="13"/>
      <c r="ZC6" s="13"/>
      <c r="ZD6" s="13"/>
      <c r="ZE6" s="13"/>
      <c r="ZF6" s="13"/>
      <c r="ZG6" s="13"/>
      <c r="ZH6" s="13"/>
      <c r="ZI6" s="13"/>
      <c r="ZJ6" s="13"/>
      <c r="ZK6" s="13"/>
      <c r="ZL6" s="13"/>
      <c r="ZM6" s="13"/>
      <c r="ZN6" s="13"/>
      <c r="ZO6" s="13"/>
      <c r="ZP6" s="13"/>
      <c r="ZQ6" s="13"/>
      <c r="ZR6" s="13"/>
      <c r="ZS6" s="13"/>
      <c r="ZT6" s="13"/>
      <c r="ZU6" s="13"/>
      <c r="ZV6" s="13"/>
      <c r="ZW6" s="13"/>
      <c r="ZX6" s="13"/>
      <c r="ZY6" s="13"/>
      <c r="ZZ6" s="13"/>
      <c r="AAA6" s="13"/>
      <c r="AAB6" s="13"/>
      <c r="AAC6" s="13"/>
      <c r="AAD6" s="13"/>
      <c r="AAE6" s="13"/>
      <c r="AAF6" s="13"/>
      <c r="AAG6" s="13"/>
      <c r="AAH6" s="13"/>
      <c r="AAI6" s="13"/>
      <c r="AAJ6" s="13"/>
      <c r="AAK6" s="13"/>
      <c r="AAL6" s="13"/>
      <c r="AAM6" s="13"/>
      <c r="AAN6" s="13"/>
      <c r="AAO6" s="13"/>
      <c r="AAP6" s="13"/>
      <c r="AAQ6" s="13"/>
      <c r="AAR6" s="13"/>
      <c r="AAS6" s="13"/>
      <c r="AAT6" s="13"/>
      <c r="AAU6" s="13"/>
      <c r="AAV6" s="13"/>
      <c r="AAW6" s="13"/>
      <c r="AAX6" s="13"/>
      <c r="AAY6" s="13"/>
      <c r="AAZ6" s="13"/>
      <c r="ABA6" s="13"/>
      <c r="ABB6" s="13"/>
      <c r="ABC6" s="13"/>
      <c r="ABD6" s="13"/>
      <c r="ABE6" s="13"/>
      <c r="ABF6" s="13"/>
      <c r="ABG6" s="13"/>
      <c r="ABH6" s="13"/>
      <c r="ABI6" s="13"/>
      <c r="ABJ6" s="13"/>
      <c r="ABK6" s="13"/>
      <c r="ABL6" s="13"/>
      <c r="ABM6" s="13"/>
      <c r="ABN6" s="13"/>
      <c r="ABO6" s="13"/>
      <c r="ABP6" s="13"/>
      <c r="ABQ6" s="13"/>
      <c r="ABR6" s="13"/>
      <c r="ABS6" s="13"/>
      <c r="ABT6" s="13"/>
      <c r="ABU6" s="13"/>
      <c r="ABV6" s="13"/>
      <c r="ABW6" s="13"/>
      <c r="ABX6" s="13"/>
      <c r="ABY6" s="13"/>
      <c r="ABZ6" s="13"/>
      <c r="ACA6" s="13"/>
      <c r="ACB6" s="13"/>
      <c r="ACC6" s="13"/>
      <c r="ACD6" s="13"/>
      <c r="ACE6" s="13"/>
      <c r="ACF6" s="13"/>
      <c r="ACG6" s="13"/>
      <c r="ACH6" s="13"/>
      <c r="ACI6" s="13"/>
      <c r="ACJ6" s="13"/>
      <c r="ACK6" s="13"/>
      <c r="ACL6" s="13"/>
      <c r="ACM6" s="13"/>
      <c r="ACN6" s="13"/>
      <c r="ACO6" s="13"/>
      <c r="ACP6" s="13"/>
      <c r="ACQ6" s="13"/>
      <c r="ACR6" s="13"/>
      <c r="ACS6" s="13"/>
      <c r="ACT6" s="13"/>
      <c r="ACU6" s="13"/>
      <c r="ACV6" s="13"/>
      <c r="ACW6" s="13"/>
      <c r="ACX6" s="13"/>
      <c r="ACY6" s="13"/>
      <c r="ACZ6" s="13"/>
      <c r="ADA6" s="13"/>
      <c r="ADB6" s="13"/>
      <c r="ADC6" s="13"/>
      <c r="ADD6" s="13"/>
      <c r="ADE6" s="13"/>
      <c r="ADF6" s="13"/>
      <c r="ADG6" s="13"/>
      <c r="ADH6" s="13"/>
      <c r="ADI6" s="13"/>
      <c r="ADJ6" s="13"/>
      <c r="ADK6" s="13"/>
      <c r="ADL6" s="13"/>
      <c r="ADM6" s="13"/>
      <c r="ADN6" s="13"/>
      <c r="ADO6" s="13"/>
      <c r="ADP6" s="13"/>
      <c r="ADQ6" s="13"/>
      <c r="ADR6" s="13"/>
      <c r="ADS6" s="13"/>
      <c r="ADT6" s="13"/>
      <c r="ADU6" s="13"/>
      <c r="ADV6" s="13"/>
      <c r="ADW6" s="13"/>
      <c r="ADX6" s="13"/>
      <c r="ADY6" s="13"/>
      <c r="ADZ6" s="13"/>
      <c r="AEA6" s="13"/>
      <c r="AEB6" s="13"/>
      <c r="AEC6" s="13"/>
      <c r="AED6" s="13"/>
      <c r="AEE6" s="13"/>
      <c r="AEF6" s="13"/>
      <c r="AEG6" s="13"/>
      <c r="AEH6" s="13"/>
      <c r="AEI6" s="13"/>
      <c r="AEJ6" s="13"/>
      <c r="AEK6" s="13"/>
      <c r="AEL6" s="13"/>
      <c r="AEM6" s="13"/>
      <c r="AEN6" s="13"/>
      <c r="AEO6" s="13"/>
      <c r="AEP6" s="13"/>
      <c r="AEQ6" s="13"/>
      <c r="AER6" s="13"/>
      <c r="AES6" s="13"/>
      <c r="AET6" s="13"/>
      <c r="AEU6" s="13"/>
      <c r="AEV6" s="13"/>
      <c r="AEW6" s="13"/>
      <c r="AEX6" s="13"/>
      <c r="AEY6" s="13"/>
      <c r="AEZ6" s="13"/>
      <c r="AFA6" s="13"/>
      <c r="AFB6" s="13"/>
      <c r="AFC6" s="13"/>
      <c r="AFD6" s="13"/>
      <c r="AFE6" s="13"/>
      <c r="AFF6" s="13"/>
      <c r="AFG6" s="13"/>
      <c r="AFH6" s="13"/>
      <c r="AFI6" s="13"/>
      <c r="AFJ6" s="13"/>
      <c r="AFK6" s="13"/>
      <c r="AFL6" s="13"/>
      <c r="AFM6" s="13"/>
      <c r="AFN6" s="13"/>
      <c r="AFO6" s="13"/>
      <c r="AFP6" s="13"/>
      <c r="AFQ6" s="13"/>
      <c r="AFR6" s="13"/>
      <c r="AFS6" s="13"/>
      <c r="AFT6" s="13"/>
      <c r="AFU6" s="13"/>
      <c r="AFV6" s="13"/>
      <c r="AFW6" s="13"/>
      <c r="AFX6" s="13"/>
      <c r="AFY6" s="13"/>
      <c r="AFZ6" s="13"/>
      <c r="AGA6" s="13"/>
      <c r="AGB6" s="13"/>
      <c r="AGC6" s="13"/>
      <c r="AGD6" s="13"/>
      <c r="AGE6" s="13"/>
      <c r="AGF6" s="13"/>
      <c r="AGG6" s="13"/>
      <c r="AGH6" s="13"/>
      <c r="AGI6" s="13"/>
      <c r="AGJ6" s="13"/>
      <c r="AGK6" s="13"/>
      <c r="AGL6" s="13"/>
      <c r="AGM6" s="13"/>
      <c r="AGN6" s="13"/>
      <c r="AGO6" s="13"/>
      <c r="AGP6" s="13"/>
      <c r="AGQ6" s="13"/>
      <c r="AGR6" s="13"/>
      <c r="AGS6" s="13"/>
      <c r="AGT6" s="13"/>
      <c r="AGU6" s="13"/>
      <c r="AGV6" s="13"/>
      <c r="AGW6" s="13"/>
      <c r="AGX6" s="13"/>
      <c r="AGY6" s="13"/>
      <c r="AGZ6" s="13"/>
      <c r="AHA6" s="13"/>
      <c r="AHB6" s="13"/>
      <c r="AHC6" s="13"/>
      <c r="AHD6" s="13"/>
      <c r="AHE6" s="13"/>
      <c r="AHF6" s="13"/>
      <c r="AHG6" s="13"/>
      <c r="AHH6" s="13"/>
      <c r="AHI6" s="13"/>
      <c r="AHJ6" s="13"/>
      <c r="AHK6" s="13"/>
      <c r="AHL6" s="13"/>
      <c r="AHM6" s="13"/>
      <c r="AHN6" s="13"/>
      <c r="AHO6" s="13"/>
      <c r="AHP6" s="13"/>
      <c r="AHQ6" s="13"/>
      <c r="AHR6" s="13"/>
      <c r="AHS6" s="13"/>
      <c r="AHT6" s="13"/>
      <c r="AHU6" s="13"/>
      <c r="AHV6" s="13"/>
      <c r="AHW6" s="13"/>
      <c r="AHX6" s="13"/>
      <c r="AHY6" s="13"/>
      <c r="AHZ6" s="13"/>
      <c r="AIA6" s="13"/>
      <c r="AIB6" s="13"/>
      <c r="AIC6" s="13"/>
      <c r="AID6" s="13"/>
      <c r="AIE6" s="13"/>
      <c r="AIF6" s="13"/>
      <c r="AIG6" s="13"/>
      <c r="AIH6" s="13"/>
      <c r="AII6" s="13"/>
      <c r="AIJ6" s="13"/>
      <c r="AIK6" s="13"/>
      <c r="AIL6" s="13"/>
      <c r="AIM6" s="13"/>
      <c r="AIN6" s="13"/>
      <c r="AIO6" s="13"/>
      <c r="AIP6" s="13"/>
      <c r="AIQ6" s="13"/>
      <c r="AIR6" s="13"/>
      <c r="AIS6" s="13"/>
      <c r="AIT6" s="13"/>
      <c r="AIU6" s="13"/>
      <c r="AIV6" s="13"/>
      <c r="AIW6" s="13"/>
      <c r="AIX6" s="13"/>
      <c r="AIY6" s="13"/>
      <c r="AIZ6" s="13"/>
      <c r="AJA6" s="13"/>
      <c r="AJB6" s="13"/>
      <c r="AJC6" s="13"/>
      <c r="AJD6" s="13"/>
      <c r="AJE6" s="13"/>
      <c r="AJF6" s="13"/>
      <c r="AJG6" s="13"/>
      <c r="AJH6" s="13"/>
      <c r="AJI6" s="13"/>
      <c r="AJJ6" s="13"/>
      <c r="AJK6" s="13"/>
      <c r="AJL6" s="13"/>
      <c r="AJM6" s="13"/>
      <c r="AJN6" s="13"/>
      <c r="AJO6" s="13"/>
      <c r="AJP6" s="13"/>
      <c r="AJQ6" s="13"/>
      <c r="AJR6" s="13"/>
      <c r="AJS6" s="13"/>
      <c r="AJT6" s="13"/>
      <c r="AJU6" s="13"/>
      <c r="AJV6" s="13"/>
      <c r="AJW6" s="13"/>
      <c r="AJX6" s="13"/>
      <c r="AJY6" s="13"/>
      <c r="AJZ6" s="13"/>
      <c r="AKA6" s="13"/>
      <c r="AKB6" s="13"/>
      <c r="AKC6" s="13"/>
      <c r="AKD6" s="13"/>
      <c r="AKE6" s="13"/>
      <c r="AKF6" s="13"/>
      <c r="AKG6" s="13"/>
      <c r="AKH6" s="13"/>
      <c r="AKI6" s="13"/>
      <c r="AKJ6" s="13"/>
      <c r="AKK6" s="13"/>
      <c r="AKL6" s="13"/>
      <c r="AKM6" s="13"/>
      <c r="AKN6" s="13"/>
      <c r="AKO6" s="13"/>
      <c r="AKP6" s="13"/>
      <c r="AKQ6" s="13"/>
      <c r="AKR6" s="13"/>
      <c r="AKS6" s="13"/>
      <c r="AKT6" s="13"/>
      <c r="AKU6" s="13"/>
      <c r="AKV6" s="13"/>
      <c r="AKW6" s="13"/>
      <c r="AKX6" s="13"/>
      <c r="AKY6" s="13"/>
      <c r="AKZ6" s="13"/>
      <c r="ALA6" s="13"/>
      <c r="ALB6" s="13"/>
      <c r="ALC6" s="13"/>
      <c r="ALD6" s="13"/>
      <c r="ALE6" s="13"/>
      <c r="ALF6" s="13"/>
      <c r="ALG6" s="13"/>
      <c r="ALH6" s="13"/>
      <c r="ALI6" s="13"/>
      <c r="ALJ6" s="13"/>
      <c r="ALK6" s="13"/>
      <c r="ALL6" s="13"/>
      <c r="ALM6" s="13"/>
      <c r="ALN6" s="13"/>
      <c r="ALO6" s="13"/>
      <c r="ALP6" s="13"/>
      <c r="ALQ6" s="13"/>
      <c r="ALR6" s="13"/>
      <c r="ALS6" s="13"/>
      <c r="ALT6" s="13"/>
      <c r="ALU6" s="13"/>
      <c r="ALV6" s="13"/>
      <c r="ALW6" s="13"/>
      <c r="ALX6" s="13"/>
      <c r="ALY6" s="13"/>
      <c r="ALZ6" s="13"/>
      <c r="AMA6" s="13"/>
      <c r="AMB6" s="13"/>
      <c r="AMC6" s="13"/>
      <c r="AMD6" s="13"/>
      <c r="AME6" s="13"/>
      <c r="AMF6" s="13"/>
      <c r="AMG6" s="13"/>
      <c r="AMH6" s="13"/>
      <c r="AMI6" s="13"/>
      <c r="AMJ6" s="13"/>
    </row>
    <row r="7" spans="1:1024" x14ac:dyDescent="0.35">
      <c r="A7" s="13"/>
      <c r="B7" s="13"/>
      <c r="C7" s="13"/>
      <c r="D7" s="13"/>
      <c r="E7" s="13"/>
      <c r="F7" s="13"/>
      <c r="G7" s="13"/>
      <c r="H7" s="13"/>
      <c r="I7" s="13"/>
      <c r="J7" s="24"/>
      <c r="K7" s="24"/>
      <c r="L7" s="24"/>
      <c r="M7" s="24"/>
      <c r="N7" s="24"/>
      <c r="O7" s="24"/>
      <c r="P7" s="24"/>
      <c r="Q7" s="24"/>
      <c r="R7" s="24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  <c r="JA7" s="13"/>
      <c r="JB7" s="13"/>
      <c r="JC7" s="13"/>
      <c r="JD7" s="13"/>
      <c r="JE7" s="13"/>
      <c r="JF7" s="13"/>
      <c r="JG7" s="13"/>
      <c r="JH7" s="13"/>
      <c r="JI7" s="13"/>
      <c r="JJ7" s="13"/>
      <c r="JK7" s="13"/>
      <c r="JL7" s="13"/>
      <c r="JM7" s="13"/>
      <c r="JN7" s="13"/>
      <c r="JO7" s="13"/>
      <c r="JP7" s="13"/>
      <c r="JQ7" s="13"/>
      <c r="JR7" s="13"/>
      <c r="JS7" s="13"/>
      <c r="JT7" s="13"/>
      <c r="JU7" s="13"/>
      <c r="JV7" s="13"/>
      <c r="JW7" s="13"/>
      <c r="JX7" s="13"/>
      <c r="JY7" s="13"/>
      <c r="JZ7" s="13"/>
      <c r="KA7" s="13"/>
      <c r="KB7" s="13"/>
      <c r="KC7" s="13"/>
      <c r="KD7" s="13"/>
      <c r="KE7" s="13"/>
      <c r="KF7" s="13"/>
      <c r="KG7" s="13"/>
      <c r="KH7" s="13"/>
      <c r="KI7" s="13"/>
      <c r="KJ7" s="13"/>
      <c r="KK7" s="13"/>
      <c r="KL7" s="13"/>
      <c r="KM7" s="13"/>
      <c r="KN7" s="13"/>
      <c r="KO7" s="13"/>
      <c r="KP7" s="13"/>
      <c r="KQ7" s="13"/>
      <c r="KR7" s="13"/>
      <c r="KS7" s="13"/>
      <c r="KT7" s="13"/>
      <c r="KU7" s="13"/>
      <c r="KV7" s="13"/>
      <c r="KW7" s="13"/>
      <c r="KX7" s="13"/>
      <c r="KY7" s="13"/>
      <c r="KZ7" s="13"/>
      <c r="LA7" s="13"/>
      <c r="LB7" s="13"/>
      <c r="LC7" s="13"/>
      <c r="LD7" s="13"/>
      <c r="LE7" s="13"/>
      <c r="LF7" s="13"/>
      <c r="LG7" s="13"/>
      <c r="LH7" s="13"/>
      <c r="LI7" s="13"/>
      <c r="LJ7" s="13"/>
      <c r="LK7" s="13"/>
      <c r="LL7" s="13"/>
      <c r="LM7" s="13"/>
      <c r="LN7" s="13"/>
      <c r="LO7" s="13"/>
      <c r="LP7" s="13"/>
      <c r="LQ7" s="13"/>
      <c r="LR7" s="13"/>
      <c r="LS7" s="13"/>
      <c r="LT7" s="13"/>
      <c r="LU7" s="13"/>
      <c r="LV7" s="13"/>
      <c r="LW7" s="13"/>
      <c r="LX7" s="13"/>
      <c r="LY7" s="13"/>
      <c r="LZ7" s="13"/>
      <c r="MA7" s="13"/>
      <c r="MB7" s="13"/>
      <c r="MC7" s="13"/>
      <c r="MD7" s="13"/>
      <c r="ME7" s="13"/>
      <c r="MF7" s="13"/>
      <c r="MG7" s="13"/>
      <c r="MH7" s="13"/>
      <c r="MI7" s="13"/>
      <c r="MJ7" s="13"/>
      <c r="MK7" s="13"/>
      <c r="ML7" s="13"/>
      <c r="MM7" s="13"/>
      <c r="MN7" s="13"/>
      <c r="MO7" s="13"/>
      <c r="MP7" s="13"/>
      <c r="MQ7" s="13"/>
      <c r="MR7" s="13"/>
      <c r="MS7" s="13"/>
      <c r="MT7" s="13"/>
      <c r="MU7" s="13"/>
      <c r="MV7" s="13"/>
      <c r="MW7" s="13"/>
      <c r="MX7" s="13"/>
      <c r="MY7" s="13"/>
      <c r="MZ7" s="13"/>
      <c r="NA7" s="13"/>
      <c r="NB7" s="13"/>
      <c r="NC7" s="13"/>
      <c r="ND7" s="13"/>
      <c r="NE7" s="13"/>
      <c r="NF7" s="13"/>
      <c r="NG7" s="13"/>
      <c r="NH7" s="13"/>
      <c r="NI7" s="13"/>
      <c r="NJ7" s="13"/>
      <c r="NK7" s="13"/>
      <c r="NL7" s="13"/>
      <c r="NM7" s="13"/>
      <c r="NN7" s="13"/>
      <c r="NO7" s="13"/>
      <c r="NP7" s="13"/>
      <c r="NQ7" s="13"/>
      <c r="NR7" s="13"/>
      <c r="NS7" s="13"/>
      <c r="NT7" s="13"/>
      <c r="NU7" s="13"/>
      <c r="NV7" s="13"/>
      <c r="NW7" s="13"/>
      <c r="NX7" s="13"/>
      <c r="NY7" s="13"/>
      <c r="NZ7" s="13"/>
      <c r="OA7" s="13"/>
      <c r="OB7" s="13"/>
      <c r="OC7" s="13"/>
      <c r="OD7" s="13"/>
      <c r="OE7" s="13"/>
      <c r="OF7" s="13"/>
      <c r="OG7" s="13"/>
      <c r="OH7" s="13"/>
      <c r="OI7" s="13"/>
      <c r="OJ7" s="13"/>
      <c r="OK7" s="13"/>
      <c r="OL7" s="13"/>
      <c r="OM7" s="13"/>
      <c r="ON7" s="13"/>
      <c r="OO7" s="13"/>
      <c r="OP7" s="13"/>
      <c r="OQ7" s="13"/>
      <c r="OR7" s="13"/>
      <c r="OS7" s="13"/>
      <c r="OT7" s="13"/>
      <c r="OU7" s="13"/>
      <c r="OV7" s="13"/>
      <c r="OW7" s="13"/>
      <c r="OX7" s="13"/>
      <c r="OY7" s="13"/>
      <c r="OZ7" s="13"/>
      <c r="PA7" s="13"/>
      <c r="PB7" s="13"/>
      <c r="PC7" s="13"/>
      <c r="PD7" s="13"/>
      <c r="PE7" s="13"/>
      <c r="PF7" s="13"/>
      <c r="PG7" s="13"/>
      <c r="PH7" s="13"/>
      <c r="PI7" s="13"/>
      <c r="PJ7" s="13"/>
      <c r="PK7" s="13"/>
      <c r="PL7" s="13"/>
      <c r="PM7" s="13"/>
      <c r="PN7" s="13"/>
      <c r="PO7" s="13"/>
      <c r="PP7" s="13"/>
      <c r="PQ7" s="13"/>
      <c r="PR7" s="13"/>
      <c r="PS7" s="13"/>
      <c r="PT7" s="13"/>
      <c r="PU7" s="13"/>
      <c r="PV7" s="13"/>
      <c r="PW7" s="13"/>
      <c r="PX7" s="13"/>
      <c r="PY7" s="13"/>
      <c r="PZ7" s="13"/>
      <c r="QA7" s="13"/>
      <c r="QB7" s="13"/>
      <c r="QC7" s="13"/>
      <c r="QD7" s="13"/>
      <c r="QE7" s="13"/>
      <c r="QF7" s="13"/>
      <c r="QG7" s="13"/>
      <c r="QH7" s="13"/>
      <c r="QI7" s="13"/>
      <c r="QJ7" s="13"/>
      <c r="QK7" s="13"/>
      <c r="QL7" s="13"/>
      <c r="QM7" s="13"/>
      <c r="QN7" s="13"/>
      <c r="QO7" s="13"/>
      <c r="QP7" s="13"/>
      <c r="QQ7" s="13"/>
      <c r="QR7" s="13"/>
      <c r="QS7" s="13"/>
      <c r="QT7" s="13"/>
      <c r="QU7" s="13"/>
      <c r="QV7" s="13"/>
      <c r="QW7" s="13"/>
      <c r="QX7" s="13"/>
      <c r="QY7" s="13"/>
      <c r="QZ7" s="13"/>
      <c r="RA7" s="13"/>
      <c r="RB7" s="13"/>
      <c r="RC7" s="13"/>
      <c r="RD7" s="13"/>
      <c r="RE7" s="13"/>
      <c r="RF7" s="13"/>
      <c r="RG7" s="13"/>
      <c r="RH7" s="13"/>
      <c r="RI7" s="13"/>
      <c r="RJ7" s="13"/>
      <c r="RK7" s="13"/>
      <c r="RL7" s="13"/>
      <c r="RM7" s="13"/>
      <c r="RN7" s="13"/>
      <c r="RO7" s="13"/>
      <c r="RP7" s="13"/>
      <c r="RQ7" s="13"/>
      <c r="RR7" s="13"/>
      <c r="RS7" s="13"/>
      <c r="RT7" s="13"/>
      <c r="RU7" s="13"/>
      <c r="RV7" s="13"/>
      <c r="RW7" s="13"/>
      <c r="RX7" s="13"/>
      <c r="RY7" s="13"/>
      <c r="RZ7" s="13"/>
      <c r="SA7" s="13"/>
      <c r="SB7" s="13"/>
      <c r="SC7" s="13"/>
      <c r="SD7" s="13"/>
      <c r="SE7" s="13"/>
      <c r="SF7" s="13"/>
      <c r="SG7" s="13"/>
      <c r="SH7" s="13"/>
      <c r="SI7" s="13"/>
      <c r="SJ7" s="13"/>
      <c r="SK7" s="13"/>
      <c r="SL7" s="13"/>
      <c r="SM7" s="13"/>
      <c r="SN7" s="13"/>
      <c r="SO7" s="13"/>
      <c r="SP7" s="13"/>
      <c r="SQ7" s="13"/>
      <c r="SR7" s="13"/>
      <c r="SS7" s="13"/>
      <c r="ST7" s="13"/>
      <c r="SU7" s="13"/>
      <c r="SV7" s="13"/>
      <c r="SW7" s="13"/>
      <c r="SX7" s="13"/>
      <c r="SY7" s="13"/>
      <c r="SZ7" s="13"/>
      <c r="TA7" s="13"/>
      <c r="TB7" s="13"/>
      <c r="TC7" s="13"/>
      <c r="TD7" s="13"/>
      <c r="TE7" s="13"/>
      <c r="TF7" s="13"/>
      <c r="TG7" s="13"/>
      <c r="TH7" s="13"/>
      <c r="TI7" s="13"/>
      <c r="TJ7" s="13"/>
      <c r="TK7" s="13"/>
      <c r="TL7" s="13"/>
      <c r="TM7" s="13"/>
      <c r="TN7" s="13"/>
      <c r="TO7" s="13"/>
      <c r="TP7" s="13"/>
      <c r="TQ7" s="13"/>
      <c r="TR7" s="13"/>
      <c r="TS7" s="13"/>
      <c r="TT7" s="13"/>
      <c r="TU7" s="13"/>
      <c r="TV7" s="13"/>
      <c r="TW7" s="13"/>
      <c r="TX7" s="13"/>
      <c r="TY7" s="13"/>
      <c r="TZ7" s="13"/>
      <c r="UA7" s="13"/>
      <c r="UB7" s="13"/>
      <c r="UC7" s="13"/>
      <c r="UD7" s="13"/>
      <c r="UE7" s="13"/>
      <c r="UF7" s="13"/>
      <c r="UG7" s="13"/>
      <c r="UH7" s="13"/>
      <c r="UI7" s="13"/>
      <c r="UJ7" s="13"/>
      <c r="UK7" s="13"/>
      <c r="UL7" s="13"/>
      <c r="UM7" s="13"/>
      <c r="UN7" s="13"/>
      <c r="UO7" s="13"/>
      <c r="UP7" s="13"/>
      <c r="UQ7" s="13"/>
      <c r="UR7" s="13"/>
      <c r="US7" s="13"/>
      <c r="UT7" s="13"/>
      <c r="UU7" s="13"/>
      <c r="UV7" s="13"/>
      <c r="UW7" s="13"/>
      <c r="UX7" s="13"/>
      <c r="UY7" s="13"/>
      <c r="UZ7" s="13"/>
      <c r="VA7" s="13"/>
      <c r="VB7" s="13"/>
      <c r="VC7" s="13"/>
      <c r="VD7" s="13"/>
      <c r="VE7" s="13"/>
      <c r="VF7" s="13"/>
      <c r="VG7" s="13"/>
      <c r="VH7" s="13"/>
      <c r="VI7" s="13"/>
      <c r="VJ7" s="13"/>
      <c r="VK7" s="13"/>
      <c r="VL7" s="13"/>
      <c r="VM7" s="13"/>
      <c r="VN7" s="13"/>
      <c r="VO7" s="13"/>
      <c r="VP7" s="13"/>
      <c r="VQ7" s="13"/>
      <c r="VR7" s="13"/>
      <c r="VS7" s="13"/>
      <c r="VT7" s="13"/>
      <c r="VU7" s="13"/>
      <c r="VV7" s="13"/>
      <c r="VW7" s="13"/>
      <c r="VX7" s="13"/>
      <c r="VY7" s="13"/>
      <c r="VZ7" s="13"/>
      <c r="WA7" s="13"/>
      <c r="WB7" s="13"/>
      <c r="WC7" s="13"/>
      <c r="WD7" s="13"/>
      <c r="WE7" s="13"/>
      <c r="WF7" s="13"/>
      <c r="WG7" s="13"/>
      <c r="WH7" s="13"/>
      <c r="WI7" s="13"/>
      <c r="WJ7" s="13"/>
      <c r="WK7" s="13"/>
      <c r="WL7" s="13"/>
      <c r="WM7" s="13"/>
      <c r="WN7" s="13"/>
      <c r="WO7" s="13"/>
      <c r="WP7" s="13"/>
      <c r="WQ7" s="13"/>
      <c r="WR7" s="13"/>
      <c r="WS7" s="13"/>
      <c r="WT7" s="13"/>
      <c r="WU7" s="13"/>
      <c r="WV7" s="13"/>
      <c r="WW7" s="13"/>
      <c r="WX7" s="13"/>
      <c r="WY7" s="13"/>
      <c r="WZ7" s="13"/>
      <c r="XA7" s="13"/>
      <c r="XB7" s="13"/>
      <c r="XC7" s="13"/>
      <c r="XD7" s="13"/>
      <c r="XE7" s="13"/>
      <c r="XF7" s="13"/>
      <c r="XG7" s="13"/>
      <c r="XH7" s="13"/>
      <c r="XI7" s="13"/>
      <c r="XJ7" s="13"/>
      <c r="XK7" s="13"/>
      <c r="XL7" s="13"/>
      <c r="XM7" s="13"/>
      <c r="XN7" s="13"/>
      <c r="XO7" s="13"/>
      <c r="XP7" s="13"/>
      <c r="XQ7" s="13"/>
      <c r="XR7" s="13"/>
      <c r="XS7" s="13"/>
      <c r="XT7" s="13"/>
      <c r="XU7" s="13"/>
      <c r="XV7" s="13"/>
      <c r="XW7" s="13"/>
      <c r="XX7" s="13"/>
      <c r="XY7" s="13"/>
      <c r="XZ7" s="13"/>
      <c r="YA7" s="13"/>
      <c r="YB7" s="13"/>
      <c r="YC7" s="13"/>
      <c r="YD7" s="13"/>
      <c r="YE7" s="13"/>
      <c r="YF7" s="13"/>
      <c r="YG7" s="13"/>
      <c r="YH7" s="13"/>
      <c r="YI7" s="13"/>
      <c r="YJ7" s="13"/>
      <c r="YK7" s="13"/>
      <c r="YL7" s="13"/>
      <c r="YM7" s="13"/>
      <c r="YN7" s="13"/>
      <c r="YO7" s="13"/>
      <c r="YP7" s="13"/>
      <c r="YQ7" s="13"/>
      <c r="YR7" s="13"/>
      <c r="YS7" s="13"/>
      <c r="YT7" s="13"/>
      <c r="YU7" s="13"/>
      <c r="YV7" s="13"/>
      <c r="YW7" s="13"/>
      <c r="YX7" s="13"/>
      <c r="YY7" s="13"/>
      <c r="YZ7" s="13"/>
      <c r="ZA7" s="13"/>
      <c r="ZB7" s="13"/>
      <c r="ZC7" s="13"/>
      <c r="ZD7" s="13"/>
      <c r="ZE7" s="13"/>
      <c r="ZF7" s="13"/>
      <c r="ZG7" s="13"/>
      <c r="ZH7" s="13"/>
      <c r="ZI7" s="13"/>
      <c r="ZJ7" s="13"/>
      <c r="ZK7" s="13"/>
      <c r="ZL7" s="13"/>
      <c r="ZM7" s="13"/>
      <c r="ZN7" s="13"/>
      <c r="ZO7" s="13"/>
      <c r="ZP7" s="13"/>
      <c r="ZQ7" s="13"/>
      <c r="ZR7" s="13"/>
      <c r="ZS7" s="13"/>
      <c r="ZT7" s="13"/>
      <c r="ZU7" s="13"/>
      <c r="ZV7" s="13"/>
      <c r="ZW7" s="13"/>
      <c r="ZX7" s="13"/>
      <c r="ZY7" s="13"/>
      <c r="ZZ7" s="13"/>
      <c r="AAA7" s="13"/>
      <c r="AAB7" s="13"/>
      <c r="AAC7" s="13"/>
      <c r="AAD7" s="13"/>
      <c r="AAE7" s="13"/>
      <c r="AAF7" s="13"/>
      <c r="AAG7" s="13"/>
      <c r="AAH7" s="13"/>
      <c r="AAI7" s="13"/>
      <c r="AAJ7" s="13"/>
      <c r="AAK7" s="13"/>
      <c r="AAL7" s="13"/>
      <c r="AAM7" s="13"/>
      <c r="AAN7" s="13"/>
      <c r="AAO7" s="13"/>
      <c r="AAP7" s="13"/>
      <c r="AAQ7" s="13"/>
      <c r="AAR7" s="13"/>
      <c r="AAS7" s="13"/>
      <c r="AAT7" s="13"/>
      <c r="AAU7" s="13"/>
      <c r="AAV7" s="13"/>
      <c r="AAW7" s="13"/>
      <c r="AAX7" s="13"/>
      <c r="AAY7" s="13"/>
      <c r="AAZ7" s="13"/>
      <c r="ABA7" s="13"/>
      <c r="ABB7" s="13"/>
      <c r="ABC7" s="13"/>
      <c r="ABD7" s="13"/>
      <c r="ABE7" s="13"/>
      <c r="ABF7" s="13"/>
      <c r="ABG7" s="13"/>
      <c r="ABH7" s="13"/>
      <c r="ABI7" s="13"/>
      <c r="ABJ7" s="13"/>
      <c r="ABK7" s="13"/>
      <c r="ABL7" s="13"/>
      <c r="ABM7" s="13"/>
      <c r="ABN7" s="13"/>
      <c r="ABO7" s="13"/>
      <c r="ABP7" s="13"/>
      <c r="ABQ7" s="13"/>
      <c r="ABR7" s="13"/>
      <c r="ABS7" s="13"/>
      <c r="ABT7" s="13"/>
      <c r="ABU7" s="13"/>
      <c r="ABV7" s="13"/>
      <c r="ABW7" s="13"/>
      <c r="ABX7" s="13"/>
      <c r="ABY7" s="13"/>
      <c r="ABZ7" s="13"/>
      <c r="ACA7" s="13"/>
      <c r="ACB7" s="13"/>
      <c r="ACC7" s="13"/>
      <c r="ACD7" s="13"/>
      <c r="ACE7" s="13"/>
      <c r="ACF7" s="13"/>
      <c r="ACG7" s="13"/>
      <c r="ACH7" s="13"/>
      <c r="ACI7" s="13"/>
      <c r="ACJ7" s="13"/>
      <c r="ACK7" s="13"/>
      <c r="ACL7" s="13"/>
      <c r="ACM7" s="13"/>
      <c r="ACN7" s="13"/>
      <c r="ACO7" s="13"/>
      <c r="ACP7" s="13"/>
      <c r="ACQ7" s="13"/>
      <c r="ACR7" s="13"/>
      <c r="ACS7" s="13"/>
      <c r="ACT7" s="13"/>
      <c r="ACU7" s="13"/>
      <c r="ACV7" s="13"/>
      <c r="ACW7" s="13"/>
      <c r="ACX7" s="13"/>
      <c r="ACY7" s="13"/>
      <c r="ACZ7" s="13"/>
      <c r="ADA7" s="13"/>
      <c r="ADB7" s="13"/>
      <c r="ADC7" s="13"/>
      <c r="ADD7" s="13"/>
      <c r="ADE7" s="13"/>
      <c r="ADF7" s="13"/>
      <c r="ADG7" s="13"/>
      <c r="ADH7" s="13"/>
      <c r="ADI7" s="13"/>
      <c r="ADJ7" s="13"/>
      <c r="ADK7" s="13"/>
      <c r="ADL7" s="13"/>
      <c r="ADM7" s="13"/>
      <c r="ADN7" s="13"/>
      <c r="ADO7" s="13"/>
      <c r="ADP7" s="13"/>
      <c r="ADQ7" s="13"/>
      <c r="ADR7" s="13"/>
      <c r="ADS7" s="13"/>
      <c r="ADT7" s="13"/>
      <c r="ADU7" s="13"/>
      <c r="ADV7" s="13"/>
      <c r="ADW7" s="13"/>
      <c r="ADX7" s="13"/>
      <c r="ADY7" s="13"/>
      <c r="ADZ7" s="13"/>
      <c r="AEA7" s="13"/>
      <c r="AEB7" s="13"/>
      <c r="AEC7" s="13"/>
      <c r="AED7" s="13"/>
      <c r="AEE7" s="13"/>
      <c r="AEF7" s="13"/>
      <c r="AEG7" s="13"/>
      <c r="AEH7" s="13"/>
      <c r="AEI7" s="13"/>
      <c r="AEJ7" s="13"/>
      <c r="AEK7" s="13"/>
      <c r="AEL7" s="13"/>
      <c r="AEM7" s="13"/>
      <c r="AEN7" s="13"/>
      <c r="AEO7" s="13"/>
      <c r="AEP7" s="13"/>
      <c r="AEQ7" s="13"/>
      <c r="AER7" s="13"/>
      <c r="AES7" s="13"/>
      <c r="AET7" s="13"/>
      <c r="AEU7" s="13"/>
      <c r="AEV7" s="13"/>
      <c r="AEW7" s="13"/>
      <c r="AEX7" s="13"/>
      <c r="AEY7" s="13"/>
      <c r="AEZ7" s="13"/>
      <c r="AFA7" s="13"/>
      <c r="AFB7" s="13"/>
      <c r="AFC7" s="13"/>
      <c r="AFD7" s="13"/>
      <c r="AFE7" s="13"/>
      <c r="AFF7" s="13"/>
      <c r="AFG7" s="13"/>
      <c r="AFH7" s="13"/>
      <c r="AFI7" s="13"/>
      <c r="AFJ7" s="13"/>
      <c r="AFK7" s="13"/>
      <c r="AFL7" s="13"/>
      <c r="AFM7" s="13"/>
      <c r="AFN7" s="13"/>
      <c r="AFO7" s="13"/>
      <c r="AFP7" s="13"/>
      <c r="AFQ7" s="13"/>
      <c r="AFR7" s="13"/>
      <c r="AFS7" s="13"/>
      <c r="AFT7" s="13"/>
      <c r="AFU7" s="13"/>
      <c r="AFV7" s="13"/>
      <c r="AFW7" s="13"/>
      <c r="AFX7" s="13"/>
      <c r="AFY7" s="13"/>
      <c r="AFZ7" s="13"/>
      <c r="AGA7" s="13"/>
      <c r="AGB7" s="13"/>
      <c r="AGC7" s="13"/>
      <c r="AGD7" s="13"/>
      <c r="AGE7" s="13"/>
      <c r="AGF7" s="13"/>
      <c r="AGG7" s="13"/>
      <c r="AGH7" s="13"/>
      <c r="AGI7" s="13"/>
      <c r="AGJ7" s="13"/>
      <c r="AGK7" s="13"/>
      <c r="AGL7" s="13"/>
      <c r="AGM7" s="13"/>
      <c r="AGN7" s="13"/>
      <c r="AGO7" s="13"/>
      <c r="AGP7" s="13"/>
      <c r="AGQ7" s="13"/>
      <c r="AGR7" s="13"/>
      <c r="AGS7" s="13"/>
      <c r="AGT7" s="13"/>
      <c r="AGU7" s="13"/>
      <c r="AGV7" s="13"/>
      <c r="AGW7" s="13"/>
      <c r="AGX7" s="13"/>
      <c r="AGY7" s="13"/>
      <c r="AGZ7" s="13"/>
      <c r="AHA7" s="13"/>
      <c r="AHB7" s="13"/>
      <c r="AHC7" s="13"/>
      <c r="AHD7" s="13"/>
      <c r="AHE7" s="13"/>
      <c r="AHF7" s="13"/>
      <c r="AHG7" s="13"/>
      <c r="AHH7" s="13"/>
      <c r="AHI7" s="13"/>
      <c r="AHJ7" s="13"/>
      <c r="AHK7" s="13"/>
      <c r="AHL7" s="13"/>
      <c r="AHM7" s="13"/>
      <c r="AHN7" s="13"/>
      <c r="AHO7" s="13"/>
      <c r="AHP7" s="13"/>
      <c r="AHQ7" s="13"/>
      <c r="AHR7" s="13"/>
      <c r="AHS7" s="13"/>
      <c r="AHT7" s="13"/>
      <c r="AHU7" s="13"/>
      <c r="AHV7" s="13"/>
      <c r="AHW7" s="13"/>
      <c r="AHX7" s="13"/>
      <c r="AHY7" s="13"/>
      <c r="AHZ7" s="13"/>
      <c r="AIA7" s="13"/>
      <c r="AIB7" s="13"/>
      <c r="AIC7" s="13"/>
      <c r="AID7" s="13"/>
      <c r="AIE7" s="13"/>
      <c r="AIF7" s="13"/>
      <c r="AIG7" s="13"/>
      <c r="AIH7" s="13"/>
      <c r="AII7" s="13"/>
      <c r="AIJ7" s="13"/>
      <c r="AIK7" s="13"/>
      <c r="AIL7" s="13"/>
      <c r="AIM7" s="13"/>
      <c r="AIN7" s="13"/>
      <c r="AIO7" s="13"/>
      <c r="AIP7" s="13"/>
      <c r="AIQ7" s="13"/>
      <c r="AIR7" s="13"/>
      <c r="AIS7" s="13"/>
      <c r="AIT7" s="13"/>
      <c r="AIU7" s="13"/>
      <c r="AIV7" s="13"/>
      <c r="AIW7" s="13"/>
      <c r="AIX7" s="13"/>
      <c r="AIY7" s="13"/>
      <c r="AIZ7" s="13"/>
      <c r="AJA7" s="13"/>
      <c r="AJB7" s="13"/>
      <c r="AJC7" s="13"/>
      <c r="AJD7" s="13"/>
      <c r="AJE7" s="13"/>
      <c r="AJF7" s="13"/>
      <c r="AJG7" s="13"/>
      <c r="AJH7" s="13"/>
      <c r="AJI7" s="13"/>
      <c r="AJJ7" s="13"/>
      <c r="AJK7" s="13"/>
      <c r="AJL7" s="13"/>
      <c r="AJM7" s="13"/>
      <c r="AJN7" s="13"/>
      <c r="AJO7" s="13"/>
      <c r="AJP7" s="13"/>
      <c r="AJQ7" s="13"/>
      <c r="AJR7" s="13"/>
      <c r="AJS7" s="13"/>
      <c r="AJT7" s="13"/>
      <c r="AJU7" s="13"/>
      <c r="AJV7" s="13"/>
      <c r="AJW7" s="13"/>
      <c r="AJX7" s="13"/>
      <c r="AJY7" s="13"/>
      <c r="AJZ7" s="13"/>
      <c r="AKA7" s="13"/>
      <c r="AKB7" s="13"/>
      <c r="AKC7" s="13"/>
      <c r="AKD7" s="13"/>
      <c r="AKE7" s="13"/>
      <c r="AKF7" s="13"/>
      <c r="AKG7" s="13"/>
      <c r="AKH7" s="13"/>
      <c r="AKI7" s="13"/>
      <c r="AKJ7" s="13"/>
      <c r="AKK7" s="13"/>
      <c r="AKL7" s="13"/>
      <c r="AKM7" s="13"/>
      <c r="AKN7" s="13"/>
      <c r="AKO7" s="13"/>
      <c r="AKP7" s="13"/>
      <c r="AKQ7" s="13"/>
      <c r="AKR7" s="13"/>
      <c r="AKS7" s="13"/>
      <c r="AKT7" s="13"/>
      <c r="AKU7" s="13"/>
      <c r="AKV7" s="13"/>
      <c r="AKW7" s="13"/>
      <c r="AKX7" s="13"/>
      <c r="AKY7" s="13"/>
      <c r="AKZ7" s="13"/>
      <c r="ALA7" s="13"/>
      <c r="ALB7" s="13"/>
      <c r="ALC7" s="13"/>
      <c r="ALD7" s="13"/>
      <c r="ALE7" s="13"/>
      <c r="ALF7" s="13"/>
      <c r="ALG7" s="13"/>
      <c r="ALH7" s="13"/>
      <c r="ALI7" s="13"/>
      <c r="ALJ7" s="13"/>
      <c r="ALK7" s="13"/>
      <c r="ALL7" s="13"/>
      <c r="ALM7" s="13"/>
      <c r="ALN7" s="13"/>
      <c r="ALO7" s="13"/>
      <c r="ALP7" s="13"/>
      <c r="ALQ7" s="13"/>
      <c r="ALR7" s="13"/>
      <c r="ALS7" s="13"/>
      <c r="ALT7" s="13"/>
      <c r="ALU7" s="13"/>
      <c r="ALV7" s="13"/>
      <c r="ALW7" s="13"/>
      <c r="ALX7" s="13"/>
      <c r="ALY7" s="13"/>
      <c r="ALZ7" s="13"/>
      <c r="AMA7" s="13"/>
      <c r="AMB7" s="13"/>
      <c r="AMC7" s="13"/>
      <c r="AMD7" s="13"/>
      <c r="AME7" s="13"/>
      <c r="AMF7" s="13"/>
      <c r="AMG7" s="13"/>
      <c r="AMH7" s="13"/>
      <c r="AMI7" s="13"/>
      <c r="AMJ7" s="13"/>
    </row>
    <row r="8" spans="1:1024" x14ac:dyDescent="0.35">
      <c r="B8" s="29">
        <v>23</v>
      </c>
      <c r="C8" s="29">
        <v>25</v>
      </c>
      <c r="D8" s="29">
        <v>29</v>
      </c>
      <c r="E8" s="29">
        <v>26</v>
      </c>
      <c r="F8" s="29">
        <v>25</v>
      </c>
      <c r="G8" s="29">
        <v>28</v>
      </c>
      <c r="H8" s="29">
        <v>33</v>
      </c>
      <c r="I8" s="29">
        <v>20</v>
      </c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1024" x14ac:dyDescent="0.35">
      <c r="A9" s="13"/>
      <c r="B9" s="16" t="s">
        <v>5</v>
      </c>
      <c r="C9" s="16" t="s">
        <v>6</v>
      </c>
      <c r="D9" s="16" t="s">
        <v>7</v>
      </c>
      <c r="E9" s="16" t="s">
        <v>8</v>
      </c>
      <c r="F9" s="40" t="s">
        <v>9</v>
      </c>
      <c r="G9" s="13"/>
      <c r="H9" s="13"/>
      <c r="I9" s="13"/>
      <c r="J9" s="24" t="s">
        <v>10</v>
      </c>
      <c r="K9" s="24"/>
      <c r="L9" s="24" t="s">
        <v>11</v>
      </c>
      <c r="M9" s="24"/>
      <c r="N9" s="24" t="s">
        <v>12</v>
      </c>
      <c r="O9" s="24"/>
      <c r="P9" s="24"/>
      <c r="Q9" s="24" t="s">
        <v>13</v>
      </c>
      <c r="R9" s="24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  <c r="IJ9" s="13"/>
      <c r="IK9" s="13"/>
      <c r="IL9" s="13"/>
      <c r="IM9" s="13"/>
      <c r="IN9" s="13"/>
      <c r="IO9" s="13"/>
      <c r="IP9" s="13"/>
      <c r="IQ9" s="13"/>
      <c r="IR9" s="13"/>
      <c r="IS9" s="13"/>
      <c r="IT9" s="13"/>
      <c r="IU9" s="13"/>
      <c r="IV9" s="13"/>
      <c r="IW9" s="13"/>
      <c r="IX9" s="13"/>
      <c r="IY9" s="13"/>
      <c r="IZ9" s="13"/>
      <c r="JA9" s="13"/>
      <c r="JB9" s="13"/>
      <c r="JC9" s="13"/>
      <c r="JD9" s="13"/>
      <c r="JE9" s="13"/>
      <c r="JF9" s="13"/>
      <c r="JG9" s="13"/>
      <c r="JH9" s="13"/>
      <c r="JI9" s="13"/>
      <c r="JJ9" s="13"/>
      <c r="JK9" s="13"/>
      <c r="JL9" s="13"/>
      <c r="JM9" s="13"/>
      <c r="JN9" s="13"/>
      <c r="JO9" s="13"/>
      <c r="JP9" s="13"/>
      <c r="JQ9" s="13"/>
      <c r="JR9" s="13"/>
      <c r="JS9" s="13"/>
      <c r="JT9" s="13"/>
      <c r="JU9" s="13"/>
      <c r="JV9" s="13"/>
      <c r="JW9" s="13"/>
      <c r="JX9" s="13"/>
      <c r="JY9" s="13"/>
      <c r="JZ9" s="13"/>
      <c r="KA9" s="13"/>
      <c r="KB9" s="13"/>
      <c r="KC9" s="13"/>
      <c r="KD9" s="13"/>
      <c r="KE9" s="13"/>
      <c r="KF9" s="13"/>
      <c r="KG9" s="13"/>
      <c r="KH9" s="13"/>
      <c r="KI9" s="13"/>
      <c r="KJ9" s="13"/>
      <c r="KK9" s="13"/>
      <c r="KL9" s="13"/>
      <c r="KM9" s="13"/>
      <c r="KN9" s="13"/>
      <c r="KO9" s="13"/>
      <c r="KP9" s="13"/>
      <c r="KQ9" s="13"/>
      <c r="KR9" s="13"/>
      <c r="KS9" s="13"/>
      <c r="KT9" s="13"/>
      <c r="KU9" s="13"/>
      <c r="KV9" s="13"/>
      <c r="KW9" s="13"/>
      <c r="KX9" s="13"/>
      <c r="KY9" s="13"/>
      <c r="KZ9" s="13"/>
      <c r="LA9" s="13"/>
      <c r="LB9" s="13"/>
      <c r="LC9" s="13"/>
      <c r="LD9" s="13"/>
      <c r="LE9" s="13"/>
      <c r="LF9" s="13"/>
      <c r="LG9" s="13"/>
      <c r="LH9" s="13"/>
      <c r="LI9" s="13"/>
      <c r="LJ9" s="13"/>
      <c r="LK9" s="13"/>
      <c r="LL9" s="13"/>
      <c r="LM9" s="13"/>
      <c r="LN9" s="13"/>
      <c r="LO9" s="13"/>
      <c r="LP9" s="13"/>
      <c r="LQ9" s="13"/>
      <c r="LR9" s="13"/>
      <c r="LS9" s="13"/>
      <c r="LT9" s="13"/>
      <c r="LU9" s="13"/>
      <c r="LV9" s="13"/>
      <c r="LW9" s="13"/>
      <c r="LX9" s="13"/>
      <c r="LY9" s="13"/>
      <c r="LZ9" s="13"/>
      <c r="MA9" s="13"/>
      <c r="MB9" s="13"/>
      <c r="MC9" s="13"/>
      <c r="MD9" s="13"/>
      <c r="ME9" s="13"/>
      <c r="MF9" s="13"/>
      <c r="MG9" s="13"/>
      <c r="MH9" s="13"/>
      <c r="MI9" s="13"/>
      <c r="MJ9" s="13"/>
      <c r="MK9" s="13"/>
      <c r="ML9" s="13"/>
      <c r="MM9" s="13"/>
      <c r="MN9" s="13"/>
      <c r="MO9" s="13"/>
      <c r="MP9" s="13"/>
      <c r="MQ9" s="13"/>
      <c r="MR9" s="13"/>
      <c r="MS9" s="13"/>
      <c r="MT9" s="13"/>
      <c r="MU9" s="13"/>
      <c r="MV9" s="13"/>
      <c r="MW9" s="13"/>
      <c r="MX9" s="13"/>
      <c r="MY9" s="13"/>
      <c r="MZ9" s="13"/>
      <c r="NA9" s="13"/>
      <c r="NB9" s="13"/>
      <c r="NC9" s="13"/>
      <c r="ND9" s="13"/>
      <c r="NE9" s="13"/>
      <c r="NF9" s="13"/>
      <c r="NG9" s="13"/>
      <c r="NH9" s="13"/>
      <c r="NI9" s="13"/>
      <c r="NJ9" s="13"/>
      <c r="NK9" s="13"/>
      <c r="NL9" s="13"/>
      <c r="NM9" s="13"/>
      <c r="NN9" s="13"/>
      <c r="NO9" s="13"/>
      <c r="NP9" s="13"/>
      <c r="NQ9" s="13"/>
      <c r="NR9" s="13"/>
      <c r="NS9" s="13"/>
      <c r="NT9" s="13"/>
      <c r="NU9" s="13"/>
      <c r="NV9" s="13"/>
      <c r="NW9" s="13"/>
      <c r="NX9" s="13"/>
      <c r="NY9" s="13"/>
      <c r="NZ9" s="13"/>
      <c r="OA9" s="13"/>
      <c r="OB9" s="13"/>
      <c r="OC9" s="13"/>
      <c r="OD9" s="13"/>
      <c r="OE9" s="13"/>
      <c r="OF9" s="13"/>
      <c r="OG9" s="13"/>
      <c r="OH9" s="13"/>
      <c r="OI9" s="13"/>
      <c r="OJ9" s="13"/>
      <c r="OK9" s="13"/>
      <c r="OL9" s="13"/>
      <c r="OM9" s="13"/>
      <c r="ON9" s="13"/>
      <c r="OO9" s="13"/>
      <c r="OP9" s="13"/>
      <c r="OQ9" s="13"/>
      <c r="OR9" s="13"/>
      <c r="OS9" s="13"/>
      <c r="OT9" s="13"/>
      <c r="OU9" s="13"/>
      <c r="OV9" s="13"/>
      <c r="OW9" s="13"/>
      <c r="OX9" s="13"/>
      <c r="OY9" s="13"/>
      <c r="OZ9" s="13"/>
      <c r="PA9" s="13"/>
      <c r="PB9" s="13"/>
      <c r="PC9" s="13"/>
      <c r="PD9" s="13"/>
      <c r="PE9" s="13"/>
      <c r="PF9" s="13"/>
      <c r="PG9" s="13"/>
      <c r="PH9" s="13"/>
      <c r="PI9" s="13"/>
      <c r="PJ9" s="13"/>
      <c r="PK9" s="13"/>
      <c r="PL9" s="13"/>
      <c r="PM9" s="13"/>
      <c r="PN9" s="13"/>
      <c r="PO9" s="13"/>
      <c r="PP9" s="13"/>
      <c r="PQ9" s="13"/>
      <c r="PR9" s="13"/>
      <c r="PS9" s="13"/>
      <c r="PT9" s="13"/>
      <c r="PU9" s="13"/>
      <c r="PV9" s="13"/>
      <c r="PW9" s="13"/>
      <c r="PX9" s="13"/>
      <c r="PY9" s="13"/>
      <c r="PZ9" s="13"/>
      <c r="QA9" s="13"/>
      <c r="QB9" s="13"/>
      <c r="QC9" s="13"/>
      <c r="QD9" s="13"/>
      <c r="QE9" s="13"/>
      <c r="QF9" s="13"/>
      <c r="QG9" s="13"/>
      <c r="QH9" s="13"/>
      <c r="QI9" s="13"/>
      <c r="QJ9" s="13"/>
      <c r="QK9" s="13"/>
      <c r="QL9" s="13"/>
      <c r="QM9" s="13"/>
      <c r="QN9" s="13"/>
      <c r="QO9" s="13"/>
      <c r="QP9" s="13"/>
      <c r="QQ9" s="13"/>
      <c r="QR9" s="13"/>
      <c r="QS9" s="13"/>
      <c r="QT9" s="13"/>
      <c r="QU9" s="13"/>
      <c r="QV9" s="13"/>
      <c r="QW9" s="13"/>
      <c r="QX9" s="13"/>
      <c r="QY9" s="13"/>
      <c r="QZ9" s="13"/>
      <c r="RA9" s="13"/>
      <c r="RB9" s="13"/>
      <c r="RC9" s="13"/>
      <c r="RD9" s="13"/>
      <c r="RE9" s="13"/>
      <c r="RF9" s="13"/>
      <c r="RG9" s="13"/>
      <c r="RH9" s="13"/>
      <c r="RI9" s="13"/>
      <c r="RJ9" s="13"/>
      <c r="RK9" s="13"/>
      <c r="RL9" s="13"/>
      <c r="RM9" s="13"/>
      <c r="RN9" s="13"/>
      <c r="RO9" s="13"/>
      <c r="RP9" s="13"/>
      <c r="RQ9" s="13"/>
      <c r="RR9" s="13"/>
      <c r="RS9" s="13"/>
      <c r="RT9" s="13"/>
      <c r="RU9" s="13"/>
      <c r="RV9" s="13"/>
      <c r="RW9" s="13"/>
      <c r="RX9" s="13"/>
      <c r="RY9" s="13"/>
      <c r="RZ9" s="13"/>
      <c r="SA9" s="13"/>
      <c r="SB9" s="13"/>
      <c r="SC9" s="13"/>
      <c r="SD9" s="13"/>
      <c r="SE9" s="13"/>
      <c r="SF9" s="13"/>
      <c r="SG9" s="13"/>
      <c r="SH9" s="13"/>
      <c r="SI9" s="13"/>
      <c r="SJ9" s="13"/>
      <c r="SK9" s="13"/>
      <c r="SL9" s="13"/>
      <c r="SM9" s="13"/>
      <c r="SN9" s="13"/>
      <c r="SO9" s="13"/>
      <c r="SP9" s="13"/>
      <c r="SQ9" s="13"/>
      <c r="SR9" s="13"/>
      <c r="SS9" s="13"/>
      <c r="ST9" s="13"/>
      <c r="SU9" s="13"/>
      <c r="SV9" s="13"/>
      <c r="SW9" s="13"/>
      <c r="SX9" s="13"/>
      <c r="SY9" s="13"/>
      <c r="SZ9" s="13"/>
      <c r="TA9" s="13"/>
      <c r="TB9" s="13"/>
      <c r="TC9" s="13"/>
      <c r="TD9" s="13"/>
      <c r="TE9" s="13"/>
      <c r="TF9" s="13"/>
      <c r="TG9" s="13"/>
      <c r="TH9" s="13"/>
      <c r="TI9" s="13"/>
      <c r="TJ9" s="13"/>
      <c r="TK9" s="13"/>
      <c r="TL9" s="13"/>
      <c r="TM9" s="13"/>
      <c r="TN9" s="13"/>
      <c r="TO9" s="13"/>
      <c r="TP9" s="13"/>
      <c r="TQ9" s="13"/>
      <c r="TR9" s="13"/>
      <c r="TS9" s="13"/>
      <c r="TT9" s="13"/>
      <c r="TU9" s="13"/>
      <c r="TV9" s="13"/>
      <c r="TW9" s="13"/>
      <c r="TX9" s="13"/>
      <c r="TY9" s="13"/>
      <c r="TZ9" s="13"/>
      <c r="UA9" s="13"/>
      <c r="UB9" s="13"/>
      <c r="UC9" s="13"/>
      <c r="UD9" s="13"/>
      <c r="UE9" s="13"/>
      <c r="UF9" s="13"/>
      <c r="UG9" s="13"/>
      <c r="UH9" s="13"/>
      <c r="UI9" s="13"/>
      <c r="UJ9" s="13"/>
      <c r="UK9" s="13"/>
      <c r="UL9" s="13"/>
      <c r="UM9" s="13"/>
      <c r="UN9" s="13"/>
      <c r="UO9" s="13"/>
      <c r="UP9" s="13"/>
      <c r="UQ9" s="13"/>
      <c r="UR9" s="13"/>
      <c r="US9" s="13"/>
      <c r="UT9" s="13"/>
      <c r="UU9" s="13"/>
      <c r="UV9" s="13"/>
      <c r="UW9" s="13"/>
      <c r="UX9" s="13"/>
      <c r="UY9" s="13"/>
      <c r="UZ9" s="13"/>
      <c r="VA9" s="13"/>
      <c r="VB9" s="13"/>
      <c r="VC9" s="13"/>
      <c r="VD9" s="13"/>
      <c r="VE9" s="13"/>
      <c r="VF9" s="13"/>
      <c r="VG9" s="13"/>
      <c r="VH9" s="13"/>
      <c r="VI9" s="13"/>
      <c r="VJ9" s="13"/>
      <c r="VK9" s="13"/>
      <c r="VL9" s="13"/>
      <c r="VM9" s="13"/>
      <c r="VN9" s="13"/>
      <c r="VO9" s="13"/>
      <c r="VP9" s="13"/>
      <c r="VQ9" s="13"/>
      <c r="VR9" s="13"/>
      <c r="VS9" s="13"/>
      <c r="VT9" s="13"/>
      <c r="VU9" s="13"/>
      <c r="VV9" s="13"/>
      <c r="VW9" s="13"/>
      <c r="VX9" s="13"/>
      <c r="VY9" s="13"/>
      <c r="VZ9" s="13"/>
      <c r="WA9" s="13"/>
      <c r="WB9" s="13"/>
      <c r="WC9" s="13"/>
      <c r="WD9" s="13"/>
      <c r="WE9" s="13"/>
      <c r="WF9" s="13"/>
      <c r="WG9" s="13"/>
      <c r="WH9" s="13"/>
      <c r="WI9" s="13"/>
      <c r="WJ9" s="13"/>
      <c r="WK9" s="13"/>
      <c r="WL9" s="13"/>
      <c r="WM9" s="13"/>
      <c r="WN9" s="13"/>
      <c r="WO9" s="13"/>
      <c r="WP9" s="13"/>
      <c r="WQ9" s="13"/>
      <c r="WR9" s="13"/>
      <c r="WS9" s="13"/>
      <c r="WT9" s="13"/>
      <c r="WU9" s="13"/>
      <c r="WV9" s="13"/>
      <c r="WW9" s="13"/>
      <c r="WX9" s="13"/>
      <c r="WY9" s="13"/>
      <c r="WZ9" s="13"/>
      <c r="XA9" s="13"/>
      <c r="XB9" s="13"/>
      <c r="XC9" s="13"/>
      <c r="XD9" s="13"/>
      <c r="XE9" s="13"/>
      <c r="XF9" s="13"/>
      <c r="XG9" s="13"/>
      <c r="XH9" s="13"/>
      <c r="XI9" s="13"/>
      <c r="XJ9" s="13"/>
      <c r="XK9" s="13"/>
      <c r="XL9" s="13"/>
      <c r="XM9" s="13"/>
      <c r="XN9" s="13"/>
      <c r="XO9" s="13"/>
      <c r="XP9" s="13"/>
      <c r="XQ9" s="13"/>
      <c r="XR9" s="13"/>
      <c r="XS9" s="13"/>
      <c r="XT9" s="13"/>
      <c r="XU9" s="13"/>
      <c r="XV9" s="13"/>
      <c r="XW9" s="13"/>
      <c r="XX9" s="13"/>
      <c r="XY9" s="13"/>
      <c r="XZ9" s="13"/>
      <c r="YA9" s="13"/>
      <c r="YB9" s="13"/>
      <c r="YC9" s="13"/>
      <c r="YD9" s="13"/>
      <c r="YE9" s="13"/>
      <c r="YF9" s="13"/>
      <c r="YG9" s="13"/>
      <c r="YH9" s="13"/>
      <c r="YI9" s="13"/>
      <c r="YJ9" s="13"/>
      <c r="YK9" s="13"/>
      <c r="YL9" s="13"/>
      <c r="YM9" s="13"/>
      <c r="YN9" s="13"/>
      <c r="YO9" s="13"/>
      <c r="YP9" s="13"/>
      <c r="YQ9" s="13"/>
      <c r="YR9" s="13"/>
      <c r="YS9" s="13"/>
      <c r="YT9" s="13"/>
      <c r="YU9" s="13"/>
      <c r="YV9" s="13"/>
      <c r="YW9" s="13"/>
      <c r="YX9" s="13"/>
      <c r="YY9" s="13"/>
      <c r="YZ9" s="13"/>
      <c r="ZA9" s="13"/>
      <c r="ZB9" s="13"/>
      <c r="ZC9" s="13"/>
      <c r="ZD9" s="13"/>
      <c r="ZE9" s="13"/>
      <c r="ZF9" s="13"/>
      <c r="ZG9" s="13"/>
      <c r="ZH9" s="13"/>
      <c r="ZI9" s="13"/>
      <c r="ZJ9" s="13"/>
      <c r="ZK9" s="13"/>
      <c r="ZL9" s="13"/>
      <c r="ZM9" s="13"/>
      <c r="ZN9" s="13"/>
      <c r="ZO9" s="13"/>
      <c r="ZP9" s="13"/>
      <c r="ZQ9" s="13"/>
      <c r="ZR9" s="13"/>
      <c r="ZS9" s="13"/>
      <c r="ZT9" s="13"/>
      <c r="ZU9" s="13"/>
      <c r="ZV9" s="13"/>
      <c r="ZW9" s="13"/>
      <c r="ZX9" s="13"/>
      <c r="ZY9" s="13"/>
      <c r="ZZ9" s="13"/>
      <c r="AAA9" s="13"/>
      <c r="AAB9" s="13"/>
      <c r="AAC9" s="13"/>
      <c r="AAD9" s="13"/>
      <c r="AAE9" s="13"/>
      <c r="AAF9" s="13"/>
      <c r="AAG9" s="13"/>
      <c r="AAH9" s="13"/>
      <c r="AAI9" s="13"/>
      <c r="AAJ9" s="13"/>
      <c r="AAK9" s="13"/>
      <c r="AAL9" s="13"/>
      <c r="AAM9" s="13"/>
      <c r="AAN9" s="13"/>
      <c r="AAO9" s="13"/>
      <c r="AAP9" s="13"/>
      <c r="AAQ9" s="13"/>
      <c r="AAR9" s="13"/>
      <c r="AAS9" s="13"/>
      <c r="AAT9" s="13"/>
      <c r="AAU9" s="13"/>
      <c r="AAV9" s="13"/>
      <c r="AAW9" s="13"/>
      <c r="AAX9" s="13"/>
      <c r="AAY9" s="13"/>
      <c r="AAZ9" s="13"/>
      <c r="ABA9" s="13"/>
      <c r="ABB9" s="13"/>
      <c r="ABC9" s="13"/>
      <c r="ABD9" s="13"/>
      <c r="ABE9" s="13"/>
      <c r="ABF9" s="13"/>
      <c r="ABG9" s="13"/>
      <c r="ABH9" s="13"/>
      <c r="ABI9" s="13"/>
      <c r="ABJ9" s="13"/>
      <c r="ABK9" s="13"/>
      <c r="ABL9" s="13"/>
      <c r="ABM9" s="13"/>
      <c r="ABN9" s="13"/>
      <c r="ABO9" s="13"/>
      <c r="ABP9" s="13"/>
      <c r="ABQ9" s="13"/>
      <c r="ABR9" s="13"/>
      <c r="ABS9" s="13"/>
      <c r="ABT9" s="13"/>
      <c r="ABU9" s="13"/>
      <c r="ABV9" s="13"/>
      <c r="ABW9" s="13"/>
      <c r="ABX9" s="13"/>
      <c r="ABY9" s="13"/>
      <c r="ABZ9" s="13"/>
      <c r="ACA9" s="13"/>
      <c r="ACB9" s="13"/>
      <c r="ACC9" s="13"/>
      <c r="ACD9" s="13"/>
      <c r="ACE9" s="13"/>
      <c r="ACF9" s="13"/>
      <c r="ACG9" s="13"/>
      <c r="ACH9" s="13"/>
      <c r="ACI9" s="13"/>
      <c r="ACJ9" s="13"/>
      <c r="ACK9" s="13"/>
      <c r="ACL9" s="13"/>
      <c r="ACM9" s="13"/>
      <c r="ACN9" s="13"/>
      <c r="ACO9" s="13"/>
      <c r="ACP9" s="13"/>
      <c r="ACQ9" s="13"/>
      <c r="ACR9" s="13"/>
      <c r="ACS9" s="13"/>
      <c r="ACT9" s="13"/>
      <c r="ACU9" s="13"/>
      <c r="ACV9" s="13"/>
      <c r="ACW9" s="13"/>
      <c r="ACX9" s="13"/>
      <c r="ACY9" s="13"/>
      <c r="ACZ9" s="13"/>
      <c r="ADA9" s="13"/>
      <c r="ADB9" s="13"/>
      <c r="ADC9" s="13"/>
      <c r="ADD9" s="13"/>
      <c r="ADE9" s="13"/>
      <c r="ADF9" s="13"/>
      <c r="ADG9" s="13"/>
      <c r="ADH9" s="13"/>
      <c r="ADI9" s="13"/>
      <c r="ADJ9" s="13"/>
      <c r="ADK9" s="13"/>
      <c r="ADL9" s="13"/>
      <c r="ADM9" s="13"/>
      <c r="ADN9" s="13"/>
      <c r="ADO9" s="13"/>
      <c r="ADP9" s="13"/>
      <c r="ADQ9" s="13"/>
      <c r="ADR9" s="13"/>
      <c r="ADS9" s="13"/>
      <c r="ADT9" s="13"/>
      <c r="ADU9" s="13"/>
      <c r="ADV9" s="13"/>
      <c r="ADW9" s="13"/>
      <c r="ADX9" s="13"/>
      <c r="ADY9" s="13"/>
      <c r="ADZ9" s="13"/>
      <c r="AEA9" s="13"/>
      <c r="AEB9" s="13"/>
      <c r="AEC9" s="13"/>
      <c r="AED9" s="13"/>
      <c r="AEE9" s="13"/>
      <c r="AEF9" s="13"/>
      <c r="AEG9" s="13"/>
      <c r="AEH9" s="13"/>
      <c r="AEI9" s="13"/>
      <c r="AEJ9" s="13"/>
      <c r="AEK9" s="13"/>
      <c r="AEL9" s="13"/>
      <c r="AEM9" s="13"/>
      <c r="AEN9" s="13"/>
      <c r="AEO9" s="13"/>
      <c r="AEP9" s="13"/>
      <c r="AEQ9" s="13"/>
      <c r="AER9" s="13"/>
      <c r="AES9" s="13"/>
      <c r="AET9" s="13"/>
      <c r="AEU9" s="13"/>
      <c r="AEV9" s="13"/>
      <c r="AEW9" s="13"/>
      <c r="AEX9" s="13"/>
      <c r="AEY9" s="13"/>
      <c r="AEZ9" s="13"/>
      <c r="AFA9" s="13"/>
      <c r="AFB9" s="13"/>
      <c r="AFC9" s="13"/>
      <c r="AFD9" s="13"/>
      <c r="AFE9" s="13"/>
      <c r="AFF9" s="13"/>
      <c r="AFG9" s="13"/>
      <c r="AFH9" s="13"/>
      <c r="AFI9" s="13"/>
      <c r="AFJ9" s="13"/>
      <c r="AFK9" s="13"/>
      <c r="AFL9" s="13"/>
      <c r="AFM9" s="13"/>
      <c r="AFN9" s="13"/>
      <c r="AFO9" s="13"/>
      <c r="AFP9" s="13"/>
      <c r="AFQ9" s="13"/>
      <c r="AFR9" s="13"/>
      <c r="AFS9" s="13"/>
      <c r="AFT9" s="13"/>
      <c r="AFU9" s="13"/>
      <c r="AFV9" s="13"/>
      <c r="AFW9" s="13"/>
      <c r="AFX9" s="13"/>
      <c r="AFY9" s="13"/>
      <c r="AFZ9" s="13"/>
      <c r="AGA9" s="13"/>
      <c r="AGB9" s="13"/>
      <c r="AGC9" s="13"/>
      <c r="AGD9" s="13"/>
      <c r="AGE9" s="13"/>
      <c r="AGF9" s="13"/>
      <c r="AGG9" s="13"/>
      <c r="AGH9" s="13"/>
      <c r="AGI9" s="13"/>
      <c r="AGJ9" s="13"/>
      <c r="AGK9" s="13"/>
      <c r="AGL9" s="13"/>
      <c r="AGM9" s="13"/>
      <c r="AGN9" s="13"/>
      <c r="AGO9" s="13"/>
      <c r="AGP9" s="13"/>
      <c r="AGQ9" s="13"/>
      <c r="AGR9" s="13"/>
      <c r="AGS9" s="13"/>
      <c r="AGT9" s="13"/>
      <c r="AGU9" s="13"/>
      <c r="AGV9" s="13"/>
      <c r="AGW9" s="13"/>
      <c r="AGX9" s="13"/>
      <c r="AGY9" s="13"/>
      <c r="AGZ9" s="13"/>
      <c r="AHA9" s="13"/>
      <c r="AHB9" s="13"/>
      <c r="AHC9" s="13"/>
      <c r="AHD9" s="13"/>
      <c r="AHE9" s="13"/>
      <c r="AHF9" s="13"/>
      <c r="AHG9" s="13"/>
      <c r="AHH9" s="13"/>
      <c r="AHI9" s="13"/>
      <c r="AHJ9" s="13"/>
      <c r="AHK9" s="13"/>
      <c r="AHL9" s="13"/>
      <c r="AHM9" s="13"/>
      <c r="AHN9" s="13"/>
      <c r="AHO9" s="13"/>
      <c r="AHP9" s="13"/>
      <c r="AHQ9" s="13"/>
      <c r="AHR9" s="13"/>
      <c r="AHS9" s="13"/>
      <c r="AHT9" s="13"/>
      <c r="AHU9" s="13"/>
      <c r="AHV9" s="13"/>
      <c r="AHW9" s="13"/>
      <c r="AHX9" s="13"/>
      <c r="AHY9" s="13"/>
      <c r="AHZ9" s="13"/>
      <c r="AIA9" s="13"/>
      <c r="AIB9" s="13"/>
      <c r="AIC9" s="13"/>
      <c r="AID9" s="13"/>
      <c r="AIE9" s="13"/>
      <c r="AIF9" s="13"/>
      <c r="AIG9" s="13"/>
      <c r="AIH9" s="13"/>
      <c r="AII9" s="13"/>
      <c r="AIJ9" s="13"/>
      <c r="AIK9" s="13"/>
      <c r="AIL9" s="13"/>
      <c r="AIM9" s="13"/>
      <c r="AIN9" s="13"/>
      <c r="AIO9" s="13"/>
      <c r="AIP9" s="13"/>
      <c r="AIQ9" s="13"/>
      <c r="AIR9" s="13"/>
      <c r="AIS9" s="13"/>
      <c r="AIT9" s="13"/>
      <c r="AIU9" s="13"/>
      <c r="AIV9" s="13"/>
      <c r="AIW9" s="13"/>
      <c r="AIX9" s="13"/>
      <c r="AIY9" s="13"/>
      <c r="AIZ9" s="13"/>
      <c r="AJA9" s="13"/>
      <c r="AJB9" s="13"/>
      <c r="AJC9" s="13"/>
      <c r="AJD9" s="13"/>
      <c r="AJE9" s="13"/>
      <c r="AJF9" s="13"/>
      <c r="AJG9" s="13"/>
      <c r="AJH9" s="13"/>
      <c r="AJI9" s="13"/>
      <c r="AJJ9" s="13"/>
      <c r="AJK9" s="13"/>
      <c r="AJL9" s="13"/>
      <c r="AJM9" s="13"/>
      <c r="AJN9" s="13"/>
      <c r="AJO9" s="13"/>
      <c r="AJP9" s="13"/>
      <c r="AJQ9" s="13"/>
      <c r="AJR9" s="13"/>
      <c r="AJS9" s="13"/>
      <c r="AJT9" s="13"/>
      <c r="AJU9" s="13"/>
      <c r="AJV9" s="13"/>
      <c r="AJW9" s="13"/>
      <c r="AJX9" s="13"/>
      <c r="AJY9" s="13"/>
      <c r="AJZ9" s="13"/>
      <c r="AKA9" s="13"/>
      <c r="AKB9" s="13"/>
      <c r="AKC9" s="13"/>
      <c r="AKD9" s="13"/>
      <c r="AKE9" s="13"/>
      <c r="AKF9" s="13"/>
      <c r="AKG9" s="13"/>
      <c r="AKH9" s="13"/>
      <c r="AKI9" s="13"/>
      <c r="AKJ9" s="13"/>
      <c r="AKK9" s="13"/>
      <c r="AKL9" s="13"/>
      <c r="AKM9" s="13"/>
      <c r="AKN9" s="13"/>
      <c r="AKO9" s="13"/>
      <c r="AKP9" s="13"/>
      <c r="AKQ9" s="13"/>
      <c r="AKR9" s="13"/>
      <c r="AKS9" s="13"/>
      <c r="AKT9" s="13"/>
      <c r="AKU9" s="13"/>
      <c r="AKV9" s="13"/>
      <c r="AKW9" s="13"/>
      <c r="AKX9" s="13"/>
      <c r="AKY9" s="13"/>
      <c r="AKZ9" s="13"/>
      <c r="ALA9" s="13"/>
      <c r="ALB9" s="13"/>
      <c r="ALC9" s="13"/>
      <c r="ALD9" s="13"/>
      <c r="ALE9" s="13"/>
      <c r="ALF9" s="13"/>
      <c r="ALG9" s="13"/>
      <c r="ALH9" s="13"/>
      <c r="ALI9" s="13"/>
      <c r="ALJ9" s="13"/>
      <c r="ALK9" s="13"/>
      <c r="ALL9" s="13"/>
      <c r="ALM9" s="13"/>
      <c r="ALN9" s="13"/>
      <c r="ALO9" s="13"/>
      <c r="ALP9" s="13"/>
      <c r="ALQ9" s="13"/>
      <c r="ALR9" s="13"/>
      <c r="ALS9" s="13"/>
      <c r="ALT9" s="13"/>
      <c r="ALU9" s="13"/>
      <c r="ALV9" s="13"/>
      <c r="ALW9" s="13"/>
      <c r="ALX9" s="13"/>
      <c r="ALY9" s="13"/>
      <c r="ALZ9" s="13"/>
      <c r="AMA9" s="13"/>
      <c r="AMB9" s="13"/>
      <c r="AMC9" s="13"/>
      <c r="AMD9" s="13"/>
      <c r="AME9" s="13"/>
      <c r="AMF9" s="13"/>
      <c r="AMG9" s="13"/>
      <c r="AMH9" s="13"/>
      <c r="AMI9" s="13"/>
      <c r="AMJ9" s="13"/>
    </row>
    <row r="10" spans="1:1024" x14ac:dyDescent="0.35">
      <c r="A10" s="13"/>
      <c r="B10" s="16">
        <f>COUNT(B8:I8)</f>
        <v>8</v>
      </c>
      <c r="C10" s="16">
        <f>AVERAGE(B8:O8)</f>
        <v>26.125</v>
      </c>
      <c r="D10" s="16">
        <f>_xlfn.VAR.S(B8:I8)</f>
        <v>15.553571428571429</v>
      </c>
      <c r="E10" s="16">
        <f>_xlfn.STDEV.S(B8:I8)</f>
        <v>3.9438016467073278</v>
      </c>
      <c r="F10" s="16">
        <f>E10/SQRT(B10)</f>
        <v>1.394344444020712</v>
      </c>
      <c r="G10" s="13"/>
      <c r="H10" s="13"/>
      <c r="I10" s="13"/>
      <c r="J10" s="24">
        <f>1.96*F10</f>
        <v>2.7329151102805955</v>
      </c>
      <c r="K10" s="24"/>
      <c r="L10" s="24">
        <f>C10-J10</f>
        <v>23.392084889719406</v>
      </c>
      <c r="M10" s="24"/>
      <c r="N10" s="24">
        <f>C10+J10</f>
        <v>28.857915110280594</v>
      </c>
      <c r="O10" s="24"/>
      <c r="P10" s="24"/>
      <c r="Q10" s="24"/>
      <c r="R10" s="24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13"/>
      <c r="IK10" s="13"/>
      <c r="IL10" s="13"/>
      <c r="IM10" s="13"/>
      <c r="IN10" s="13"/>
      <c r="IO10" s="13"/>
      <c r="IP10" s="13"/>
      <c r="IQ10" s="13"/>
      <c r="IR10" s="13"/>
      <c r="IS10" s="13"/>
      <c r="IT10" s="13"/>
      <c r="IU10" s="13"/>
      <c r="IV10" s="13"/>
      <c r="IW10" s="13"/>
      <c r="IX10" s="13"/>
      <c r="IY10" s="13"/>
      <c r="IZ10" s="13"/>
      <c r="JA10" s="13"/>
      <c r="JB10" s="13"/>
      <c r="JC10" s="13"/>
      <c r="JD10" s="13"/>
      <c r="JE10" s="13"/>
      <c r="JF10" s="13"/>
      <c r="JG10" s="13"/>
      <c r="JH10" s="13"/>
      <c r="JI10" s="13"/>
      <c r="JJ10" s="13"/>
      <c r="JK10" s="13"/>
      <c r="JL10" s="13"/>
      <c r="JM10" s="13"/>
      <c r="JN10" s="13"/>
      <c r="JO10" s="13"/>
      <c r="JP10" s="13"/>
      <c r="JQ10" s="13"/>
      <c r="JR10" s="13"/>
      <c r="JS10" s="13"/>
      <c r="JT10" s="13"/>
      <c r="JU10" s="13"/>
      <c r="JV10" s="13"/>
      <c r="JW10" s="13"/>
      <c r="JX10" s="13"/>
      <c r="JY10" s="13"/>
      <c r="JZ10" s="13"/>
      <c r="KA10" s="13"/>
      <c r="KB10" s="13"/>
      <c r="KC10" s="13"/>
      <c r="KD10" s="13"/>
      <c r="KE10" s="13"/>
      <c r="KF10" s="13"/>
      <c r="KG10" s="13"/>
      <c r="KH10" s="13"/>
      <c r="KI10" s="13"/>
      <c r="KJ10" s="13"/>
      <c r="KK10" s="13"/>
      <c r="KL10" s="13"/>
      <c r="KM10" s="13"/>
      <c r="KN10" s="13"/>
      <c r="KO10" s="13"/>
      <c r="KP10" s="13"/>
      <c r="KQ10" s="13"/>
      <c r="KR10" s="13"/>
      <c r="KS10" s="13"/>
      <c r="KT10" s="13"/>
      <c r="KU10" s="13"/>
      <c r="KV10" s="13"/>
      <c r="KW10" s="13"/>
      <c r="KX10" s="13"/>
      <c r="KY10" s="13"/>
      <c r="KZ10" s="13"/>
      <c r="LA10" s="13"/>
      <c r="LB10" s="13"/>
      <c r="LC10" s="13"/>
      <c r="LD10" s="13"/>
      <c r="LE10" s="13"/>
      <c r="LF10" s="13"/>
      <c r="LG10" s="13"/>
      <c r="LH10" s="13"/>
      <c r="LI10" s="13"/>
      <c r="LJ10" s="13"/>
      <c r="LK10" s="13"/>
      <c r="LL10" s="13"/>
      <c r="LM10" s="13"/>
      <c r="LN10" s="13"/>
      <c r="LO10" s="13"/>
      <c r="LP10" s="13"/>
      <c r="LQ10" s="13"/>
      <c r="LR10" s="13"/>
      <c r="LS10" s="13"/>
      <c r="LT10" s="13"/>
      <c r="LU10" s="13"/>
      <c r="LV10" s="13"/>
      <c r="LW10" s="13"/>
      <c r="LX10" s="13"/>
      <c r="LY10" s="13"/>
      <c r="LZ10" s="13"/>
      <c r="MA10" s="13"/>
      <c r="MB10" s="13"/>
      <c r="MC10" s="13"/>
      <c r="MD10" s="13"/>
      <c r="ME10" s="13"/>
      <c r="MF10" s="13"/>
      <c r="MG10" s="13"/>
      <c r="MH10" s="13"/>
      <c r="MI10" s="13"/>
      <c r="MJ10" s="13"/>
      <c r="MK10" s="13"/>
      <c r="ML10" s="13"/>
      <c r="MM10" s="13"/>
      <c r="MN10" s="13"/>
      <c r="MO10" s="13"/>
      <c r="MP10" s="13"/>
      <c r="MQ10" s="13"/>
      <c r="MR10" s="13"/>
      <c r="MS10" s="13"/>
      <c r="MT10" s="13"/>
      <c r="MU10" s="13"/>
      <c r="MV10" s="13"/>
      <c r="MW10" s="13"/>
      <c r="MX10" s="13"/>
      <c r="MY10" s="13"/>
      <c r="MZ10" s="13"/>
      <c r="NA10" s="13"/>
      <c r="NB10" s="13"/>
      <c r="NC10" s="13"/>
      <c r="ND10" s="13"/>
      <c r="NE10" s="13"/>
      <c r="NF10" s="13"/>
      <c r="NG10" s="13"/>
      <c r="NH10" s="13"/>
      <c r="NI10" s="13"/>
      <c r="NJ10" s="13"/>
      <c r="NK10" s="13"/>
      <c r="NL10" s="13"/>
      <c r="NM10" s="13"/>
      <c r="NN10" s="13"/>
      <c r="NO10" s="13"/>
      <c r="NP10" s="13"/>
      <c r="NQ10" s="13"/>
      <c r="NR10" s="13"/>
      <c r="NS10" s="13"/>
      <c r="NT10" s="13"/>
      <c r="NU10" s="13"/>
      <c r="NV10" s="13"/>
      <c r="NW10" s="13"/>
      <c r="NX10" s="13"/>
      <c r="NY10" s="13"/>
      <c r="NZ10" s="13"/>
      <c r="OA10" s="13"/>
      <c r="OB10" s="13"/>
      <c r="OC10" s="13"/>
      <c r="OD10" s="13"/>
      <c r="OE10" s="13"/>
      <c r="OF10" s="13"/>
      <c r="OG10" s="13"/>
      <c r="OH10" s="13"/>
      <c r="OI10" s="13"/>
      <c r="OJ10" s="13"/>
      <c r="OK10" s="13"/>
      <c r="OL10" s="13"/>
      <c r="OM10" s="13"/>
      <c r="ON10" s="13"/>
      <c r="OO10" s="13"/>
      <c r="OP10" s="13"/>
      <c r="OQ10" s="13"/>
      <c r="OR10" s="13"/>
      <c r="OS10" s="13"/>
      <c r="OT10" s="13"/>
      <c r="OU10" s="13"/>
      <c r="OV10" s="13"/>
      <c r="OW10" s="13"/>
      <c r="OX10" s="13"/>
      <c r="OY10" s="13"/>
      <c r="OZ10" s="13"/>
      <c r="PA10" s="13"/>
      <c r="PB10" s="13"/>
      <c r="PC10" s="13"/>
      <c r="PD10" s="13"/>
      <c r="PE10" s="13"/>
      <c r="PF10" s="13"/>
      <c r="PG10" s="13"/>
      <c r="PH10" s="13"/>
      <c r="PI10" s="13"/>
      <c r="PJ10" s="13"/>
      <c r="PK10" s="13"/>
      <c r="PL10" s="13"/>
      <c r="PM10" s="13"/>
      <c r="PN10" s="13"/>
      <c r="PO10" s="13"/>
      <c r="PP10" s="13"/>
      <c r="PQ10" s="13"/>
      <c r="PR10" s="13"/>
      <c r="PS10" s="13"/>
      <c r="PT10" s="13"/>
      <c r="PU10" s="13"/>
      <c r="PV10" s="13"/>
      <c r="PW10" s="13"/>
      <c r="PX10" s="13"/>
      <c r="PY10" s="13"/>
      <c r="PZ10" s="13"/>
      <c r="QA10" s="13"/>
      <c r="QB10" s="13"/>
      <c r="QC10" s="13"/>
      <c r="QD10" s="13"/>
      <c r="QE10" s="13"/>
      <c r="QF10" s="13"/>
      <c r="QG10" s="13"/>
      <c r="QH10" s="13"/>
      <c r="QI10" s="13"/>
      <c r="QJ10" s="13"/>
      <c r="QK10" s="13"/>
      <c r="QL10" s="13"/>
      <c r="QM10" s="13"/>
      <c r="QN10" s="13"/>
      <c r="QO10" s="13"/>
      <c r="QP10" s="13"/>
      <c r="QQ10" s="13"/>
      <c r="QR10" s="13"/>
      <c r="QS10" s="13"/>
      <c r="QT10" s="13"/>
      <c r="QU10" s="13"/>
      <c r="QV10" s="13"/>
      <c r="QW10" s="13"/>
      <c r="QX10" s="13"/>
      <c r="QY10" s="13"/>
      <c r="QZ10" s="13"/>
      <c r="RA10" s="13"/>
      <c r="RB10" s="13"/>
      <c r="RC10" s="13"/>
      <c r="RD10" s="13"/>
      <c r="RE10" s="13"/>
      <c r="RF10" s="13"/>
      <c r="RG10" s="13"/>
      <c r="RH10" s="13"/>
      <c r="RI10" s="13"/>
      <c r="RJ10" s="13"/>
      <c r="RK10" s="13"/>
      <c r="RL10" s="13"/>
      <c r="RM10" s="13"/>
      <c r="RN10" s="13"/>
      <c r="RO10" s="13"/>
      <c r="RP10" s="13"/>
      <c r="RQ10" s="13"/>
      <c r="RR10" s="13"/>
      <c r="RS10" s="13"/>
      <c r="RT10" s="13"/>
      <c r="RU10" s="13"/>
      <c r="RV10" s="13"/>
      <c r="RW10" s="13"/>
      <c r="RX10" s="13"/>
      <c r="RY10" s="13"/>
      <c r="RZ10" s="13"/>
      <c r="SA10" s="13"/>
      <c r="SB10" s="13"/>
      <c r="SC10" s="13"/>
      <c r="SD10" s="13"/>
      <c r="SE10" s="13"/>
      <c r="SF10" s="13"/>
      <c r="SG10" s="13"/>
      <c r="SH10" s="13"/>
      <c r="SI10" s="13"/>
      <c r="SJ10" s="13"/>
      <c r="SK10" s="13"/>
      <c r="SL10" s="13"/>
      <c r="SM10" s="13"/>
      <c r="SN10" s="13"/>
      <c r="SO10" s="13"/>
      <c r="SP10" s="13"/>
      <c r="SQ10" s="13"/>
      <c r="SR10" s="13"/>
      <c r="SS10" s="13"/>
      <c r="ST10" s="13"/>
      <c r="SU10" s="13"/>
      <c r="SV10" s="13"/>
      <c r="SW10" s="13"/>
      <c r="SX10" s="13"/>
      <c r="SY10" s="13"/>
      <c r="SZ10" s="13"/>
      <c r="TA10" s="13"/>
      <c r="TB10" s="13"/>
      <c r="TC10" s="13"/>
      <c r="TD10" s="13"/>
      <c r="TE10" s="13"/>
      <c r="TF10" s="13"/>
      <c r="TG10" s="13"/>
      <c r="TH10" s="13"/>
      <c r="TI10" s="13"/>
      <c r="TJ10" s="13"/>
      <c r="TK10" s="13"/>
      <c r="TL10" s="13"/>
      <c r="TM10" s="13"/>
      <c r="TN10" s="13"/>
      <c r="TO10" s="13"/>
      <c r="TP10" s="13"/>
      <c r="TQ10" s="13"/>
      <c r="TR10" s="13"/>
      <c r="TS10" s="13"/>
      <c r="TT10" s="13"/>
      <c r="TU10" s="13"/>
      <c r="TV10" s="13"/>
      <c r="TW10" s="13"/>
      <c r="TX10" s="13"/>
      <c r="TY10" s="13"/>
      <c r="TZ10" s="13"/>
      <c r="UA10" s="13"/>
      <c r="UB10" s="13"/>
      <c r="UC10" s="13"/>
      <c r="UD10" s="13"/>
      <c r="UE10" s="13"/>
      <c r="UF10" s="13"/>
      <c r="UG10" s="13"/>
      <c r="UH10" s="13"/>
      <c r="UI10" s="13"/>
      <c r="UJ10" s="13"/>
      <c r="UK10" s="13"/>
      <c r="UL10" s="13"/>
      <c r="UM10" s="13"/>
      <c r="UN10" s="13"/>
      <c r="UO10" s="13"/>
      <c r="UP10" s="13"/>
      <c r="UQ10" s="13"/>
      <c r="UR10" s="13"/>
      <c r="US10" s="13"/>
      <c r="UT10" s="13"/>
      <c r="UU10" s="13"/>
      <c r="UV10" s="13"/>
      <c r="UW10" s="13"/>
      <c r="UX10" s="13"/>
      <c r="UY10" s="13"/>
      <c r="UZ10" s="13"/>
      <c r="VA10" s="13"/>
      <c r="VB10" s="13"/>
      <c r="VC10" s="13"/>
      <c r="VD10" s="13"/>
      <c r="VE10" s="13"/>
      <c r="VF10" s="13"/>
      <c r="VG10" s="13"/>
      <c r="VH10" s="13"/>
      <c r="VI10" s="13"/>
      <c r="VJ10" s="13"/>
      <c r="VK10" s="13"/>
      <c r="VL10" s="13"/>
      <c r="VM10" s="13"/>
      <c r="VN10" s="13"/>
      <c r="VO10" s="13"/>
      <c r="VP10" s="13"/>
      <c r="VQ10" s="13"/>
      <c r="VR10" s="13"/>
      <c r="VS10" s="13"/>
      <c r="VT10" s="13"/>
      <c r="VU10" s="13"/>
      <c r="VV10" s="13"/>
      <c r="VW10" s="13"/>
      <c r="VX10" s="13"/>
      <c r="VY10" s="13"/>
      <c r="VZ10" s="13"/>
      <c r="WA10" s="13"/>
      <c r="WB10" s="13"/>
      <c r="WC10" s="13"/>
      <c r="WD10" s="13"/>
      <c r="WE10" s="13"/>
      <c r="WF10" s="13"/>
      <c r="WG10" s="13"/>
      <c r="WH10" s="13"/>
      <c r="WI10" s="13"/>
      <c r="WJ10" s="13"/>
      <c r="WK10" s="13"/>
      <c r="WL10" s="13"/>
      <c r="WM10" s="13"/>
      <c r="WN10" s="13"/>
      <c r="WO10" s="13"/>
      <c r="WP10" s="13"/>
      <c r="WQ10" s="13"/>
      <c r="WR10" s="13"/>
      <c r="WS10" s="13"/>
      <c r="WT10" s="13"/>
      <c r="WU10" s="13"/>
      <c r="WV10" s="13"/>
      <c r="WW10" s="13"/>
      <c r="WX10" s="13"/>
      <c r="WY10" s="13"/>
      <c r="WZ10" s="13"/>
      <c r="XA10" s="13"/>
      <c r="XB10" s="13"/>
      <c r="XC10" s="13"/>
      <c r="XD10" s="13"/>
      <c r="XE10" s="13"/>
      <c r="XF10" s="13"/>
      <c r="XG10" s="13"/>
      <c r="XH10" s="13"/>
      <c r="XI10" s="13"/>
      <c r="XJ10" s="13"/>
      <c r="XK10" s="13"/>
      <c r="XL10" s="13"/>
      <c r="XM10" s="13"/>
      <c r="XN10" s="13"/>
      <c r="XO10" s="13"/>
      <c r="XP10" s="13"/>
      <c r="XQ10" s="13"/>
      <c r="XR10" s="13"/>
      <c r="XS10" s="13"/>
      <c r="XT10" s="13"/>
      <c r="XU10" s="13"/>
      <c r="XV10" s="13"/>
      <c r="XW10" s="13"/>
      <c r="XX10" s="13"/>
      <c r="XY10" s="13"/>
      <c r="XZ10" s="13"/>
      <c r="YA10" s="13"/>
      <c r="YB10" s="13"/>
      <c r="YC10" s="13"/>
      <c r="YD10" s="13"/>
      <c r="YE10" s="13"/>
      <c r="YF10" s="13"/>
      <c r="YG10" s="13"/>
      <c r="YH10" s="13"/>
      <c r="YI10" s="13"/>
      <c r="YJ10" s="13"/>
      <c r="YK10" s="13"/>
      <c r="YL10" s="13"/>
      <c r="YM10" s="13"/>
      <c r="YN10" s="13"/>
      <c r="YO10" s="13"/>
      <c r="YP10" s="13"/>
      <c r="YQ10" s="13"/>
      <c r="YR10" s="13"/>
      <c r="YS10" s="13"/>
      <c r="YT10" s="13"/>
      <c r="YU10" s="13"/>
      <c r="YV10" s="13"/>
      <c r="YW10" s="13"/>
      <c r="YX10" s="13"/>
      <c r="YY10" s="13"/>
      <c r="YZ10" s="13"/>
      <c r="ZA10" s="13"/>
      <c r="ZB10" s="13"/>
      <c r="ZC10" s="13"/>
      <c r="ZD10" s="13"/>
      <c r="ZE10" s="13"/>
      <c r="ZF10" s="13"/>
      <c r="ZG10" s="13"/>
      <c r="ZH10" s="13"/>
      <c r="ZI10" s="13"/>
      <c r="ZJ10" s="13"/>
      <c r="ZK10" s="13"/>
      <c r="ZL10" s="13"/>
      <c r="ZM10" s="13"/>
      <c r="ZN10" s="13"/>
      <c r="ZO10" s="13"/>
      <c r="ZP10" s="13"/>
      <c r="ZQ10" s="13"/>
      <c r="ZR10" s="13"/>
      <c r="ZS10" s="13"/>
      <c r="ZT10" s="13"/>
      <c r="ZU10" s="13"/>
      <c r="ZV10" s="13"/>
      <c r="ZW10" s="13"/>
      <c r="ZX10" s="13"/>
      <c r="ZY10" s="13"/>
      <c r="ZZ10" s="13"/>
      <c r="AAA10" s="13"/>
      <c r="AAB10" s="13"/>
      <c r="AAC10" s="13"/>
      <c r="AAD10" s="13"/>
      <c r="AAE10" s="13"/>
      <c r="AAF10" s="13"/>
      <c r="AAG10" s="13"/>
      <c r="AAH10" s="13"/>
      <c r="AAI10" s="13"/>
      <c r="AAJ10" s="13"/>
      <c r="AAK10" s="13"/>
      <c r="AAL10" s="13"/>
      <c r="AAM10" s="13"/>
      <c r="AAN10" s="13"/>
      <c r="AAO10" s="13"/>
      <c r="AAP10" s="13"/>
      <c r="AAQ10" s="13"/>
      <c r="AAR10" s="13"/>
      <c r="AAS10" s="13"/>
      <c r="AAT10" s="13"/>
      <c r="AAU10" s="13"/>
      <c r="AAV10" s="13"/>
      <c r="AAW10" s="13"/>
      <c r="AAX10" s="13"/>
      <c r="AAY10" s="13"/>
      <c r="AAZ10" s="13"/>
      <c r="ABA10" s="13"/>
      <c r="ABB10" s="13"/>
      <c r="ABC10" s="13"/>
      <c r="ABD10" s="13"/>
      <c r="ABE10" s="13"/>
      <c r="ABF10" s="13"/>
      <c r="ABG10" s="13"/>
      <c r="ABH10" s="13"/>
      <c r="ABI10" s="13"/>
      <c r="ABJ10" s="13"/>
      <c r="ABK10" s="13"/>
      <c r="ABL10" s="13"/>
      <c r="ABM10" s="13"/>
      <c r="ABN10" s="13"/>
      <c r="ABO10" s="13"/>
      <c r="ABP10" s="13"/>
      <c r="ABQ10" s="13"/>
      <c r="ABR10" s="13"/>
      <c r="ABS10" s="13"/>
      <c r="ABT10" s="13"/>
      <c r="ABU10" s="13"/>
      <c r="ABV10" s="13"/>
      <c r="ABW10" s="13"/>
      <c r="ABX10" s="13"/>
      <c r="ABY10" s="13"/>
      <c r="ABZ10" s="13"/>
      <c r="ACA10" s="13"/>
      <c r="ACB10" s="13"/>
      <c r="ACC10" s="13"/>
      <c r="ACD10" s="13"/>
      <c r="ACE10" s="13"/>
      <c r="ACF10" s="13"/>
      <c r="ACG10" s="13"/>
      <c r="ACH10" s="13"/>
      <c r="ACI10" s="13"/>
      <c r="ACJ10" s="13"/>
      <c r="ACK10" s="13"/>
      <c r="ACL10" s="13"/>
      <c r="ACM10" s="13"/>
      <c r="ACN10" s="13"/>
      <c r="ACO10" s="13"/>
      <c r="ACP10" s="13"/>
      <c r="ACQ10" s="13"/>
      <c r="ACR10" s="13"/>
      <c r="ACS10" s="13"/>
      <c r="ACT10" s="13"/>
      <c r="ACU10" s="13"/>
      <c r="ACV10" s="13"/>
      <c r="ACW10" s="13"/>
      <c r="ACX10" s="13"/>
      <c r="ACY10" s="13"/>
      <c r="ACZ10" s="13"/>
      <c r="ADA10" s="13"/>
      <c r="ADB10" s="13"/>
      <c r="ADC10" s="13"/>
      <c r="ADD10" s="13"/>
      <c r="ADE10" s="13"/>
      <c r="ADF10" s="13"/>
      <c r="ADG10" s="13"/>
      <c r="ADH10" s="13"/>
      <c r="ADI10" s="13"/>
      <c r="ADJ10" s="13"/>
      <c r="ADK10" s="13"/>
      <c r="ADL10" s="13"/>
      <c r="ADM10" s="13"/>
      <c r="ADN10" s="13"/>
      <c r="ADO10" s="13"/>
      <c r="ADP10" s="13"/>
      <c r="ADQ10" s="13"/>
      <c r="ADR10" s="13"/>
      <c r="ADS10" s="13"/>
      <c r="ADT10" s="13"/>
      <c r="ADU10" s="13"/>
      <c r="ADV10" s="13"/>
      <c r="ADW10" s="13"/>
      <c r="ADX10" s="13"/>
      <c r="ADY10" s="13"/>
      <c r="ADZ10" s="13"/>
      <c r="AEA10" s="13"/>
      <c r="AEB10" s="13"/>
      <c r="AEC10" s="13"/>
      <c r="AED10" s="13"/>
      <c r="AEE10" s="13"/>
      <c r="AEF10" s="13"/>
      <c r="AEG10" s="13"/>
      <c r="AEH10" s="13"/>
      <c r="AEI10" s="13"/>
      <c r="AEJ10" s="13"/>
      <c r="AEK10" s="13"/>
      <c r="AEL10" s="13"/>
      <c r="AEM10" s="13"/>
      <c r="AEN10" s="13"/>
      <c r="AEO10" s="13"/>
      <c r="AEP10" s="13"/>
      <c r="AEQ10" s="13"/>
      <c r="AER10" s="13"/>
      <c r="AES10" s="13"/>
      <c r="AET10" s="13"/>
      <c r="AEU10" s="13"/>
      <c r="AEV10" s="13"/>
      <c r="AEW10" s="13"/>
      <c r="AEX10" s="13"/>
      <c r="AEY10" s="13"/>
      <c r="AEZ10" s="13"/>
      <c r="AFA10" s="13"/>
      <c r="AFB10" s="13"/>
      <c r="AFC10" s="13"/>
      <c r="AFD10" s="13"/>
      <c r="AFE10" s="13"/>
      <c r="AFF10" s="13"/>
      <c r="AFG10" s="13"/>
      <c r="AFH10" s="13"/>
      <c r="AFI10" s="13"/>
      <c r="AFJ10" s="13"/>
      <c r="AFK10" s="13"/>
      <c r="AFL10" s="13"/>
      <c r="AFM10" s="13"/>
      <c r="AFN10" s="13"/>
      <c r="AFO10" s="13"/>
      <c r="AFP10" s="13"/>
      <c r="AFQ10" s="13"/>
      <c r="AFR10" s="13"/>
      <c r="AFS10" s="13"/>
      <c r="AFT10" s="13"/>
      <c r="AFU10" s="13"/>
      <c r="AFV10" s="13"/>
      <c r="AFW10" s="13"/>
      <c r="AFX10" s="13"/>
      <c r="AFY10" s="13"/>
      <c r="AFZ10" s="13"/>
      <c r="AGA10" s="13"/>
      <c r="AGB10" s="13"/>
      <c r="AGC10" s="13"/>
      <c r="AGD10" s="13"/>
      <c r="AGE10" s="13"/>
      <c r="AGF10" s="13"/>
      <c r="AGG10" s="13"/>
      <c r="AGH10" s="13"/>
      <c r="AGI10" s="13"/>
      <c r="AGJ10" s="13"/>
      <c r="AGK10" s="13"/>
      <c r="AGL10" s="13"/>
      <c r="AGM10" s="13"/>
      <c r="AGN10" s="13"/>
      <c r="AGO10" s="13"/>
      <c r="AGP10" s="13"/>
      <c r="AGQ10" s="13"/>
      <c r="AGR10" s="13"/>
      <c r="AGS10" s="13"/>
      <c r="AGT10" s="13"/>
      <c r="AGU10" s="13"/>
      <c r="AGV10" s="13"/>
      <c r="AGW10" s="13"/>
      <c r="AGX10" s="13"/>
      <c r="AGY10" s="13"/>
      <c r="AGZ10" s="13"/>
      <c r="AHA10" s="13"/>
      <c r="AHB10" s="13"/>
      <c r="AHC10" s="13"/>
      <c r="AHD10" s="13"/>
      <c r="AHE10" s="13"/>
      <c r="AHF10" s="13"/>
      <c r="AHG10" s="13"/>
      <c r="AHH10" s="13"/>
      <c r="AHI10" s="13"/>
      <c r="AHJ10" s="13"/>
      <c r="AHK10" s="13"/>
      <c r="AHL10" s="13"/>
      <c r="AHM10" s="13"/>
      <c r="AHN10" s="13"/>
      <c r="AHO10" s="13"/>
      <c r="AHP10" s="13"/>
      <c r="AHQ10" s="13"/>
      <c r="AHR10" s="13"/>
      <c r="AHS10" s="13"/>
      <c r="AHT10" s="13"/>
      <c r="AHU10" s="13"/>
      <c r="AHV10" s="13"/>
      <c r="AHW10" s="13"/>
      <c r="AHX10" s="13"/>
      <c r="AHY10" s="13"/>
      <c r="AHZ10" s="13"/>
      <c r="AIA10" s="13"/>
      <c r="AIB10" s="13"/>
      <c r="AIC10" s="13"/>
      <c r="AID10" s="13"/>
      <c r="AIE10" s="13"/>
      <c r="AIF10" s="13"/>
      <c r="AIG10" s="13"/>
      <c r="AIH10" s="13"/>
      <c r="AII10" s="13"/>
      <c r="AIJ10" s="13"/>
      <c r="AIK10" s="13"/>
      <c r="AIL10" s="13"/>
      <c r="AIM10" s="13"/>
      <c r="AIN10" s="13"/>
      <c r="AIO10" s="13"/>
      <c r="AIP10" s="13"/>
      <c r="AIQ10" s="13"/>
      <c r="AIR10" s="13"/>
      <c r="AIS10" s="13"/>
      <c r="AIT10" s="13"/>
      <c r="AIU10" s="13"/>
      <c r="AIV10" s="13"/>
      <c r="AIW10" s="13"/>
      <c r="AIX10" s="13"/>
      <c r="AIY10" s="13"/>
      <c r="AIZ10" s="13"/>
      <c r="AJA10" s="13"/>
      <c r="AJB10" s="13"/>
      <c r="AJC10" s="13"/>
      <c r="AJD10" s="13"/>
      <c r="AJE10" s="13"/>
      <c r="AJF10" s="13"/>
      <c r="AJG10" s="13"/>
      <c r="AJH10" s="13"/>
      <c r="AJI10" s="13"/>
      <c r="AJJ10" s="13"/>
      <c r="AJK10" s="13"/>
      <c r="AJL10" s="13"/>
      <c r="AJM10" s="13"/>
      <c r="AJN10" s="13"/>
      <c r="AJO10" s="13"/>
      <c r="AJP10" s="13"/>
      <c r="AJQ10" s="13"/>
      <c r="AJR10" s="13"/>
      <c r="AJS10" s="13"/>
      <c r="AJT10" s="13"/>
      <c r="AJU10" s="13"/>
      <c r="AJV10" s="13"/>
      <c r="AJW10" s="13"/>
      <c r="AJX10" s="13"/>
      <c r="AJY10" s="13"/>
      <c r="AJZ10" s="13"/>
      <c r="AKA10" s="13"/>
      <c r="AKB10" s="13"/>
      <c r="AKC10" s="13"/>
      <c r="AKD10" s="13"/>
      <c r="AKE10" s="13"/>
      <c r="AKF10" s="13"/>
      <c r="AKG10" s="13"/>
      <c r="AKH10" s="13"/>
      <c r="AKI10" s="13"/>
      <c r="AKJ10" s="13"/>
      <c r="AKK10" s="13"/>
      <c r="AKL10" s="13"/>
      <c r="AKM10" s="13"/>
      <c r="AKN10" s="13"/>
      <c r="AKO10" s="13"/>
      <c r="AKP10" s="13"/>
      <c r="AKQ10" s="13"/>
      <c r="AKR10" s="13"/>
      <c r="AKS10" s="13"/>
      <c r="AKT10" s="13"/>
      <c r="AKU10" s="13"/>
      <c r="AKV10" s="13"/>
      <c r="AKW10" s="13"/>
      <c r="AKX10" s="13"/>
      <c r="AKY10" s="13"/>
      <c r="AKZ10" s="13"/>
      <c r="ALA10" s="13"/>
      <c r="ALB10" s="13"/>
      <c r="ALC10" s="13"/>
      <c r="ALD10" s="13"/>
      <c r="ALE10" s="13"/>
      <c r="ALF10" s="13"/>
      <c r="ALG10" s="13"/>
      <c r="ALH10" s="13"/>
      <c r="ALI10" s="13"/>
      <c r="ALJ10" s="13"/>
      <c r="ALK10" s="13"/>
      <c r="ALL10" s="13"/>
      <c r="ALM10" s="13"/>
      <c r="ALN10" s="13"/>
      <c r="ALO10" s="13"/>
      <c r="ALP10" s="13"/>
      <c r="ALQ10" s="13"/>
      <c r="ALR10" s="13"/>
      <c r="ALS10" s="13"/>
      <c r="ALT10" s="13"/>
      <c r="ALU10" s="13"/>
      <c r="ALV10" s="13"/>
      <c r="ALW10" s="13"/>
      <c r="ALX10" s="13"/>
      <c r="ALY10" s="13"/>
      <c r="ALZ10" s="13"/>
      <c r="AMA10" s="13"/>
      <c r="AMB10" s="13"/>
      <c r="AMC10" s="13"/>
      <c r="AMD10" s="13"/>
      <c r="AME10" s="13"/>
      <c r="AMF10" s="13"/>
      <c r="AMG10" s="13"/>
      <c r="AMH10" s="13"/>
      <c r="AMI10" s="13"/>
      <c r="AMJ10" s="13"/>
    </row>
    <row r="13" spans="1:1024" s="38" customFormat="1" x14ac:dyDescent="0.35">
      <c r="B13" s="38" t="s">
        <v>0</v>
      </c>
      <c r="C13" s="38" t="s">
        <v>1</v>
      </c>
      <c r="D13" s="38" t="s">
        <v>14</v>
      </c>
      <c r="E13" s="38" t="s">
        <v>3</v>
      </c>
      <c r="F13" s="39" t="s">
        <v>4</v>
      </c>
    </row>
    <row r="15" spans="1:1024" x14ac:dyDescent="0.35">
      <c r="B15" s="29">
        <v>21</v>
      </c>
      <c r="C15" s="29">
        <v>23</v>
      </c>
      <c r="D15" s="29">
        <v>24</v>
      </c>
      <c r="E15" s="29">
        <v>19</v>
      </c>
      <c r="F15" s="29">
        <v>25</v>
      </c>
      <c r="G15" s="29">
        <v>35</v>
      </c>
      <c r="H15" s="29">
        <v>29</v>
      </c>
      <c r="I15" s="29">
        <v>31</v>
      </c>
      <c r="J15" s="29">
        <v>34</v>
      </c>
      <c r="K15" s="29">
        <v>26</v>
      </c>
      <c r="L15" s="29">
        <v>23</v>
      </c>
      <c r="M15" s="29">
        <v>25</v>
      </c>
      <c r="N15" s="29">
        <v>29</v>
      </c>
      <c r="O15" s="29">
        <v>27</v>
      </c>
      <c r="P15" s="29">
        <v>28</v>
      </c>
      <c r="Q15" s="29">
        <v>23</v>
      </c>
      <c r="R15" s="29">
        <v>33</v>
      </c>
      <c r="S15" s="29">
        <v>31</v>
      </c>
      <c r="T15" s="29">
        <v>21</v>
      </c>
      <c r="U15" s="29">
        <v>20</v>
      </c>
      <c r="V15" s="29"/>
      <c r="W15" s="29"/>
      <c r="X15" s="29"/>
      <c r="Y15" s="29"/>
      <c r="Z15" s="29"/>
    </row>
    <row r="16" spans="1:1024" x14ac:dyDescent="0.35">
      <c r="A16" s="13"/>
      <c r="B16" s="16" t="s">
        <v>5</v>
      </c>
      <c r="C16" s="16" t="s">
        <v>6</v>
      </c>
      <c r="D16" s="16" t="s">
        <v>7</v>
      </c>
      <c r="E16" s="16" t="s">
        <v>8</v>
      </c>
      <c r="F16" s="40" t="s">
        <v>9</v>
      </c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  <c r="IJ16" s="13"/>
      <c r="IK16" s="13"/>
      <c r="IL16" s="13"/>
      <c r="IM16" s="13"/>
      <c r="IN16" s="13"/>
      <c r="IO16" s="13"/>
      <c r="IP16" s="13"/>
      <c r="IQ16" s="13"/>
      <c r="IR16" s="13"/>
      <c r="IS16" s="13"/>
      <c r="IT16" s="13"/>
      <c r="IU16" s="13"/>
      <c r="IV16" s="13"/>
      <c r="IW16" s="13"/>
      <c r="IX16" s="13"/>
      <c r="IY16" s="13"/>
      <c r="IZ16" s="13"/>
      <c r="JA16" s="13"/>
      <c r="JB16" s="13"/>
      <c r="JC16" s="13"/>
      <c r="JD16" s="13"/>
      <c r="JE16" s="13"/>
      <c r="JF16" s="13"/>
      <c r="JG16" s="13"/>
      <c r="JH16" s="13"/>
      <c r="JI16" s="13"/>
      <c r="JJ16" s="13"/>
      <c r="JK16" s="13"/>
      <c r="JL16" s="13"/>
      <c r="JM16" s="13"/>
      <c r="JN16" s="13"/>
      <c r="JO16" s="13"/>
      <c r="JP16" s="13"/>
      <c r="JQ16" s="13"/>
      <c r="JR16" s="13"/>
      <c r="JS16" s="13"/>
      <c r="JT16" s="13"/>
      <c r="JU16" s="13"/>
      <c r="JV16" s="13"/>
      <c r="JW16" s="13"/>
      <c r="JX16" s="13"/>
      <c r="JY16" s="13"/>
      <c r="JZ16" s="13"/>
      <c r="KA16" s="13"/>
      <c r="KB16" s="13"/>
      <c r="KC16" s="13"/>
      <c r="KD16" s="13"/>
      <c r="KE16" s="13"/>
      <c r="KF16" s="13"/>
      <c r="KG16" s="13"/>
      <c r="KH16" s="13"/>
      <c r="KI16" s="13"/>
      <c r="KJ16" s="13"/>
      <c r="KK16" s="13"/>
      <c r="KL16" s="13"/>
      <c r="KM16" s="13"/>
      <c r="KN16" s="13"/>
      <c r="KO16" s="13"/>
      <c r="KP16" s="13"/>
      <c r="KQ16" s="13"/>
      <c r="KR16" s="13"/>
      <c r="KS16" s="13"/>
      <c r="KT16" s="13"/>
      <c r="KU16" s="13"/>
      <c r="KV16" s="13"/>
      <c r="KW16" s="13"/>
      <c r="KX16" s="13"/>
      <c r="KY16" s="13"/>
      <c r="KZ16" s="13"/>
      <c r="LA16" s="13"/>
      <c r="LB16" s="13"/>
      <c r="LC16" s="13"/>
      <c r="LD16" s="13"/>
      <c r="LE16" s="13"/>
      <c r="LF16" s="13"/>
      <c r="LG16" s="13"/>
      <c r="LH16" s="13"/>
      <c r="LI16" s="13"/>
      <c r="LJ16" s="13"/>
      <c r="LK16" s="13"/>
      <c r="LL16" s="13"/>
      <c r="LM16" s="13"/>
      <c r="LN16" s="13"/>
      <c r="LO16" s="13"/>
      <c r="LP16" s="13"/>
      <c r="LQ16" s="13"/>
      <c r="LR16" s="13"/>
      <c r="LS16" s="13"/>
      <c r="LT16" s="13"/>
      <c r="LU16" s="13"/>
      <c r="LV16" s="13"/>
      <c r="LW16" s="13"/>
      <c r="LX16" s="13"/>
      <c r="LY16" s="13"/>
      <c r="LZ16" s="13"/>
      <c r="MA16" s="13"/>
      <c r="MB16" s="13"/>
      <c r="MC16" s="13"/>
      <c r="MD16" s="13"/>
      <c r="ME16" s="13"/>
      <c r="MF16" s="13"/>
      <c r="MG16" s="13"/>
      <c r="MH16" s="13"/>
      <c r="MI16" s="13"/>
      <c r="MJ16" s="13"/>
      <c r="MK16" s="13"/>
      <c r="ML16" s="13"/>
      <c r="MM16" s="13"/>
      <c r="MN16" s="13"/>
      <c r="MO16" s="13"/>
      <c r="MP16" s="13"/>
      <c r="MQ16" s="13"/>
      <c r="MR16" s="13"/>
      <c r="MS16" s="13"/>
      <c r="MT16" s="13"/>
      <c r="MU16" s="13"/>
      <c r="MV16" s="13"/>
      <c r="MW16" s="13"/>
      <c r="MX16" s="13"/>
      <c r="MY16" s="13"/>
      <c r="MZ16" s="13"/>
      <c r="NA16" s="13"/>
      <c r="NB16" s="13"/>
      <c r="NC16" s="13"/>
      <c r="ND16" s="13"/>
      <c r="NE16" s="13"/>
      <c r="NF16" s="13"/>
      <c r="NG16" s="13"/>
      <c r="NH16" s="13"/>
      <c r="NI16" s="13"/>
      <c r="NJ16" s="13"/>
      <c r="NK16" s="13"/>
      <c r="NL16" s="13"/>
      <c r="NM16" s="13"/>
      <c r="NN16" s="13"/>
      <c r="NO16" s="13"/>
      <c r="NP16" s="13"/>
      <c r="NQ16" s="13"/>
      <c r="NR16" s="13"/>
      <c r="NS16" s="13"/>
      <c r="NT16" s="13"/>
      <c r="NU16" s="13"/>
      <c r="NV16" s="13"/>
      <c r="NW16" s="13"/>
      <c r="NX16" s="13"/>
      <c r="NY16" s="13"/>
      <c r="NZ16" s="13"/>
      <c r="OA16" s="13"/>
      <c r="OB16" s="13"/>
      <c r="OC16" s="13"/>
      <c r="OD16" s="13"/>
      <c r="OE16" s="13"/>
      <c r="OF16" s="13"/>
      <c r="OG16" s="13"/>
      <c r="OH16" s="13"/>
      <c r="OI16" s="13"/>
      <c r="OJ16" s="13"/>
      <c r="OK16" s="13"/>
      <c r="OL16" s="13"/>
      <c r="OM16" s="13"/>
      <c r="ON16" s="13"/>
      <c r="OO16" s="13"/>
      <c r="OP16" s="13"/>
      <c r="OQ16" s="13"/>
      <c r="OR16" s="13"/>
      <c r="OS16" s="13"/>
      <c r="OT16" s="13"/>
      <c r="OU16" s="13"/>
      <c r="OV16" s="13"/>
      <c r="OW16" s="13"/>
      <c r="OX16" s="13"/>
      <c r="OY16" s="13"/>
      <c r="OZ16" s="13"/>
      <c r="PA16" s="13"/>
      <c r="PB16" s="13"/>
      <c r="PC16" s="13"/>
      <c r="PD16" s="13"/>
      <c r="PE16" s="13"/>
      <c r="PF16" s="13"/>
      <c r="PG16" s="13"/>
      <c r="PH16" s="13"/>
      <c r="PI16" s="13"/>
      <c r="PJ16" s="13"/>
      <c r="PK16" s="13"/>
      <c r="PL16" s="13"/>
      <c r="PM16" s="13"/>
      <c r="PN16" s="13"/>
      <c r="PO16" s="13"/>
      <c r="PP16" s="13"/>
      <c r="PQ16" s="13"/>
      <c r="PR16" s="13"/>
      <c r="PS16" s="13"/>
      <c r="PT16" s="13"/>
      <c r="PU16" s="13"/>
      <c r="PV16" s="13"/>
      <c r="PW16" s="13"/>
      <c r="PX16" s="13"/>
      <c r="PY16" s="13"/>
      <c r="PZ16" s="13"/>
      <c r="QA16" s="13"/>
      <c r="QB16" s="13"/>
      <c r="QC16" s="13"/>
      <c r="QD16" s="13"/>
      <c r="QE16" s="13"/>
      <c r="QF16" s="13"/>
      <c r="QG16" s="13"/>
      <c r="QH16" s="13"/>
      <c r="QI16" s="13"/>
      <c r="QJ16" s="13"/>
      <c r="QK16" s="13"/>
      <c r="QL16" s="13"/>
      <c r="QM16" s="13"/>
      <c r="QN16" s="13"/>
      <c r="QO16" s="13"/>
      <c r="QP16" s="13"/>
      <c r="QQ16" s="13"/>
      <c r="QR16" s="13"/>
      <c r="QS16" s="13"/>
      <c r="QT16" s="13"/>
      <c r="QU16" s="13"/>
      <c r="QV16" s="13"/>
      <c r="QW16" s="13"/>
      <c r="QX16" s="13"/>
      <c r="QY16" s="13"/>
      <c r="QZ16" s="13"/>
      <c r="RA16" s="13"/>
      <c r="RB16" s="13"/>
      <c r="RC16" s="13"/>
      <c r="RD16" s="13"/>
      <c r="RE16" s="13"/>
      <c r="RF16" s="13"/>
      <c r="RG16" s="13"/>
      <c r="RH16" s="13"/>
      <c r="RI16" s="13"/>
      <c r="RJ16" s="13"/>
      <c r="RK16" s="13"/>
      <c r="RL16" s="13"/>
      <c r="RM16" s="13"/>
      <c r="RN16" s="13"/>
      <c r="RO16" s="13"/>
      <c r="RP16" s="13"/>
      <c r="RQ16" s="13"/>
      <c r="RR16" s="13"/>
      <c r="RS16" s="13"/>
      <c r="RT16" s="13"/>
      <c r="RU16" s="13"/>
      <c r="RV16" s="13"/>
      <c r="RW16" s="13"/>
      <c r="RX16" s="13"/>
      <c r="RY16" s="13"/>
      <c r="RZ16" s="13"/>
      <c r="SA16" s="13"/>
      <c r="SB16" s="13"/>
      <c r="SC16" s="13"/>
      <c r="SD16" s="13"/>
      <c r="SE16" s="13"/>
      <c r="SF16" s="13"/>
      <c r="SG16" s="13"/>
      <c r="SH16" s="13"/>
      <c r="SI16" s="13"/>
      <c r="SJ16" s="13"/>
      <c r="SK16" s="13"/>
      <c r="SL16" s="13"/>
      <c r="SM16" s="13"/>
      <c r="SN16" s="13"/>
      <c r="SO16" s="13"/>
      <c r="SP16" s="13"/>
      <c r="SQ16" s="13"/>
      <c r="SR16" s="13"/>
      <c r="SS16" s="13"/>
      <c r="ST16" s="13"/>
      <c r="SU16" s="13"/>
      <c r="SV16" s="13"/>
      <c r="SW16" s="13"/>
      <c r="SX16" s="13"/>
      <c r="SY16" s="13"/>
      <c r="SZ16" s="13"/>
      <c r="TA16" s="13"/>
      <c r="TB16" s="13"/>
      <c r="TC16" s="13"/>
      <c r="TD16" s="13"/>
      <c r="TE16" s="13"/>
      <c r="TF16" s="13"/>
      <c r="TG16" s="13"/>
      <c r="TH16" s="13"/>
      <c r="TI16" s="13"/>
      <c r="TJ16" s="13"/>
      <c r="TK16" s="13"/>
      <c r="TL16" s="13"/>
      <c r="TM16" s="13"/>
      <c r="TN16" s="13"/>
      <c r="TO16" s="13"/>
      <c r="TP16" s="13"/>
      <c r="TQ16" s="13"/>
      <c r="TR16" s="13"/>
      <c r="TS16" s="13"/>
      <c r="TT16" s="13"/>
      <c r="TU16" s="13"/>
      <c r="TV16" s="13"/>
      <c r="TW16" s="13"/>
      <c r="TX16" s="13"/>
      <c r="TY16" s="13"/>
      <c r="TZ16" s="13"/>
      <c r="UA16" s="13"/>
      <c r="UB16" s="13"/>
      <c r="UC16" s="13"/>
      <c r="UD16" s="13"/>
      <c r="UE16" s="13"/>
      <c r="UF16" s="13"/>
      <c r="UG16" s="13"/>
      <c r="UH16" s="13"/>
      <c r="UI16" s="13"/>
      <c r="UJ16" s="13"/>
      <c r="UK16" s="13"/>
      <c r="UL16" s="13"/>
      <c r="UM16" s="13"/>
      <c r="UN16" s="13"/>
      <c r="UO16" s="13"/>
      <c r="UP16" s="13"/>
      <c r="UQ16" s="13"/>
      <c r="UR16" s="13"/>
      <c r="US16" s="13"/>
      <c r="UT16" s="13"/>
      <c r="UU16" s="13"/>
      <c r="UV16" s="13"/>
      <c r="UW16" s="13"/>
      <c r="UX16" s="13"/>
      <c r="UY16" s="13"/>
      <c r="UZ16" s="13"/>
      <c r="VA16" s="13"/>
      <c r="VB16" s="13"/>
      <c r="VC16" s="13"/>
      <c r="VD16" s="13"/>
      <c r="VE16" s="13"/>
      <c r="VF16" s="13"/>
      <c r="VG16" s="13"/>
      <c r="VH16" s="13"/>
      <c r="VI16" s="13"/>
      <c r="VJ16" s="13"/>
      <c r="VK16" s="13"/>
      <c r="VL16" s="13"/>
      <c r="VM16" s="13"/>
      <c r="VN16" s="13"/>
      <c r="VO16" s="13"/>
      <c r="VP16" s="13"/>
      <c r="VQ16" s="13"/>
      <c r="VR16" s="13"/>
      <c r="VS16" s="13"/>
      <c r="VT16" s="13"/>
      <c r="VU16" s="13"/>
      <c r="VV16" s="13"/>
      <c r="VW16" s="13"/>
      <c r="VX16" s="13"/>
      <c r="VY16" s="13"/>
      <c r="VZ16" s="13"/>
      <c r="WA16" s="13"/>
      <c r="WB16" s="13"/>
      <c r="WC16" s="13"/>
      <c r="WD16" s="13"/>
      <c r="WE16" s="13"/>
      <c r="WF16" s="13"/>
      <c r="WG16" s="13"/>
      <c r="WH16" s="13"/>
      <c r="WI16" s="13"/>
      <c r="WJ16" s="13"/>
      <c r="WK16" s="13"/>
      <c r="WL16" s="13"/>
      <c r="WM16" s="13"/>
      <c r="WN16" s="13"/>
      <c r="WO16" s="13"/>
      <c r="WP16" s="13"/>
      <c r="WQ16" s="13"/>
      <c r="WR16" s="13"/>
      <c r="WS16" s="13"/>
      <c r="WT16" s="13"/>
      <c r="WU16" s="13"/>
      <c r="WV16" s="13"/>
      <c r="WW16" s="13"/>
      <c r="WX16" s="13"/>
      <c r="WY16" s="13"/>
      <c r="WZ16" s="13"/>
      <c r="XA16" s="13"/>
      <c r="XB16" s="13"/>
      <c r="XC16" s="13"/>
      <c r="XD16" s="13"/>
      <c r="XE16" s="13"/>
      <c r="XF16" s="13"/>
      <c r="XG16" s="13"/>
      <c r="XH16" s="13"/>
      <c r="XI16" s="13"/>
      <c r="XJ16" s="13"/>
      <c r="XK16" s="13"/>
      <c r="XL16" s="13"/>
      <c r="XM16" s="13"/>
      <c r="XN16" s="13"/>
      <c r="XO16" s="13"/>
      <c r="XP16" s="13"/>
      <c r="XQ16" s="13"/>
      <c r="XR16" s="13"/>
      <c r="XS16" s="13"/>
      <c r="XT16" s="13"/>
      <c r="XU16" s="13"/>
      <c r="XV16" s="13"/>
      <c r="XW16" s="13"/>
      <c r="XX16" s="13"/>
      <c r="XY16" s="13"/>
      <c r="XZ16" s="13"/>
      <c r="YA16" s="13"/>
      <c r="YB16" s="13"/>
      <c r="YC16" s="13"/>
      <c r="YD16" s="13"/>
      <c r="YE16" s="13"/>
      <c r="YF16" s="13"/>
      <c r="YG16" s="13"/>
      <c r="YH16" s="13"/>
      <c r="YI16" s="13"/>
      <c r="YJ16" s="13"/>
      <c r="YK16" s="13"/>
      <c r="YL16" s="13"/>
      <c r="YM16" s="13"/>
      <c r="YN16" s="13"/>
      <c r="YO16" s="13"/>
      <c r="YP16" s="13"/>
      <c r="YQ16" s="13"/>
      <c r="YR16" s="13"/>
      <c r="YS16" s="13"/>
      <c r="YT16" s="13"/>
      <c r="YU16" s="13"/>
      <c r="YV16" s="13"/>
      <c r="YW16" s="13"/>
      <c r="YX16" s="13"/>
      <c r="YY16" s="13"/>
      <c r="YZ16" s="13"/>
      <c r="ZA16" s="13"/>
      <c r="ZB16" s="13"/>
      <c r="ZC16" s="13"/>
      <c r="ZD16" s="13"/>
      <c r="ZE16" s="13"/>
      <c r="ZF16" s="13"/>
      <c r="ZG16" s="13"/>
      <c r="ZH16" s="13"/>
      <c r="ZI16" s="13"/>
      <c r="ZJ16" s="13"/>
      <c r="ZK16" s="13"/>
      <c r="ZL16" s="13"/>
      <c r="ZM16" s="13"/>
      <c r="ZN16" s="13"/>
      <c r="ZO16" s="13"/>
      <c r="ZP16" s="13"/>
      <c r="ZQ16" s="13"/>
      <c r="ZR16" s="13"/>
      <c r="ZS16" s="13"/>
      <c r="ZT16" s="13"/>
      <c r="ZU16" s="13"/>
      <c r="ZV16" s="13"/>
      <c r="ZW16" s="13"/>
      <c r="ZX16" s="13"/>
      <c r="ZY16" s="13"/>
      <c r="ZZ16" s="13"/>
      <c r="AAA16" s="13"/>
      <c r="AAB16" s="13"/>
      <c r="AAC16" s="13"/>
      <c r="AAD16" s="13"/>
      <c r="AAE16" s="13"/>
      <c r="AAF16" s="13"/>
      <c r="AAG16" s="13"/>
      <c r="AAH16" s="13"/>
      <c r="AAI16" s="13"/>
      <c r="AAJ16" s="13"/>
      <c r="AAK16" s="13"/>
      <c r="AAL16" s="13"/>
      <c r="AAM16" s="13"/>
      <c r="AAN16" s="13"/>
      <c r="AAO16" s="13"/>
      <c r="AAP16" s="13"/>
      <c r="AAQ16" s="13"/>
      <c r="AAR16" s="13"/>
      <c r="AAS16" s="13"/>
      <c r="AAT16" s="13"/>
      <c r="AAU16" s="13"/>
      <c r="AAV16" s="13"/>
      <c r="AAW16" s="13"/>
      <c r="AAX16" s="13"/>
      <c r="AAY16" s="13"/>
      <c r="AAZ16" s="13"/>
      <c r="ABA16" s="13"/>
      <c r="ABB16" s="13"/>
      <c r="ABC16" s="13"/>
      <c r="ABD16" s="13"/>
      <c r="ABE16" s="13"/>
      <c r="ABF16" s="13"/>
      <c r="ABG16" s="13"/>
      <c r="ABH16" s="13"/>
      <c r="ABI16" s="13"/>
      <c r="ABJ16" s="13"/>
      <c r="ABK16" s="13"/>
      <c r="ABL16" s="13"/>
      <c r="ABM16" s="13"/>
      <c r="ABN16" s="13"/>
      <c r="ABO16" s="13"/>
      <c r="ABP16" s="13"/>
      <c r="ABQ16" s="13"/>
      <c r="ABR16" s="13"/>
      <c r="ABS16" s="13"/>
      <c r="ABT16" s="13"/>
      <c r="ABU16" s="13"/>
      <c r="ABV16" s="13"/>
      <c r="ABW16" s="13"/>
      <c r="ABX16" s="13"/>
      <c r="ABY16" s="13"/>
      <c r="ABZ16" s="13"/>
      <c r="ACA16" s="13"/>
      <c r="ACB16" s="13"/>
      <c r="ACC16" s="13"/>
      <c r="ACD16" s="13"/>
      <c r="ACE16" s="13"/>
      <c r="ACF16" s="13"/>
      <c r="ACG16" s="13"/>
      <c r="ACH16" s="13"/>
      <c r="ACI16" s="13"/>
      <c r="ACJ16" s="13"/>
      <c r="ACK16" s="13"/>
      <c r="ACL16" s="13"/>
      <c r="ACM16" s="13"/>
      <c r="ACN16" s="13"/>
      <c r="ACO16" s="13"/>
      <c r="ACP16" s="13"/>
      <c r="ACQ16" s="13"/>
      <c r="ACR16" s="13"/>
      <c r="ACS16" s="13"/>
      <c r="ACT16" s="13"/>
      <c r="ACU16" s="13"/>
      <c r="ACV16" s="13"/>
      <c r="ACW16" s="13"/>
      <c r="ACX16" s="13"/>
      <c r="ACY16" s="13"/>
      <c r="ACZ16" s="13"/>
      <c r="ADA16" s="13"/>
      <c r="ADB16" s="13"/>
      <c r="ADC16" s="13"/>
      <c r="ADD16" s="13"/>
      <c r="ADE16" s="13"/>
      <c r="ADF16" s="13"/>
      <c r="ADG16" s="13"/>
      <c r="ADH16" s="13"/>
      <c r="ADI16" s="13"/>
      <c r="ADJ16" s="13"/>
      <c r="ADK16" s="13"/>
      <c r="ADL16" s="13"/>
      <c r="ADM16" s="13"/>
      <c r="ADN16" s="13"/>
      <c r="ADO16" s="13"/>
      <c r="ADP16" s="13"/>
      <c r="ADQ16" s="13"/>
      <c r="ADR16" s="13"/>
      <c r="ADS16" s="13"/>
      <c r="ADT16" s="13"/>
      <c r="ADU16" s="13"/>
      <c r="ADV16" s="13"/>
      <c r="ADW16" s="13"/>
      <c r="ADX16" s="13"/>
      <c r="ADY16" s="13"/>
      <c r="ADZ16" s="13"/>
      <c r="AEA16" s="13"/>
      <c r="AEB16" s="13"/>
      <c r="AEC16" s="13"/>
      <c r="AED16" s="13"/>
      <c r="AEE16" s="13"/>
      <c r="AEF16" s="13"/>
      <c r="AEG16" s="13"/>
      <c r="AEH16" s="13"/>
      <c r="AEI16" s="13"/>
      <c r="AEJ16" s="13"/>
      <c r="AEK16" s="13"/>
      <c r="AEL16" s="13"/>
      <c r="AEM16" s="13"/>
      <c r="AEN16" s="13"/>
      <c r="AEO16" s="13"/>
      <c r="AEP16" s="13"/>
      <c r="AEQ16" s="13"/>
      <c r="AER16" s="13"/>
      <c r="AES16" s="13"/>
      <c r="AET16" s="13"/>
      <c r="AEU16" s="13"/>
      <c r="AEV16" s="13"/>
      <c r="AEW16" s="13"/>
      <c r="AEX16" s="13"/>
      <c r="AEY16" s="13"/>
      <c r="AEZ16" s="13"/>
      <c r="AFA16" s="13"/>
      <c r="AFB16" s="13"/>
      <c r="AFC16" s="13"/>
      <c r="AFD16" s="13"/>
      <c r="AFE16" s="13"/>
      <c r="AFF16" s="13"/>
      <c r="AFG16" s="13"/>
      <c r="AFH16" s="13"/>
      <c r="AFI16" s="13"/>
      <c r="AFJ16" s="13"/>
      <c r="AFK16" s="13"/>
      <c r="AFL16" s="13"/>
      <c r="AFM16" s="13"/>
      <c r="AFN16" s="13"/>
      <c r="AFO16" s="13"/>
      <c r="AFP16" s="13"/>
      <c r="AFQ16" s="13"/>
      <c r="AFR16" s="13"/>
      <c r="AFS16" s="13"/>
      <c r="AFT16" s="13"/>
      <c r="AFU16" s="13"/>
      <c r="AFV16" s="13"/>
      <c r="AFW16" s="13"/>
      <c r="AFX16" s="13"/>
      <c r="AFY16" s="13"/>
      <c r="AFZ16" s="13"/>
      <c r="AGA16" s="13"/>
      <c r="AGB16" s="13"/>
      <c r="AGC16" s="13"/>
      <c r="AGD16" s="13"/>
      <c r="AGE16" s="13"/>
      <c r="AGF16" s="13"/>
      <c r="AGG16" s="13"/>
      <c r="AGH16" s="13"/>
      <c r="AGI16" s="13"/>
      <c r="AGJ16" s="13"/>
      <c r="AGK16" s="13"/>
      <c r="AGL16" s="13"/>
      <c r="AGM16" s="13"/>
      <c r="AGN16" s="13"/>
      <c r="AGO16" s="13"/>
      <c r="AGP16" s="13"/>
      <c r="AGQ16" s="13"/>
      <c r="AGR16" s="13"/>
      <c r="AGS16" s="13"/>
      <c r="AGT16" s="13"/>
      <c r="AGU16" s="13"/>
      <c r="AGV16" s="13"/>
      <c r="AGW16" s="13"/>
      <c r="AGX16" s="13"/>
      <c r="AGY16" s="13"/>
      <c r="AGZ16" s="13"/>
      <c r="AHA16" s="13"/>
      <c r="AHB16" s="13"/>
      <c r="AHC16" s="13"/>
      <c r="AHD16" s="13"/>
      <c r="AHE16" s="13"/>
      <c r="AHF16" s="13"/>
      <c r="AHG16" s="13"/>
      <c r="AHH16" s="13"/>
      <c r="AHI16" s="13"/>
      <c r="AHJ16" s="13"/>
      <c r="AHK16" s="13"/>
      <c r="AHL16" s="13"/>
      <c r="AHM16" s="13"/>
      <c r="AHN16" s="13"/>
      <c r="AHO16" s="13"/>
      <c r="AHP16" s="13"/>
      <c r="AHQ16" s="13"/>
      <c r="AHR16" s="13"/>
      <c r="AHS16" s="13"/>
      <c r="AHT16" s="13"/>
      <c r="AHU16" s="13"/>
      <c r="AHV16" s="13"/>
      <c r="AHW16" s="13"/>
      <c r="AHX16" s="13"/>
      <c r="AHY16" s="13"/>
      <c r="AHZ16" s="13"/>
      <c r="AIA16" s="13"/>
      <c r="AIB16" s="13"/>
      <c r="AIC16" s="13"/>
      <c r="AID16" s="13"/>
      <c r="AIE16" s="13"/>
      <c r="AIF16" s="13"/>
      <c r="AIG16" s="13"/>
      <c r="AIH16" s="13"/>
      <c r="AII16" s="13"/>
      <c r="AIJ16" s="13"/>
      <c r="AIK16" s="13"/>
      <c r="AIL16" s="13"/>
      <c r="AIM16" s="13"/>
      <c r="AIN16" s="13"/>
      <c r="AIO16" s="13"/>
      <c r="AIP16" s="13"/>
      <c r="AIQ16" s="13"/>
      <c r="AIR16" s="13"/>
      <c r="AIS16" s="13"/>
      <c r="AIT16" s="13"/>
      <c r="AIU16" s="13"/>
      <c r="AIV16" s="13"/>
      <c r="AIW16" s="13"/>
      <c r="AIX16" s="13"/>
      <c r="AIY16" s="13"/>
      <c r="AIZ16" s="13"/>
      <c r="AJA16" s="13"/>
      <c r="AJB16" s="13"/>
      <c r="AJC16" s="13"/>
      <c r="AJD16" s="13"/>
      <c r="AJE16" s="13"/>
      <c r="AJF16" s="13"/>
      <c r="AJG16" s="13"/>
      <c r="AJH16" s="13"/>
      <c r="AJI16" s="13"/>
      <c r="AJJ16" s="13"/>
      <c r="AJK16" s="13"/>
      <c r="AJL16" s="13"/>
      <c r="AJM16" s="13"/>
      <c r="AJN16" s="13"/>
      <c r="AJO16" s="13"/>
      <c r="AJP16" s="13"/>
      <c r="AJQ16" s="13"/>
      <c r="AJR16" s="13"/>
      <c r="AJS16" s="13"/>
      <c r="AJT16" s="13"/>
      <c r="AJU16" s="13"/>
      <c r="AJV16" s="13"/>
      <c r="AJW16" s="13"/>
      <c r="AJX16" s="13"/>
      <c r="AJY16" s="13"/>
      <c r="AJZ16" s="13"/>
      <c r="AKA16" s="13"/>
      <c r="AKB16" s="13"/>
      <c r="AKC16" s="13"/>
      <c r="AKD16" s="13"/>
      <c r="AKE16" s="13"/>
      <c r="AKF16" s="13"/>
      <c r="AKG16" s="13"/>
      <c r="AKH16" s="13"/>
      <c r="AKI16" s="13"/>
      <c r="AKJ16" s="13"/>
      <c r="AKK16" s="13"/>
      <c r="AKL16" s="13"/>
      <c r="AKM16" s="13"/>
      <c r="AKN16" s="13"/>
      <c r="AKO16" s="13"/>
      <c r="AKP16" s="13"/>
      <c r="AKQ16" s="13"/>
      <c r="AKR16" s="13"/>
      <c r="AKS16" s="13"/>
      <c r="AKT16" s="13"/>
      <c r="AKU16" s="13"/>
      <c r="AKV16" s="13"/>
      <c r="AKW16" s="13"/>
      <c r="AKX16" s="13"/>
      <c r="AKY16" s="13"/>
      <c r="AKZ16" s="13"/>
      <c r="ALA16" s="13"/>
      <c r="ALB16" s="13"/>
      <c r="ALC16" s="13"/>
      <c r="ALD16" s="13"/>
      <c r="ALE16" s="13"/>
      <c r="ALF16" s="13"/>
      <c r="ALG16" s="13"/>
      <c r="ALH16" s="13"/>
      <c r="ALI16" s="13"/>
      <c r="ALJ16" s="13"/>
      <c r="ALK16" s="13"/>
      <c r="ALL16" s="13"/>
      <c r="ALM16" s="13"/>
      <c r="ALN16" s="13"/>
      <c r="ALO16" s="13"/>
      <c r="ALP16" s="13"/>
      <c r="ALQ16" s="13"/>
      <c r="ALR16" s="13"/>
      <c r="ALS16" s="13"/>
      <c r="ALT16" s="13"/>
      <c r="ALU16" s="13"/>
      <c r="ALV16" s="13"/>
      <c r="ALW16" s="13"/>
      <c r="ALX16" s="13"/>
      <c r="ALY16" s="13"/>
      <c r="ALZ16" s="13"/>
      <c r="AMA16" s="13"/>
      <c r="AMB16" s="13"/>
      <c r="AMC16" s="13"/>
      <c r="AMD16" s="13"/>
      <c r="AME16" s="13"/>
      <c r="AMF16" s="13"/>
      <c r="AMG16" s="13"/>
      <c r="AMH16" s="13"/>
      <c r="AMI16" s="13"/>
      <c r="AMJ16" s="13"/>
    </row>
    <row r="17" spans="1:1024" x14ac:dyDescent="0.35">
      <c r="A17" s="13"/>
      <c r="B17" s="16">
        <f>COUNT(B15:Z15)</f>
        <v>20</v>
      </c>
      <c r="C17" s="16">
        <f>AVERAGE(B15:Z15)</f>
        <v>26.35</v>
      </c>
      <c r="D17" s="16">
        <f>_xlfn.VAR.S(B15:Z15)</f>
        <v>22.765789473684173</v>
      </c>
      <c r="E17" s="16">
        <f>_xlfn.STDEV.S(B15:Z15)</f>
        <v>4.7713509065760586</v>
      </c>
      <c r="F17" s="16">
        <f>E17/SQRT(B17)</f>
        <v>1.0669064971609314</v>
      </c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  <c r="IW17" s="13"/>
      <c r="IX17" s="13"/>
      <c r="IY17" s="13"/>
      <c r="IZ17" s="13"/>
      <c r="JA17" s="13"/>
      <c r="JB17" s="13"/>
      <c r="JC17" s="13"/>
      <c r="JD17" s="13"/>
      <c r="JE17" s="13"/>
      <c r="JF17" s="13"/>
      <c r="JG17" s="13"/>
      <c r="JH17" s="13"/>
      <c r="JI17" s="13"/>
      <c r="JJ17" s="13"/>
      <c r="JK17" s="13"/>
      <c r="JL17" s="13"/>
      <c r="JM17" s="13"/>
      <c r="JN17" s="13"/>
      <c r="JO17" s="13"/>
      <c r="JP17" s="13"/>
      <c r="JQ17" s="13"/>
      <c r="JR17" s="13"/>
      <c r="JS17" s="13"/>
      <c r="JT17" s="13"/>
      <c r="JU17" s="13"/>
      <c r="JV17" s="13"/>
      <c r="JW17" s="13"/>
      <c r="JX17" s="13"/>
      <c r="JY17" s="13"/>
      <c r="JZ17" s="13"/>
      <c r="KA17" s="13"/>
      <c r="KB17" s="13"/>
      <c r="KC17" s="13"/>
      <c r="KD17" s="13"/>
      <c r="KE17" s="13"/>
      <c r="KF17" s="13"/>
      <c r="KG17" s="13"/>
      <c r="KH17" s="13"/>
      <c r="KI17" s="13"/>
      <c r="KJ17" s="13"/>
      <c r="KK17" s="13"/>
      <c r="KL17" s="13"/>
      <c r="KM17" s="13"/>
      <c r="KN17" s="13"/>
      <c r="KO17" s="13"/>
      <c r="KP17" s="13"/>
      <c r="KQ17" s="13"/>
      <c r="KR17" s="13"/>
      <c r="KS17" s="13"/>
      <c r="KT17" s="13"/>
      <c r="KU17" s="13"/>
      <c r="KV17" s="13"/>
      <c r="KW17" s="13"/>
      <c r="KX17" s="13"/>
      <c r="KY17" s="13"/>
      <c r="KZ17" s="13"/>
      <c r="LA17" s="13"/>
      <c r="LB17" s="13"/>
      <c r="LC17" s="13"/>
      <c r="LD17" s="13"/>
      <c r="LE17" s="13"/>
      <c r="LF17" s="13"/>
      <c r="LG17" s="13"/>
      <c r="LH17" s="13"/>
      <c r="LI17" s="13"/>
      <c r="LJ17" s="13"/>
      <c r="LK17" s="13"/>
      <c r="LL17" s="13"/>
      <c r="LM17" s="13"/>
      <c r="LN17" s="13"/>
      <c r="LO17" s="13"/>
      <c r="LP17" s="13"/>
      <c r="LQ17" s="13"/>
      <c r="LR17" s="13"/>
      <c r="LS17" s="13"/>
      <c r="LT17" s="13"/>
      <c r="LU17" s="13"/>
      <c r="LV17" s="13"/>
      <c r="LW17" s="13"/>
      <c r="LX17" s="13"/>
      <c r="LY17" s="13"/>
      <c r="LZ17" s="13"/>
      <c r="MA17" s="13"/>
      <c r="MB17" s="13"/>
      <c r="MC17" s="13"/>
      <c r="MD17" s="13"/>
      <c r="ME17" s="13"/>
      <c r="MF17" s="13"/>
      <c r="MG17" s="13"/>
      <c r="MH17" s="13"/>
      <c r="MI17" s="13"/>
      <c r="MJ17" s="13"/>
      <c r="MK17" s="13"/>
      <c r="ML17" s="13"/>
      <c r="MM17" s="13"/>
      <c r="MN17" s="13"/>
      <c r="MO17" s="13"/>
      <c r="MP17" s="13"/>
      <c r="MQ17" s="13"/>
      <c r="MR17" s="13"/>
      <c r="MS17" s="13"/>
      <c r="MT17" s="13"/>
      <c r="MU17" s="13"/>
      <c r="MV17" s="13"/>
      <c r="MW17" s="13"/>
      <c r="MX17" s="13"/>
      <c r="MY17" s="13"/>
      <c r="MZ17" s="13"/>
      <c r="NA17" s="13"/>
      <c r="NB17" s="13"/>
      <c r="NC17" s="13"/>
      <c r="ND17" s="13"/>
      <c r="NE17" s="13"/>
      <c r="NF17" s="13"/>
      <c r="NG17" s="13"/>
      <c r="NH17" s="13"/>
      <c r="NI17" s="13"/>
      <c r="NJ17" s="13"/>
      <c r="NK17" s="13"/>
      <c r="NL17" s="13"/>
      <c r="NM17" s="13"/>
      <c r="NN17" s="13"/>
      <c r="NO17" s="13"/>
      <c r="NP17" s="13"/>
      <c r="NQ17" s="13"/>
      <c r="NR17" s="13"/>
      <c r="NS17" s="13"/>
      <c r="NT17" s="13"/>
      <c r="NU17" s="13"/>
      <c r="NV17" s="13"/>
      <c r="NW17" s="13"/>
      <c r="NX17" s="13"/>
      <c r="NY17" s="13"/>
      <c r="NZ17" s="13"/>
      <c r="OA17" s="13"/>
      <c r="OB17" s="13"/>
      <c r="OC17" s="13"/>
      <c r="OD17" s="13"/>
      <c r="OE17" s="13"/>
      <c r="OF17" s="13"/>
      <c r="OG17" s="13"/>
      <c r="OH17" s="13"/>
      <c r="OI17" s="13"/>
      <c r="OJ17" s="13"/>
      <c r="OK17" s="13"/>
      <c r="OL17" s="13"/>
      <c r="OM17" s="13"/>
      <c r="ON17" s="13"/>
      <c r="OO17" s="13"/>
      <c r="OP17" s="13"/>
      <c r="OQ17" s="13"/>
      <c r="OR17" s="13"/>
      <c r="OS17" s="13"/>
      <c r="OT17" s="13"/>
      <c r="OU17" s="13"/>
      <c r="OV17" s="13"/>
      <c r="OW17" s="13"/>
      <c r="OX17" s="13"/>
      <c r="OY17" s="13"/>
      <c r="OZ17" s="13"/>
      <c r="PA17" s="13"/>
      <c r="PB17" s="13"/>
      <c r="PC17" s="13"/>
      <c r="PD17" s="13"/>
      <c r="PE17" s="13"/>
      <c r="PF17" s="13"/>
      <c r="PG17" s="13"/>
      <c r="PH17" s="13"/>
      <c r="PI17" s="13"/>
      <c r="PJ17" s="13"/>
      <c r="PK17" s="13"/>
      <c r="PL17" s="13"/>
      <c r="PM17" s="13"/>
      <c r="PN17" s="13"/>
      <c r="PO17" s="13"/>
      <c r="PP17" s="13"/>
      <c r="PQ17" s="13"/>
      <c r="PR17" s="13"/>
      <c r="PS17" s="13"/>
      <c r="PT17" s="13"/>
      <c r="PU17" s="13"/>
      <c r="PV17" s="13"/>
      <c r="PW17" s="13"/>
      <c r="PX17" s="13"/>
      <c r="PY17" s="13"/>
      <c r="PZ17" s="13"/>
      <c r="QA17" s="13"/>
      <c r="QB17" s="13"/>
      <c r="QC17" s="13"/>
      <c r="QD17" s="13"/>
      <c r="QE17" s="13"/>
      <c r="QF17" s="13"/>
      <c r="QG17" s="13"/>
      <c r="QH17" s="13"/>
      <c r="QI17" s="13"/>
      <c r="QJ17" s="13"/>
      <c r="QK17" s="13"/>
      <c r="QL17" s="13"/>
      <c r="QM17" s="13"/>
      <c r="QN17" s="13"/>
      <c r="QO17" s="13"/>
      <c r="QP17" s="13"/>
      <c r="QQ17" s="13"/>
      <c r="QR17" s="13"/>
      <c r="QS17" s="13"/>
      <c r="QT17" s="13"/>
      <c r="QU17" s="13"/>
      <c r="QV17" s="13"/>
      <c r="QW17" s="13"/>
      <c r="QX17" s="13"/>
      <c r="QY17" s="13"/>
      <c r="QZ17" s="13"/>
      <c r="RA17" s="13"/>
      <c r="RB17" s="13"/>
      <c r="RC17" s="13"/>
      <c r="RD17" s="13"/>
      <c r="RE17" s="13"/>
      <c r="RF17" s="13"/>
      <c r="RG17" s="13"/>
      <c r="RH17" s="13"/>
      <c r="RI17" s="13"/>
      <c r="RJ17" s="13"/>
      <c r="RK17" s="13"/>
      <c r="RL17" s="13"/>
      <c r="RM17" s="13"/>
      <c r="RN17" s="13"/>
      <c r="RO17" s="13"/>
      <c r="RP17" s="13"/>
      <c r="RQ17" s="13"/>
      <c r="RR17" s="13"/>
      <c r="RS17" s="13"/>
      <c r="RT17" s="13"/>
      <c r="RU17" s="13"/>
      <c r="RV17" s="13"/>
      <c r="RW17" s="13"/>
      <c r="RX17" s="13"/>
      <c r="RY17" s="13"/>
      <c r="RZ17" s="13"/>
      <c r="SA17" s="13"/>
      <c r="SB17" s="13"/>
      <c r="SC17" s="13"/>
      <c r="SD17" s="13"/>
      <c r="SE17" s="13"/>
      <c r="SF17" s="13"/>
      <c r="SG17" s="13"/>
      <c r="SH17" s="13"/>
      <c r="SI17" s="13"/>
      <c r="SJ17" s="13"/>
      <c r="SK17" s="13"/>
      <c r="SL17" s="13"/>
      <c r="SM17" s="13"/>
      <c r="SN17" s="13"/>
      <c r="SO17" s="13"/>
      <c r="SP17" s="13"/>
      <c r="SQ17" s="13"/>
      <c r="SR17" s="13"/>
      <c r="SS17" s="13"/>
      <c r="ST17" s="13"/>
      <c r="SU17" s="13"/>
      <c r="SV17" s="13"/>
      <c r="SW17" s="13"/>
      <c r="SX17" s="13"/>
      <c r="SY17" s="13"/>
      <c r="SZ17" s="13"/>
      <c r="TA17" s="13"/>
      <c r="TB17" s="13"/>
      <c r="TC17" s="13"/>
      <c r="TD17" s="13"/>
      <c r="TE17" s="13"/>
      <c r="TF17" s="13"/>
      <c r="TG17" s="13"/>
      <c r="TH17" s="13"/>
      <c r="TI17" s="13"/>
      <c r="TJ17" s="13"/>
      <c r="TK17" s="13"/>
      <c r="TL17" s="13"/>
      <c r="TM17" s="13"/>
      <c r="TN17" s="13"/>
      <c r="TO17" s="13"/>
      <c r="TP17" s="13"/>
      <c r="TQ17" s="13"/>
      <c r="TR17" s="13"/>
      <c r="TS17" s="13"/>
      <c r="TT17" s="13"/>
      <c r="TU17" s="13"/>
      <c r="TV17" s="13"/>
      <c r="TW17" s="13"/>
      <c r="TX17" s="13"/>
      <c r="TY17" s="13"/>
      <c r="TZ17" s="13"/>
      <c r="UA17" s="13"/>
      <c r="UB17" s="13"/>
      <c r="UC17" s="13"/>
      <c r="UD17" s="13"/>
      <c r="UE17" s="13"/>
      <c r="UF17" s="13"/>
      <c r="UG17" s="13"/>
      <c r="UH17" s="13"/>
      <c r="UI17" s="13"/>
      <c r="UJ17" s="13"/>
      <c r="UK17" s="13"/>
      <c r="UL17" s="13"/>
      <c r="UM17" s="13"/>
      <c r="UN17" s="13"/>
      <c r="UO17" s="13"/>
      <c r="UP17" s="13"/>
      <c r="UQ17" s="13"/>
      <c r="UR17" s="13"/>
      <c r="US17" s="13"/>
      <c r="UT17" s="13"/>
      <c r="UU17" s="13"/>
      <c r="UV17" s="13"/>
      <c r="UW17" s="13"/>
      <c r="UX17" s="13"/>
      <c r="UY17" s="13"/>
      <c r="UZ17" s="13"/>
      <c r="VA17" s="13"/>
      <c r="VB17" s="13"/>
      <c r="VC17" s="13"/>
      <c r="VD17" s="13"/>
      <c r="VE17" s="13"/>
      <c r="VF17" s="13"/>
      <c r="VG17" s="13"/>
      <c r="VH17" s="13"/>
      <c r="VI17" s="13"/>
      <c r="VJ17" s="13"/>
      <c r="VK17" s="13"/>
      <c r="VL17" s="13"/>
      <c r="VM17" s="13"/>
      <c r="VN17" s="13"/>
      <c r="VO17" s="13"/>
      <c r="VP17" s="13"/>
      <c r="VQ17" s="13"/>
      <c r="VR17" s="13"/>
      <c r="VS17" s="13"/>
      <c r="VT17" s="13"/>
      <c r="VU17" s="13"/>
      <c r="VV17" s="13"/>
      <c r="VW17" s="13"/>
      <c r="VX17" s="13"/>
      <c r="VY17" s="13"/>
      <c r="VZ17" s="13"/>
      <c r="WA17" s="13"/>
      <c r="WB17" s="13"/>
      <c r="WC17" s="13"/>
      <c r="WD17" s="13"/>
      <c r="WE17" s="13"/>
      <c r="WF17" s="13"/>
      <c r="WG17" s="13"/>
      <c r="WH17" s="13"/>
      <c r="WI17" s="13"/>
      <c r="WJ17" s="13"/>
      <c r="WK17" s="13"/>
      <c r="WL17" s="13"/>
      <c r="WM17" s="13"/>
      <c r="WN17" s="13"/>
      <c r="WO17" s="13"/>
      <c r="WP17" s="13"/>
      <c r="WQ17" s="13"/>
      <c r="WR17" s="13"/>
      <c r="WS17" s="13"/>
      <c r="WT17" s="13"/>
      <c r="WU17" s="13"/>
      <c r="WV17" s="13"/>
      <c r="WW17" s="13"/>
      <c r="WX17" s="13"/>
      <c r="WY17" s="13"/>
      <c r="WZ17" s="13"/>
      <c r="XA17" s="13"/>
      <c r="XB17" s="13"/>
      <c r="XC17" s="13"/>
      <c r="XD17" s="13"/>
      <c r="XE17" s="13"/>
      <c r="XF17" s="13"/>
      <c r="XG17" s="13"/>
      <c r="XH17" s="13"/>
      <c r="XI17" s="13"/>
      <c r="XJ17" s="13"/>
      <c r="XK17" s="13"/>
      <c r="XL17" s="13"/>
      <c r="XM17" s="13"/>
      <c r="XN17" s="13"/>
      <c r="XO17" s="13"/>
      <c r="XP17" s="13"/>
      <c r="XQ17" s="13"/>
      <c r="XR17" s="13"/>
      <c r="XS17" s="13"/>
      <c r="XT17" s="13"/>
      <c r="XU17" s="13"/>
      <c r="XV17" s="13"/>
      <c r="XW17" s="13"/>
      <c r="XX17" s="13"/>
      <c r="XY17" s="13"/>
      <c r="XZ17" s="13"/>
      <c r="YA17" s="13"/>
      <c r="YB17" s="13"/>
      <c r="YC17" s="13"/>
      <c r="YD17" s="13"/>
      <c r="YE17" s="13"/>
      <c r="YF17" s="13"/>
      <c r="YG17" s="13"/>
      <c r="YH17" s="13"/>
      <c r="YI17" s="13"/>
      <c r="YJ17" s="13"/>
      <c r="YK17" s="13"/>
      <c r="YL17" s="13"/>
      <c r="YM17" s="13"/>
      <c r="YN17" s="13"/>
      <c r="YO17" s="13"/>
      <c r="YP17" s="13"/>
      <c r="YQ17" s="13"/>
      <c r="YR17" s="13"/>
      <c r="YS17" s="13"/>
      <c r="YT17" s="13"/>
      <c r="YU17" s="13"/>
      <c r="YV17" s="13"/>
      <c r="YW17" s="13"/>
      <c r="YX17" s="13"/>
      <c r="YY17" s="13"/>
      <c r="YZ17" s="13"/>
      <c r="ZA17" s="13"/>
      <c r="ZB17" s="13"/>
      <c r="ZC17" s="13"/>
      <c r="ZD17" s="13"/>
      <c r="ZE17" s="13"/>
      <c r="ZF17" s="13"/>
      <c r="ZG17" s="13"/>
      <c r="ZH17" s="13"/>
      <c r="ZI17" s="13"/>
      <c r="ZJ17" s="13"/>
      <c r="ZK17" s="13"/>
      <c r="ZL17" s="13"/>
      <c r="ZM17" s="13"/>
      <c r="ZN17" s="13"/>
      <c r="ZO17" s="13"/>
      <c r="ZP17" s="13"/>
      <c r="ZQ17" s="13"/>
      <c r="ZR17" s="13"/>
      <c r="ZS17" s="13"/>
      <c r="ZT17" s="13"/>
      <c r="ZU17" s="13"/>
      <c r="ZV17" s="13"/>
      <c r="ZW17" s="13"/>
      <c r="ZX17" s="13"/>
      <c r="ZY17" s="13"/>
      <c r="ZZ17" s="13"/>
      <c r="AAA17" s="13"/>
      <c r="AAB17" s="13"/>
      <c r="AAC17" s="13"/>
      <c r="AAD17" s="13"/>
      <c r="AAE17" s="13"/>
      <c r="AAF17" s="13"/>
      <c r="AAG17" s="13"/>
      <c r="AAH17" s="13"/>
      <c r="AAI17" s="13"/>
      <c r="AAJ17" s="13"/>
      <c r="AAK17" s="13"/>
      <c r="AAL17" s="13"/>
      <c r="AAM17" s="13"/>
      <c r="AAN17" s="13"/>
      <c r="AAO17" s="13"/>
      <c r="AAP17" s="13"/>
      <c r="AAQ17" s="13"/>
      <c r="AAR17" s="13"/>
      <c r="AAS17" s="13"/>
      <c r="AAT17" s="13"/>
      <c r="AAU17" s="13"/>
      <c r="AAV17" s="13"/>
      <c r="AAW17" s="13"/>
      <c r="AAX17" s="13"/>
      <c r="AAY17" s="13"/>
      <c r="AAZ17" s="13"/>
      <c r="ABA17" s="13"/>
      <c r="ABB17" s="13"/>
      <c r="ABC17" s="13"/>
      <c r="ABD17" s="13"/>
      <c r="ABE17" s="13"/>
      <c r="ABF17" s="13"/>
      <c r="ABG17" s="13"/>
      <c r="ABH17" s="13"/>
      <c r="ABI17" s="13"/>
      <c r="ABJ17" s="13"/>
      <c r="ABK17" s="13"/>
      <c r="ABL17" s="13"/>
      <c r="ABM17" s="13"/>
      <c r="ABN17" s="13"/>
      <c r="ABO17" s="13"/>
      <c r="ABP17" s="13"/>
      <c r="ABQ17" s="13"/>
      <c r="ABR17" s="13"/>
      <c r="ABS17" s="13"/>
      <c r="ABT17" s="13"/>
      <c r="ABU17" s="13"/>
      <c r="ABV17" s="13"/>
      <c r="ABW17" s="13"/>
      <c r="ABX17" s="13"/>
      <c r="ABY17" s="13"/>
      <c r="ABZ17" s="13"/>
      <c r="ACA17" s="13"/>
      <c r="ACB17" s="13"/>
      <c r="ACC17" s="13"/>
      <c r="ACD17" s="13"/>
      <c r="ACE17" s="13"/>
      <c r="ACF17" s="13"/>
      <c r="ACG17" s="13"/>
      <c r="ACH17" s="13"/>
      <c r="ACI17" s="13"/>
      <c r="ACJ17" s="13"/>
      <c r="ACK17" s="13"/>
      <c r="ACL17" s="13"/>
      <c r="ACM17" s="13"/>
      <c r="ACN17" s="13"/>
      <c r="ACO17" s="13"/>
      <c r="ACP17" s="13"/>
      <c r="ACQ17" s="13"/>
      <c r="ACR17" s="13"/>
      <c r="ACS17" s="13"/>
      <c r="ACT17" s="13"/>
      <c r="ACU17" s="13"/>
      <c r="ACV17" s="13"/>
      <c r="ACW17" s="13"/>
      <c r="ACX17" s="13"/>
      <c r="ACY17" s="13"/>
      <c r="ACZ17" s="13"/>
      <c r="ADA17" s="13"/>
      <c r="ADB17" s="13"/>
      <c r="ADC17" s="13"/>
      <c r="ADD17" s="13"/>
      <c r="ADE17" s="13"/>
      <c r="ADF17" s="13"/>
      <c r="ADG17" s="13"/>
      <c r="ADH17" s="13"/>
      <c r="ADI17" s="13"/>
      <c r="ADJ17" s="13"/>
      <c r="ADK17" s="13"/>
      <c r="ADL17" s="13"/>
      <c r="ADM17" s="13"/>
      <c r="ADN17" s="13"/>
      <c r="ADO17" s="13"/>
      <c r="ADP17" s="13"/>
      <c r="ADQ17" s="13"/>
      <c r="ADR17" s="13"/>
      <c r="ADS17" s="13"/>
      <c r="ADT17" s="13"/>
      <c r="ADU17" s="13"/>
      <c r="ADV17" s="13"/>
      <c r="ADW17" s="13"/>
      <c r="ADX17" s="13"/>
      <c r="ADY17" s="13"/>
      <c r="ADZ17" s="13"/>
      <c r="AEA17" s="13"/>
      <c r="AEB17" s="13"/>
      <c r="AEC17" s="13"/>
      <c r="AED17" s="13"/>
      <c r="AEE17" s="13"/>
      <c r="AEF17" s="13"/>
      <c r="AEG17" s="13"/>
      <c r="AEH17" s="13"/>
      <c r="AEI17" s="13"/>
      <c r="AEJ17" s="13"/>
      <c r="AEK17" s="13"/>
      <c r="AEL17" s="13"/>
      <c r="AEM17" s="13"/>
      <c r="AEN17" s="13"/>
      <c r="AEO17" s="13"/>
      <c r="AEP17" s="13"/>
      <c r="AEQ17" s="13"/>
      <c r="AER17" s="13"/>
      <c r="AES17" s="13"/>
      <c r="AET17" s="13"/>
      <c r="AEU17" s="13"/>
      <c r="AEV17" s="13"/>
      <c r="AEW17" s="13"/>
      <c r="AEX17" s="13"/>
      <c r="AEY17" s="13"/>
      <c r="AEZ17" s="13"/>
      <c r="AFA17" s="13"/>
      <c r="AFB17" s="13"/>
      <c r="AFC17" s="13"/>
      <c r="AFD17" s="13"/>
      <c r="AFE17" s="13"/>
      <c r="AFF17" s="13"/>
      <c r="AFG17" s="13"/>
      <c r="AFH17" s="13"/>
      <c r="AFI17" s="13"/>
      <c r="AFJ17" s="13"/>
      <c r="AFK17" s="13"/>
      <c r="AFL17" s="13"/>
      <c r="AFM17" s="13"/>
      <c r="AFN17" s="13"/>
      <c r="AFO17" s="13"/>
      <c r="AFP17" s="13"/>
      <c r="AFQ17" s="13"/>
      <c r="AFR17" s="13"/>
      <c r="AFS17" s="13"/>
      <c r="AFT17" s="13"/>
      <c r="AFU17" s="13"/>
      <c r="AFV17" s="13"/>
      <c r="AFW17" s="13"/>
      <c r="AFX17" s="13"/>
      <c r="AFY17" s="13"/>
      <c r="AFZ17" s="13"/>
      <c r="AGA17" s="13"/>
      <c r="AGB17" s="13"/>
      <c r="AGC17" s="13"/>
      <c r="AGD17" s="13"/>
      <c r="AGE17" s="13"/>
      <c r="AGF17" s="13"/>
      <c r="AGG17" s="13"/>
      <c r="AGH17" s="13"/>
      <c r="AGI17" s="13"/>
      <c r="AGJ17" s="13"/>
      <c r="AGK17" s="13"/>
      <c r="AGL17" s="13"/>
      <c r="AGM17" s="13"/>
      <c r="AGN17" s="13"/>
      <c r="AGO17" s="13"/>
      <c r="AGP17" s="13"/>
      <c r="AGQ17" s="13"/>
      <c r="AGR17" s="13"/>
      <c r="AGS17" s="13"/>
      <c r="AGT17" s="13"/>
      <c r="AGU17" s="13"/>
      <c r="AGV17" s="13"/>
      <c r="AGW17" s="13"/>
      <c r="AGX17" s="13"/>
      <c r="AGY17" s="13"/>
      <c r="AGZ17" s="13"/>
      <c r="AHA17" s="13"/>
      <c r="AHB17" s="13"/>
      <c r="AHC17" s="13"/>
      <c r="AHD17" s="13"/>
      <c r="AHE17" s="13"/>
      <c r="AHF17" s="13"/>
      <c r="AHG17" s="13"/>
      <c r="AHH17" s="13"/>
      <c r="AHI17" s="13"/>
      <c r="AHJ17" s="13"/>
      <c r="AHK17" s="13"/>
      <c r="AHL17" s="13"/>
      <c r="AHM17" s="13"/>
      <c r="AHN17" s="13"/>
      <c r="AHO17" s="13"/>
      <c r="AHP17" s="13"/>
      <c r="AHQ17" s="13"/>
      <c r="AHR17" s="13"/>
      <c r="AHS17" s="13"/>
      <c r="AHT17" s="13"/>
      <c r="AHU17" s="13"/>
      <c r="AHV17" s="13"/>
      <c r="AHW17" s="13"/>
      <c r="AHX17" s="13"/>
      <c r="AHY17" s="13"/>
      <c r="AHZ17" s="13"/>
      <c r="AIA17" s="13"/>
      <c r="AIB17" s="13"/>
      <c r="AIC17" s="13"/>
      <c r="AID17" s="13"/>
      <c r="AIE17" s="13"/>
      <c r="AIF17" s="13"/>
      <c r="AIG17" s="13"/>
      <c r="AIH17" s="13"/>
      <c r="AII17" s="13"/>
      <c r="AIJ17" s="13"/>
      <c r="AIK17" s="13"/>
      <c r="AIL17" s="13"/>
      <c r="AIM17" s="13"/>
      <c r="AIN17" s="13"/>
      <c r="AIO17" s="13"/>
      <c r="AIP17" s="13"/>
      <c r="AIQ17" s="13"/>
      <c r="AIR17" s="13"/>
      <c r="AIS17" s="13"/>
      <c r="AIT17" s="13"/>
      <c r="AIU17" s="13"/>
      <c r="AIV17" s="13"/>
      <c r="AIW17" s="13"/>
      <c r="AIX17" s="13"/>
      <c r="AIY17" s="13"/>
      <c r="AIZ17" s="13"/>
      <c r="AJA17" s="13"/>
      <c r="AJB17" s="13"/>
      <c r="AJC17" s="13"/>
      <c r="AJD17" s="13"/>
      <c r="AJE17" s="13"/>
      <c r="AJF17" s="13"/>
      <c r="AJG17" s="13"/>
      <c r="AJH17" s="13"/>
      <c r="AJI17" s="13"/>
      <c r="AJJ17" s="13"/>
      <c r="AJK17" s="13"/>
      <c r="AJL17" s="13"/>
      <c r="AJM17" s="13"/>
      <c r="AJN17" s="13"/>
      <c r="AJO17" s="13"/>
      <c r="AJP17" s="13"/>
      <c r="AJQ17" s="13"/>
      <c r="AJR17" s="13"/>
      <c r="AJS17" s="13"/>
      <c r="AJT17" s="13"/>
      <c r="AJU17" s="13"/>
      <c r="AJV17" s="13"/>
      <c r="AJW17" s="13"/>
      <c r="AJX17" s="13"/>
      <c r="AJY17" s="13"/>
      <c r="AJZ17" s="13"/>
      <c r="AKA17" s="13"/>
      <c r="AKB17" s="13"/>
      <c r="AKC17" s="13"/>
      <c r="AKD17" s="13"/>
      <c r="AKE17" s="13"/>
      <c r="AKF17" s="13"/>
      <c r="AKG17" s="13"/>
      <c r="AKH17" s="13"/>
      <c r="AKI17" s="13"/>
      <c r="AKJ17" s="13"/>
      <c r="AKK17" s="13"/>
      <c r="AKL17" s="13"/>
      <c r="AKM17" s="13"/>
      <c r="AKN17" s="13"/>
      <c r="AKO17" s="13"/>
      <c r="AKP17" s="13"/>
      <c r="AKQ17" s="13"/>
      <c r="AKR17" s="13"/>
      <c r="AKS17" s="13"/>
      <c r="AKT17" s="13"/>
      <c r="AKU17" s="13"/>
      <c r="AKV17" s="13"/>
      <c r="AKW17" s="13"/>
      <c r="AKX17" s="13"/>
      <c r="AKY17" s="13"/>
      <c r="AKZ17" s="13"/>
      <c r="ALA17" s="13"/>
      <c r="ALB17" s="13"/>
      <c r="ALC17" s="13"/>
      <c r="ALD17" s="13"/>
      <c r="ALE17" s="13"/>
      <c r="ALF17" s="13"/>
      <c r="ALG17" s="13"/>
      <c r="ALH17" s="13"/>
      <c r="ALI17" s="13"/>
      <c r="ALJ17" s="13"/>
      <c r="ALK17" s="13"/>
      <c r="ALL17" s="13"/>
      <c r="ALM17" s="13"/>
      <c r="ALN17" s="13"/>
      <c r="ALO17" s="13"/>
      <c r="ALP17" s="13"/>
      <c r="ALQ17" s="13"/>
      <c r="ALR17" s="13"/>
      <c r="ALS17" s="13"/>
      <c r="ALT17" s="13"/>
      <c r="ALU17" s="13"/>
      <c r="ALV17" s="13"/>
      <c r="ALW17" s="13"/>
      <c r="ALX17" s="13"/>
      <c r="ALY17" s="13"/>
      <c r="ALZ17" s="13"/>
      <c r="AMA17" s="13"/>
      <c r="AMB17" s="13"/>
      <c r="AMC17" s="13"/>
      <c r="AMD17" s="13"/>
      <c r="AME17" s="13"/>
      <c r="AMF17" s="13"/>
      <c r="AMG17" s="13"/>
      <c r="AMH17" s="13"/>
      <c r="AMI17" s="13"/>
      <c r="AMJ17" s="13"/>
    </row>
    <row r="19" spans="1:1024" x14ac:dyDescent="0.35">
      <c r="B19" s="29">
        <v>21</v>
      </c>
      <c r="C19" s="29">
        <v>26</v>
      </c>
      <c r="D19" s="29">
        <v>28</v>
      </c>
      <c r="E19" s="29">
        <v>20</v>
      </c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1024" x14ac:dyDescent="0.35">
      <c r="A20" s="13"/>
      <c r="B20" s="16" t="s">
        <v>5</v>
      </c>
      <c r="C20" s="16" t="s">
        <v>6</v>
      </c>
      <c r="D20" s="16" t="s">
        <v>7</v>
      </c>
      <c r="E20" s="16" t="s">
        <v>8</v>
      </c>
      <c r="F20" s="40" t="s">
        <v>9</v>
      </c>
      <c r="G20" s="13"/>
      <c r="H20" s="13"/>
      <c r="I20" s="13"/>
      <c r="J20" s="16" t="s">
        <v>10</v>
      </c>
      <c r="K20" s="13"/>
      <c r="L20" s="16" t="s">
        <v>11</v>
      </c>
      <c r="M20" s="13"/>
      <c r="N20" s="16" t="s">
        <v>12</v>
      </c>
      <c r="O20" s="13"/>
      <c r="P20" s="13"/>
      <c r="Q20" s="16" t="s">
        <v>13</v>
      </c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  <c r="II20" s="13"/>
      <c r="IJ20" s="13"/>
      <c r="IK20" s="13"/>
      <c r="IL20" s="13"/>
      <c r="IM20" s="13"/>
      <c r="IN20" s="13"/>
      <c r="IO20" s="13"/>
      <c r="IP20" s="13"/>
      <c r="IQ20" s="13"/>
      <c r="IR20" s="13"/>
      <c r="IS20" s="13"/>
      <c r="IT20" s="13"/>
      <c r="IU20" s="13"/>
      <c r="IV20" s="13"/>
      <c r="IW20" s="13"/>
      <c r="IX20" s="13"/>
      <c r="IY20" s="13"/>
      <c r="IZ20" s="13"/>
      <c r="JA20" s="13"/>
      <c r="JB20" s="13"/>
      <c r="JC20" s="13"/>
      <c r="JD20" s="13"/>
      <c r="JE20" s="13"/>
      <c r="JF20" s="13"/>
      <c r="JG20" s="13"/>
      <c r="JH20" s="13"/>
      <c r="JI20" s="13"/>
      <c r="JJ20" s="13"/>
      <c r="JK20" s="13"/>
      <c r="JL20" s="13"/>
      <c r="JM20" s="13"/>
      <c r="JN20" s="13"/>
      <c r="JO20" s="13"/>
      <c r="JP20" s="13"/>
      <c r="JQ20" s="13"/>
      <c r="JR20" s="13"/>
      <c r="JS20" s="13"/>
      <c r="JT20" s="13"/>
      <c r="JU20" s="13"/>
      <c r="JV20" s="13"/>
      <c r="JW20" s="13"/>
      <c r="JX20" s="13"/>
      <c r="JY20" s="13"/>
      <c r="JZ20" s="13"/>
      <c r="KA20" s="13"/>
      <c r="KB20" s="13"/>
      <c r="KC20" s="13"/>
      <c r="KD20" s="13"/>
      <c r="KE20" s="13"/>
      <c r="KF20" s="13"/>
      <c r="KG20" s="13"/>
      <c r="KH20" s="13"/>
      <c r="KI20" s="13"/>
      <c r="KJ20" s="13"/>
      <c r="KK20" s="13"/>
      <c r="KL20" s="13"/>
      <c r="KM20" s="13"/>
      <c r="KN20" s="13"/>
      <c r="KO20" s="13"/>
      <c r="KP20" s="13"/>
      <c r="KQ20" s="13"/>
      <c r="KR20" s="13"/>
      <c r="KS20" s="13"/>
      <c r="KT20" s="13"/>
      <c r="KU20" s="13"/>
      <c r="KV20" s="13"/>
      <c r="KW20" s="13"/>
      <c r="KX20" s="13"/>
      <c r="KY20" s="13"/>
      <c r="KZ20" s="13"/>
      <c r="LA20" s="13"/>
      <c r="LB20" s="13"/>
      <c r="LC20" s="13"/>
      <c r="LD20" s="13"/>
      <c r="LE20" s="13"/>
      <c r="LF20" s="13"/>
      <c r="LG20" s="13"/>
      <c r="LH20" s="13"/>
      <c r="LI20" s="13"/>
      <c r="LJ20" s="13"/>
      <c r="LK20" s="13"/>
      <c r="LL20" s="13"/>
      <c r="LM20" s="13"/>
      <c r="LN20" s="13"/>
      <c r="LO20" s="13"/>
      <c r="LP20" s="13"/>
      <c r="LQ20" s="13"/>
      <c r="LR20" s="13"/>
      <c r="LS20" s="13"/>
      <c r="LT20" s="13"/>
      <c r="LU20" s="13"/>
      <c r="LV20" s="13"/>
      <c r="LW20" s="13"/>
      <c r="LX20" s="13"/>
      <c r="LY20" s="13"/>
      <c r="LZ20" s="13"/>
      <c r="MA20" s="13"/>
      <c r="MB20" s="13"/>
      <c r="MC20" s="13"/>
      <c r="MD20" s="13"/>
      <c r="ME20" s="13"/>
      <c r="MF20" s="13"/>
      <c r="MG20" s="13"/>
      <c r="MH20" s="13"/>
      <c r="MI20" s="13"/>
      <c r="MJ20" s="13"/>
      <c r="MK20" s="13"/>
      <c r="ML20" s="13"/>
      <c r="MM20" s="13"/>
      <c r="MN20" s="13"/>
      <c r="MO20" s="13"/>
      <c r="MP20" s="13"/>
      <c r="MQ20" s="13"/>
      <c r="MR20" s="13"/>
      <c r="MS20" s="13"/>
      <c r="MT20" s="13"/>
      <c r="MU20" s="13"/>
      <c r="MV20" s="13"/>
      <c r="MW20" s="13"/>
      <c r="MX20" s="13"/>
      <c r="MY20" s="13"/>
      <c r="MZ20" s="13"/>
      <c r="NA20" s="13"/>
      <c r="NB20" s="13"/>
      <c r="NC20" s="13"/>
      <c r="ND20" s="13"/>
      <c r="NE20" s="13"/>
      <c r="NF20" s="13"/>
      <c r="NG20" s="13"/>
      <c r="NH20" s="13"/>
      <c r="NI20" s="13"/>
      <c r="NJ20" s="13"/>
      <c r="NK20" s="13"/>
      <c r="NL20" s="13"/>
      <c r="NM20" s="13"/>
      <c r="NN20" s="13"/>
      <c r="NO20" s="13"/>
      <c r="NP20" s="13"/>
      <c r="NQ20" s="13"/>
      <c r="NR20" s="13"/>
      <c r="NS20" s="13"/>
      <c r="NT20" s="13"/>
      <c r="NU20" s="13"/>
      <c r="NV20" s="13"/>
      <c r="NW20" s="13"/>
      <c r="NX20" s="13"/>
      <c r="NY20" s="13"/>
      <c r="NZ20" s="13"/>
      <c r="OA20" s="13"/>
      <c r="OB20" s="13"/>
      <c r="OC20" s="13"/>
      <c r="OD20" s="13"/>
      <c r="OE20" s="13"/>
      <c r="OF20" s="13"/>
      <c r="OG20" s="13"/>
      <c r="OH20" s="13"/>
      <c r="OI20" s="13"/>
      <c r="OJ20" s="13"/>
      <c r="OK20" s="13"/>
      <c r="OL20" s="13"/>
      <c r="OM20" s="13"/>
      <c r="ON20" s="13"/>
      <c r="OO20" s="13"/>
      <c r="OP20" s="13"/>
      <c r="OQ20" s="13"/>
      <c r="OR20" s="13"/>
      <c r="OS20" s="13"/>
      <c r="OT20" s="13"/>
      <c r="OU20" s="13"/>
      <c r="OV20" s="13"/>
      <c r="OW20" s="13"/>
      <c r="OX20" s="13"/>
      <c r="OY20" s="13"/>
      <c r="OZ20" s="13"/>
      <c r="PA20" s="13"/>
      <c r="PB20" s="13"/>
      <c r="PC20" s="13"/>
      <c r="PD20" s="13"/>
      <c r="PE20" s="13"/>
      <c r="PF20" s="13"/>
      <c r="PG20" s="13"/>
      <c r="PH20" s="13"/>
      <c r="PI20" s="13"/>
      <c r="PJ20" s="13"/>
      <c r="PK20" s="13"/>
      <c r="PL20" s="13"/>
      <c r="PM20" s="13"/>
      <c r="PN20" s="13"/>
      <c r="PO20" s="13"/>
      <c r="PP20" s="13"/>
      <c r="PQ20" s="13"/>
      <c r="PR20" s="13"/>
      <c r="PS20" s="13"/>
      <c r="PT20" s="13"/>
      <c r="PU20" s="13"/>
      <c r="PV20" s="13"/>
      <c r="PW20" s="13"/>
      <c r="PX20" s="13"/>
      <c r="PY20" s="13"/>
      <c r="PZ20" s="13"/>
      <c r="QA20" s="13"/>
      <c r="QB20" s="13"/>
      <c r="QC20" s="13"/>
      <c r="QD20" s="13"/>
      <c r="QE20" s="13"/>
      <c r="QF20" s="13"/>
      <c r="QG20" s="13"/>
      <c r="QH20" s="13"/>
      <c r="QI20" s="13"/>
      <c r="QJ20" s="13"/>
      <c r="QK20" s="13"/>
      <c r="QL20" s="13"/>
      <c r="QM20" s="13"/>
      <c r="QN20" s="13"/>
      <c r="QO20" s="13"/>
      <c r="QP20" s="13"/>
      <c r="QQ20" s="13"/>
      <c r="QR20" s="13"/>
      <c r="QS20" s="13"/>
      <c r="QT20" s="13"/>
      <c r="QU20" s="13"/>
      <c r="QV20" s="13"/>
      <c r="QW20" s="13"/>
      <c r="QX20" s="13"/>
      <c r="QY20" s="13"/>
      <c r="QZ20" s="13"/>
      <c r="RA20" s="13"/>
      <c r="RB20" s="13"/>
      <c r="RC20" s="13"/>
      <c r="RD20" s="13"/>
      <c r="RE20" s="13"/>
      <c r="RF20" s="13"/>
      <c r="RG20" s="13"/>
      <c r="RH20" s="13"/>
      <c r="RI20" s="13"/>
      <c r="RJ20" s="13"/>
      <c r="RK20" s="13"/>
      <c r="RL20" s="13"/>
      <c r="RM20" s="13"/>
      <c r="RN20" s="13"/>
      <c r="RO20" s="13"/>
      <c r="RP20" s="13"/>
      <c r="RQ20" s="13"/>
      <c r="RR20" s="13"/>
      <c r="RS20" s="13"/>
      <c r="RT20" s="13"/>
      <c r="RU20" s="13"/>
      <c r="RV20" s="13"/>
      <c r="RW20" s="13"/>
      <c r="RX20" s="13"/>
      <c r="RY20" s="13"/>
      <c r="RZ20" s="13"/>
      <c r="SA20" s="13"/>
      <c r="SB20" s="13"/>
      <c r="SC20" s="13"/>
      <c r="SD20" s="13"/>
      <c r="SE20" s="13"/>
      <c r="SF20" s="13"/>
      <c r="SG20" s="13"/>
      <c r="SH20" s="13"/>
      <c r="SI20" s="13"/>
      <c r="SJ20" s="13"/>
      <c r="SK20" s="13"/>
      <c r="SL20" s="13"/>
      <c r="SM20" s="13"/>
      <c r="SN20" s="13"/>
      <c r="SO20" s="13"/>
      <c r="SP20" s="13"/>
      <c r="SQ20" s="13"/>
      <c r="SR20" s="13"/>
      <c r="SS20" s="13"/>
      <c r="ST20" s="13"/>
      <c r="SU20" s="13"/>
      <c r="SV20" s="13"/>
      <c r="SW20" s="13"/>
      <c r="SX20" s="13"/>
      <c r="SY20" s="13"/>
      <c r="SZ20" s="13"/>
      <c r="TA20" s="13"/>
      <c r="TB20" s="13"/>
      <c r="TC20" s="13"/>
      <c r="TD20" s="13"/>
      <c r="TE20" s="13"/>
      <c r="TF20" s="13"/>
      <c r="TG20" s="13"/>
      <c r="TH20" s="13"/>
      <c r="TI20" s="13"/>
      <c r="TJ20" s="13"/>
      <c r="TK20" s="13"/>
      <c r="TL20" s="13"/>
      <c r="TM20" s="13"/>
      <c r="TN20" s="13"/>
      <c r="TO20" s="13"/>
      <c r="TP20" s="13"/>
      <c r="TQ20" s="13"/>
      <c r="TR20" s="13"/>
      <c r="TS20" s="13"/>
      <c r="TT20" s="13"/>
      <c r="TU20" s="13"/>
      <c r="TV20" s="13"/>
      <c r="TW20" s="13"/>
      <c r="TX20" s="13"/>
      <c r="TY20" s="13"/>
      <c r="TZ20" s="13"/>
      <c r="UA20" s="13"/>
      <c r="UB20" s="13"/>
      <c r="UC20" s="13"/>
      <c r="UD20" s="13"/>
      <c r="UE20" s="13"/>
      <c r="UF20" s="13"/>
      <c r="UG20" s="13"/>
      <c r="UH20" s="13"/>
      <c r="UI20" s="13"/>
      <c r="UJ20" s="13"/>
      <c r="UK20" s="13"/>
      <c r="UL20" s="13"/>
      <c r="UM20" s="13"/>
      <c r="UN20" s="13"/>
      <c r="UO20" s="13"/>
      <c r="UP20" s="13"/>
      <c r="UQ20" s="13"/>
      <c r="UR20" s="13"/>
      <c r="US20" s="13"/>
      <c r="UT20" s="13"/>
      <c r="UU20" s="13"/>
      <c r="UV20" s="13"/>
      <c r="UW20" s="13"/>
      <c r="UX20" s="13"/>
      <c r="UY20" s="13"/>
      <c r="UZ20" s="13"/>
      <c r="VA20" s="13"/>
      <c r="VB20" s="13"/>
      <c r="VC20" s="13"/>
      <c r="VD20" s="13"/>
      <c r="VE20" s="13"/>
      <c r="VF20" s="13"/>
      <c r="VG20" s="13"/>
      <c r="VH20" s="13"/>
      <c r="VI20" s="13"/>
      <c r="VJ20" s="13"/>
      <c r="VK20" s="13"/>
      <c r="VL20" s="13"/>
      <c r="VM20" s="13"/>
      <c r="VN20" s="13"/>
      <c r="VO20" s="13"/>
      <c r="VP20" s="13"/>
      <c r="VQ20" s="13"/>
      <c r="VR20" s="13"/>
      <c r="VS20" s="13"/>
      <c r="VT20" s="13"/>
      <c r="VU20" s="13"/>
      <c r="VV20" s="13"/>
      <c r="VW20" s="13"/>
      <c r="VX20" s="13"/>
      <c r="VY20" s="13"/>
      <c r="VZ20" s="13"/>
      <c r="WA20" s="13"/>
      <c r="WB20" s="13"/>
      <c r="WC20" s="13"/>
      <c r="WD20" s="13"/>
      <c r="WE20" s="13"/>
      <c r="WF20" s="13"/>
      <c r="WG20" s="13"/>
      <c r="WH20" s="13"/>
      <c r="WI20" s="13"/>
      <c r="WJ20" s="13"/>
      <c r="WK20" s="13"/>
      <c r="WL20" s="13"/>
      <c r="WM20" s="13"/>
      <c r="WN20" s="13"/>
      <c r="WO20" s="13"/>
      <c r="WP20" s="13"/>
      <c r="WQ20" s="13"/>
      <c r="WR20" s="13"/>
      <c r="WS20" s="13"/>
      <c r="WT20" s="13"/>
      <c r="WU20" s="13"/>
      <c r="WV20" s="13"/>
      <c r="WW20" s="13"/>
      <c r="WX20" s="13"/>
      <c r="WY20" s="13"/>
      <c r="WZ20" s="13"/>
      <c r="XA20" s="13"/>
      <c r="XB20" s="13"/>
      <c r="XC20" s="13"/>
      <c r="XD20" s="13"/>
      <c r="XE20" s="13"/>
      <c r="XF20" s="13"/>
      <c r="XG20" s="13"/>
      <c r="XH20" s="13"/>
      <c r="XI20" s="13"/>
      <c r="XJ20" s="13"/>
      <c r="XK20" s="13"/>
      <c r="XL20" s="13"/>
      <c r="XM20" s="13"/>
      <c r="XN20" s="13"/>
      <c r="XO20" s="13"/>
      <c r="XP20" s="13"/>
      <c r="XQ20" s="13"/>
      <c r="XR20" s="13"/>
      <c r="XS20" s="13"/>
      <c r="XT20" s="13"/>
      <c r="XU20" s="13"/>
      <c r="XV20" s="13"/>
      <c r="XW20" s="13"/>
      <c r="XX20" s="13"/>
      <c r="XY20" s="13"/>
      <c r="XZ20" s="13"/>
      <c r="YA20" s="13"/>
      <c r="YB20" s="13"/>
      <c r="YC20" s="13"/>
      <c r="YD20" s="13"/>
      <c r="YE20" s="13"/>
      <c r="YF20" s="13"/>
      <c r="YG20" s="13"/>
      <c r="YH20" s="13"/>
      <c r="YI20" s="13"/>
      <c r="YJ20" s="13"/>
      <c r="YK20" s="13"/>
      <c r="YL20" s="13"/>
      <c r="YM20" s="13"/>
      <c r="YN20" s="13"/>
      <c r="YO20" s="13"/>
      <c r="YP20" s="13"/>
      <c r="YQ20" s="13"/>
      <c r="YR20" s="13"/>
      <c r="YS20" s="13"/>
      <c r="YT20" s="13"/>
      <c r="YU20" s="13"/>
      <c r="YV20" s="13"/>
      <c r="YW20" s="13"/>
      <c r="YX20" s="13"/>
      <c r="YY20" s="13"/>
      <c r="YZ20" s="13"/>
      <c r="ZA20" s="13"/>
      <c r="ZB20" s="13"/>
      <c r="ZC20" s="13"/>
      <c r="ZD20" s="13"/>
      <c r="ZE20" s="13"/>
      <c r="ZF20" s="13"/>
      <c r="ZG20" s="13"/>
      <c r="ZH20" s="13"/>
      <c r="ZI20" s="13"/>
      <c r="ZJ20" s="13"/>
      <c r="ZK20" s="13"/>
      <c r="ZL20" s="13"/>
      <c r="ZM20" s="13"/>
      <c r="ZN20" s="13"/>
      <c r="ZO20" s="13"/>
      <c r="ZP20" s="13"/>
      <c r="ZQ20" s="13"/>
      <c r="ZR20" s="13"/>
      <c r="ZS20" s="13"/>
      <c r="ZT20" s="13"/>
      <c r="ZU20" s="13"/>
      <c r="ZV20" s="13"/>
      <c r="ZW20" s="13"/>
      <c r="ZX20" s="13"/>
      <c r="ZY20" s="13"/>
      <c r="ZZ20" s="13"/>
      <c r="AAA20" s="13"/>
      <c r="AAB20" s="13"/>
      <c r="AAC20" s="13"/>
      <c r="AAD20" s="13"/>
      <c r="AAE20" s="13"/>
      <c r="AAF20" s="13"/>
      <c r="AAG20" s="13"/>
      <c r="AAH20" s="13"/>
      <c r="AAI20" s="13"/>
      <c r="AAJ20" s="13"/>
      <c r="AAK20" s="13"/>
      <c r="AAL20" s="13"/>
      <c r="AAM20" s="13"/>
      <c r="AAN20" s="13"/>
      <c r="AAO20" s="13"/>
      <c r="AAP20" s="13"/>
      <c r="AAQ20" s="13"/>
      <c r="AAR20" s="13"/>
      <c r="AAS20" s="13"/>
      <c r="AAT20" s="13"/>
      <c r="AAU20" s="13"/>
      <c r="AAV20" s="13"/>
      <c r="AAW20" s="13"/>
      <c r="AAX20" s="13"/>
      <c r="AAY20" s="13"/>
      <c r="AAZ20" s="13"/>
      <c r="ABA20" s="13"/>
      <c r="ABB20" s="13"/>
      <c r="ABC20" s="13"/>
      <c r="ABD20" s="13"/>
      <c r="ABE20" s="13"/>
      <c r="ABF20" s="13"/>
      <c r="ABG20" s="13"/>
      <c r="ABH20" s="13"/>
      <c r="ABI20" s="13"/>
      <c r="ABJ20" s="13"/>
      <c r="ABK20" s="13"/>
      <c r="ABL20" s="13"/>
      <c r="ABM20" s="13"/>
      <c r="ABN20" s="13"/>
      <c r="ABO20" s="13"/>
      <c r="ABP20" s="13"/>
      <c r="ABQ20" s="13"/>
      <c r="ABR20" s="13"/>
      <c r="ABS20" s="13"/>
      <c r="ABT20" s="13"/>
      <c r="ABU20" s="13"/>
      <c r="ABV20" s="13"/>
      <c r="ABW20" s="13"/>
      <c r="ABX20" s="13"/>
      <c r="ABY20" s="13"/>
      <c r="ABZ20" s="13"/>
      <c r="ACA20" s="13"/>
      <c r="ACB20" s="13"/>
      <c r="ACC20" s="13"/>
      <c r="ACD20" s="13"/>
      <c r="ACE20" s="13"/>
      <c r="ACF20" s="13"/>
      <c r="ACG20" s="13"/>
      <c r="ACH20" s="13"/>
      <c r="ACI20" s="13"/>
      <c r="ACJ20" s="13"/>
      <c r="ACK20" s="13"/>
      <c r="ACL20" s="13"/>
      <c r="ACM20" s="13"/>
      <c r="ACN20" s="13"/>
      <c r="ACO20" s="13"/>
      <c r="ACP20" s="13"/>
      <c r="ACQ20" s="13"/>
      <c r="ACR20" s="13"/>
      <c r="ACS20" s="13"/>
      <c r="ACT20" s="13"/>
      <c r="ACU20" s="13"/>
      <c r="ACV20" s="13"/>
      <c r="ACW20" s="13"/>
      <c r="ACX20" s="13"/>
      <c r="ACY20" s="13"/>
      <c r="ACZ20" s="13"/>
      <c r="ADA20" s="13"/>
      <c r="ADB20" s="13"/>
      <c r="ADC20" s="13"/>
      <c r="ADD20" s="13"/>
      <c r="ADE20" s="13"/>
      <c r="ADF20" s="13"/>
      <c r="ADG20" s="13"/>
      <c r="ADH20" s="13"/>
      <c r="ADI20" s="13"/>
      <c r="ADJ20" s="13"/>
      <c r="ADK20" s="13"/>
      <c r="ADL20" s="13"/>
      <c r="ADM20" s="13"/>
      <c r="ADN20" s="13"/>
      <c r="ADO20" s="13"/>
      <c r="ADP20" s="13"/>
      <c r="ADQ20" s="13"/>
      <c r="ADR20" s="13"/>
      <c r="ADS20" s="13"/>
      <c r="ADT20" s="13"/>
      <c r="ADU20" s="13"/>
      <c r="ADV20" s="13"/>
      <c r="ADW20" s="13"/>
      <c r="ADX20" s="13"/>
      <c r="ADY20" s="13"/>
      <c r="ADZ20" s="13"/>
      <c r="AEA20" s="13"/>
      <c r="AEB20" s="13"/>
      <c r="AEC20" s="13"/>
      <c r="AED20" s="13"/>
      <c r="AEE20" s="13"/>
      <c r="AEF20" s="13"/>
      <c r="AEG20" s="13"/>
      <c r="AEH20" s="13"/>
      <c r="AEI20" s="13"/>
      <c r="AEJ20" s="13"/>
      <c r="AEK20" s="13"/>
      <c r="AEL20" s="13"/>
      <c r="AEM20" s="13"/>
      <c r="AEN20" s="13"/>
      <c r="AEO20" s="13"/>
      <c r="AEP20" s="13"/>
      <c r="AEQ20" s="13"/>
      <c r="AER20" s="13"/>
      <c r="AES20" s="13"/>
      <c r="AET20" s="13"/>
      <c r="AEU20" s="13"/>
      <c r="AEV20" s="13"/>
      <c r="AEW20" s="13"/>
      <c r="AEX20" s="13"/>
      <c r="AEY20" s="13"/>
      <c r="AEZ20" s="13"/>
      <c r="AFA20" s="13"/>
      <c r="AFB20" s="13"/>
      <c r="AFC20" s="13"/>
      <c r="AFD20" s="13"/>
      <c r="AFE20" s="13"/>
      <c r="AFF20" s="13"/>
      <c r="AFG20" s="13"/>
      <c r="AFH20" s="13"/>
      <c r="AFI20" s="13"/>
      <c r="AFJ20" s="13"/>
      <c r="AFK20" s="13"/>
      <c r="AFL20" s="13"/>
      <c r="AFM20" s="13"/>
      <c r="AFN20" s="13"/>
      <c r="AFO20" s="13"/>
      <c r="AFP20" s="13"/>
      <c r="AFQ20" s="13"/>
      <c r="AFR20" s="13"/>
      <c r="AFS20" s="13"/>
      <c r="AFT20" s="13"/>
      <c r="AFU20" s="13"/>
      <c r="AFV20" s="13"/>
      <c r="AFW20" s="13"/>
      <c r="AFX20" s="13"/>
      <c r="AFY20" s="13"/>
      <c r="AFZ20" s="13"/>
      <c r="AGA20" s="13"/>
      <c r="AGB20" s="13"/>
      <c r="AGC20" s="13"/>
      <c r="AGD20" s="13"/>
      <c r="AGE20" s="13"/>
      <c r="AGF20" s="13"/>
      <c r="AGG20" s="13"/>
      <c r="AGH20" s="13"/>
      <c r="AGI20" s="13"/>
      <c r="AGJ20" s="13"/>
      <c r="AGK20" s="13"/>
      <c r="AGL20" s="13"/>
      <c r="AGM20" s="13"/>
      <c r="AGN20" s="13"/>
      <c r="AGO20" s="13"/>
      <c r="AGP20" s="13"/>
      <c r="AGQ20" s="13"/>
      <c r="AGR20" s="13"/>
      <c r="AGS20" s="13"/>
      <c r="AGT20" s="13"/>
      <c r="AGU20" s="13"/>
      <c r="AGV20" s="13"/>
      <c r="AGW20" s="13"/>
      <c r="AGX20" s="13"/>
      <c r="AGY20" s="13"/>
      <c r="AGZ20" s="13"/>
      <c r="AHA20" s="13"/>
      <c r="AHB20" s="13"/>
      <c r="AHC20" s="13"/>
      <c r="AHD20" s="13"/>
      <c r="AHE20" s="13"/>
      <c r="AHF20" s="13"/>
      <c r="AHG20" s="13"/>
      <c r="AHH20" s="13"/>
      <c r="AHI20" s="13"/>
      <c r="AHJ20" s="13"/>
      <c r="AHK20" s="13"/>
      <c r="AHL20" s="13"/>
      <c r="AHM20" s="13"/>
      <c r="AHN20" s="13"/>
      <c r="AHO20" s="13"/>
      <c r="AHP20" s="13"/>
      <c r="AHQ20" s="13"/>
      <c r="AHR20" s="13"/>
      <c r="AHS20" s="13"/>
      <c r="AHT20" s="13"/>
      <c r="AHU20" s="13"/>
      <c r="AHV20" s="13"/>
      <c r="AHW20" s="13"/>
      <c r="AHX20" s="13"/>
      <c r="AHY20" s="13"/>
      <c r="AHZ20" s="13"/>
      <c r="AIA20" s="13"/>
      <c r="AIB20" s="13"/>
      <c r="AIC20" s="13"/>
      <c r="AID20" s="13"/>
      <c r="AIE20" s="13"/>
      <c r="AIF20" s="13"/>
      <c r="AIG20" s="13"/>
      <c r="AIH20" s="13"/>
      <c r="AII20" s="13"/>
      <c r="AIJ20" s="13"/>
      <c r="AIK20" s="13"/>
      <c r="AIL20" s="13"/>
      <c r="AIM20" s="13"/>
      <c r="AIN20" s="13"/>
      <c r="AIO20" s="13"/>
      <c r="AIP20" s="13"/>
      <c r="AIQ20" s="13"/>
      <c r="AIR20" s="13"/>
      <c r="AIS20" s="13"/>
      <c r="AIT20" s="13"/>
      <c r="AIU20" s="13"/>
      <c r="AIV20" s="13"/>
      <c r="AIW20" s="13"/>
      <c r="AIX20" s="13"/>
      <c r="AIY20" s="13"/>
      <c r="AIZ20" s="13"/>
      <c r="AJA20" s="13"/>
      <c r="AJB20" s="13"/>
      <c r="AJC20" s="13"/>
      <c r="AJD20" s="13"/>
      <c r="AJE20" s="13"/>
      <c r="AJF20" s="13"/>
      <c r="AJG20" s="13"/>
      <c r="AJH20" s="13"/>
      <c r="AJI20" s="13"/>
      <c r="AJJ20" s="13"/>
      <c r="AJK20" s="13"/>
      <c r="AJL20" s="13"/>
      <c r="AJM20" s="13"/>
      <c r="AJN20" s="13"/>
      <c r="AJO20" s="13"/>
      <c r="AJP20" s="13"/>
      <c r="AJQ20" s="13"/>
      <c r="AJR20" s="13"/>
      <c r="AJS20" s="13"/>
      <c r="AJT20" s="13"/>
      <c r="AJU20" s="13"/>
      <c r="AJV20" s="13"/>
      <c r="AJW20" s="13"/>
      <c r="AJX20" s="13"/>
      <c r="AJY20" s="13"/>
      <c r="AJZ20" s="13"/>
      <c r="AKA20" s="13"/>
      <c r="AKB20" s="13"/>
      <c r="AKC20" s="13"/>
      <c r="AKD20" s="13"/>
      <c r="AKE20" s="13"/>
      <c r="AKF20" s="13"/>
      <c r="AKG20" s="13"/>
      <c r="AKH20" s="13"/>
      <c r="AKI20" s="13"/>
      <c r="AKJ20" s="13"/>
      <c r="AKK20" s="13"/>
      <c r="AKL20" s="13"/>
      <c r="AKM20" s="13"/>
      <c r="AKN20" s="13"/>
      <c r="AKO20" s="13"/>
      <c r="AKP20" s="13"/>
      <c r="AKQ20" s="13"/>
      <c r="AKR20" s="13"/>
      <c r="AKS20" s="13"/>
      <c r="AKT20" s="13"/>
      <c r="AKU20" s="13"/>
      <c r="AKV20" s="13"/>
      <c r="AKW20" s="13"/>
      <c r="AKX20" s="13"/>
      <c r="AKY20" s="13"/>
      <c r="AKZ20" s="13"/>
      <c r="ALA20" s="13"/>
      <c r="ALB20" s="13"/>
      <c r="ALC20" s="13"/>
      <c r="ALD20" s="13"/>
      <c r="ALE20" s="13"/>
      <c r="ALF20" s="13"/>
      <c r="ALG20" s="13"/>
      <c r="ALH20" s="13"/>
      <c r="ALI20" s="13"/>
      <c r="ALJ20" s="13"/>
      <c r="ALK20" s="13"/>
      <c r="ALL20" s="13"/>
      <c r="ALM20" s="13"/>
      <c r="ALN20" s="13"/>
      <c r="ALO20" s="13"/>
      <c r="ALP20" s="13"/>
      <c r="ALQ20" s="13"/>
      <c r="ALR20" s="13"/>
      <c r="ALS20" s="13"/>
      <c r="ALT20" s="13"/>
      <c r="ALU20" s="13"/>
      <c r="ALV20" s="13"/>
      <c r="ALW20" s="13"/>
      <c r="ALX20" s="13"/>
      <c r="ALY20" s="13"/>
      <c r="ALZ20" s="13"/>
      <c r="AMA20" s="13"/>
      <c r="AMB20" s="13"/>
      <c r="AMC20" s="13"/>
      <c r="AMD20" s="13"/>
      <c r="AME20" s="13"/>
      <c r="AMF20" s="13"/>
      <c r="AMG20" s="13"/>
      <c r="AMH20" s="13"/>
      <c r="AMI20" s="13"/>
      <c r="AMJ20" s="13"/>
    </row>
    <row r="21" spans="1:1024" x14ac:dyDescent="0.35">
      <c r="A21" s="13"/>
      <c r="B21" s="16">
        <f>COUNT(B19:Z19)</f>
        <v>4</v>
      </c>
      <c r="C21" s="16">
        <f>AVERAGE(B19:Z19)</f>
        <v>23.75</v>
      </c>
      <c r="D21" s="16">
        <f>_xlfn.VAR.S(B19:Z19)</f>
        <v>14.916666666666666</v>
      </c>
      <c r="E21" s="16">
        <f>_xlfn.STDEV.S(B19:Z19)</f>
        <v>3.8622100754188224</v>
      </c>
      <c r="F21" s="16">
        <f>E21/SQRT(B21)</f>
        <v>1.9311050377094112</v>
      </c>
      <c r="G21" s="13"/>
      <c r="H21" s="13"/>
      <c r="I21" s="13"/>
      <c r="J21" s="16">
        <f>1.96*F21</f>
        <v>3.7849658739104459</v>
      </c>
      <c r="K21" s="13"/>
      <c r="L21" s="16">
        <f>C21-J21</f>
        <v>19.965034126089556</v>
      </c>
      <c r="M21" s="13"/>
      <c r="N21" s="16">
        <f>C21+J21</f>
        <v>27.534965873910444</v>
      </c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  <c r="II21" s="13"/>
      <c r="IJ21" s="13"/>
      <c r="IK21" s="13"/>
      <c r="IL21" s="13"/>
      <c r="IM21" s="13"/>
      <c r="IN21" s="13"/>
      <c r="IO21" s="13"/>
      <c r="IP21" s="13"/>
      <c r="IQ21" s="13"/>
      <c r="IR21" s="13"/>
      <c r="IS21" s="13"/>
      <c r="IT21" s="13"/>
      <c r="IU21" s="13"/>
      <c r="IV21" s="13"/>
      <c r="IW21" s="13"/>
      <c r="IX21" s="13"/>
      <c r="IY21" s="13"/>
      <c r="IZ21" s="13"/>
      <c r="JA21" s="13"/>
      <c r="JB21" s="13"/>
      <c r="JC21" s="13"/>
      <c r="JD21" s="13"/>
      <c r="JE21" s="13"/>
      <c r="JF21" s="13"/>
      <c r="JG21" s="13"/>
      <c r="JH21" s="13"/>
      <c r="JI21" s="13"/>
      <c r="JJ21" s="13"/>
      <c r="JK21" s="13"/>
      <c r="JL21" s="13"/>
      <c r="JM21" s="13"/>
      <c r="JN21" s="13"/>
      <c r="JO21" s="13"/>
      <c r="JP21" s="13"/>
      <c r="JQ21" s="13"/>
      <c r="JR21" s="13"/>
      <c r="JS21" s="13"/>
      <c r="JT21" s="13"/>
      <c r="JU21" s="13"/>
      <c r="JV21" s="13"/>
      <c r="JW21" s="13"/>
      <c r="JX21" s="13"/>
      <c r="JY21" s="13"/>
      <c r="JZ21" s="13"/>
      <c r="KA21" s="13"/>
      <c r="KB21" s="13"/>
      <c r="KC21" s="13"/>
      <c r="KD21" s="13"/>
      <c r="KE21" s="13"/>
      <c r="KF21" s="13"/>
      <c r="KG21" s="13"/>
      <c r="KH21" s="13"/>
      <c r="KI21" s="13"/>
      <c r="KJ21" s="13"/>
      <c r="KK21" s="13"/>
      <c r="KL21" s="13"/>
      <c r="KM21" s="13"/>
      <c r="KN21" s="13"/>
      <c r="KO21" s="13"/>
      <c r="KP21" s="13"/>
      <c r="KQ21" s="13"/>
      <c r="KR21" s="13"/>
      <c r="KS21" s="13"/>
      <c r="KT21" s="13"/>
      <c r="KU21" s="13"/>
      <c r="KV21" s="13"/>
      <c r="KW21" s="13"/>
      <c r="KX21" s="13"/>
      <c r="KY21" s="13"/>
      <c r="KZ21" s="13"/>
      <c r="LA21" s="13"/>
      <c r="LB21" s="13"/>
      <c r="LC21" s="13"/>
      <c r="LD21" s="13"/>
      <c r="LE21" s="13"/>
      <c r="LF21" s="13"/>
      <c r="LG21" s="13"/>
      <c r="LH21" s="13"/>
      <c r="LI21" s="13"/>
      <c r="LJ21" s="13"/>
      <c r="LK21" s="13"/>
      <c r="LL21" s="13"/>
      <c r="LM21" s="13"/>
      <c r="LN21" s="13"/>
      <c r="LO21" s="13"/>
      <c r="LP21" s="13"/>
      <c r="LQ21" s="13"/>
      <c r="LR21" s="13"/>
      <c r="LS21" s="13"/>
      <c r="LT21" s="13"/>
      <c r="LU21" s="13"/>
      <c r="LV21" s="13"/>
      <c r="LW21" s="13"/>
      <c r="LX21" s="13"/>
      <c r="LY21" s="13"/>
      <c r="LZ21" s="13"/>
      <c r="MA21" s="13"/>
      <c r="MB21" s="13"/>
      <c r="MC21" s="13"/>
      <c r="MD21" s="13"/>
      <c r="ME21" s="13"/>
      <c r="MF21" s="13"/>
      <c r="MG21" s="13"/>
      <c r="MH21" s="13"/>
      <c r="MI21" s="13"/>
      <c r="MJ21" s="13"/>
      <c r="MK21" s="13"/>
      <c r="ML21" s="13"/>
      <c r="MM21" s="13"/>
      <c r="MN21" s="13"/>
      <c r="MO21" s="13"/>
      <c r="MP21" s="13"/>
      <c r="MQ21" s="13"/>
      <c r="MR21" s="13"/>
      <c r="MS21" s="13"/>
      <c r="MT21" s="13"/>
      <c r="MU21" s="13"/>
      <c r="MV21" s="13"/>
      <c r="MW21" s="13"/>
      <c r="MX21" s="13"/>
      <c r="MY21" s="13"/>
      <c r="MZ21" s="13"/>
      <c r="NA21" s="13"/>
      <c r="NB21" s="13"/>
      <c r="NC21" s="13"/>
      <c r="ND21" s="13"/>
      <c r="NE21" s="13"/>
      <c r="NF21" s="13"/>
      <c r="NG21" s="13"/>
      <c r="NH21" s="13"/>
      <c r="NI21" s="13"/>
      <c r="NJ21" s="13"/>
      <c r="NK21" s="13"/>
      <c r="NL21" s="13"/>
      <c r="NM21" s="13"/>
      <c r="NN21" s="13"/>
      <c r="NO21" s="13"/>
      <c r="NP21" s="13"/>
      <c r="NQ21" s="13"/>
      <c r="NR21" s="13"/>
      <c r="NS21" s="13"/>
      <c r="NT21" s="13"/>
      <c r="NU21" s="13"/>
      <c r="NV21" s="13"/>
      <c r="NW21" s="13"/>
      <c r="NX21" s="13"/>
      <c r="NY21" s="13"/>
      <c r="NZ21" s="13"/>
      <c r="OA21" s="13"/>
      <c r="OB21" s="13"/>
      <c r="OC21" s="13"/>
      <c r="OD21" s="13"/>
      <c r="OE21" s="13"/>
      <c r="OF21" s="13"/>
      <c r="OG21" s="13"/>
      <c r="OH21" s="13"/>
      <c r="OI21" s="13"/>
      <c r="OJ21" s="13"/>
      <c r="OK21" s="13"/>
      <c r="OL21" s="13"/>
      <c r="OM21" s="13"/>
      <c r="ON21" s="13"/>
      <c r="OO21" s="13"/>
      <c r="OP21" s="13"/>
      <c r="OQ21" s="13"/>
      <c r="OR21" s="13"/>
      <c r="OS21" s="13"/>
      <c r="OT21" s="13"/>
      <c r="OU21" s="13"/>
      <c r="OV21" s="13"/>
      <c r="OW21" s="13"/>
      <c r="OX21" s="13"/>
      <c r="OY21" s="13"/>
      <c r="OZ21" s="13"/>
      <c r="PA21" s="13"/>
      <c r="PB21" s="13"/>
      <c r="PC21" s="13"/>
      <c r="PD21" s="13"/>
      <c r="PE21" s="13"/>
      <c r="PF21" s="13"/>
      <c r="PG21" s="13"/>
      <c r="PH21" s="13"/>
      <c r="PI21" s="13"/>
      <c r="PJ21" s="13"/>
      <c r="PK21" s="13"/>
      <c r="PL21" s="13"/>
      <c r="PM21" s="13"/>
      <c r="PN21" s="13"/>
      <c r="PO21" s="13"/>
      <c r="PP21" s="13"/>
      <c r="PQ21" s="13"/>
      <c r="PR21" s="13"/>
      <c r="PS21" s="13"/>
      <c r="PT21" s="13"/>
      <c r="PU21" s="13"/>
      <c r="PV21" s="13"/>
      <c r="PW21" s="13"/>
      <c r="PX21" s="13"/>
      <c r="PY21" s="13"/>
      <c r="PZ21" s="13"/>
      <c r="QA21" s="13"/>
      <c r="QB21" s="13"/>
      <c r="QC21" s="13"/>
      <c r="QD21" s="13"/>
      <c r="QE21" s="13"/>
      <c r="QF21" s="13"/>
      <c r="QG21" s="13"/>
      <c r="QH21" s="13"/>
      <c r="QI21" s="13"/>
      <c r="QJ21" s="13"/>
      <c r="QK21" s="13"/>
      <c r="QL21" s="13"/>
      <c r="QM21" s="13"/>
      <c r="QN21" s="13"/>
      <c r="QO21" s="13"/>
      <c r="QP21" s="13"/>
      <c r="QQ21" s="13"/>
      <c r="QR21" s="13"/>
      <c r="QS21" s="13"/>
      <c r="QT21" s="13"/>
      <c r="QU21" s="13"/>
      <c r="QV21" s="13"/>
      <c r="QW21" s="13"/>
      <c r="QX21" s="13"/>
      <c r="QY21" s="13"/>
      <c r="QZ21" s="13"/>
      <c r="RA21" s="13"/>
      <c r="RB21" s="13"/>
      <c r="RC21" s="13"/>
      <c r="RD21" s="13"/>
      <c r="RE21" s="13"/>
      <c r="RF21" s="13"/>
      <c r="RG21" s="13"/>
      <c r="RH21" s="13"/>
      <c r="RI21" s="13"/>
      <c r="RJ21" s="13"/>
      <c r="RK21" s="13"/>
      <c r="RL21" s="13"/>
      <c r="RM21" s="13"/>
      <c r="RN21" s="13"/>
      <c r="RO21" s="13"/>
      <c r="RP21" s="13"/>
      <c r="RQ21" s="13"/>
      <c r="RR21" s="13"/>
      <c r="RS21" s="13"/>
      <c r="RT21" s="13"/>
      <c r="RU21" s="13"/>
      <c r="RV21" s="13"/>
      <c r="RW21" s="13"/>
      <c r="RX21" s="13"/>
      <c r="RY21" s="13"/>
      <c r="RZ21" s="13"/>
      <c r="SA21" s="13"/>
      <c r="SB21" s="13"/>
      <c r="SC21" s="13"/>
      <c r="SD21" s="13"/>
      <c r="SE21" s="13"/>
      <c r="SF21" s="13"/>
      <c r="SG21" s="13"/>
      <c r="SH21" s="13"/>
      <c r="SI21" s="13"/>
      <c r="SJ21" s="13"/>
      <c r="SK21" s="13"/>
      <c r="SL21" s="13"/>
      <c r="SM21" s="13"/>
      <c r="SN21" s="13"/>
      <c r="SO21" s="13"/>
      <c r="SP21" s="13"/>
      <c r="SQ21" s="13"/>
      <c r="SR21" s="13"/>
      <c r="SS21" s="13"/>
      <c r="ST21" s="13"/>
      <c r="SU21" s="13"/>
      <c r="SV21" s="13"/>
      <c r="SW21" s="13"/>
      <c r="SX21" s="13"/>
      <c r="SY21" s="13"/>
      <c r="SZ21" s="13"/>
      <c r="TA21" s="13"/>
      <c r="TB21" s="13"/>
      <c r="TC21" s="13"/>
      <c r="TD21" s="13"/>
      <c r="TE21" s="13"/>
      <c r="TF21" s="13"/>
      <c r="TG21" s="13"/>
      <c r="TH21" s="13"/>
      <c r="TI21" s="13"/>
      <c r="TJ21" s="13"/>
      <c r="TK21" s="13"/>
      <c r="TL21" s="13"/>
      <c r="TM21" s="13"/>
      <c r="TN21" s="13"/>
      <c r="TO21" s="13"/>
      <c r="TP21" s="13"/>
      <c r="TQ21" s="13"/>
      <c r="TR21" s="13"/>
      <c r="TS21" s="13"/>
      <c r="TT21" s="13"/>
      <c r="TU21" s="13"/>
      <c r="TV21" s="13"/>
      <c r="TW21" s="13"/>
      <c r="TX21" s="13"/>
      <c r="TY21" s="13"/>
      <c r="TZ21" s="13"/>
      <c r="UA21" s="13"/>
      <c r="UB21" s="13"/>
      <c r="UC21" s="13"/>
      <c r="UD21" s="13"/>
      <c r="UE21" s="13"/>
      <c r="UF21" s="13"/>
      <c r="UG21" s="13"/>
      <c r="UH21" s="13"/>
      <c r="UI21" s="13"/>
      <c r="UJ21" s="13"/>
      <c r="UK21" s="13"/>
      <c r="UL21" s="13"/>
      <c r="UM21" s="13"/>
      <c r="UN21" s="13"/>
      <c r="UO21" s="13"/>
      <c r="UP21" s="13"/>
      <c r="UQ21" s="13"/>
      <c r="UR21" s="13"/>
      <c r="US21" s="13"/>
      <c r="UT21" s="13"/>
      <c r="UU21" s="13"/>
      <c r="UV21" s="13"/>
      <c r="UW21" s="13"/>
      <c r="UX21" s="13"/>
      <c r="UY21" s="13"/>
      <c r="UZ21" s="13"/>
      <c r="VA21" s="13"/>
      <c r="VB21" s="13"/>
      <c r="VC21" s="13"/>
      <c r="VD21" s="13"/>
      <c r="VE21" s="13"/>
      <c r="VF21" s="13"/>
      <c r="VG21" s="13"/>
      <c r="VH21" s="13"/>
      <c r="VI21" s="13"/>
      <c r="VJ21" s="13"/>
      <c r="VK21" s="13"/>
      <c r="VL21" s="13"/>
      <c r="VM21" s="13"/>
      <c r="VN21" s="13"/>
      <c r="VO21" s="13"/>
      <c r="VP21" s="13"/>
      <c r="VQ21" s="13"/>
      <c r="VR21" s="13"/>
      <c r="VS21" s="13"/>
      <c r="VT21" s="13"/>
      <c r="VU21" s="13"/>
      <c r="VV21" s="13"/>
      <c r="VW21" s="13"/>
      <c r="VX21" s="13"/>
      <c r="VY21" s="13"/>
      <c r="VZ21" s="13"/>
      <c r="WA21" s="13"/>
      <c r="WB21" s="13"/>
      <c r="WC21" s="13"/>
      <c r="WD21" s="13"/>
      <c r="WE21" s="13"/>
      <c r="WF21" s="13"/>
      <c r="WG21" s="13"/>
      <c r="WH21" s="13"/>
      <c r="WI21" s="13"/>
      <c r="WJ21" s="13"/>
      <c r="WK21" s="13"/>
      <c r="WL21" s="13"/>
      <c r="WM21" s="13"/>
      <c r="WN21" s="13"/>
      <c r="WO21" s="13"/>
      <c r="WP21" s="13"/>
      <c r="WQ21" s="13"/>
      <c r="WR21" s="13"/>
      <c r="WS21" s="13"/>
      <c r="WT21" s="13"/>
      <c r="WU21" s="13"/>
      <c r="WV21" s="13"/>
      <c r="WW21" s="13"/>
      <c r="WX21" s="13"/>
      <c r="WY21" s="13"/>
      <c r="WZ21" s="13"/>
      <c r="XA21" s="13"/>
      <c r="XB21" s="13"/>
      <c r="XC21" s="13"/>
      <c r="XD21" s="13"/>
      <c r="XE21" s="13"/>
      <c r="XF21" s="13"/>
      <c r="XG21" s="13"/>
      <c r="XH21" s="13"/>
      <c r="XI21" s="13"/>
      <c r="XJ21" s="13"/>
      <c r="XK21" s="13"/>
      <c r="XL21" s="13"/>
      <c r="XM21" s="13"/>
      <c r="XN21" s="13"/>
      <c r="XO21" s="13"/>
      <c r="XP21" s="13"/>
      <c r="XQ21" s="13"/>
      <c r="XR21" s="13"/>
      <c r="XS21" s="13"/>
      <c r="XT21" s="13"/>
      <c r="XU21" s="13"/>
      <c r="XV21" s="13"/>
      <c r="XW21" s="13"/>
      <c r="XX21" s="13"/>
      <c r="XY21" s="13"/>
      <c r="XZ21" s="13"/>
      <c r="YA21" s="13"/>
      <c r="YB21" s="13"/>
      <c r="YC21" s="13"/>
      <c r="YD21" s="13"/>
      <c r="YE21" s="13"/>
      <c r="YF21" s="13"/>
      <c r="YG21" s="13"/>
      <c r="YH21" s="13"/>
      <c r="YI21" s="13"/>
      <c r="YJ21" s="13"/>
      <c r="YK21" s="13"/>
      <c r="YL21" s="13"/>
      <c r="YM21" s="13"/>
      <c r="YN21" s="13"/>
      <c r="YO21" s="13"/>
      <c r="YP21" s="13"/>
      <c r="YQ21" s="13"/>
      <c r="YR21" s="13"/>
      <c r="YS21" s="13"/>
      <c r="YT21" s="13"/>
      <c r="YU21" s="13"/>
      <c r="YV21" s="13"/>
      <c r="YW21" s="13"/>
      <c r="YX21" s="13"/>
      <c r="YY21" s="13"/>
      <c r="YZ21" s="13"/>
      <c r="ZA21" s="13"/>
      <c r="ZB21" s="13"/>
      <c r="ZC21" s="13"/>
      <c r="ZD21" s="13"/>
      <c r="ZE21" s="13"/>
      <c r="ZF21" s="13"/>
      <c r="ZG21" s="13"/>
      <c r="ZH21" s="13"/>
      <c r="ZI21" s="13"/>
      <c r="ZJ21" s="13"/>
      <c r="ZK21" s="13"/>
      <c r="ZL21" s="13"/>
      <c r="ZM21" s="13"/>
      <c r="ZN21" s="13"/>
      <c r="ZO21" s="13"/>
      <c r="ZP21" s="13"/>
      <c r="ZQ21" s="13"/>
      <c r="ZR21" s="13"/>
      <c r="ZS21" s="13"/>
      <c r="ZT21" s="13"/>
      <c r="ZU21" s="13"/>
      <c r="ZV21" s="13"/>
      <c r="ZW21" s="13"/>
      <c r="ZX21" s="13"/>
      <c r="ZY21" s="13"/>
      <c r="ZZ21" s="13"/>
      <c r="AAA21" s="13"/>
      <c r="AAB21" s="13"/>
      <c r="AAC21" s="13"/>
      <c r="AAD21" s="13"/>
      <c r="AAE21" s="13"/>
      <c r="AAF21" s="13"/>
      <c r="AAG21" s="13"/>
      <c r="AAH21" s="13"/>
      <c r="AAI21" s="13"/>
      <c r="AAJ21" s="13"/>
      <c r="AAK21" s="13"/>
      <c r="AAL21" s="13"/>
      <c r="AAM21" s="13"/>
      <c r="AAN21" s="13"/>
      <c r="AAO21" s="13"/>
      <c r="AAP21" s="13"/>
      <c r="AAQ21" s="13"/>
      <c r="AAR21" s="13"/>
      <c r="AAS21" s="13"/>
      <c r="AAT21" s="13"/>
      <c r="AAU21" s="13"/>
      <c r="AAV21" s="13"/>
      <c r="AAW21" s="13"/>
      <c r="AAX21" s="13"/>
      <c r="AAY21" s="13"/>
      <c r="AAZ21" s="13"/>
      <c r="ABA21" s="13"/>
      <c r="ABB21" s="13"/>
      <c r="ABC21" s="13"/>
      <c r="ABD21" s="13"/>
      <c r="ABE21" s="13"/>
      <c r="ABF21" s="13"/>
      <c r="ABG21" s="13"/>
      <c r="ABH21" s="13"/>
      <c r="ABI21" s="13"/>
      <c r="ABJ21" s="13"/>
      <c r="ABK21" s="13"/>
      <c r="ABL21" s="13"/>
      <c r="ABM21" s="13"/>
      <c r="ABN21" s="13"/>
      <c r="ABO21" s="13"/>
      <c r="ABP21" s="13"/>
      <c r="ABQ21" s="13"/>
      <c r="ABR21" s="13"/>
      <c r="ABS21" s="13"/>
      <c r="ABT21" s="13"/>
      <c r="ABU21" s="13"/>
      <c r="ABV21" s="13"/>
      <c r="ABW21" s="13"/>
      <c r="ABX21" s="13"/>
      <c r="ABY21" s="13"/>
      <c r="ABZ21" s="13"/>
      <c r="ACA21" s="13"/>
      <c r="ACB21" s="13"/>
      <c r="ACC21" s="13"/>
      <c r="ACD21" s="13"/>
      <c r="ACE21" s="13"/>
      <c r="ACF21" s="13"/>
      <c r="ACG21" s="13"/>
      <c r="ACH21" s="13"/>
      <c r="ACI21" s="13"/>
      <c r="ACJ21" s="13"/>
      <c r="ACK21" s="13"/>
      <c r="ACL21" s="13"/>
      <c r="ACM21" s="13"/>
      <c r="ACN21" s="13"/>
      <c r="ACO21" s="13"/>
      <c r="ACP21" s="13"/>
      <c r="ACQ21" s="13"/>
      <c r="ACR21" s="13"/>
      <c r="ACS21" s="13"/>
      <c r="ACT21" s="13"/>
      <c r="ACU21" s="13"/>
      <c r="ACV21" s="13"/>
      <c r="ACW21" s="13"/>
      <c r="ACX21" s="13"/>
      <c r="ACY21" s="13"/>
      <c r="ACZ21" s="13"/>
      <c r="ADA21" s="13"/>
      <c r="ADB21" s="13"/>
      <c r="ADC21" s="13"/>
      <c r="ADD21" s="13"/>
      <c r="ADE21" s="13"/>
      <c r="ADF21" s="13"/>
      <c r="ADG21" s="13"/>
      <c r="ADH21" s="13"/>
      <c r="ADI21" s="13"/>
      <c r="ADJ21" s="13"/>
      <c r="ADK21" s="13"/>
      <c r="ADL21" s="13"/>
      <c r="ADM21" s="13"/>
      <c r="ADN21" s="13"/>
      <c r="ADO21" s="13"/>
      <c r="ADP21" s="13"/>
      <c r="ADQ21" s="13"/>
      <c r="ADR21" s="13"/>
      <c r="ADS21" s="13"/>
      <c r="ADT21" s="13"/>
      <c r="ADU21" s="13"/>
      <c r="ADV21" s="13"/>
      <c r="ADW21" s="13"/>
      <c r="ADX21" s="13"/>
      <c r="ADY21" s="13"/>
      <c r="ADZ21" s="13"/>
      <c r="AEA21" s="13"/>
      <c r="AEB21" s="13"/>
      <c r="AEC21" s="13"/>
      <c r="AED21" s="13"/>
      <c r="AEE21" s="13"/>
      <c r="AEF21" s="13"/>
      <c r="AEG21" s="13"/>
      <c r="AEH21" s="13"/>
      <c r="AEI21" s="13"/>
      <c r="AEJ21" s="13"/>
      <c r="AEK21" s="13"/>
      <c r="AEL21" s="13"/>
      <c r="AEM21" s="13"/>
      <c r="AEN21" s="13"/>
      <c r="AEO21" s="13"/>
      <c r="AEP21" s="13"/>
      <c r="AEQ21" s="13"/>
      <c r="AER21" s="13"/>
      <c r="AES21" s="13"/>
      <c r="AET21" s="13"/>
      <c r="AEU21" s="13"/>
      <c r="AEV21" s="13"/>
      <c r="AEW21" s="13"/>
      <c r="AEX21" s="13"/>
      <c r="AEY21" s="13"/>
      <c r="AEZ21" s="13"/>
      <c r="AFA21" s="13"/>
      <c r="AFB21" s="13"/>
      <c r="AFC21" s="13"/>
      <c r="AFD21" s="13"/>
      <c r="AFE21" s="13"/>
      <c r="AFF21" s="13"/>
      <c r="AFG21" s="13"/>
      <c r="AFH21" s="13"/>
      <c r="AFI21" s="13"/>
      <c r="AFJ21" s="13"/>
      <c r="AFK21" s="13"/>
      <c r="AFL21" s="13"/>
      <c r="AFM21" s="13"/>
      <c r="AFN21" s="13"/>
      <c r="AFO21" s="13"/>
      <c r="AFP21" s="13"/>
      <c r="AFQ21" s="13"/>
      <c r="AFR21" s="13"/>
      <c r="AFS21" s="13"/>
      <c r="AFT21" s="13"/>
      <c r="AFU21" s="13"/>
      <c r="AFV21" s="13"/>
      <c r="AFW21" s="13"/>
      <c r="AFX21" s="13"/>
      <c r="AFY21" s="13"/>
      <c r="AFZ21" s="13"/>
      <c r="AGA21" s="13"/>
      <c r="AGB21" s="13"/>
      <c r="AGC21" s="13"/>
      <c r="AGD21" s="13"/>
      <c r="AGE21" s="13"/>
      <c r="AGF21" s="13"/>
      <c r="AGG21" s="13"/>
      <c r="AGH21" s="13"/>
      <c r="AGI21" s="13"/>
      <c r="AGJ21" s="13"/>
      <c r="AGK21" s="13"/>
      <c r="AGL21" s="13"/>
      <c r="AGM21" s="13"/>
      <c r="AGN21" s="13"/>
      <c r="AGO21" s="13"/>
      <c r="AGP21" s="13"/>
      <c r="AGQ21" s="13"/>
      <c r="AGR21" s="13"/>
      <c r="AGS21" s="13"/>
      <c r="AGT21" s="13"/>
      <c r="AGU21" s="13"/>
      <c r="AGV21" s="13"/>
      <c r="AGW21" s="13"/>
      <c r="AGX21" s="13"/>
      <c r="AGY21" s="13"/>
      <c r="AGZ21" s="13"/>
      <c r="AHA21" s="13"/>
      <c r="AHB21" s="13"/>
      <c r="AHC21" s="13"/>
      <c r="AHD21" s="13"/>
      <c r="AHE21" s="13"/>
      <c r="AHF21" s="13"/>
      <c r="AHG21" s="13"/>
      <c r="AHH21" s="13"/>
      <c r="AHI21" s="13"/>
      <c r="AHJ21" s="13"/>
      <c r="AHK21" s="13"/>
      <c r="AHL21" s="13"/>
      <c r="AHM21" s="13"/>
      <c r="AHN21" s="13"/>
      <c r="AHO21" s="13"/>
      <c r="AHP21" s="13"/>
      <c r="AHQ21" s="13"/>
      <c r="AHR21" s="13"/>
      <c r="AHS21" s="13"/>
      <c r="AHT21" s="13"/>
      <c r="AHU21" s="13"/>
      <c r="AHV21" s="13"/>
      <c r="AHW21" s="13"/>
      <c r="AHX21" s="13"/>
      <c r="AHY21" s="13"/>
      <c r="AHZ21" s="13"/>
      <c r="AIA21" s="13"/>
      <c r="AIB21" s="13"/>
      <c r="AIC21" s="13"/>
      <c r="AID21" s="13"/>
      <c r="AIE21" s="13"/>
      <c r="AIF21" s="13"/>
      <c r="AIG21" s="13"/>
      <c r="AIH21" s="13"/>
      <c r="AII21" s="13"/>
      <c r="AIJ21" s="13"/>
      <c r="AIK21" s="13"/>
      <c r="AIL21" s="13"/>
      <c r="AIM21" s="13"/>
      <c r="AIN21" s="13"/>
      <c r="AIO21" s="13"/>
      <c r="AIP21" s="13"/>
      <c r="AIQ21" s="13"/>
      <c r="AIR21" s="13"/>
      <c r="AIS21" s="13"/>
      <c r="AIT21" s="13"/>
      <c r="AIU21" s="13"/>
      <c r="AIV21" s="13"/>
      <c r="AIW21" s="13"/>
      <c r="AIX21" s="13"/>
      <c r="AIY21" s="13"/>
      <c r="AIZ21" s="13"/>
      <c r="AJA21" s="13"/>
      <c r="AJB21" s="13"/>
      <c r="AJC21" s="13"/>
      <c r="AJD21" s="13"/>
      <c r="AJE21" s="13"/>
      <c r="AJF21" s="13"/>
      <c r="AJG21" s="13"/>
      <c r="AJH21" s="13"/>
      <c r="AJI21" s="13"/>
      <c r="AJJ21" s="13"/>
      <c r="AJK21" s="13"/>
      <c r="AJL21" s="13"/>
      <c r="AJM21" s="13"/>
      <c r="AJN21" s="13"/>
      <c r="AJO21" s="13"/>
      <c r="AJP21" s="13"/>
      <c r="AJQ21" s="13"/>
      <c r="AJR21" s="13"/>
      <c r="AJS21" s="13"/>
      <c r="AJT21" s="13"/>
      <c r="AJU21" s="13"/>
      <c r="AJV21" s="13"/>
      <c r="AJW21" s="13"/>
      <c r="AJX21" s="13"/>
      <c r="AJY21" s="13"/>
      <c r="AJZ21" s="13"/>
      <c r="AKA21" s="13"/>
      <c r="AKB21" s="13"/>
      <c r="AKC21" s="13"/>
      <c r="AKD21" s="13"/>
      <c r="AKE21" s="13"/>
      <c r="AKF21" s="13"/>
      <c r="AKG21" s="13"/>
      <c r="AKH21" s="13"/>
      <c r="AKI21" s="13"/>
      <c r="AKJ21" s="13"/>
      <c r="AKK21" s="13"/>
      <c r="AKL21" s="13"/>
      <c r="AKM21" s="13"/>
      <c r="AKN21" s="13"/>
      <c r="AKO21" s="13"/>
      <c r="AKP21" s="13"/>
      <c r="AKQ21" s="13"/>
      <c r="AKR21" s="13"/>
      <c r="AKS21" s="13"/>
      <c r="AKT21" s="13"/>
      <c r="AKU21" s="13"/>
      <c r="AKV21" s="13"/>
      <c r="AKW21" s="13"/>
      <c r="AKX21" s="13"/>
      <c r="AKY21" s="13"/>
      <c r="AKZ21" s="13"/>
      <c r="ALA21" s="13"/>
      <c r="ALB21" s="13"/>
      <c r="ALC21" s="13"/>
      <c r="ALD21" s="13"/>
      <c r="ALE21" s="13"/>
      <c r="ALF21" s="13"/>
      <c r="ALG21" s="13"/>
      <c r="ALH21" s="13"/>
      <c r="ALI21" s="13"/>
      <c r="ALJ21" s="13"/>
      <c r="ALK21" s="13"/>
      <c r="ALL21" s="13"/>
      <c r="ALM21" s="13"/>
      <c r="ALN21" s="13"/>
      <c r="ALO21" s="13"/>
      <c r="ALP21" s="13"/>
      <c r="ALQ21" s="13"/>
      <c r="ALR21" s="13"/>
      <c r="ALS21" s="13"/>
      <c r="ALT21" s="13"/>
      <c r="ALU21" s="13"/>
      <c r="ALV21" s="13"/>
      <c r="ALW21" s="13"/>
      <c r="ALX21" s="13"/>
      <c r="ALY21" s="13"/>
      <c r="ALZ21" s="13"/>
      <c r="AMA21" s="13"/>
      <c r="AMB21" s="13"/>
      <c r="AMC21" s="13"/>
      <c r="AMD21" s="13"/>
      <c r="AME21" s="13"/>
      <c r="AMF21" s="13"/>
      <c r="AMG21" s="13"/>
      <c r="AMH21" s="13"/>
      <c r="AMI21" s="13"/>
      <c r="AMJ21" s="13"/>
    </row>
    <row r="23" spans="1:1024" x14ac:dyDescent="0.35">
      <c r="B23" s="29">
        <v>23</v>
      </c>
      <c r="C23" s="29">
        <v>25</v>
      </c>
      <c r="D23" s="29">
        <v>29</v>
      </c>
      <c r="E23" s="29">
        <v>26</v>
      </c>
      <c r="F23" s="29">
        <v>25</v>
      </c>
      <c r="G23" s="29">
        <v>28</v>
      </c>
      <c r="H23" s="29">
        <v>33</v>
      </c>
      <c r="I23" s="29">
        <v>20</v>
      </c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1024" x14ac:dyDescent="0.35">
      <c r="A24" s="13"/>
      <c r="B24" s="16" t="s">
        <v>5</v>
      </c>
      <c r="C24" s="16" t="s">
        <v>6</v>
      </c>
      <c r="D24" s="16" t="s">
        <v>7</v>
      </c>
      <c r="E24" s="16" t="s">
        <v>8</v>
      </c>
      <c r="F24" s="40" t="s">
        <v>9</v>
      </c>
      <c r="G24" s="13"/>
      <c r="H24" s="13"/>
      <c r="I24" s="13"/>
      <c r="J24" s="16" t="s">
        <v>10</v>
      </c>
      <c r="K24" s="13"/>
      <c r="L24" s="16" t="s">
        <v>11</v>
      </c>
      <c r="M24" s="13"/>
      <c r="N24" s="16" t="s">
        <v>12</v>
      </c>
      <c r="O24" s="13"/>
      <c r="P24" s="13"/>
      <c r="Q24" s="16" t="s">
        <v>13</v>
      </c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/>
      <c r="II24" s="13"/>
      <c r="IJ24" s="13"/>
      <c r="IK24" s="13"/>
      <c r="IL24" s="13"/>
      <c r="IM24" s="13"/>
      <c r="IN24" s="13"/>
      <c r="IO24" s="13"/>
      <c r="IP24" s="13"/>
      <c r="IQ24" s="13"/>
      <c r="IR24" s="13"/>
      <c r="IS24" s="13"/>
      <c r="IT24" s="13"/>
      <c r="IU24" s="13"/>
      <c r="IV24" s="13"/>
      <c r="IW24" s="13"/>
      <c r="IX24" s="13"/>
      <c r="IY24" s="13"/>
      <c r="IZ24" s="13"/>
      <c r="JA24" s="13"/>
      <c r="JB24" s="13"/>
      <c r="JC24" s="13"/>
      <c r="JD24" s="13"/>
      <c r="JE24" s="13"/>
      <c r="JF24" s="13"/>
      <c r="JG24" s="13"/>
      <c r="JH24" s="13"/>
      <c r="JI24" s="13"/>
      <c r="JJ24" s="13"/>
      <c r="JK24" s="13"/>
      <c r="JL24" s="13"/>
      <c r="JM24" s="13"/>
      <c r="JN24" s="13"/>
      <c r="JO24" s="13"/>
      <c r="JP24" s="13"/>
      <c r="JQ24" s="13"/>
      <c r="JR24" s="13"/>
      <c r="JS24" s="13"/>
      <c r="JT24" s="13"/>
      <c r="JU24" s="13"/>
      <c r="JV24" s="13"/>
      <c r="JW24" s="13"/>
      <c r="JX24" s="13"/>
      <c r="JY24" s="13"/>
      <c r="JZ24" s="13"/>
      <c r="KA24" s="13"/>
      <c r="KB24" s="13"/>
      <c r="KC24" s="13"/>
      <c r="KD24" s="13"/>
      <c r="KE24" s="13"/>
      <c r="KF24" s="13"/>
      <c r="KG24" s="13"/>
      <c r="KH24" s="13"/>
      <c r="KI24" s="13"/>
      <c r="KJ24" s="13"/>
      <c r="KK24" s="13"/>
      <c r="KL24" s="13"/>
      <c r="KM24" s="13"/>
      <c r="KN24" s="13"/>
      <c r="KO24" s="13"/>
      <c r="KP24" s="13"/>
      <c r="KQ24" s="13"/>
      <c r="KR24" s="13"/>
      <c r="KS24" s="13"/>
      <c r="KT24" s="13"/>
      <c r="KU24" s="13"/>
      <c r="KV24" s="13"/>
      <c r="KW24" s="13"/>
      <c r="KX24" s="13"/>
      <c r="KY24" s="13"/>
      <c r="KZ24" s="13"/>
      <c r="LA24" s="13"/>
      <c r="LB24" s="13"/>
      <c r="LC24" s="13"/>
      <c r="LD24" s="13"/>
      <c r="LE24" s="13"/>
      <c r="LF24" s="13"/>
      <c r="LG24" s="13"/>
      <c r="LH24" s="13"/>
      <c r="LI24" s="13"/>
      <c r="LJ24" s="13"/>
      <c r="LK24" s="13"/>
      <c r="LL24" s="13"/>
      <c r="LM24" s="13"/>
      <c r="LN24" s="13"/>
      <c r="LO24" s="13"/>
      <c r="LP24" s="13"/>
      <c r="LQ24" s="13"/>
      <c r="LR24" s="13"/>
      <c r="LS24" s="13"/>
      <c r="LT24" s="13"/>
      <c r="LU24" s="13"/>
      <c r="LV24" s="13"/>
      <c r="LW24" s="13"/>
      <c r="LX24" s="13"/>
      <c r="LY24" s="13"/>
      <c r="LZ24" s="13"/>
      <c r="MA24" s="13"/>
      <c r="MB24" s="13"/>
      <c r="MC24" s="13"/>
      <c r="MD24" s="13"/>
      <c r="ME24" s="13"/>
      <c r="MF24" s="13"/>
      <c r="MG24" s="13"/>
      <c r="MH24" s="13"/>
      <c r="MI24" s="13"/>
      <c r="MJ24" s="13"/>
      <c r="MK24" s="13"/>
      <c r="ML24" s="13"/>
      <c r="MM24" s="13"/>
      <c r="MN24" s="13"/>
      <c r="MO24" s="13"/>
      <c r="MP24" s="13"/>
      <c r="MQ24" s="13"/>
      <c r="MR24" s="13"/>
      <c r="MS24" s="13"/>
      <c r="MT24" s="13"/>
      <c r="MU24" s="13"/>
      <c r="MV24" s="13"/>
      <c r="MW24" s="13"/>
      <c r="MX24" s="13"/>
      <c r="MY24" s="13"/>
      <c r="MZ24" s="13"/>
      <c r="NA24" s="13"/>
      <c r="NB24" s="13"/>
      <c r="NC24" s="13"/>
      <c r="ND24" s="13"/>
      <c r="NE24" s="13"/>
      <c r="NF24" s="13"/>
      <c r="NG24" s="13"/>
      <c r="NH24" s="13"/>
      <c r="NI24" s="13"/>
      <c r="NJ24" s="13"/>
      <c r="NK24" s="13"/>
      <c r="NL24" s="13"/>
      <c r="NM24" s="13"/>
      <c r="NN24" s="13"/>
      <c r="NO24" s="13"/>
      <c r="NP24" s="13"/>
      <c r="NQ24" s="13"/>
      <c r="NR24" s="13"/>
      <c r="NS24" s="13"/>
      <c r="NT24" s="13"/>
      <c r="NU24" s="13"/>
      <c r="NV24" s="13"/>
      <c r="NW24" s="13"/>
      <c r="NX24" s="13"/>
      <c r="NY24" s="13"/>
      <c r="NZ24" s="13"/>
      <c r="OA24" s="13"/>
      <c r="OB24" s="13"/>
      <c r="OC24" s="13"/>
      <c r="OD24" s="13"/>
      <c r="OE24" s="13"/>
      <c r="OF24" s="13"/>
      <c r="OG24" s="13"/>
      <c r="OH24" s="13"/>
      <c r="OI24" s="13"/>
      <c r="OJ24" s="13"/>
      <c r="OK24" s="13"/>
      <c r="OL24" s="13"/>
      <c r="OM24" s="13"/>
      <c r="ON24" s="13"/>
      <c r="OO24" s="13"/>
      <c r="OP24" s="13"/>
      <c r="OQ24" s="13"/>
      <c r="OR24" s="13"/>
      <c r="OS24" s="13"/>
      <c r="OT24" s="13"/>
      <c r="OU24" s="13"/>
      <c r="OV24" s="13"/>
      <c r="OW24" s="13"/>
      <c r="OX24" s="13"/>
      <c r="OY24" s="13"/>
      <c r="OZ24" s="13"/>
      <c r="PA24" s="13"/>
      <c r="PB24" s="13"/>
      <c r="PC24" s="13"/>
      <c r="PD24" s="13"/>
      <c r="PE24" s="13"/>
      <c r="PF24" s="13"/>
      <c r="PG24" s="13"/>
      <c r="PH24" s="13"/>
      <c r="PI24" s="13"/>
      <c r="PJ24" s="13"/>
      <c r="PK24" s="13"/>
      <c r="PL24" s="13"/>
      <c r="PM24" s="13"/>
      <c r="PN24" s="13"/>
      <c r="PO24" s="13"/>
      <c r="PP24" s="13"/>
      <c r="PQ24" s="13"/>
      <c r="PR24" s="13"/>
      <c r="PS24" s="13"/>
      <c r="PT24" s="13"/>
      <c r="PU24" s="13"/>
      <c r="PV24" s="13"/>
      <c r="PW24" s="13"/>
      <c r="PX24" s="13"/>
      <c r="PY24" s="13"/>
      <c r="PZ24" s="13"/>
      <c r="QA24" s="13"/>
      <c r="QB24" s="13"/>
      <c r="QC24" s="13"/>
      <c r="QD24" s="13"/>
      <c r="QE24" s="13"/>
      <c r="QF24" s="13"/>
      <c r="QG24" s="13"/>
      <c r="QH24" s="13"/>
      <c r="QI24" s="13"/>
      <c r="QJ24" s="13"/>
      <c r="QK24" s="13"/>
      <c r="QL24" s="13"/>
      <c r="QM24" s="13"/>
      <c r="QN24" s="13"/>
      <c r="QO24" s="13"/>
      <c r="QP24" s="13"/>
      <c r="QQ24" s="13"/>
      <c r="QR24" s="13"/>
      <c r="QS24" s="13"/>
      <c r="QT24" s="13"/>
      <c r="QU24" s="13"/>
      <c r="QV24" s="13"/>
      <c r="QW24" s="13"/>
      <c r="QX24" s="13"/>
      <c r="QY24" s="13"/>
      <c r="QZ24" s="13"/>
      <c r="RA24" s="13"/>
      <c r="RB24" s="13"/>
      <c r="RC24" s="13"/>
      <c r="RD24" s="13"/>
      <c r="RE24" s="13"/>
      <c r="RF24" s="13"/>
      <c r="RG24" s="13"/>
      <c r="RH24" s="13"/>
      <c r="RI24" s="13"/>
      <c r="RJ24" s="13"/>
      <c r="RK24" s="13"/>
      <c r="RL24" s="13"/>
      <c r="RM24" s="13"/>
      <c r="RN24" s="13"/>
      <c r="RO24" s="13"/>
      <c r="RP24" s="13"/>
      <c r="RQ24" s="13"/>
      <c r="RR24" s="13"/>
      <c r="RS24" s="13"/>
      <c r="RT24" s="13"/>
      <c r="RU24" s="13"/>
      <c r="RV24" s="13"/>
      <c r="RW24" s="13"/>
      <c r="RX24" s="13"/>
      <c r="RY24" s="13"/>
      <c r="RZ24" s="13"/>
      <c r="SA24" s="13"/>
      <c r="SB24" s="13"/>
      <c r="SC24" s="13"/>
      <c r="SD24" s="13"/>
      <c r="SE24" s="13"/>
      <c r="SF24" s="13"/>
      <c r="SG24" s="13"/>
      <c r="SH24" s="13"/>
      <c r="SI24" s="13"/>
      <c r="SJ24" s="13"/>
      <c r="SK24" s="13"/>
      <c r="SL24" s="13"/>
      <c r="SM24" s="13"/>
      <c r="SN24" s="13"/>
      <c r="SO24" s="13"/>
      <c r="SP24" s="13"/>
      <c r="SQ24" s="13"/>
      <c r="SR24" s="13"/>
      <c r="SS24" s="13"/>
      <c r="ST24" s="13"/>
      <c r="SU24" s="13"/>
      <c r="SV24" s="13"/>
      <c r="SW24" s="13"/>
      <c r="SX24" s="13"/>
      <c r="SY24" s="13"/>
      <c r="SZ24" s="13"/>
      <c r="TA24" s="13"/>
      <c r="TB24" s="13"/>
      <c r="TC24" s="13"/>
      <c r="TD24" s="13"/>
      <c r="TE24" s="13"/>
      <c r="TF24" s="13"/>
      <c r="TG24" s="13"/>
      <c r="TH24" s="13"/>
      <c r="TI24" s="13"/>
      <c r="TJ24" s="13"/>
      <c r="TK24" s="13"/>
      <c r="TL24" s="13"/>
      <c r="TM24" s="13"/>
      <c r="TN24" s="13"/>
      <c r="TO24" s="13"/>
      <c r="TP24" s="13"/>
      <c r="TQ24" s="13"/>
      <c r="TR24" s="13"/>
      <c r="TS24" s="13"/>
      <c r="TT24" s="13"/>
      <c r="TU24" s="13"/>
      <c r="TV24" s="13"/>
      <c r="TW24" s="13"/>
      <c r="TX24" s="13"/>
      <c r="TY24" s="13"/>
      <c r="TZ24" s="13"/>
      <c r="UA24" s="13"/>
      <c r="UB24" s="13"/>
      <c r="UC24" s="13"/>
      <c r="UD24" s="13"/>
      <c r="UE24" s="13"/>
      <c r="UF24" s="13"/>
      <c r="UG24" s="13"/>
      <c r="UH24" s="13"/>
      <c r="UI24" s="13"/>
      <c r="UJ24" s="13"/>
      <c r="UK24" s="13"/>
      <c r="UL24" s="13"/>
      <c r="UM24" s="13"/>
      <c r="UN24" s="13"/>
      <c r="UO24" s="13"/>
      <c r="UP24" s="13"/>
      <c r="UQ24" s="13"/>
      <c r="UR24" s="13"/>
      <c r="US24" s="13"/>
      <c r="UT24" s="13"/>
      <c r="UU24" s="13"/>
      <c r="UV24" s="13"/>
      <c r="UW24" s="13"/>
      <c r="UX24" s="13"/>
      <c r="UY24" s="13"/>
      <c r="UZ24" s="13"/>
      <c r="VA24" s="13"/>
      <c r="VB24" s="13"/>
      <c r="VC24" s="13"/>
      <c r="VD24" s="13"/>
      <c r="VE24" s="13"/>
      <c r="VF24" s="13"/>
      <c r="VG24" s="13"/>
      <c r="VH24" s="13"/>
      <c r="VI24" s="13"/>
      <c r="VJ24" s="13"/>
      <c r="VK24" s="13"/>
      <c r="VL24" s="13"/>
      <c r="VM24" s="13"/>
      <c r="VN24" s="13"/>
      <c r="VO24" s="13"/>
      <c r="VP24" s="13"/>
      <c r="VQ24" s="13"/>
      <c r="VR24" s="13"/>
      <c r="VS24" s="13"/>
      <c r="VT24" s="13"/>
      <c r="VU24" s="13"/>
      <c r="VV24" s="13"/>
      <c r="VW24" s="13"/>
      <c r="VX24" s="13"/>
      <c r="VY24" s="13"/>
      <c r="VZ24" s="13"/>
      <c r="WA24" s="13"/>
      <c r="WB24" s="13"/>
      <c r="WC24" s="13"/>
      <c r="WD24" s="13"/>
      <c r="WE24" s="13"/>
      <c r="WF24" s="13"/>
      <c r="WG24" s="13"/>
      <c r="WH24" s="13"/>
      <c r="WI24" s="13"/>
      <c r="WJ24" s="13"/>
      <c r="WK24" s="13"/>
      <c r="WL24" s="13"/>
      <c r="WM24" s="13"/>
      <c r="WN24" s="13"/>
      <c r="WO24" s="13"/>
      <c r="WP24" s="13"/>
      <c r="WQ24" s="13"/>
      <c r="WR24" s="13"/>
      <c r="WS24" s="13"/>
      <c r="WT24" s="13"/>
      <c r="WU24" s="13"/>
      <c r="WV24" s="13"/>
      <c r="WW24" s="13"/>
      <c r="WX24" s="13"/>
      <c r="WY24" s="13"/>
      <c r="WZ24" s="13"/>
      <c r="XA24" s="13"/>
      <c r="XB24" s="13"/>
      <c r="XC24" s="13"/>
      <c r="XD24" s="13"/>
      <c r="XE24" s="13"/>
      <c r="XF24" s="13"/>
      <c r="XG24" s="13"/>
      <c r="XH24" s="13"/>
      <c r="XI24" s="13"/>
      <c r="XJ24" s="13"/>
      <c r="XK24" s="13"/>
      <c r="XL24" s="13"/>
      <c r="XM24" s="13"/>
      <c r="XN24" s="13"/>
      <c r="XO24" s="13"/>
      <c r="XP24" s="13"/>
      <c r="XQ24" s="13"/>
      <c r="XR24" s="13"/>
      <c r="XS24" s="13"/>
      <c r="XT24" s="13"/>
      <c r="XU24" s="13"/>
      <c r="XV24" s="13"/>
      <c r="XW24" s="13"/>
      <c r="XX24" s="13"/>
      <c r="XY24" s="13"/>
      <c r="XZ24" s="13"/>
      <c r="YA24" s="13"/>
      <c r="YB24" s="13"/>
      <c r="YC24" s="13"/>
      <c r="YD24" s="13"/>
      <c r="YE24" s="13"/>
      <c r="YF24" s="13"/>
      <c r="YG24" s="13"/>
      <c r="YH24" s="13"/>
      <c r="YI24" s="13"/>
      <c r="YJ24" s="13"/>
      <c r="YK24" s="13"/>
      <c r="YL24" s="13"/>
      <c r="YM24" s="13"/>
      <c r="YN24" s="13"/>
      <c r="YO24" s="13"/>
      <c r="YP24" s="13"/>
      <c r="YQ24" s="13"/>
      <c r="YR24" s="13"/>
      <c r="YS24" s="13"/>
      <c r="YT24" s="13"/>
      <c r="YU24" s="13"/>
      <c r="YV24" s="13"/>
      <c r="YW24" s="13"/>
      <c r="YX24" s="13"/>
      <c r="YY24" s="13"/>
      <c r="YZ24" s="13"/>
      <c r="ZA24" s="13"/>
      <c r="ZB24" s="13"/>
      <c r="ZC24" s="13"/>
      <c r="ZD24" s="13"/>
      <c r="ZE24" s="13"/>
      <c r="ZF24" s="13"/>
      <c r="ZG24" s="13"/>
      <c r="ZH24" s="13"/>
      <c r="ZI24" s="13"/>
      <c r="ZJ24" s="13"/>
      <c r="ZK24" s="13"/>
      <c r="ZL24" s="13"/>
      <c r="ZM24" s="13"/>
      <c r="ZN24" s="13"/>
      <c r="ZO24" s="13"/>
      <c r="ZP24" s="13"/>
      <c r="ZQ24" s="13"/>
      <c r="ZR24" s="13"/>
      <c r="ZS24" s="13"/>
      <c r="ZT24" s="13"/>
      <c r="ZU24" s="13"/>
      <c r="ZV24" s="13"/>
      <c r="ZW24" s="13"/>
      <c r="ZX24" s="13"/>
      <c r="ZY24" s="13"/>
      <c r="ZZ24" s="13"/>
      <c r="AAA24" s="13"/>
      <c r="AAB24" s="13"/>
      <c r="AAC24" s="13"/>
      <c r="AAD24" s="13"/>
      <c r="AAE24" s="13"/>
      <c r="AAF24" s="13"/>
      <c r="AAG24" s="13"/>
      <c r="AAH24" s="13"/>
      <c r="AAI24" s="13"/>
      <c r="AAJ24" s="13"/>
      <c r="AAK24" s="13"/>
      <c r="AAL24" s="13"/>
      <c r="AAM24" s="13"/>
      <c r="AAN24" s="13"/>
      <c r="AAO24" s="13"/>
      <c r="AAP24" s="13"/>
      <c r="AAQ24" s="13"/>
      <c r="AAR24" s="13"/>
      <c r="AAS24" s="13"/>
      <c r="AAT24" s="13"/>
      <c r="AAU24" s="13"/>
      <c r="AAV24" s="13"/>
      <c r="AAW24" s="13"/>
      <c r="AAX24" s="13"/>
      <c r="AAY24" s="13"/>
      <c r="AAZ24" s="13"/>
      <c r="ABA24" s="13"/>
      <c r="ABB24" s="13"/>
      <c r="ABC24" s="13"/>
      <c r="ABD24" s="13"/>
      <c r="ABE24" s="13"/>
      <c r="ABF24" s="13"/>
      <c r="ABG24" s="13"/>
      <c r="ABH24" s="13"/>
      <c r="ABI24" s="13"/>
      <c r="ABJ24" s="13"/>
      <c r="ABK24" s="13"/>
      <c r="ABL24" s="13"/>
      <c r="ABM24" s="13"/>
      <c r="ABN24" s="13"/>
      <c r="ABO24" s="13"/>
      <c r="ABP24" s="13"/>
      <c r="ABQ24" s="13"/>
      <c r="ABR24" s="13"/>
      <c r="ABS24" s="13"/>
      <c r="ABT24" s="13"/>
      <c r="ABU24" s="13"/>
      <c r="ABV24" s="13"/>
      <c r="ABW24" s="13"/>
      <c r="ABX24" s="13"/>
      <c r="ABY24" s="13"/>
      <c r="ABZ24" s="13"/>
      <c r="ACA24" s="13"/>
      <c r="ACB24" s="13"/>
      <c r="ACC24" s="13"/>
      <c r="ACD24" s="13"/>
      <c r="ACE24" s="13"/>
      <c r="ACF24" s="13"/>
      <c r="ACG24" s="13"/>
      <c r="ACH24" s="13"/>
      <c r="ACI24" s="13"/>
      <c r="ACJ24" s="13"/>
      <c r="ACK24" s="13"/>
      <c r="ACL24" s="13"/>
      <c r="ACM24" s="13"/>
      <c r="ACN24" s="13"/>
      <c r="ACO24" s="13"/>
      <c r="ACP24" s="13"/>
      <c r="ACQ24" s="13"/>
      <c r="ACR24" s="13"/>
      <c r="ACS24" s="13"/>
      <c r="ACT24" s="13"/>
      <c r="ACU24" s="13"/>
      <c r="ACV24" s="13"/>
      <c r="ACW24" s="13"/>
      <c r="ACX24" s="13"/>
      <c r="ACY24" s="13"/>
      <c r="ACZ24" s="13"/>
      <c r="ADA24" s="13"/>
      <c r="ADB24" s="13"/>
      <c r="ADC24" s="13"/>
      <c r="ADD24" s="13"/>
      <c r="ADE24" s="13"/>
      <c r="ADF24" s="13"/>
      <c r="ADG24" s="13"/>
      <c r="ADH24" s="13"/>
      <c r="ADI24" s="13"/>
      <c r="ADJ24" s="13"/>
      <c r="ADK24" s="13"/>
      <c r="ADL24" s="13"/>
      <c r="ADM24" s="13"/>
      <c r="ADN24" s="13"/>
      <c r="ADO24" s="13"/>
      <c r="ADP24" s="13"/>
      <c r="ADQ24" s="13"/>
      <c r="ADR24" s="13"/>
      <c r="ADS24" s="13"/>
      <c r="ADT24" s="13"/>
      <c r="ADU24" s="13"/>
      <c r="ADV24" s="13"/>
      <c r="ADW24" s="13"/>
      <c r="ADX24" s="13"/>
      <c r="ADY24" s="13"/>
      <c r="ADZ24" s="13"/>
      <c r="AEA24" s="13"/>
      <c r="AEB24" s="13"/>
      <c r="AEC24" s="13"/>
      <c r="AED24" s="13"/>
      <c r="AEE24" s="13"/>
      <c r="AEF24" s="13"/>
      <c r="AEG24" s="13"/>
      <c r="AEH24" s="13"/>
      <c r="AEI24" s="13"/>
      <c r="AEJ24" s="13"/>
      <c r="AEK24" s="13"/>
      <c r="AEL24" s="13"/>
      <c r="AEM24" s="13"/>
      <c r="AEN24" s="13"/>
      <c r="AEO24" s="13"/>
      <c r="AEP24" s="13"/>
      <c r="AEQ24" s="13"/>
      <c r="AER24" s="13"/>
      <c r="AES24" s="13"/>
      <c r="AET24" s="13"/>
      <c r="AEU24" s="13"/>
      <c r="AEV24" s="13"/>
      <c r="AEW24" s="13"/>
      <c r="AEX24" s="13"/>
      <c r="AEY24" s="13"/>
      <c r="AEZ24" s="13"/>
      <c r="AFA24" s="13"/>
      <c r="AFB24" s="13"/>
      <c r="AFC24" s="13"/>
      <c r="AFD24" s="13"/>
      <c r="AFE24" s="13"/>
      <c r="AFF24" s="13"/>
      <c r="AFG24" s="13"/>
      <c r="AFH24" s="13"/>
      <c r="AFI24" s="13"/>
      <c r="AFJ24" s="13"/>
      <c r="AFK24" s="13"/>
      <c r="AFL24" s="13"/>
      <c r="AFM24" s="13"/>
      <c r="AFN24" s="13"/>
      <c r="AFO24" s="13"/>
      <c r="AFP24" s="13"/>
      <c r="AFQ24" s="13"/>
      <c r="AFR24" s="13"/>
      <c r="AFS24" s="13"/>
      <c r="AFT24" s="13"/>
      <c r="AFU24" s="13"/>
      <c r="AFV24" s="13"/>
      <c r="AFW24" s="13"/>
      <c r="AFX24" s="13"/>
      <c r="AFY24" s="13"/>
      <c r="AFZ24" s="13"/>
      <c r="AGA24" s="13"/>
      <c r="AGB24" s="13"/>
      <c r="AGC24" s="13"/>
      <c r="AGD24" s="13"/>
      <c r="AGE24" s="13"/>
      <c r="AGF24" s="13"/>
      <c r="AGG24" s="13"/>
      <c r="AGH24" s="13"/>
      <c r="AGI24" s="13"/>
      <c r="AGJ24" s="13"/>
      <c r="AGK24" s="13"/>
      <c r="AGL24" s="13"/>
      <c r="AGM24" s="13"/>
      <c r="AGN24" s="13"/>
      <c r="AGO24" s="13"/>
      <c r="AGP24" s="13"/>
      <c r="AGQ24" s="13"/>
      <c r="AGR24" s="13"/>
      <c r="AGS24" s="13"/>
      <c r="AGT24" s="13"/>
      <c r="AGU24" s="13"/>
      <c r="AGV24" s="13"/>
      <c r="AGW24" s="13"/>
      <c r="AGX24" s="13"/>
      <c r="AGY24" s="13"/>
      <c r="AGZ24" s="13"/>
      <c r="AHA24" s="13"/>
      <c r="AHB24" s="13"/>
      <c r="AHC24" s="13"/>
      <c r="AHD24" s="13"/>
      <c r="AHE24" s="13"/>
      <c r="AHF24" s="13"/>
      <c r="AHG24" s="13"/>
      <c r="AHH24" s="13"/>
      <c r="AHI24" s="13"/>
      <c r="AHJ24" s="13"/>
      <c r="AHK24" s="13"/>
      <c r="AHL24" s="13"/>
      <c r="AHM24" s="13"/>
      <c r="AHN24" s="13"/>
      <c r="AHO24" s="13"/>
      <c r="AHP24" s="13"/>
      <c r="AHQ24" s="13"/>
      <c r="AHR24" s="13"/>
      <c r="AHS24" s="13"/>
      <c r="AHT24" s="13"/>
      <c r="AHU24" s="13"/>
      <c r="AHV24" s="13"/>
      <c r="AHW24" s="13"/>
      <c r="AHX24" s="13"/>
      <c r="AHY24" s="13"/>
      <c r="AHZ24" s="13"/>
      <c r="AIA24" s="13"/>
      <c r="AIB24" s="13"/>
      <c r="AIC24" s="13"/>
      <c r="AID24" s="13"/>
      <c r="AIE24" s="13"/>
      <c r="AIF24" s="13"/>
      <c r="AIG24" s="13"/>
      <c r="AIH24" s="13"/>
      <c r="AII24" s="13"/>
      <c r="AIJ24" s="13"/>
      <c r="AIK24" s="13"/>
      <c r="AIL24" s="13"/>
      <c r="AIM24" s="13"/>
      <c r="AIN24" s="13"/>
      <c r="AIO24" s="13"/>
      <c r="AIP24" s="13"/>
      <c r="AIQ24" s="13"/>
      <c r="AIR24" s="13"/>
      <c r="AIS24" s="13"/>
      <c r="AIT24" s="13"/>
      <c r="AIU24" s="13"/>
      <c r="AIV24" s="13"/>
      <c r="AIW24" s="13"/>
      <c r="AIX24" s="13"/>
      <c r="AIY24" s="13"/>
      <c r="AIZ24" s="13"/>
      <c r="AJA24" s="13"/>
      <c r="AJB24" s="13"/>
      <c r="AJC24" s="13"/>
      <c r="AJD24" s="13"/>
      <c r="AJE24" s="13"/>
      <c r="AJF24" s="13"/>
      <c r="AJG24" s="13"/>
      <c r="AJH24" s="13"/>
      <c r="AJI24" s="13"/>
      <c r="AJJ24" s="13"/>
      <c r="AJK24" s="13"/>
      <c r="AJL24" s="13"/>
      <c r="AJM24" s="13"/>
      <c r="AJN24" s="13"/>
      <c r="AJO24" s="13"/>
      <c r="AJP24" s="13"/>
      <c r="AJQ24" s="13"/>
      <c r="AJR24" s="13"/>
      <c r="AJS24" s="13"/>
      <c r="AJT24" s="13"/>
      <c r="AJU24" s="13"/>
      <c r="AJV24" s="13"/>
      <c r="AJW24" s="13"/>
      <c r="AJX24" s="13"/>
      <c r="AJY24" s="13"/>
      <c r="AJZ24" s="13"/>
      <c r="AKA24" s="13"/>
      <c r="AKB24" s="13"/>
      <c r="AKC24" s="13"/>
      <c r="AKD24" s="13"/>
      <c r="AKE24" s="13"/>
      <c r="AKF24" s="13"/>
      <c r="AKG24" s="13"/>
      <c r="AKH24" s="13"/>
      <c r="AKI24" s="13"/>
      <c r="AKJ24" s="13"/>
      <c r="AKK24" s="13"/>
      <c r="AKL24" s="13"/>
      <c r="AKM24" s="13"/>
      <c r="AKN24" s="13"/>
      <c r="AKO24" s="13"/>
      <c r="AKP24" s="13"/>
      <c r="AKQ24" s="13"/>
      <c r="AKR24" s="13"/>
      <c r="AKS24" s="13"/>
      <c r="AKT24" s="13"/>
      <c r="AKU24" s="13"/>
      <c r="AKV24" s="13"/>
      <c r="AKW24" s="13"/>
      <c r="AKX24" s="13"/>
      <c r="AKY24" s="13"/>
      <c r="AKZ24" s="13"/>
      <c r="ALA24" s="13"/>
      <c r="ALB24" s="13"/>
      <c r="ALC24" s="13"/>
      <c r="ALD24" s="13"/>
      <c r="ALE24" s="13"/>
      <c r="ALF24" s="13"/>
      <c r="ALG24" s="13"/>
      <c r="ALH24" s="13"/>
      <c r="ALI24" s="13"/>
      <c r="ALJ24" s="13"/>
      <c r="ALK24" s="13"/>
      <c r="ALL24" s="13"/>
      <c r="ALM24" s="13"/>
      <c r="ALN24" s="13"/>
      <c r="ALO24" s="13"/>
      <c r="ALP24" s="13"/>
      <c r="ALQ24" s="13"/>
      <c r="ALR24" s="13"/>
      <c r="ALS24" s="13"/>
      <c r="ALT24" s="13"/>
      <c r="ALU24" s="13"/>
      <c r="ALV24" s="13"/>
      <c r="ALW24" s="13"/>
      <c r="ALX24" s="13"/>
      <c r="ALY24" s="13"/>
      <c r="ALZ24" s="13"/>
      <c r="AMA24" s="13"/>
      <c r="AMB24" s="13"/>
      <c r="AMC24" s="13"/>
      <c r="AMD24" s="13"/>
      <c r="AME24" s="13"/>
      <c r="AMF24" s="13"/>
      <c r="AMG24" s="13"/>
      <c r="AMH24" s="13"/>
      <c r="AMI24" s="13"/>
      <c r="AMJ24" s="13"/>
    </row>
    <row r="25" spans="1:1024" x14ac:dyDescent="0.35">
      <c r="A25" s="13"/>
      <c r="B25" s="16">
        <f>COUNT(B23:Z23)</f>
        <v>8</v>
      </c>
      <c r="C25" s="16">
        <f>AVERAGE(B23:Z23)</f>
        <v>26.125</v>
      </c>
      <c r="D25" s="16">
        <f>_xlfn.VAR.S(B23:Z23)</f>
        <v>15.553571428571429</v>
      </c>
      <c r="E25" s="16">
        <f>_xlfn.STDEV.S(B23:Z23)</f>
        <v>3.9438016467073278</v>
      </c>
      <c r="F25" s="16">
        <f>E25/SQRT(B25)</f>
        <v>1.394344444020712</v>
      </c>
      <c r="G25" s="13"/>
      <c r="H25" s="13"/>
      <c r="I25" s="13"/>
      <c r="J25" s="16">
        <f>1.96*F25</f>
        <v>2.7329151102805955</v>
      </c>
      <c r="K25" s="13"/>
      <c r="L25" s="16">
        <f>C25-J25</f>
        <v>23.392084889719406</v>
      </c>
      <c r="M25" s="13"/>
      <c r="N25" s="16">
        <f>C25+J25</f>
        <v>28.857915110280594</v>
      </c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  <c r="HV25" s="13"/>
      <c r="HW25" s="13"/>
      <c r="HX25" s="13"/>
      <c r="HY25" s="13"/>
      <c r="HZ25" s="13"/>
      <c r="IA25" s="13"/>
      <c r="IB25" s="13"/>
      <c r="IC25" s="13"/>
      <c r="ID25" s="13"/>
      <c r="IE25" s="13"/>
      <c r="IF25" s="13"/>
      <c r="IG25" s="13"/>
      <c r="IH25" s="13"/>
      <c r="II25" s="13"/>
      <c r="IJ25" s="13"/>
      <c r="IK25" s="13"/>
      <c r="IL25" s="13"/>
      <c r="IM25" s="13"/>
      <c r="IN25" s="13"/>
      <c r="IO25" s="13"/>
      <c r="IP25" s="13"/>
      <c r="IQ25" s="13"/>
      <c r="IR25" s="13"/>
      <c r="IS25" s="13"/>
      <c r="IT25" s="13"/>
      <c r="IU25" s="13"/>
      <c r="IV25" s="13"/>
      <c r="IW25" s="13"/>
      <c r="IX25" s="13"/>
      <c r="IY25" s="13"/>
      <c r="IZ25" s="13"/>
      <c r="JA25" s="13"/>
      <c r="JB25" s="13"/>
      <c r="JC25" s="13"/>
      <c r="JD25" s="13"/>
      <c r="JE25" s="13"/>
      <c r="JF25" s="13"/>
      <c r="JG25" s="13"/>
      <c r="JH25" s="13"/>
      <c r="JI25" s="13"/>
      <c r="JJ25" s="13"/>
      <c r="JK25" s="13"/>
      <c r="JL25" s="13"/>
      <c r="JM25" s="13"/>
      <c r="JN25" s="13"/>
      <c r="JO25" s="13"/>
      <c r="JP25" s="13"/>
      <c r="JQ25" s="13"/>
      <c r="JR25" s="13"/>
      <c r="JS25" s="13"/>
      <c r="JT25" s="13"/>
      <c r="JU25" s="13"/>
      <c r="JV25" s="13"/>
      <c r="JW25" s="13"/>
      <c r="JX25" s="13"/>
      <c r="JY25" s="13"/>
      <c r="JZ25" s="13"/>
      <c r="KA25" s="13"/>
      <c r="KB25" s="13"/>
      <c r="KC25" s="13"/>
      <c r="KD25" s="13"/>
      <c r="KE25" s="13"/>
      <c r="KF25" s="13"/>
      <c r="KG25" s="13"/>
      <c r="KH25" s="13"/>
      <c r="KI25" s="13"/>
      <c r="KJ25" s="13"/>
      <c r="KK25" s="13"/>
      <c r="KL25" s="13"/>
      <c r="KM25" s="13"/>
      <c r="KN25" s="13"/>
      <c r="KO25" s="13"/>
      <c r="KP25" s="13"/>
      <c r="KQ25" s="13"/>
      <c r="KR25" s="13"/>
      <c r="KS25" s="13"/>
      <c r="KT25" s="13"/>
      <c r="KU25" s="13"/>
      <c r="KV25" s="13"/>
      <c r="KW25" s="13"/>
      <c r="KX25" s="13"/>
      <c r="KY25" s="13"/>
      <c r="KZ25" s="13"/>
      <c r="LA25" s="13"/>
      <c r="LB25" s="13"/>
      <c r="LC25" s="13"/>
      <c r="LD25" s="13"/>
      <c r="LE25" s="13"/>
      <c r="LF25" s="13"/>
      <c r="LG25" s="13"/>
      <c r="LH25" s="13"/>
      <c r="LI25" s="13"/>
      <c r="LJ25" s="13"/>
      <c r="LK25" s="13"/>
      <c r="LL25" s="13"/>
      <c r="LM25" s="13"/>
      <c r="LN25" s="13"/>
      <c r="LO25" s="13"/>
      <c r="LP25" s="13"/>
      <c r="LQ25" s="13"/>
      <c r="LR25" s="13"/>
      <c r="LS25" s="13"/>
      <c r="LT25" s="13"/>
      <c r="LU25" s="13"/>
      <c r="LV25" s="13"/>
      <c r="LW25" s="13"/>
      <c r="LX25" s="13"/>
      <c r="LY25" s="13"/>
      <c r="LZ25" s="13"/>
      <c r="MA25" s="13"/>
      <c r="MB25" s="13"/>
      <c r="MC25" s="13"/>
      <c r="MD25" s="13"/>
      <c r="ME25" s="13"/>
      <c r="MF25" s="13"/>
      <c r="MG25" s="13"/>
      <c r="MH25" s="13"/>
      <c r="MI25" s="13"/>
      <c r="MJ25" s="13"/>
      <c r="MK25" s="13"/>
      <c r="ML25" s="13"/>
      <c r="MM25" s="13"/>
      <c r="MN25" s="13"/>
      <c r="MO25" s="13"/>
      <c r="MP25" s="13"/>
      <c r="MQ25" s="13"/>
      <c r="MR25" s="13"/>
      <c r="MS25" s="13"/>
      <c r="MT25" s="13"/>
      <c r="MU25" s="13"/>
      <c r="MV25" s="13"/>
      <c r="MW25" s="13"/>
      <c r="MX25" s="13"/>
      <c r="MY25" s="13"/>
      <c r="MZ25" s="13"/>
      <c r="NA25" s="13"/>
      <c r="NB25" s="13"/>
      <c r="NC25" s="13"/>
      <c r="ND25" s="13"/>
      <c r="NE25" s="13"/>
      <c r="NF25" s="13"/>
      <c r="NG25" s="13"/>
      <c r="NH25" s="13"/>
      <c r="NI25" s="13"/>
      <c r="NJ25" s="13"/>
      <c r="NK25" s="13"/>
      <c r="NL25" s="13"/>
      <c r="NM25" s="13"/>
      <c r="NN25" s="13"/>
      <c r="NO25" s="13"/>
      <c r="NP25" s="13"/>
      <c r="NQ25" s="13"/>
      <c r="NR25" s="13"/>
      <c r="NS25" s="13"/>
      <c r="NT25" s="13"/>
      <c r="NU25" s="13"/>
      <c r="NV25" s="13"/>
      <c r="NW25" s="13"/>
      <c r="NX25" s="13"/>
      <c r="NY25" s="13"/>
      <c r="NZ25" s="13"/>
      <c r="OA25" s="13"/>
      <c r="OB25" s="13"/>
      <c r="OC25" s="13"/>
      <c r="OD25" s="13"/>
      <c r="OE25" s="13"/>
      <c r="OF25" s="13"/>
      <c r="OG25" s="13"/>
      <c r="OH25" s="13"/>
      <c r="OI25" s="13"/>
      <c r="OJ25" s="13"/>
      <c r="OK25" s="13"/>
      <c r="OL25" s="13"/>
      <c r="OM25" s="13"/>
      <c r="ON25" s="13"/>
      <c r="OO25" s="13"/>
      <c r="OP25" s="13"/>
      <c r="OQ25" s="13"/>
      <c r="OR25" s="13"/>
      <c r="OS25" s="13"/>
      <c r="OT25" s="13"/>
      <c r="OU25" s="13"/>
      <c r="OV25" s="13"/>
      <c r="OW25" s="13"/>
      <c r="OX25" s="13"/>
      <c r="OY25" s="13"/>
      <c r="OZ25" s="13"/>
      <c r="PA25" s="13"/>
      <c r="PB25" s="13"/>
      <c r="PC25" s="13"/>
      <c r="PD25" s="13"/>
      <c r="PE25" s="13"/>
      <c r="PF25" s="13"/>
      <c r="PG25" s="13"/>
      <c r="PH25" s="13"/>
      <c r="PI25" s="13"/>
      <c r="PJ25" s="13"/>
      <c r="PK25" s="13"/>
      <c r="PL25" s="13"/>
      <c r="PM25" s="13"/>
      <c r="PN25" s="13"/>
      <c r="PO25" s="13"/>
      <c r="PP25" s="13"/>
      <c r="PQ25" s="13"/>
      <c r="PR25" s="13"/>
      <c r="PS25" s="13"/>
      <c r="PT25" s="13"/>
      <c r="PU25" s="13"/>
      <c r="PV25" s="13"/>
      <c r="PW25" s="13"/>
      <c r="PX25" s="13"/>
      <c r="PY25" s="13"/>
      <c r="PZ25" s="13"/>
      <c r="QA25" s="13"/>
      <c r="QB25" s="13"/>
      <c r="QC25" s="13"/>
      <c r="QD25" s="13"/>
      <c r="QE25" s="13"/>
      <c r="QF25" s="13"/>
      <c r="QG25" s="13"/>
      <c r="QH25" s="13"/>
      <c r="QI25" s="13"/>
      <c r="QJ25" s="13"/>
      <c r="QK25" s="13"/>
      <c r="QL25" s="13"/>
      <c r="QM25" s="13"/>
      <c r="QN25" s="13"/>
      <c r="QO25" s="13"/>
      <c r="QP25" s="13"/>
      <c r="QQ25" s="13"/>
      <c r="QR25" s="13"/>
      <c r="QS25" s="13"/>
      <c r="QT25" s="13"/>
      <c r="QU25" s="13"/>
      <c r="QV25" s="13"/>
      <c r="QW25" s="13"/>
      <c r="QX25" s="13"/>
      <c r="QY25" s="13"/>
      <c r="QZ25" s="13"/>
      <c r="RA25" s="13"/>
      <c r="RB25" s="13"/>
      <c r="RC25" s="13"/>
      <c r="RD25" s="13"/>
      <c r="RE25" s="13"/>
      <c r="RF25" s="13"/>
      <c r="RG25" s="13"/>
      <c r="RH25" s="13"/>
      <c r="RI25" s="13"/>
      <c r="RJ25" s="13"/>
      <c r="RK25" s="13"/>
      <c r="RL25" s="13"/>
      <c r="RM25" s="13"/>
      <c r="RN25" s="13"/>
      <c r="RO25" s="13"/>
      <c r="RP25" s="13"/>
      <c r="RQ25" s="13"/>
      <c r="RR25" s="13"/>
      <c r="RS25" s="13"/>
      <c r="RT25" s="13"/>
      <c r="RU25" s="13"/>
      <c r="RV25" s="13"/>
      <c r="RW25" s="13"/>
      <c r="RX25" s="13"/>
      <c r="RY25" s="13"/>
      <c r="RZ25" s="13"/>
      <c r="SA25" s="13"/>
      <c r="SB25" s="13"/>
      <c r="SC25" s="13"/>
      <c r="SD25" s="13"/>
      <c r="SE25" s="13"/>
      <c r="SF25" s="13"/>
      <c r="SG25" s="13"/>
      <c r="SH25" s="13"/>
      <c r="SI25" s="13"/>
      <c r="SJ25" s="13"/>
      <c r="SK25" s="13"/>
      <c r="SL25" s="13"/>
      <c r="SM25" s="13"/>
      <c r="SN25" s="13"/>
      <c r="SO25" s="13"/>
      <c r="SP25" s="13"/>
      <c r="SQ25" s="13"/>
      <c r="SR25" s="13"/>
      <c r="SS25" s="13"/>
      <c r="ST25" s="13"/>
      <c r="SU25" s="13"/>
      <c r="SV25" s="13"/>
      <c r="SW25" s="13"/>
      <c r="SX25" s="13"/>
      <c r="SY25" s="13"/>
      <c r="SZ25" s="13"/>
      <c r="TA25" s="13"/>
      <c r="TB25" s="13"/>
      <c r="TC25" s="13"/>
      <c r="TD25" s="13"/>
      <c r="TE25" s="13"/>
      <c r="TF25" s="13"/>
      <c r="TG25" s="13"/>
      <c r="TH25" s="13"/>
      <c r="TI25" s="13"/>
      <c r="TJ25" s="13"/>
      <c r="TK25" s="13"/>
      <c r="TL25" s="13"/>
      <c r="TM25" s="13"/>
      <c r="TN25" s="13"/>
      <c r="TO25" s="13"/>
      <c r="TP25" s="13"/>
      <c r="TQ25" s="13"/>
      <c r="TR25" s="13"/>
      <c r="TS25" s="13"/>
      <c r="TT25" s="13"/>
      <c r="TU25" s="13"/>
      <c r="TV25" s="13"/>
      <c r="TW25" s="13"/>
      <c r="TX25" s="13"/>
      <c r="TY25" s="13"/>
      <c r="TZ25" s="13"/>
      <c r="UA25" s="13"/>
      <c r="UB25" s="13"/>
      <c r="UC25" s="13"/>
      <c r="UD25" s="13"/>
      <c r="UE25" s="13"/>
      <c r="UF25" s="13"/>
      <c r="UG25" s="13"/>
      <c r="UH25" s="13"/>
      <c r="UI25" s="13"/>
      <c r="UJ25" s="13"/>
      <c r="UK25" s="13"/>
      <c r="UL25" s="13"/>
      <c r="UM25" s="13"/>
      <c r="UN25" s="13"/>
      <c r="UO25" s="13"/>
      <c r="UP25" s="13"/>
      <c r="UQ25" s="13"/>
      <c r="UR25" s="13"/>
      <c r="US25" s="13"/>
      <c r="UT25" s="13"/>
      <c r="UU25" s="13"/>
      <c r="UV25" s="13"/>
      <c r="UW25" s="13"/>
      <c r="UX25" s="13"/>
      <c r="UY25" s="13"/>
      <c r="UZ25" s="13"/>
      <c r="VA25" s="13"/>
      <c r="VB25" s="13"/>
      <c r="VC25" s="13"/>
      <c r="VD25" s="13"/>
      <c r="VE25" s="13"/>
      <c r="VF25" s="13"/>
      <c r="VG25" s="13"/>
      <c r="VH25" s="13"/>
      <c r="VI25" s="13"/>
      <c r="VJ25" s="13"/>
      <c r="VK25" s="13"/>
      <c r="VL25" s="13"/>
      <c r="VM25" s="13"/>
      <c r="VN25" s="13"/>
      <c r="VO25" s="13"/>
      <c r="VP25" s="13"/>
      <c r="VQ25" s="13"/>
      <c r="VR25" s="13"/>
      <c r="VS25" s="13"/>
      <c r="VT25" s="13"/>
      <c r="VU25" s="13"/>
      <c r="VV25" s="13"/>
      <c r="VW25" s="13"/>
      <c r="VX25" s="13"/>
      <c r="VY25" s="13"/>
      <c r="VZ25" s="13"/>
      <c r="WA25" s="13"/>
      <c r="WB25" s="13"/>
      <c r="WC25" s="13"/>
      <c r="WD25" s="13"/>
      <c r="WE25" s="13"/>
      <c r="WF25" s="13"/>
      <c r="WG25" s="13"/>
      <c r="WH25" s="13"/>
      <c r="WI25" s="13"/>
      <c r="WJ25" s="13"/>
      <c r="WK25" s="13"/>
      <c r="WL25" s="13"/>
      <c r="WM25" s="13"/>
      <c r="WN25" s="13"/>
      <c r="WO25" s="13"/>
      <c r="WP25" s="13"/>
      <c r="WQ25" s="13"/>
      <c r="WR25" s="13"/>
      <c r="WS25" s="13"/>
      <c r="WT25" s="13"/>
      <c r="WU25" s="13"/>
      <c r="WV25" s="13"/>
      <c r="WW25" s="13"/>
      <c r="WX25" s="13"/>
      <c r="WY25" s="13"/>
      <c r="WZ25" s="13"/>
      <c r="XA25" s="13"/>
      <c r="XB25" s="13"/>
      <c r="XC25" s="13"/>
      <c r="XD25" s="13"/>
      <c r="XE25" s="13"/>
      <c r="XF25" s="13"/>
      <c r="XG25" s="13"/>
      <c r="XH25" s="13"/>
      <c r="XI25" s="13"/>
      <c r="XJ25" s="13"/>
      <c r="XK25" s="13"/>
      <c r="XL25" s="13"/>
      <c r="XM25" s="13"/>
      <c r="XN25" s="13"/>
      <c r="XO25" s="13"/>
      <c r="XP25" s="13"/>
      <c r="XQ25" s="13"/>
      <c r="XR25" s="13"/>
      <c r="XS25" s="13"/>
      <c r="XT25" s="13"/>
      <c r="XU25" s="13"/>
      <c r="XV25" s="13"/>
      <c r="XW25" s="13"/>
      <c r="XX25" s="13"/>
      <c r="XY25" s="13"/>
      <c r="XZ25" s="13"/>
      <c r="YA25" s="13"/>
      <c r="YB25" s="13"/>
      <c r="YC25" s="13"/>
      <c r="YD25" s="13"/>
      <c r="YE25" s="13"/>
      <c r="YF25" s="13"/>
      <c r="YG25" s="13"/>
      <c r="YH25" s="13"/>
      <c r="YI25" s="13"/>
      <c r="YJ25" s="13"/>
      <c r="YK25" s="13"/>
      <c r="YL25" s="13"/>
      <c r="YM25" s="13"/>
      <c r="YN25" s="13"/>
      <c r="YO25" s="13"/>
      <c r="YP25" s="13"/>
      <c r="YQ25" s="13"/>
      <c r="YR25" s="13"/>
      <c r="YS25" s="13"/>
      <c r="YT25" s="13"/>
      <c r="YU25" s="13"/>
      <c r="YV25" s="13"/>
      <c r="YW25" s="13"/>
      <c r="YX25" s="13"/>
      <c r="YY25" s="13"/>
      <c r="YZ25" s="13"/>
      <c r="ZA25" s="13"/>
      <c r="ZB25" s="13"/>
      <c r="ZC25" s="13"/>
      <c r="ZD25" s="13"/>
      <c r="ZE25" s="13"/>
      <c r="ZF25" s="13"/>
      <c r="ZG25" s="13"/>
      <c r="ZH25" s="13"/>
      <c r="ZI25" s="13"/>
      <c r="ZJ25" s="13"/>
      <c r="ZK25" s="13"/>
      <c r="ZL25" s="13"/>
      <c r="ZM25" s="13"/>
      <c r="ZN25" s="13"/>
      <c r="ZO25" s="13"/>
      <c r="ZP25" s="13"/>
      <c r="ZQ25" s="13"/>
      <c r="ZR25" s="13"/>
      <c r="ZS25" s="13"/>
      <c r="ZT25" s="13"/>
      <c r="ZU25" s="13"/>
      <c r="ZV25" s="13"/>
      <c r="ZW25" s="13"/>
      <c r="ZX25" s="13"/>
      <c r="ZY25" s="13"/>
      <c r="ZZ25" s="13"/>
      <c r="AAA25" s="13"/>
      <c r="AAB25" s="13"/>
      <c r="AAC25" s="13"/>
      <c r="AAD25" s="13"/>
      <c r="AAE25" s="13"/>
      <c r="AAF25" s="13"/>
      <c r="AAG25" s="13"/>
      <c r="AAH25" s="13"/>
      <c r="AAI25" s="13"/>
      <c r="AAJ25" s="13"/>
      <c r="AAK25" s="13"/>
      <c r="AAL25" s="13"/>
      <c r="AAM25" s="13"/>
      <c r="AAN25" s="13"/>
      <c r="AAO25" s="13"/>
      <c r="AAP25" s="13"/>
      <c r="AAQ25" s="13"/>
      <c r="AAR25" s="13"/>
      <c r="AAS25" s="13"/>
      <c r="AAT25" s="13"/>
      <c r="AAU25" s="13"/>
      <c r="AAV25" s="13"/>
      <c r="AAW25" s="13"/>
      <c r="AAX25" s="13"/>
      <c r="AAY25" s="13"/>
      <c r="AAZ25" s="13"/>
      <c r="ABA25" s="13"/>
      <c r="ABB25" s="13"/>
      <c r="ABC25" s="13"/>
      <c r="ABD25" s="13"/>
      <c r="ABE25" s="13"/>
      <c r="ABF25" s="13"/>
      <c r="ABG25" s="13"/>
      <c r="ABH25" s="13"/>
      <c r="ABI25" s="13"/>
      <c r="ABJ25" s="13"/>
      <c r="ABK25" s="13"/>
      <c r="ABL25" s="13"/>
      <c r="ABM25" s="13"/>
      <c r="ABN25" s="13"/>
      <c r="ABO25" s="13"/>
      <c r="ABP25" s="13"/>
      <c r="ABQ25" s="13"/>
      <c r="ABR25" s="13"/>
      <c r="ABS25" s="13"/>
      <c r="ABT25" s="13"/>
      <c r="ABU25" s="13"/>
      <c r="ABV25" s="13"/>
      <c r="ABW25" s="13"/>
      <c r="ABX25" s="13"/>
      <c r="ABY25" s="13"/>
      <c r="ABZ25" s="13"/>
      <c r="ACA25" s="13"/>
      <c r="ACB25" s="13"/>
      <c r="ACC25" s="13"/>
      <c r="ACD25" s="13"/>
      <c r="ACE25" s="13"/>
      <c r="ACF25" s="13"/>
      <c r="ACG25" s="13"/>
      <c r="ACH25" s="13"/>
      <c r="ACI25" s="13"/>
      <c r="ACJ25" s="13"/>
      <c r="ACK25" s="13"/>
      <c r="ACL25" s="13"/>
      <c r="ACM25" s="13"/>
      <c r="ACN25" s="13"/>
      <c r="ACO25" s="13"/>
      <c r="ACP25" s="13"/>
      <c r="ACQ25" s="13"/>
      <c r="ACR25" s="13"/>
      <c r="ACS25" s="13"/>
      <c r="ACT25" s="13"/>
      <c r="ACU25" s="13"/>
      <c r="ACV25" s="13"/>
      <c r="ACW25" s="13"/>
      <c r="ACX25" s="13"/>
      <c r="ACY25" s="13"/>
      <c r="ACZ25" s="13"/>
      <c r="ADA25" s="13"/>
      <c r="ADB25" s="13"/>
      <c r="ADC25" s="13"/>
      <c r="ADD25" s="13"/>
      <c r="ADE25" s="13"/>
      <c r="ADF25" s="13"/>
      <c r="ADG25" s="13"/>
      <c r="ADH25" s="13"/>
      <c r="ADI25" s="13"/>
      <c r="ADJ25" s="13"/>
      <c r="ADK25" s="13"/>
      <c r="ADL25" s="13"/>
      <c r="ADM25" s="13"/>
      <c r="ADN25" s="13"/>
      <c r="ADO25" s="13"/>
      <c r="ADP25" s="13"/>
      <c r="ADQ25" s="13"/>
      <c r="ADR25" s="13"/>
      <c r="ADS25" s="13"/>
      <c r="ADT25" s="13"/>
      <c r="ADU25" s="13"/>
      <c r="ADV25" s="13"/>
      <c r="ADW25" s="13"/>
      <c r="ADX25" s="13"/>
      <c r="ADY25" s="13"/>
      <c r="ADZ25" s="13"/>
      <c r="AEA25" s="13"/>
      <c r="AEB25" s="13"/>
      <c r="AEC25" s="13"/>
      <c r="AED25" s="13"/>
      <c r="AEE25" s="13"/>
      <c r="AEF25" s="13"/>
      <c r="AEG25" s="13"/>
      <c r="AEH25" s="13"/>
      <c r="AEI25" s="13"/>
      <c r="AEJ25" s="13"/>
      <c r="AEK25" s="13"/>
      <c r="AEL25" s="13"/>
      <c r="AEM25" s="13"/>
      <c r="AEN25" s="13"/>
      <c r="AEO25" s="13"/>
      <c r="AEP25" s="13"/>
      <c r="AEQ25" s="13"/>
      <c r="AER25" s="13"/>
      <c r="AES25" s="13"/>
      <c r="AET25" s="13"/>
      <c r="AEU25" s="13"/>
      <c r="AEV25" s="13"/>
      <c r="AEW25" s="13"/>
      <c r="AEX25" s="13"/>
      <c r="AEY25" s="13"/>
      <c r="AEZ25" s="13"/>
      <c r="AFA25" s="13"/>
      <c r="AFB25" s="13"/>
      <c r="AFC25" s="13"/>
      <c r="AFD25" s="13"/>
      <c r="AFE25" s="13"/>
      <c r="AFF25" s="13"/>
      <c r="AFG25" s="13"/>
      <c r="AFH25" s="13"/>
      <c r="AFI25" s="13"/>
      <c r="AFJ25" s="13"/>
      <c r="AFK25" s="13"/>
      <c r="AFL25" s="13"/>
      <c r="AFM25" s="13"/>
      <c r="AFN25" s="13"/>
      <c r="AFO25" s="13"/>
      <c r="AFP25" s="13"/>
      <c r="AFQ25" s="13"/>
      <c r="AFR25" s="13"/>
      <c r="AFS25" s="13"/>
      <c r="AFT25" s="13"/>
      <c r="AFU25" s="13"/>
      <c r="AFV25" s="13"/>
      <c r="AFW25" s="13"/>
      <c r="AFX25" s="13"/>
      <c r="AFY25" s="13"/>
      <c r="AFZ25" s="13"/>
      <c r="AGA25" s="13"/>
      <c r="AGB25" s="13"/>
      <c r="AGC25" s="13"/>
      <c r="AGD25" s="13"/>
      <c r="AGE25" s="13"/>
      <c r="AGF25" s="13"/>
      <c r="AGG25" s="13"/>
      <c r="AGH25" s="13"/>
      <c r="AGI25" s="13"/>
      <c r="AGJ25" s="13"/>
      <c r="AGK25" s="13"/>
      <c r="AGL25" s="13"/>
      <c r="AGM25" s="13"/>
      <c r="AGN25" s="13"/>
      <c r="AGO25" s="13"/>
      <c r="AGP25" s="13"/>
      <c r="AGQ25" s="13"/>
      <c r="AGR25" s="13"/>
      <c r="AGS25" s="13"/>
      <c r="AGT25" s="13"/>
      <c r="AGU25" s="13"/>
      <c r="AGV25" s="13"/>
      <c r="AGW25" s="13"/>
      <c r="AGX25" s="13"/>
      <c r="AGY25" s="13"/>
      <c r="AGZ25" s="13"/>
      <c r="AHA25" s="13"/>
      <c r="AHB25" s="13"/>
      <c r="AHC25" s="13"/>
      <c r="AHD25" s="13"/>
      <c r="AHE25" s="13"/>
      <c r="AHF25" s="13"/>
      <c r="AHG25" s="13"/>
      <c r="AHH25" s="13"/>
      <c r="AHI25" s="13"/>
      <c r="AHJ25" s="13"/>
      <c r="AHK25" s="13"/>
      <c r="AHL25" s="13"/>
      <c r="AHM25" s="13"/>
      <c r="AHN25" s="13"/>
      <c r="AHO25" s="13"/>
      <c r="AHP25" s="13"/>
      <c r="AHQ25" s="13"/>
      <c r="AHR25" s="13"/>
      <c r="AHS25" s="13"/>
      <c r="AHT25" s="13"/>
      <c r="AHU25" s="13"/>
      <c r="AHV25" s="13"/>
      <c r="AHW25" s="13"/>
      <c r="AHX25" s="13"/>
      <c r="AHY25" s="13"/>
      <c r="AHZ25" s="13"/>
      <c r="AIA25" s="13"/>
      <c r="AIB25" s="13"/>
      <c r="AIC25" s="13"/>
      <c r="AID25" s="13"/>
      <c r="AIE25" s="13"/>
      <c r="AIF25" s="13"/>
      <c r="AIG25" s="13"/>
      <c r="AIH25" s="13"/>
      <c r="AII25" s="13"/>
      <c r="AIJ25" s="13"/>
      <c r="AIK25" s="13"/>
      <c r="AIL25" s="13"/>
      <c r="AIM25" s="13"/>
      <c r="AIN25" s="13"/>
      <c r="AIO25" s="13"/>
      <c r="AIP25" s="13"/>
      <c r="AIQ25" s="13"/>
      <c r="AIR25" s="13"/>
      <c r="AIS25" s="13"/>
      <c r="AIT25" s="13"/>
      <c r="AIU25" s="13"/>
      <c r="AIV25" s="13"/>
      <c r="AIW25" s="13"/>
      <c r="AIX25" s="13"/>
      <c r="AIY25" s="13"/>
      <c r="AIZ25" s="13"/>
      <c r="AJA25" s="13"/>
      <c r="AJB25" s="13"/>
      <c r="AJC25" s="13"/>
      <c r="AJD25" s="13"/>
      <c r="AJE25" s="13"/>
      <c r="AJF25" s="13"/>
      <c r="AJG25" s="13"/>
      <c r="AJH25" s="13"/>
      <c r="AJI25" s="13"/>
      <c r="AJJ25" s="13"/>
      <c r="AJK25" s="13"/>
      <c r="AJL25" s="13"/>
      <c r="AJM25" s="13"/>
      <c r="AJN25" s="13"/>
      <c r="AJO25" s="13"/>
      <c r="AJP25" s="13"/>
      <c r="AJQ25" s="13"/>
      <c r="AJR25" s="13"/>
      <c r="AJS25" s="13"/>
      <c r="AJT25" s="13"/>
      <c r="AJU25" s="13"/>
      <c r="AJV25" s="13"/>
      <c r="AJW25" s="13"/>
      <c r="AJX25" s="13"/>
      <c r="AJY25" s="13"/>
      <c r="AJZ25" s="13"/>
      <c r="AKA25" s="13"/>
      <c r="AKB25" s="13"/>
      <c r="AKC25" s="13"/>
      <c r="AKD25" s="13"/>
      <c r="AKE25" s="13"/>
      <c r="AKF25" s="13"/>
      <c r="AKG25" s="13"/>
      <c r="AKH25" s="13"/>
      <c r="AKI25" s="13"/>
      <c r="AKJ25" s="13"/>
      <c r="AKK25" s="13"/>
      <c r="AKL25" s="13"/>
      <c r="AKM25" s="13"/>
      <c r="AKN25" s="13"/>
      <c r="AKO25" s="13"/>
      <c r="AKP25" s="13"/>
      <c r="AKQ25" s="13"/>
      <c r="AKR25" s="13"/>
      <c r="AKS25" s="13"/>
      <c r="AKT25" s="13"/>
      <c r="AKU25" s="13"/>
      <c r="AKV25" s="13"/>
      <c r="AKW25" s="13"/>
      <c r="AKX25" s="13"/>
      <c r="AKY25" s="13"/>
      <c r="AKZ25" s="13"/>
      <c r="ALA25" s="13"/>
      <c r="ALB25" s="13"/>
      <c r="ALC25" s="13"/>
      <c r="ALD25" s="13"/>
      <c r="ALE25" s="13"/>
      <c r="ALF25" s="13"/>
      <c r="ALG25" s="13"/>
      <c r="ALH25" s="13"/>
      <c r="ALI25" s="13"/>
      <c r="ALJ25" s="13"/>
      <c r="ALK25" s="13"/>
      <c r="ALL25" s="13"/>
      <c r="ALM25" s="13"/>
      <c r="ALN25" s="13"/>
      <c r="ALO25" s="13"/>
      <c r="ALP25" s="13"/>
      <c r="ALQ25" s="13"/>
      <c r="ALR25" s="13"/>
      <c r="ALS25" s="13"/>
      <c r="ALT25" s="13"/>
      <c r="ALU25" s="13"/>
      <c r="ALV25" s="13"/>
      <c r="ALW25" s="13"/>
      <c r="ALX25" s="13"/>
      <c r="ALY25" s="13"/>
      <c r="ALZ25" s="13"/>
      <c r="AMA25" s="13"/>
      <c r="AMB25" s="13"/>
      <c r="AMC25" s="13"/>
      <c r="AMD25" s="13"/>
      <c r="AME25" s="13"/>
      <c r="AMF25" s="13"/>
      <c r="AMG25" s="13"/>
      <c r="AMH25" s="13"/>
      <c r="AMI25" s="13"/>
      <c r="AMJ25" s="13"/>
    </row>
    <row r="29" spans="1:1024" x14ac:dyDescent="0.35">
      <c r="B29" s="41" t="s">
        <v>15</v>
      </c>
    </row>
    <row r="31" spans="1:1024" x14ac:dyDescent="0.35"/>
    <row r="49" spans="1:1024" x14ac:dyDescent="0.35">
      <c r="A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  <c r="FB49" s="13"/>
      <c r="FC49" s="13"/>
      <c r="FD49" s="13"/>
      <c r="FE49" s="13"/>
      <c r="FF49" s="13"/>
      <c r="FG49" s="13"/>
      <c r="FH49" s="13"/>
      <c r="FI49" s="13"/>
      <c r="FJ49" s="13"/>
      <c r="FK49" s="13"/>
      <c r="FL49" s="13"/>
      <c r="FM49" s="13"/>
      <c r="FN49" s="13"/>
      <c r="FO49" s="13"/>
      <c r="FP49" s="13"/>
      <c r="FQ49" s="13"/>
      <c r="FR49" s="13"/>
      <c r="FS49" s="13"/>
      <c r="FT49" s="13"/>
      <c r="FU49" s="13"/>
      <c r="FV49" s="13"/>
      <c r="FW49" s="13"/>
      <c r="FX49" s="13"/>
      <c r="FY49" s="13"/>
      <c r="FZ49" s="13"/>
      <c r="GA49" s="13"/>
      <c r="GB49" s="13"/>
      <c r="GC49" s="13"/>
      <c r="GD49" s="13"/>
      <c r="GE49" s="13"/>
      <c r="GF49" s="13"/>
      <c r="GG49" s="13"/>
      <c r="GH49" s="13"/>
      <c r="GI49" s="13"/>
      <c r="GJ49" s="13"/>
      <c r="GK49" s="13"/>
      <c r="GL49" s="13"/>
      <c r="GM49" s="13"/>
      <c r="GN49" s="13"/>
      <c r="GO49" s="13"/>
      <c r="GP49" s="13"/>
      <c r="GQ49" s="13"/>
      <c r="GR49" s="13"/>
      <c r="GS49" s="13"/>
      <c r="GT49" s="13"/>
      <c r="GU49" s="13"/>
      <c r="GV49" s="13"/>
      <c r="GW49" s="13"/>
      <c r="GX49" s="13"/>
      <c r="GY49" s="13"/>
      <c r="GZ49" s="13"/>
      <c r="HA49" s="13"/>
      <c r="HB49" s="13"/>
      <c r="HC49" s="13"/>
      <c r="HD49" s="13"/>
      <c r="HE49" s="13"/>
      <c r="HF49" s="13"/>
      <c r="HG49" s="13"/>
      <c r="HH49" s="13"/>
      <c r="HI49" s="13"/>
      <c r="HJ49" s="13"/>
      <c r="HK49" s="13"/>
      <c r="HL49" s="13"/>
      <c r="HM49" s="13"/>
      <c r="HN49" s="13"/>
      <c r="HO49" s="13"/>
      <c r="HP49" s="13"/>
      <c r="HQ49" s="13"/>
      <c r="HR49" s="13"/>
      <c r="HS49" s="13"/>
      <c r="HT49" s="13"/>
      <c r="HU49" s="13"/>
      <c r="HV49" s="13"/>
      <c r="HW49" s="13"/>
      <c r="HX49" s="13"/>
      <c r="HY49" s="13"/>
      <c r="HZ49" s="13"/>
      <c r="IA49" s="13"/>
      <c r="IB49" s="13"/>
      <c r="IC49" s="13"/>
      <c r="ID49" s="13"/>
      <c r="IE49" s="13"/>
      <c r="IF49" s="13"/>
      <c r="IG49" s="13"/>
      <c r="IH49" s="13"/>
      <c r="II49" s="13"/>
      <c r="IJ49" s="13"/>
      <c r="IK49" s="13"/>
      <c r="IL49" s="13"/>
      <c r="IM49" s="13"/>
      <c r="IN49" s="13"/>
      <c r="IO49" s="13"/>
      <c r="IP49" s="13"/>
      <c r="IQ49" s="13"/>
      <c r="IR49" s="13"/>
      <c r="IS49" s="13"/>
      <c r="IT49" s="13"/>
      <c r="IU49" s="13"/>
      <c r="IV49" s="13"/>
      <c r="IW49" s="13"/>
      <c r="IX49" s="13"/>
      <c r="IY49" s="13"/>
      <c r="IZ49" s="13"/>
      <c r="JA49" s="13"/>
      <c r="JB49" s="13"/>
      <c r="JC49" s="13"/>
      <c r="JD49" s="13"/>
      <c r="JE49" s="13"/>
      <c r="JF49" s="13"/>
      <c r="JG49" s="13"/>
      <c r="JH49" s="13"/>
      <c r="JI49" s="13"/>
      <c r="JJ49" s="13"/>
      <c r="JK49" s="13"/>
      <c r="JL49" s="13"/>
      <c r="JM49" s="13"/>
      <c r="JN49" s="13"/>
      <c r="JO49" s="13"/>
      <c r="JP49" s="13"/>
      <c r="JQ49" s="13"/>
      <c r="JR49" s="13"/>
      <c r="JS49" s="13"/>
      <c r="JT49" s="13"/>
      <c r="JU49" s="13"/>
      <c r="JV49" s="13"/>
      <c r="JW49" s="13"/>
      <c r="JX49" s="13"/>
      <c r="JY49" s="13"/>
      <c r="JZ49" s="13"/>
      <c r="KA49" s="13"/>
      <c r="KB49" s="13"/>
      <c r="KC49" s="13"/>
      <c r="KD49" s="13"/>
      <c r="KE49" s="13"/>
      <c r="KF49" s="13"/>
      <c r="KG49" s="13"/>
      <c r="KH49" s="13"/>
      <c r="KI49" s="13"/>
      <c r="KJ49" s="13"/>
      <c r="KK49" s="13"/>
      <c r="KL49" s="13"/>
      <c r="KM49" s="13"/>
      <c r="KN49" s="13"/>
      <c r="KO49" s="13"/>
      <c r="KP49" s="13"/>
      <c r="KQ49" s="13"/>
      <c r="KR49" s="13"/>
      <c r="KS49" s="13"/>
      <c r="KT49" s="13"/>
      <c r="KU49" s="13"/>
      <c r="KV49" s="13"/>
      <c r="KW49" s="13"/>
      <c r="KX49" s="13"/>
      <c r="KY49" s="13"/>
      <c r="KZ49" s="13"/>
      <c r="LA49" s="13"/>
      <c r="LB49" s="13"/>
      <c r="LC49" s="13"/>
      <c r="LD49" s="13"/>
      <c r="LE49" s="13"/>
      <c r="LF49" s="13"/>
      <c r="LG49" s="13"/>
      <c r="LH49" s="13"/>
      <c r="LI49" s="13"/>
      <c r="LJ49" s="13"/>
      <c r="LK49" s="13"/>
      <c r="LL49" s="13"/>
      <c r="LM49" s="13"/>
      <c r="LN49" s="13"/>
      <c r="LO49" s="13"/>
      <c r="LP49" s="13"/>
      <c r="LQ49" s="13"/>
      <c r="LR49" s="13"/>
      <c r="LS49" s="13"/>
      <c r="LT49" s="13"/>
      <c r="LU49" s="13"/>
      <c r="LV49" s="13"/>
      <c r="LW49" s="13"/>
      <c r="LX49" s="13"/>
      <c r="LY49" s="13"/>
      <c r="LZ49" s="13"/>
      <c r="MA49" s="13"/>
      <c r="MB49" s="13"/>
      <c r="MC49" s="13"/>
      <c r="MD49" s="13"/>
      <c r="ME49" s="13"/>
      <c r="MF49" s="13"/>
      <c r="MG49" s="13"/>
      <c r="MH49" s="13"/>
      <c r="MI49" s="13"/>
      <c r="MJ49" s="13"/>
      <c r="MK49" s="13"/>
      <c r="ML49" s="13"/>
      <c r="MM49" s="13"/>
      <c r="MN49" s="13"/>
      <c r="MO49" s="13"/>
      <c r="MP49" s="13"/>
      <c r="MQ49" s="13"/>
      <c r="MR49" s="13"/>
      <c r="MS49" s="13"/>
      <c r="MT49" s="13"/>
      <c r="MU49" s="13"/>
      <c r="MV49" s="13"/>
      <c r="MW49" s="13"/>
      <c r="MX49" s="13"/>
      <c r="MY49" s="13"/>
      <c r="MZ49" s="13"/>
      <c r="NA49" s="13"/>
      <c r="NB49" s="13"/>
      <c r="NC49" s="13"/>
      <c r="ND49" s="13"/>
      <c r="NE49" s="13"/>
      <c r="NF49" s="13"/>
      <c r="NG49" s="13"/>
      <c r="NH49" s="13"/>
      <c r="NI49" s="13"/>
      <c r="NJ49" s="13"/>
      <c r="NK49" s="13"/>
      <c r="NL49" s="13"/>
      <c r="NM49" s="13"/>
      <c r="NN49" s="13"/>
      <c r="NO49" s="13"/>
      <c r="NP49" s="13"/>
      <c r="NQ49" s="13"/>
      <c r="NR49" s="13"/>
      <c r="NS49" s="13"/>
      <c r="NT49" s="13"/>
      <c r="NU49" s="13"/>
      <c r="NV49" s="13"/>
      <c r="NW49" s="13"/>
      <c r="NX49" s="13"/>
      <c r="NY49" s="13"/>
      <c r="NZ49" s="13"/>
      <c r="OA49" s="13"/>
      <c r="OB49" s="13"/>
      <c r="OC49" s="13"/>
      <c r="OD49" s="13"/>
      <c r="OE49" s="13"/>
      <c r="OF49" s="13"/>
      <c r="OG49" s="13"/>
      <c r="OH49" s="13"/>
      <c r="OI49" s="13"/>
      <c r="OJ49" s="13"/>
      <c r="OK49" s="13"/>
      <c r="OL49" s="13"/>
      <c r="OM49" s="13"/>
      <c r="ON49" s="13"/>
      <c r="OO49" s="13"/>
      <c r="OP49" s="13"/>
      <c r="OQ49" s="13"/>
      <c r="OR49" s="13"/>
      <c r="OS49" s="13"/>
      <c r="OT49" s="13"/>
      <c r="OU49" s="13"/>
      <c r="OV49" s="13"/>
      <c r="OW49" s="13"/>
      <c r="OX49" s="13"/>
      <c r="OY49" s="13"/>
      <c r="OZ49" s="13"/>
      <c r="PA49" s="13"/>
      <c r="PB49" s="13"/>
      <c r="PC49" s="13"/>
      <c r="PD49" s="13"/>
      <c r="PE49" s="13"/>
      <c r="PF49" s="13"/>
      <c r="PG49" s="13"/>
      <c r="PH49" s="13"/>
      <c r="PI49" s="13"/>
      <c r="PJ49" s="13"/>
      <c r="PK49" s="13"/>
      <c r="PL49" s="13"/>
      <c r="PM49" s="13"/>
      <c r="PN49" s="13"/>
      <c r="PO49" s="13"/>
      <c r="PP49" s="13"/>
      <c r="PQ49" s="13"/>
      <c r="PR49" s="13"/>
      <c r="PS49" s="13"/>
      <c r="PT49" s="13"/>
      <c r="PU49" s="13"/>
      <c r="PV49" s="13"/>
      <c r="PW49" s="13"/>
      <c r="PX49" s="13"/>
      <c r="PY49" s="13"/>
      <c r="PZ49" s="13"/>
      <c r="QA49" s="13"/>
      <c r="QB49" s="13"/>
      <c r="QC49" s="13"/>
      <c r="QD49" s="13"/>
      <c r="QE49" s="13"/>
      <c r="QF49" s="13"/>
      <c r="QG49" s="13"/>
      <c r="QH49" s="13"/>
      <c r="QI49" s="13"/>
      <c r="QJ49" s="13"/>
      <c r="QK49" s="13"/>
      <c r="QL49" s="13"/>
      <c r="QM49" s="13"/>
      <c r="QN49" s="13"/>
      <c r="QO49" s="13"/>
      <c r="QP49" s="13"/>
      <c r="QQ49" s="13"/>
      <c r="QR49" s="13"/>
      <c r="QS49" s="13"/>
      <c r="QT49" s="13"/>
      <c r="QU49" s="13"/>
      <c r="QV49" s="13"/>
      <c r="QW49" s="13"/>
      <c r="QX49" s="13"/>
      <c r="QY49" s="13"/>
      <c r="QZ49" s="13"/>
      <c r="RA49" s="13"/>
      <c r="RB49" s="13"/>
      <c r="RC49" s="13"/>
      <c r="RD49" s="13"/>
      <c r="RE49" s="13"/>
      <c r="RF49" s="13"/>
      <c r="RG49" s="13"/>
      <c r="RH49" s="13"/>
      <c r="RI49" s="13"/>
      <c r="RJ49" s="13"/>
      <c r="RK49" s="13"/>
      <c r="RL49" s="13"/>
      <c r="RM49" s="13"/>
      <c r="RN49" s="13"/>
      <c r="RO49" s="13"/>
      <c r="RP49" s="13"/>
      <c r="RQ49" s="13"/>
      <c r="RR49" s="13"/>
      <c r="RS49" s="13"/>
      <c r="RT49" s="13"/>
      <c r="RU49" s="13"/>
      <c r="RV49" s="13"/>
      <c r="RW49" s="13"/>
      <c r="RX49" s="13"/>
      <c r="RY49" s="13"/>
      <c r="RZ49" s="13"/>
      <c r="SA49" s="13"/>
      <c r="SB49" s="13"/>
      <c r="SC49" s="13"/>
      <c r="SD49" s="13"/>
      <c r="SE49" s="13"/>
      <c r="SF49" s="13"/>
      <c r="SG49" s="13"/>
      <c r="SH49" s="13"/>
      <c r="SI49" s="13"/>
      <c r="SJ49" s="13"/>
      <c r="SK49" s="13"/>
      <c r="SL49" s="13"/>
      <c r="SM49" s="13"/>
      <c r="SN49" s="13"/>
      <c r="SO49" s="13"/>
      <c r="SP49" s="13"/>
      <c r="SQ49" s="13"/>
      <c r="SR49" s="13"/>
      <c r="SS49" s="13"/>
      <c r="ST49" s="13"/>
      <c r="SU49" s="13"/>
      <c r="SV49" s="13"/>
      <c r="SW49" s="13"/>
      <c r="SX49" s="13"/>
      <c r="SY49" s="13"/>
      <c r="SZ49" s="13"/>
      <c r="TA49" s="13"/>
      <c r="TB49" s="13"/>
      <c r="TC49" s="13"/>
      <c r="TD49" s="13"/>
      <c r="TE49" s="13"/>
      <c r="TF49" s="13"/>
      <c r="TG49" s="13"/>
      <c r="TH49" s="13"/>
      <c r="TI49" s="13"/>
      <c r="TJ49" s="13"/>
      <c r="TK49" s="13"/>
      <c r="TL49" s="13"/>
      <c r="TM49" s="13"/>
      <c r="TN49" s="13"/>
      <c r="TO49" s="13"/>
      <c r="TP49" s="13"/>
      <c r="TQ49" s="13"/>
      <c r="TR49" s="13"/>
      <c r="TS49" s="13"/>
      <c r="TT49" s="13"/>
      <c r="TU49" s="13"/>
      <c r="TV49" s="13"/>
      <c r="TW49" s="13"/>
      <c r="TX49" s="13"/>
      <c r="TY49" s="13"/>
      <c r="TZ49" s="13"/>
      <c r="UA49" s="13"/>
      <c r="UB49" s="13"/>
      <c r="UC49" s="13"/>
      <c r="UD49" s="13"/>
      <c r="UE49" s="13"/>
      <c r="UF49" s="13"/>
      <c r="UG49" s="13"/>
      <c r="UH49" s="13"/>
      <c r="UI49" s="13"/>
      <c r="UJ49" s="13"/>
      <c r="UK49" s="13"/>
      <c r="UL49" s="13"/>
      <c r="UM49" s="13"/>
      <c r="UN49" s="13"/>
      <c r="UO49" s="13"/>
      <c r="UP49" s="13"/>
      <c r="UQ49" s="13"/>
      <c r="UR49" s="13"/>
      <c r="US49" s="13"/>
      <c r="UT49" s="13"/>
      <c r="UU49" s="13"/>
      <c r="UV49" s="13"/>
      <c r="UW49" s="13"/>
      <c r="UX49" s="13"/>
      <c r="UY49" s="13"/>
      <c r="UZ49" s="13"/>
      <c r="VA49" s="13"/>
      <c r="VB49" s="13"/>
      <c r="VC49" s="13"/>
      <c r="VD49" s="13"/>
      <c r="VE49" s="13"/>
      <c r="VF49" s="13"/>
      <c r="VG49" s="13"/>
      <c r="VH49" s="13"/>
      <c r="VI49" s="13"/>
      <c r="VJ49" s="13"/>
      <c r="VK49" s="13"/>
      <c r="VL49" s="13"/>
      <c r="VM49" s="13"/>
      <c r="VN49" s="13"/>
      <c r="VO49" s="13"/>
      <c r="VP49" s="13"/>
      <c r="VQ49" s="13"/>
      <c r="VR49" s="13"/>
      <c r="VS49" s="13"/>
      <c r="VT49" s="13"/>
      <c r="VU49" s="13"/>
      <c r="VV49" s="13"/>
      <c r="VW49" s="13"/>
      <c r="VX49" s="13"/>
      <c r="VY49" s="13"/>
      <c r="VZ49" s="13"/>
      <c r="WA49" s="13"/>
      <c r="WB49" s="13"/>
      <c r="WC49" s="13"/>
      <c r="WD49" s="13"/>
      <c r="WE49" s="13"/>
      <c r="WF49" s="13"/>
      <c r="WG49" s="13"/>
      <c r="WH49" s="13"/>
      <c r="WI49" s="13"/>
      <c r="WJ49" s="13"/>
      <c r="WK49" s="13"/>
      <c r="WL49" s="13"/>
      <c r="WM49" s="13"/>
      <c r="WN49" s="13"/>
      <c r="WO49" s="13"/>
      <c r="WP49" s="13"/>
      <c r="WQ49" s="13"/>
      <c r="WR49" s="13"/>
      <c r="WS49" s="13"/>
      <c r="WT49" s="13"/>
      <c r="WU49" s="13"/>
      <c r="WV49" s="13"/>
      <c r="WW49" s="13"/>
      <c r="WX49" s="13"/>
      <c r="WY49" s="13"/>
      <c r="WZ49" s="13"/>
      <c r="XA49" s="13"/>
      <c r="XB49" s="13"/>
      <c r="XC49" s="13"/>
      <c r="XD49" s="13"/>
      <c r="XE49" s="13"/>
      <c r="XF49" s="13"/>
      <c r="XG49" s="13"/>
      <c r="XH49" s="13"/>
      <c r="XI49" s="13"/>
      <c r="XJ49" s="13"/>
      <c r="XK49" s="13"/>
      <c r="XL49" s="13"/>
      <c r="XM49" s="13"/>
      <c r="XN49" s="13"/>
      <c r="XO49" s="13"/>
      <c r="XP49" s="13"/>
      <c r="XQ49" s="13"/>
      <c r="XR49" s="13"/>
      <c r="XS49" s="13"/>
      <c r="XT49" s="13"/>
      <c r="XU49" s="13"/>
      <c r="XV49" s="13"/>
      <c r="XW49" s="13"/>
      <c r="XX49" s="13"/>
      <c r="XY49" s="13"/>
      <c r="XZ49" s="13"/>
      <c r="YA49" s="13"/>
      <c r="YB49" s="13"/>
      <c r="YC49" s="13"/>
      <c r="YD49" s="13"/>
      <c r="YE49" s="13"/>
      <c r="YF49" s="13"/>
      <c r="YG49" s="13"/>
      <c r="YH49" s="13"/>
      <c r="YI49" s="13"/>
      <c r="YJ49" s="13"/>
      <c r="YK49" s="13"/>
      <c r="YL49" s="13"/>
      <c r="YM49" s="13"/>
      <c r="YN49" s="13"/>
      <c r="YO49" s="13"/>
      <c r="YP49" s="13"/>
      <c r="YQ49" s="13"/>
      <c r="YR49" s="13"/>
      <c r="YS49" s="13"/>
      <c r="YT49" s="13"/>
      <c r="YU49" s="13"/>
      <c r="YV49" s="13"/>
      <c r="YW49" s="13"/>
      <c r="YX49" s="13"/>
      <c r="YY49" s="13"/>
      <c r="YZ49" s="13"/>
      <c r="ZA49" s="13"/>
      <c r="ZB49" s="13"/>
      <c r="ZC49" s="13"/>
      <c r="ZD49" s="13"/>
      <c r="ZE49" s="13"/>
      <c r="ZF49" s="13"/>
      <c r="ZG49" s="13"/>
      <c r="ZH49" s="13"/>
      <c r="ZI49" s="13"/>
      <c r="ZJ49" s="13"/>
      <c r="ZK49" s="13"/>
      <c r="ZL49" s="13"/>
      <c r="ZM49" s="13"/>
      <c r="ZN49" s="13"/>
      <c r="ZO49" s="13"/>
      <c r="ZP49" s="13"/>
      <c r="ZQ49" s="13"/>
      <c r="ZR49" s="13"/>
      <c r="ZS49" s="13"/>
      <c r="ZT49" s="13"/>
      <c r="ZU49" s="13"/>
      <c r="ZV49" s="13"/>
      <c r="ZW49" s="13"/>
      <c r="ZX49" s="13"/>
      <c r="ZY49" s="13"/>
      <c r="ZZ49" s="13"/>
      <c r="AAA49" s="13"/>
      <c r="AAB49" s="13"/>
      <c r="AAC49" s="13"/>
      <c r="AAD49" s="13"/>
      <c r="AAE49" s="13"/>
      <c r="AAF49" s="13"/>
      <c r="AAG49" s="13"/>
      <c r="AAH49" s="13"/>
      <c r="AAI49" s="13"/>
      <c r="AAJ49" s="13"/>
      <c r="AAK49" s="13"/>
      <c r="AAL49" s="13"/>
      <c r="AAM49" s="13"/>
      <c r="AAN49" s="13"/>
      <c r="AAO49" s="13"/>
      <c r="AAP49" s="13"/>
      <c r="AAQ49" s="13"/>
      <c r="AAR49" s="13"/>
      <c r="AAS49" s="13"/>
      <c r="AAT49" s="13"/>
      <c r="AAU49" s="13"/>
      <c r="AAV49" s="13"/>
      <c r="AAW49" s="13"/>
      <c r="AAX49" s="13"/>
      <c r="AAY49" s="13"/>
      <c r="AAZ49" s="13"/>
      <c r="ABA49" s="13"/>
      <c r="ABB49" s="13"/>
      <c r="ABC49" s="13"/>
      <c r="ABD49" s="13"/>
      <c r="ABE49" s="13"/>
      <c r="ABF49" s="13"/>
      <c r="ABG49" s="13"/>
      <c r="ABH49" s="13"/>
      <c r="ABI49" s="13"/>
      <c r="ABJ49" s="13"/>
      <c r="ABK49" s="13"/>
      <c r="ABL49" s="13"/>
      <c r="ABM49" s="13"/>
      <c r="ABN49" s="13"/>
      <c r="ABO49" s="13"/>
      <c r="ABP49" s="13"/>
      <c r="ABQ49" s="13"/>
      <c r="ABR49" s="13"/>
      <c r="ABS49" s="13"/>
      <c r="ABT49" s="13"/>
      <c r="ABU49" s="13"/>
      <c r="ABV49" s="13"/>
      <c r="ABW49" s="13"/>
      <c r="ABX49" s="13"/>
      <c r="ABY49" s="13"/>
      <c r="ABZ49" s="13"/>
      <c r="ACA49" s="13"/>
      <c r="ACB49" s="13"/>
      <c r="ACC49" s="13"/>
      <c r="ACD49" s="13"/>
      <c r="ACE49" s="13"/>
      <c r="ACF49" s="13"/>
      <c r="ACG49" s="13"/>
      <c r="ACH49" s="13"/>
      <c r="ACI49" s="13"/>
      <c r="ACJ49" s="13"/>
      <c r="ACK49" s="13"/>
      <c r="ACL49" s="13"/>
      <c r="ACM49" s="13"/>
      <c r="ACN49" s="13"/>
      <c r="ACO49" s="13"/>
      <c r="ACP49" s="13"/>
      <c r="ACQ49" s="13"/>
      <c r="ACR49" s="13"/>
      <c r="ACS49" s="13"/>
      <c r="ACT49" s="13"/>
      <c r="ACU49" s="13"/>
      <c r="ACV49" s="13"/>
      <c r="ACW49" s="13"/>
      <c r="ACX49" s="13"/>
      <c r="ACY49" s="13"/>
      <c r="ACZ49" s="13"/>
      <c r="ADA49" s="13"/>
      <c r="ADB49" s="13"/>
      <c r="ADC49" s="13"/>
      <c r="ADD49" s="13"/>
      <c r="ADE49" s="13"/>
      <c r="ADF49" s="13"/>
      <c r="ADG49" s="13"/>
      <c r="ADH49" s="13"/>
      <c r="ADI49" s="13"/>
      <c r="ADJ49" s="13"/>
      <c r="ADK49" s="13"/>
      <c r="ADL49" s="13"/>
      <c r="ADM49" s="13"/>
      <c r="ADN49" s="13"/>
      <c r="ADO49" s="13"/>
      <c r="ADP49" s="13"/>
      <c r="ADQ49" s="13"/>
      <c r="ADR49" s="13"/>
      <c r="ADS49" s="13"/>
      <c r="ADT49" s="13"/>
      <c r="ADU49" s="13"/>
      <c r="ADV49" s="13"/>
      <c r="ADW49" s="13"/>
      <c r="ADX49" s="13"/>
      <c r="ADY49" s="13"/>
      <c r="ADZ49" s="13"/>
      <c r="AEA49" s="13"/>
      <c r="AEB49" s="13"/>
      <c r="AEC49" s="13"/>
      <c r="AED49" s="13"/>
      <c r="AEE49" s="13"/>
      <c r="AEF49" s="13"/>
      <c r="AEG49" s="13"/>
      <c r="AEH49" s="13"/>
      <c r="AEI49" s="13"/>
      <c r="AEJ49" s="13"/>
      <c r="AEK49" s="13"/>
      <c r="AEL49" s="13"/>
      <c r="AEM49" s="13"/>
      <c r="AEN49" s="13"/>
      <c r="AEO49" s="13"/>
      <c r="AEP49" s="13"/>
      <c r="AEQ49" s="13"/>
      <c r="AER49" s="13"/>
      <c r="AES49" s="13"/>
      <c r="AET49" s="13"/>
      <c r="AEU49" s="13"/>
      <c r="AEV49" s="13"/>
      <c r="AEW49" s="13"/>
      <c r="AEX49" s="13"/>
      <c r="AEY49" s="13"/>
      <c r="AEZ49" s="13"/>
      <c r="AFA49" s="13"/>
      <c r="AFB49" s="13"/>
      <c r="AFC49" s="13"/>
      <c r="AFD49" s="13"/>
      <c r="AFE49" s="13"/>
      <c r="AFF49" s="13"/>
      <c r="AFG49" s="13"/>
      <c r="AFH49" s="13"/>
      <c r="AFI49" s="13"/>
      <c r="AFJ49" s="13"/>
      <c r="AFK49" s="13"/>
      <c r="AFL49" s="13"/>
      <c r="AFM49" s="13"/>
      <c r="AFN49" s="13"/>
      <c r="AFO49" s="13"/>
      <c r="AFP49" s="13"/>
      <c r="AFQ49" s="13"/>
      <c r="AFR49" s="13"/>
      <c r="AFS49" s="13"/>
      <c r="AFT49" s="13"/>
      <c r="AFU49" s="13"/>
      <c r="AFV49" s="13"/>
      <c r="AFW49" s="13"/>
      <c r="AFX49" s="13"/>
      <c r="AFY49" s="13"/>
      <c r="AFZ49" s="13"/>
      <c r="AGA49" s="13"/>
      <c r="AGB49" s="13"/>
      <c r="AGC49" s="13"/>
      <c r="AGD49" s="13"/>
      <c r="AGE49" s="13"/>
      <c r="AGF49" s="13"/>
      <c r="AGG49" s="13"/>
      <c r="AGH49" s="13"/>
      <c r="AGI49" s="13"/>
      <c r="AGJ49" s="13"/>
      <c r="AGK49" s="13"/>
      <c r="AGL49" s="13"/>
      <c r="AGM49" s="13"/>
      <c r="AGN49" s="13"/>
      <c r="AGO49" s="13"/>
      <c r="AGP49" s="13"/>
      <c r="AGQ49" s="13"/>
      <c r="AGR49" s="13"/>
      <c r="AGS49" s="13"/>
      <c r="AGT49" s="13"/>
      <c r="AGU49" s="13"/>
      <c r="AGV49" s="13"/>
      <c r="AGW49" s="13"/>
      <c r="AGX49" s="13"/>
      <c r="AGY49" s="13"/>
      <c r="AGZ49" s="13"/>
      <c r="AHA49" s="13"/>
      <c r="AHB49" s="13"/>
      <c r="AHC49" s="13"/>
      <c r="AHD49" s="13"/>
      <c r="AHE49" s="13"/>
      <c r="AHF49" s="13"/>
      <c r="AHG49" s="13"/>
      <c r="AHH49" s="13"/>
      <c r="AHI49" s="13"/>
      <c r="AHJ49" s="13"/>
      <c r="AHK49" s="13"/>
      <c r="AHL49" s="13"/>
      <c r="AHM49" s="13"/>
      <c r="AHN49" s="13"/>
      <c r="AHO49" s="13"/>
      <c r="AHP49" s="13"/>
      <c r="AHQ49" s="13"/>
      <c r="AHR49" s="13"/>
      <c r="AHS49" s="13"/>
      <c r="AHT49" s="13"/>
      <c r="AHU49" s="13"/>
      <c r="AHV49" s="13"/>
      <c r="AHW49" s="13"/>
      <c r="AHX49" s="13"/>
      <c r="AHY49" s="13"/>
      <c r="AHZ49" s="13"/>
      <c r="AIA49" s="13"/>
      <c r="AIB49" s="13"/>
      <c r="AIC49" s="13"/>
      <c r="AID49" s="13"/>
      <c r="AIE49" s="13"/>
      <c r="AIF49" s="13"/>
      <c r="AIG49" s="13"/>
      <c r="AIH49" s="13"/>
      <c r="AII49" s="13"/>
      <c r="AIJ49" s="13"/>
      <c r="AIK49" s="13"/>
      <c r="AIL49" s="13"/>
      <c r="AIM49" s="13"/>
      <c r="AIN49" s="13"/>
      <c r="AIO49" s="13"/>
      <c r="AIP49" s="13"/>
      <c r="AIQ49" s="13"/>
      <c r="AIR49" s="13"/>
      <c r="AIS49" s="13"/>
      <c r="AIT49" s="13"/>
      <c r="AIU49" s="13"/>
      <c r="AIV49" s="13"/>
      <c r="AIW49" s="13"/>
      <c r="AIX49" s="13"/>
      <c r="AIY49" s="13"/>
      <c r="AIZ49" s="13"/>
      <c r="AJA49" s="13"/>
      <c r="AJB49" s="13"/>
      <c r="AJC49" s="13"/>
      <c r="AJD49" s="13"/>
      <c r="AJE49" s="13"/>
      <c r="AJF49" s="13"/>
      <c r="AJG49" s="13"/>
      <c r="AJH49" s="13"/>
      <c r="AJI49" s="13"/>
      <c r="AJJ49" s="13"/>
      <c r="AJK49" s="13"/>
      <c r="AJL49" s="13"/>
      <c r="AJM49" s="13"/>
      <c r="AJN49" s="13"/>
      <c r="AJO49" s="13"/>
      <c r="AJP49" s="13"/>
      <c r="AJQ49" s="13"/>
      <c r="AJR49" s="13"/>
      <c r="AJS49" s="13"/>
      <c r="AJT49" s="13"/>
      <c r="AJU49" s="13"/>
      <c r="AJV49" s="13"/>
      <c r="AJW49" s="13"/>
      <c r="AJX49" s="13"/>
      <c r="AJY49" s="13"/>
      <c r="AJZ49" s="13"/>
      <c r="AKA49" s="13"/>
      <c r="AKB49" s="13"/>
      <c r="AKC49" s="13"/>
      <c r="AKD49" s="13"/>
      <c r="AKE49" s="13"/>
      <c r="AKF49" s="13"/>
      <c r="AKG49" s="13"/>
      <c r="AKH49" s="13"/>
      <c r="AKI49" s="13"/>
      <c r="AKJ49" s="13"/>
      <c r="AKK49" s="13"/>
      <c r="AKL49" s="13"/>
      <c r="AKM49" s="13"/>
      <c r="AKN49" s="13"/>
      <c r="AKO49" s="13"/>
      <c r="AKP49" s="13"/>
      <c r="AKQ49" s="13"/>
      <c r="AKR49" s="13"/>
      <c r="AKS49" s="13"/>
      <c r="AKT49" s="13"/>
      <c r="AKU49" s="13"/>
      <c r="AKV49" s="13"/>
      <c r="AKW49" s="13"/>
      <c r="AKX49" s="13"/>
      <c r="AKY49" s="13"/>
      <c r="AKZ49" s="13"/>
      <c r="ALA49" s="13"/>
      <c r="ALB49" s="13"/>
      <c r="ALC49" s="13"/>
      <c r="ALD49" s="13"/>
      <c r="ALE49" s="13"/>
      <c r="ALF49" s="13"/>
      <c r="ALG49" s="13"/>
      <c r="ALH49" s="13"/>
      <c r="ALI49" s="13"/>
      <c r="ALJ49" s="13"/>
      <c r="ALK49" s="13"/>
      <c r="ALL49" s="13"/>
      <c r="ALM49" s="13"/>
      <c r="ALN49" s="13"/>
      <c r="ALO49" s="13"/>
      <c r="ALP49" s="13"/>
      <c r="ALQ49" s="13"/>
      <c r="ALR49" s="13"/>
      <c r="ALS49" s="13"/>
      <c r="ALT49" s="13"/>
      <c r="ALU49" s="13"/>
      <c r="ALV49" s="13"/>
      <c r="ALW49" s="13"/>
      <c r="ALX49" s="13"/>
      <c r="ALY49" s="13"/>
      <c r="ALZ49" s="13"/>
      <c r="AMA49" s="13"/>
      <c r="AMB49" s="13"/>
      <c r="AMC49" s="13"/>
      <c r="AMD49" s="13"/>
      <c r="AME49" s="13"/>
      <c r="AMF49" s="13"/>
      <c r="AMG49" s="13"/>
      <c r="AMH49" s="13"/>
      <c r="AMI49" s="13"/>
      <c r="AMJ49" s="13"/>
    </row>
    <row r="50" spans="1:1024" x14ac:dyDescent="0.3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  <c r="FB50" s="13"/>
      <c r="FC50" s="13"/>
      <c r="FD50" s="13"/>
      <c r="FE50" s="13"/>
      <c r="FF50" s="13"/>
      <c r="FG50" s="13"/>
      <c r="FH50" s="13"/>
      <c r="FI50" s="13"/>
      <c r="FJ50" s="13"/>
      <c r="FK50" s="13"/>
      <c r="FL50" s="13"/>
      <c r="FM50" s="13"/>
      <c r="FN50" s="13"/>
      <c r="FO50" s="13"/>
      <c r="FP50" s="13"/>
      <c r="FQ50" s="13"/>
      <c r="FR50" s="13"/>
      <c r="FS50" s="13"/>
      <c r="FT50" s="13"/>
      <c r="FU50" s="13"/>
      <c r="FV50" s="13"/>
      <c r="FW50" s="13"/>
      <c r="FX50" s="13"/>
      <c r="FY50" s="13"/>
      <c r="FZ50" s="13"/>
      <c r="GA50" s="13"/>
      <c r="GB50" s="13"/>
      <c r="GC50" s="13"/>
      <c r="GD50" s="13"/>
      <c r="GE50" s="13"/>
      <c r="GF50" s="13"/>
      <c r="GG50" s="13"/>
      <c r="GH50" s="13"/>
      <c r="GI50" s="13"/>
      <c r="GJ50" s="13"/>
      <c r="GK50" s="13"/>
      <c r="GL50" s="13"/>
      <c r="GM50" s="13"/>
      <c r="GN50" s="13"/>
      <c r="GO50" s="13"/>
      <c r="GP50" s="13"/>
      <c r="GQ50" s="13"/>
      <c r="GR50" s="13"/>
      <c r="GS50" s="13"/>
      <c r="GT50" s="13"/>
      <c r="GU50" s="13"/>
      <c r="GV50" s="13"/>
      <c r="GW50" s="13"/>
      <c r="GX50" s="13"/>
      <c r="GY50" s="13"/>
      <c r="GZ50" s="13"/>
      <c r="HA50" s="13"/>
      <c r="HB50" s="13"/>
      <c r="HC50" s="13"/>
      <c r="HD50" s="13"/>
      <c r="HE50" s="13"/>
      <c r="HF50" s="13"/>
      <c r="HG50" s="13"/>
      <c r="HH50" s="13"/>
      <c r="HI50" s="13"/>
      <c r="HJ50" s="13"/>
      <c r="HK50" s="13"/>
      <c r="HL50" s="13"/>
      <c r="HM50" s="13"/>
      <c r="HN50" s="13"/>
      <c r="HO50" s="13"/>
      <c r="HP50" s="13"/>
      <c r="HQ50" s="13"/>
      <c r="HR50" s="13"/>
      <c r="HS50" s="13"/>
      <c r="HT50" s="13"/>
      <c r="HU50" s="13"/>
      <c r="HV50" s="13"/>
      <c r="HW50" s="13"/>
      <c r="HX50" s="13"/>
      <c r="HY50" s="13"/>
      <c r="HZ50" s="13"/>
      <c r="IA50" s="13"/>
      <c r="IB50" s="13"/>
      <c r="IC50" s="13"/>
      <c r="ID50" s="13"/>
      <c r="IE50" s="13"/>
      <c r="IF50" s="13"/>
      <c r="IG50" s="13"/>
      <c r="IH50" s="13"/>
      <c r="II50" s="13"/>
      <c r="IJ50" s="13"/>
      <c r="IK50" s="13"/>
      <c r="IL50" s="13"/>
      <c r="IM50" s="13"/>
      <c r="IN50" s="13"/>
      <c r="IO50" s="13"/>
      <c r="IP50" s="13"/>
      <c r="IQ50" s="13"/>
      <c r="IR50" s="13"/>
      <c r="IS50" s="13"/>
      <c r="IT50" s="13"/>
      <c r="IU50" s="13"/>
      <c r="IV50" s="13"/>
      <c r="IW50" s="13"/>
      <c r="IX50" s="13"/>
      <c r="IY50" s="13"/>
      <c r="IZ50" s="13"/>
      <c r="JA50" s="13"/>
      <c r="JB50" s="13"/>
      <c r="JC50" s="13"/>
      <c r="JD50" s="13"/>
      <c r="JE50" s="13"/>
      <c r="JF50" s="13"/>
      <c r="JG50" s="13"/>
      <c r="JH50" s="13"/>
      <c r="JI50" s="13"/>
      <c r="JJ50" s="13"/>
      <c r="JK50" s="13"/>
      <c r="JL50" s="13"/>
      <c r="JM50" s="13"/>
      <c r="JN50" s="13"/>
      <c r="JO50" s="13"/>
      <c r="JP50" s="13"/>
      <c r="JQ50" s="13"/>
      <c r="JR50" s="13"/>
      <c r="JS50" s="13"/>
      <c r="JT50" s="13"/>
      <c r="JU50" s="13"/>
      <c r="JV50" s="13"/>
      <c r="JW50" s="13"/>
      <c r="JX50" s="13"/>
      <c r="JY50" s="13"/>
      <c r="JZ50" s="13"/>
      <c r="KA50" s="13"/>
      <c r="KB50" s="13"/>
      <c r="KC50" s="13"/>
      <c r="KD50" s="13"/>
      <c r="KE50" s="13"/>
      <c r="KF50" s="13"/>
      <c r="KG50" s="13"/>
      <c r="KH50" s="13"/>
      <c r="KI50" s="13"/>
      <c r="KJ50" s="13"/>
      <c r="KK50" s="13"/>
      <c r="KL50" s="13"/>
      <c r="KM50" s="13"/>
      <c r="KN50" s="13"/>
      <c r="KO50" s="13"/>
      <c r="KP50" s="13"/>
      <c r="KQ50" s="13"/>
      <c r="KR50" s="13"/>
      <c r="KS50" s="13"/>
      <c r="KT50" s="13"/>
      <c r="KU50" s="13"/>
      <c r="KV50" s="13"/>
      <c r="KW50" s="13"/>
      <c r="KX50" s="13"/>
      <c r="KY50" s="13"/>
      <c r="KZ50" s="13"/>
      <c r="LA50" s="13"/>
      <c r="LB50" s="13"/>
      <c r="LC50" s="13"/>
      <c r="LD50" s="13"/>
      <c r="LE50" s="13"/>
      <c r="LF50" s="13"/>
      <c r="LG50" s="13"/>
      <c r="LH50" s="13"/>
      <c r="LI50" s="13"/>
      <c r="LJ50" s="13"/>
      <c r="LK50" s="13"/>
      <c r="LL50" s="13"/>
      <c r="LM50" s="13"/>
      <c r="LN50" s="13"/>
      <c r="LO50" s="13"/>
      <c r="LP50" s="13"/>
      <c r="LQ50" s="13"/>
      <c r="LR50" s="13"/>
      <c r="LS50" s="13"/>
      <c r="LT50" s="13"/>
      <c r="LU50" s="13"/>
      <c r="LV50" s="13"/>
      <c r="LW50" s="13"/>
      <c r="LX50" s="13"/>
      <c r="LY50" s="13"/>
      <c r="LZ50" s="13"/>
      <c r="MA50" s="13"/>
      <c r="MB50" s="13"/>
      <c r="MC50" s="13"/>
      <c r="MD50" s="13"/>
      <c r="ME50" s="13"/>
      <c r="MF50" s="13"/>
      <c r="MG50" s="13"/>
      <c r="MH50" s="13"/>
      <c r="MI50" s="13"/>
      <c r="MJ50" s="13"/>
      <c r="MK50" s="13"/>
      <c r="ML50" s="13"/>
      <c r="MM50" s="13"/>
      <c r="MN50" s="13"/>
      <c r="MO50" s="13"/>
      <c r="MP50" s="13"/>
      <c r="MQ50" s="13"/>
      <c r="MR50" s="13"/>
      <c r="MS50" s="13"/>
      <c r="MT50" s="13"/>
      <c r="MU50" s="13"/>
      <c r="MV50" s="13"/>
      <c r="MW50" s="13"/>
      <c r="MX50" s="13"/>
      <c r="MY50" s="13"/>
      <c r="MZ50" s="13"/>
      <c r="NA50" s="13"/>
      <c r="NB50" s="13"/>
      <c r="NC50" s="13"/>
      <c r="ND50" s="13"/>
      <c r="NE50" s="13"/>
      <c r="NF50" s="13"/>
      <c r="NG50" s="13"/>
      <c r="NH50" s="13"/>
      <c r="NI50" s="13"/>
      <c r="NJ50" s="13"/>
      <c r="NK50" s="13"/>
      <c r="NL50" s="13"/>
      <c r="NM50" s="13"/>
      <c r="NN50" s="13"/>
      <c r="NO50" s="13"/>
      <c r="NP50" s="13"/>
      <c r="NQ50" s="13"/>
      <c r="NR50" s="13"/>
      <c r="NS50" s="13"/>
      <c r="NT50" s="13"/>
      <c r="NU50" s="13"/>
      <c r="NV50" s="13"/>
      <c r="NW50" s="13"/>
      <c r="NX50" s="13"/>
      <c r="NY50" s="13"/>
      <c r="NZ50" s="13"/>
      <c r="OA50" s="13"/>
      <c r="OB50" s="13"/>
      <c r="OC50" s="13"/>
      <c r="OD50" s="13"/>
      <c r="OE50" s="13"/>
      <c r="OF50" s="13"/>
      <c r="OG50" s="13"/>
      <c r="OH50" s="13"/>
      <c r="OI50" s="13"/>
      <c r="OJ50" s="13"/>
      <c r="OK50" s="13"/>
      <c r="OL50" s="13"/>
      <c r="OM50" s="13"/>
      <c r="ON50" s="13"/>
      <c r="OO50" s="13"/>
      <c r="OP50" s="13"/>
      <c r="OQ50" s="13"/>
      <c r="OR50" s="13"/>
      <c r="OS50" s="13"/>
      <c r="OT50" s="13"/>
      <c r="OU50" s="13"/>
      <c r="OV50" s="13"/>
      <c r="OW50" s="13"/>
      <c r="OX50" s="13"/>
      <c r="OY50" s="13"/>
      <c r="OZ50" s="13"/>
      <c r="PA50" s="13"/>
      <c r="PB50" s="13"/>
      <c r="PC50" s="13"/>
      <c r="PD50" s="13"/>
      <c r="PE50" s="13"/>
      <c r="PF50" s="13"/>
      <c r="PG50" s="13"/>
      <c r="PH50" s="13"/>
      <c r="PI50" s="13"/>
      <c r="PJ50" s="13"/>
      <c r="PK50" s="13"/>
      <c r="PL50" s="13"/>
      <c r="PM50" s="13"/>
      <c r="PN50" s="13"/>
      <c r="PO50" s="13"/>
      <c r="PP50" s="13"/>
      <c r="PQ50" s="13"/>
      <c r="PR50" s="13"/>
      <c r="PS50" s="13"/>
      <c r="PT50" s="13"/>
      <c r="PU50" s="13"/>
      <c r="PV50" s="13"/>
      <c r="PW50" s="13"/>
      <c r="PX50" s="13"/>
      <c r="PY50" s="13"/>
      <c r="PZ50" s="13"/>
      <c r="QA50" s="13"/>
      <c r="QB50" s="13"/>
      <c r="QC50" s="13"/>
      <c r="QD50" s="13"/>
      <c r="QE50" s="13"/>
      <c r="QF50" s="13"/>
      <c r="QG50" s="13"/>
      <c r="QH50" s="13"/>
      <c r="QI50" s="13"/>
      <c r="QJ50" s="13"/>
      <c r="QK50" s="13"/>
      <c r="QL50" s="13"/>
      <c r="QM50" s="13"/>
      <c r="QN50" s="13"/>
      <c r="QO50" s="13"/>
      <c r="QP50" s="13"/>
      <c r="QQ50" s="13"/>
      <c r="QR50" s="13"/>
      <c r="QS50" s="13"/>
      <c r="QT50" s="13"/>
      <c r="QU50" s="13"/>
      <c r="QV50" s="13"/>
      <c r="QW50" s="13"/>
      <c r="QX50" s="13"/>
      <c r="QY50" s="13"/>
      <c r="QZ50" s="13"/>
      <c r="RA50" s="13"/>
      <c r="RB50" s="13"/>
      <c r="RC50" s="13"/>
      <c r="RD50" s="13"/>
      <c r="RE50" s="13"/>
      <c r="RF50" s="13"/>
      <c r="RG50" s="13"/>
      <c r="RH50" s="13"/>
      <c r="RI50" s="13"/>
      <c r="RJ50" s="13"/>
      <c r="RK50" s="13"/>
      <c r="RL50" s="13"/>
      <c r="RM50" s="13"/>
      <c r="RN50" s="13"/>
      <c r="RO50" s="13"/>
      <c r="RP50" s="13"/>
      <c r="RQ50" s="13"/>
      <c r="RR50" s="13"/>
      <c r="RS50" s="13"/>
      <c r="RT50" s="13"/>
      <c r="RU50" s="13"/>
      <c r="RV50" s="13"/>
      <c r="RW50" s="13"/>
      <c r="RX50" s="13"/>
      <c r="RY50" s="13"/>
      <c r="RZ50" s="13"/>
      <c r="SA50" s="13"/>
      <c r="SB50" s="13"/>
      <c r="SC50" s="13"/>
      <c r="SD50" s="13"/>
      <c r="SE50" s="13"/>
      <c r="SF50" s="13"/>
      <c r="SG50" s="13"/>
      <c r="SH50" s="13"/>
      <c r="SI50" s="13"/>
      <c r="SJ50" s="13"/>
      <c r="SK50" s="13"/>
      <c r="SL50" s="13"/>
      <c r="SM50" s="13"/>
      <c r="SN50" s="13"/>
      <c r="SO50" s="13"/>
      <c r="SP50" s="13"/>
      <c r="SQ50" s="13"/>
      <c r="SR50" s="13"/>
      <c r="SS50" s="13"/>
      <c r="ST50" s="13"/>
      <c r="SU50" s="13"/>
      <c r="SV50" s="13"/>
      <c r="SW50" s="13"/>
      <c r="SX50" s="13"/>
      <c r="SY50" s="13"/>
      <c r="SZ50" s="13"/>
      <c r="TA50" s="13"/>
      <c r="TB50" s="13"/>
      <c r="TC50" s="13"/>
      <c r="TD50" s="13"/>
      <c r="TE50" s="13"/>
      <c r="TF50" s="13"/>
      <c r="TG50" s="13"/>
      <c r="TH50" s="13"/>
      <c r="TI50" s="13"/>
      <c r="TJ50" s="13"/>
      <c r="TK50" s="13"/>
      <c r="TL50" s="13"/>
      <c r="TM50" s="13"/>
      <c r="TN50" s="13"/>
      <c r="TO50" s="13"/>
      <c r="TP50" s="13"/>
      <c r="TQ50" s="13"/>
      <c r="TR50" s="13"/>
      <c r="TS50" s="13"/>
      <c r="TT50" s="13"/>
      <c r="TU50" s="13"/>
      <c r="TV50" s="13"/>
      <c r="TW50" s="13"/>
      <c r="TX50" s="13"/>
      <c r="TY50" s="13"/>
      <c r="TZ50" s="13"/>
      <c r="UA50" s="13"/>
      <c r="UB50" s="13"/>
      <c r="UC50" s="13"/>
      <c r="UD50" s="13"/>
      <c r="UE50" s="13"/>
      <c r="UF50" s="13"/>
      <c r="UG50" s="13"/>
      <c r="UH50" s="13"/>
      <c r="UI50" s="13"/>
      <c r="UJ50" s="13"/>
      <c r="UK50" s="13"/>
      <c r="UL50" s="13"/>
      <c r="UM50" s="13"/>
      <c r="UN50" s="13"/>
      <c r="UO50" s="13"/>
      <c r="UP50" s="13"/>
      <c r="UQ50" s="13"/>
      <c r="UR50" s="13"/>
      <c r="US50" s="13"/>
      <c r="UT50" s="13"/>
      <c r="UU50" s="13"/>
      <c r="UV50" s="13"/>
      <c r="UW50" s="13"/>
      <c r="UX50" s="13"/>
      <c r="UY50" s="13"/>
      <c r="UZ50" s="13"/>
      <c r="VA50" s="13"/>
      <c r="VB50" s="13"/>
      <c r="VC50" s="13"/>
      <c r="VD50" s="13"/>
      <c r="VE50" s="13"/>
      <c r="VF50" s="13"/>
      <c r="VG50" s="13"/>
      <c r="VH50" s="13"/>
      <c r="VI50" s="13"/>
      <c r="VJ50" s="13"/>
      <c r="VK50" s="13"/>
      <c r="VL50" s="13"/>
      <c r="VM50" s="13"/>
      <c r="VN50" s="13"/>
      <c r="VO50" s="13"/>
      <c r="VP50" s="13"/>
      <c r="VQ50" s="13"/>
      <c r="VR50" s="13"/>
      <c r="VS50" s="13"/>
      <c r="VT50" s="13"/>
      <c r="VU50" s="13"/>
      <c r="VV50" s="13"/>
      <c r="VW50" s="13"/>
      <c r="VX50" s="13"/>
      <c r="VY50" s="13"/>
      <c r="VZ50" s="13"/>
      <c r="WA50" s="13"/>
      <c r="WB50" s="13"/>
      <c r="WC50" s="13"/>
      <c r="WD50" s="13"/>
      <c r="WE50" s="13"/>
      <c r="WF50" s="13"/>
      <c r="WG50" s="13"/>
      <c r="WH50" s="13"/>
      <c r="WI50" s="13"/>
      <c r="WJ50" s="13"/>
      <c r="WK50" s="13"/>
      <c r="WL50" s="13"/>
      <c r="WM50" s="13"/>
      <c r="WN50" s="13"/>
      <c r="WO50" s="13"/>
      <c r="WP50" s="13"/>
      <c r="WQ50" s="13"/>
      <c r="WR50" s="13"/>
      <c r="WS50" s="13"/>
      <c r="WT50" s="13"/>
      <c r="WU50" s="13"/>
      <c r="WV50" s="13"/>
      <c r="WW50" s="13"/>
      <c r="WX50" s="13"/>
      <c r="WY50" s="13"/>
      <c r="WZ50" s="13"/>
      <c r="XA50" s="13"/>
      <c r="XB50" s="13"/>
      <c r="XC50" s="13"/>
      <c r="XD50" s="13"/>
      <c r="XE50" s="13"/>
      <c r="XF50" s="13"/>
      <c r="XG50" s="13"/>
      <c r="XH50" s="13"/>
      <c r="XI50" s="13"/>
      <c r="XJ50" s="13"/>
      <c r="XK50" s="13"/>
      <c r="XL50" s="13"/>
      <c r="XM50" s="13"/>
      <c r="XN50" s="13"/>
      <c r="XO50" s="13"/>
      <c r="XP50" s="13"/>
      <c r="XQ50" s="13"/>
      <c r="XR50" s="13"/>
      <c r="XS50" s="13"/>
      <c r="XT50" s="13"/>
      <c r="XU50" s="13"/>
      <c r="XV50" s="13"/>
      <c r="XW50" s="13"/>
      <c r="XX50" s="13"/>
      <c r="XY50" s="13"/>
      <c r="XZ50" s="13"/>
      <c r="YA50" s="13"/>
      <c r="YB50" s="13"/>
      <c r="YC50" s="13"/>
      <c r="YD50" s="13"/>
      <c r="YE50" s="13"/>
      <c r="YF50" s="13"/>
      <c r="YG50" s="13"/>
      <c r="YH50" s="13"/>
      <c r="YI50" s="13"/>
      <c r="YJ50" s="13"/>
      <c r="YK50" s="13"/>
      <c r="YL50" s="13"/>
      <c r="YM50" s="13"/>
      <c r="YN50" s="13"/>
      <c r="YO50" s="13"/>
      <c r="YP50" s="13"/>
      <c r="YQ50" s="13"/>
      <c r="YR50" s="13"/>
      <c r="YS50" s="13"/>
      <c r="YT50" s="13"/>
      <c r="YU50" s="13"/>
      <c r="YV50" s="13"/>
      <c r="YW50" s="13"/>
      <c r="YX50" s="13"/>
      <c r="YY50" s="13"/>
      <c r="YZ50" s="13"/>
      <c r="ZA50" s="13"/>
      <c r="ZB50" s="13"/>
      <c r="ZC50" s="13"/>
      <c r="ZD50" s="13"/>
      <c r="ZE50" s="13"/>
      <c r="ZF50" s="13"/>
      <c r="ZG50" s="13"/>
      <c r="ZH50" s="13"/>
      <c r="ZI50" s="13"/>
      <c r="ZJ50" s="13"/>
      <c r="ZK50" s="13"/>
      <c r="ZL50" s="13"/>
      <c r="ZM50" s="13"/>
      <c r="ZN50" s="13"/>
      <c r="ZO50" s="13"/>
      <c r="ZP50" s="13"/>
      <c r="ZQ50" s="13"/>
      <c r="ZR50" s="13"/>
      <c r="ZS50" s="13"/>
      <c r="ZT50" s="13"/>
      <c r="ZU50" s="13"/>
      <c r="ZV50" s="13"/>
      <c r="ZW50" s="13"/>
      <c r="ZX50" s="13"/>
      <c r="ZY50" s="13"/>
      <c r="ZZ50" s="13"/>
      <c r="AAA50" s="13"/>
      <c r="AAB50" s="13"/>
      <c r="AAC50" s="13"/>
      <c r="AAD50" s="13"/>
      <c r="AAE50" s="13"/>
      <c r="AAF50" s="13"/>
      <c r="AAG50" s="13"/>
      <c r="AAH50" s="13"/>
      <c r="AAI50" s="13"/>
      <c r="AAJ50" s="13"/>
      <c r="AAK50" s="13"/>
      <c r="AAL50" s="13"/>
      <c r="AAM50" s="13"/>
      <c r="AAN50" s="13"/>
      <c r="AAO50" s="13"/>
      <c r="AAP50" s="13"/>
      <c r="AAQ50" s="13"/>
      <c r="AAR50" s="13"/>
      <c r="AAS50" s="13"/>
      <c r="AAT50" s="13"/>
      <c r="AAU50" s="13"/>
      <c r="AAV50" s="13"/>
      <c r="AAW50" s="13"/>
      <c r="AAX50" s="13"/>
      <c r="AAY50" s="13"/>
      <c r="AAZ50" s="13"/>
      <c r="ABA50" s="13"/>
      <c r="ABB50" s="13"/>
      <c r="ABC50" s="13"/>
      <c r="ABD50" s="13"/>
      <c r="ABE50" s="13"/>
      <c r="ABF50" s="13"/>
      <c r="ABG50" s="13"/>
      <c r="ABH50" s="13"/>
      <c r="ABI50" s="13"/>
      <c r="ABJ50" s="13"/>
      <c r="ABK50" s="13"/>
      <c r="ABL50" s="13"/>
      <c r="ABM50" s="13"/>
      <c r="ABN50" s="13"/>
      <c r="ABO50" s="13"/>
      <c r="ABP50" s="13"/>
      <c r="ABQ50" s="13"/>
      <c r="ABR50" s="13"/>
      <c r="ABS50" s="13"/>
      <c r="ABT50" s="13"/>
      <c r="ABU50" s="13"/>
      <c r="ABV50" s="13"/>
      <c r="ABW50" s="13"/>
      <c r="ABX50" s="13"/>
      <c r="ABY50" s="13"/>
      <c r="ABZ50" s="13"/>
      <c r="ACA50" s="13"/>
      <c r="ACB50" s="13"/>
      <c r="ACC50" s="13"/>
      <c r="ACD50" s="13"/>
      <c r="ACE50" s="13"/>
      <c r="ACF50" s="13"/>
      <c r="ACG50" s="13"/>
      <c r="ACH50" s="13"/>
      <c r="ACI50" s="13"/>
      <c r="ACJ50" s="13"/>
      <c r="ACK50" s="13"/>
      <c r="ACL50" s="13"/>
      <c r="ACM50" s="13"/>
      <c r="ACN50" s="13"/>
      <c r="ACO50" s="13"/>
      <c r="ACP50" s="13"/>
      <c r="ACQ50" s="13"/>
      <c r="ACR50" s="13"/>
      <c r="ACS50" s="13"/>
      <c r="ACT50" s="13"/>
      <c r="ACU50" s="13"/>
      <c r="ACV50" s="13"/>
      <c r="ACW50" s="13"/>
      <c r="ACX50" s="13"/>
      <c r="ACY50" s="13"/>
      <c r="ACZ50" s="13"/>
      <c r="ADA50" s="13"/>
      <c r="ADB50" s="13"/>
      <c r="ADC50" s="13"/>
      <c r="ADD50" s="13"/>
      <c r="ADE50" s="13"/>
      <c r="ADF50" s="13"/>
      <c r="ADG50" s="13"/>
      <c r="ADH50" s="13"/>
      <c r="ADI50" s="13"/>
      <c r="ADJ50" s="13"/>
      <c r="ADK50" s="13"/>
      <c r="ADL50" s="13"/>
      <c r="ADM50" s="13"/>
      <c r="ADN50" s="13"/>
      <c r="ADO50" s="13"/>
      <c r="ADP50" s="13"/>
      <c r="ADQ50" s="13"/>
      <c r="ADR50" s="13"/>
      <c r="ADS50" s="13"/>
      <c r="ADT50" s="13"/>
      <c r="ADU50" s="13"/>
      <c r="ADV50" s="13"/>
      <c r="ADW50" s="13"/>
      <c r="ADX50" s="13"/>
      <c r="ADY50" s="13"/>
      <c r="ADZ50" s="13"/>
      <c r="AEA50" s="13"/>
      <c r="AEB50" s="13"/>
      <c r="AEC50" s="13"/>
      <c r="AED50" s="13"/>
      <c r="AEE50" s="13"/>
      <c r="AEF50" s="13"/>
      <c r="AEG50" s="13"/>
      <c r="AEH50" s="13"/>
      <c r="AEI50" s="13"/>
      <c r="AEJ50" s="13"/>
      <c r="AEK50" s="13"/>
      <c r="AEL50" s="13"/>
      <c r="AEM50" s="13"/>
      <c r="AEN50" s="13"/>
      <c r="AEO50" s="13"/>
      <c r="AEP50" s="13"/>
      <c r="AEQ50" s="13"/>
      <c r="AER50" s="13"/>
      <c r="AES50" s="13"/>
      <c r="AET50" s="13"/>
      <c r="AEU50" s="13"/>
      <c r="AEV50" s="13"/>
      <c r="AEW50" s="13"/>
      <c r="AEX50" s="13"/>
      <c r="AEY50" s="13"/>
      <c r="AEZ50" s="13"/>
      <c r="AFA50" s="13"/>
      <c r="AFB50" s="13"/>
      <c r="AFC50" s="13"/>
      <c r="AFD50" s="13"/>
      <c r="AFE50" s="13"/>
      <c r="AFF50" s="13"/>
      <c r="AFG50" s="13"/>
      <c r="AFH50" s="13"/>
      <c r="AFI50" s="13"/>
      <c r="AFJ50" s="13"/>
      <c r="AFK50" s="13"/>
      <c r="AFL50" s="13"/>
      <c r="AFM50" s="13"/>
      <c r="AFN50" s="13"/>
      <c r="AFO50" s="13"/>
      <c r="AFP50" s="13"/>
      <c r="AFQ50" s="13"/>
      <c r="AFR50" s="13"/>
      <c r="AFS50" s="13"/>
      <c r="AFT50" s="13"/>
      <c r="AFU50" s="13"/>
      <c r="AFV50" s="13"/>
      <c r="AFW50" s="13"/>
      <c r="AFX50" s="13"/>
      <c r="AFY50" s="13"/>
      <c r="AFZ50" s="13"/>
      <c r="AGA50" s="13"/>
      <c r="AGB50" s="13"/>
      <c r="AGC50" s="13"/>
      <c r="AGD50" s="13"/>
      <c r="AGE50" s="13"/>
      <c r="AGF50" s="13"/>
      <c r="AGG50" s="13"/>
      <c r="AGH50" s="13"/>
      <c r="AGI50" s="13"/>
      <c r="AGJ50" s="13"/>
      <c r="AGK50" s="13"/>
      <c r="AGL50" s="13"/>
      <c r="AGM50" s="13"/>
      <c r="AGN50" s="13"/>
      <c r="AGO50" s="13"/>
      <c r="AGP50" s="13"/>
      <c r="AGQ50" s="13"/>
      <c r="AGR50" s="13"/>
      <c r="AGS50" s="13"/>
      <c r="AGT50" s="13"/>
      <c r="AGU50" s="13"/>
      <c r="AGV50" s="13"/>
      <c r="AGW50" s="13"/>
      <c r="AGX50" s="13"/>
      <c r="AGY50" s="13"/>
      <c r="AGZ50" s="13"/>
      <c r="AHA50" s="13"/>
      <c r="AHB50" s="13"/>
      <c r="AHC50" s="13"/>
      <c r="AHD50" s="13"/>
      <c r="AHE50" s="13"/>
      <c r="AHF50" s="13"/>
      <c r="AHG50" s="13"/>
      <c r="AHH50" s="13"/>
      <c r="AHI50" s="13"/>
      <c r="AHJ50" s="13"/>
      <c r="AHK50" s="13"/>
      <c r="AHL50" s="13"/>
      <c r="AHM50" s="13"/>
      <c r="AHN50" s="13"/>
      <c r="AHO50" s="13"/>
      <c r="AHP50" s="13"/>
      <c r="AHQ50" s="13"/>
      <c r="AHR50" s="13"/>
      <c r="AHS50" s="13"/>
      <c r="AHT50" s="13"/>
      <c r="AHU50" s="13"/>
      <c r="AHV50" s="13"/>
      <c r="AHW50" s="13"/>
      <c r="AHX50" s="13"/>
      <c r="AHY50" s="13"/>
      <c r="AHZ50" s="13"/>
      <c r="AIA50" s="13"/>
      <c r="AIB50" s="13"/>
      <c r="AIC50" s="13"/>
      <c r="AID50" s="13"/>
      <c r="AIE50" s="13"/>
      <c r="AIF50" s="13"/>
      <c r="AIG50" s="13"/>
      <c r="AIH50" s="13"/>
      <c r="AII50" s="13"/>
      <c r="AIJ50" s="13"/>
      <c r="AIK50" s="13"/>
      <c r="AIL50" s="13"/>
      <c r="AIM50" s="13"/>
      <c r="AIN50" s="13"/>
      <c r="AIO50" s="13"/>
      <c r="AIP50" s="13"/>
      <c r="AIQ50" s="13"/>
      <c r="AIR50" s="13"/>
      <c r="AIS50" s="13"/>
      <c r="AIT50" s="13"/>
      <c r="AIU50" s="13"/>
      <c r="AIV50" s="13"/>
      <c r="AIW50" s="13"/>
      <c r="AIX50" s="13"/>
      <c r="AIY50" s="13"/>
      <c r="AIZ50" s="13"/>
      <c r="AJA50" s="13"/>
      <c r="AJB50" s="13"/>
      <c r="AJC50" s="13"/>
      <c r="AJD50" s="13"/>
      <c r="AJE50" s="13"/>
      <c r="AJF50" s="13"/>
      <c r="AJG50" s="13"/>
      <c r="AJH50" s="13"/>
      <c r="AJI50" s="13"/>
      <c r="AJJ50" s="13"/>
      <c r="AJK50" s="13"/>
      <c r="AJL50" s="13"/>
      <c r="AJM50" s="13"/>
      <c r="AJN50" s="13"/>
      <c r="AJO50" s="13"/>
      <c r="AJP50" s="13"/>
      <c r="AJQ50" s="13"/>
      <c r="AJR50" s="13"/>
      <c r="AJS50" s="13"/>
      <c r="AJT50" s="13"/>
      <c r="AJU50" s="13"/>
      <c r="AJV50" s="13"/>
      <c r="AJW50" s="13"/>
      <c r="AJX50" s="13"/>
      <c r="AJY50" s="13"/>
      <c r="AJZ50" s="13"/>
      <c r="AKA50" s="13"/>
      <c r="AKB50" s="13"/>
      <c r="AKC50" s="13"/>
      <c r="AKD50" s="13"/>
      <c r="AKE50" s="13"/>
      <c r="AKF50" s="13"/>
      <c r="AKG50" s="13"/>
      <c r="AKH50" s="13"/>
      <c r="AKI50" s="13"/>
      <c r="AKJ50" s="13"/>
      <c r="AKK50" s="13"/>
      <c r="AKL50" s="13"/>
      <c r="AKM50" s="13"/>
      <c r="AKN50" s="13"/>
      <c r="AKO50" s="13"/>
      <c r="AKP50" s="13"/>
      <c r="AKQ50" s="13"/>
      <c r="AKR50" s="13"/>
      <c r="AKS50" s="13"/>
      <c r="AKT50" s="13"/>
      <c r="AKU50" s="13"/>
      <c r="AKV50" s="13"/>
      <c r="AKW50" s="13"/>
      <c r="AKX50" s="13"/>
      <c r="AKY50" s="13"/>
      <c r="AKZ50" s="13"/>
      <c r="ALA50" s="13"/>
      <c r="ALB50" s="13"/>
      <c r="ALC50" s="13"/>
      <c r="ALD50" s="13"/>
      <c r="ALE50" s="13"/>
      <c r="ALF50" s="13"/>
      <c r="ALG50" s="13"/>
      <c r="ALH50" s="13"/>
      <c r="ALI50" s="13"/>
      <c r="ALJ50" s="13"/>
      <c r="ALK50" s="13"/>
      <c r="ALL50" s="13"/>
      <c r="ALM50" s="13"/>
      <c r="ALN50" s="13"/>
      <c r="ALO50" s="13"/>
      <c r="ALP50" s="13"/>
      <c r="ALQ50" s="13"/>
      <c r="ALR50" s="13"/>
      <c r="ALS50" s="13"/>
      <c r="ALT50" s="13"/>
      <c r="ALU50" s="13"/>
      <c r="ALV50" s="13"/>
      <c r="ALW50" s="13"/>
      <c r="ALX50" s="13"/>
      <c r="ALY50" s="13"/>
      <c r="ALZ50" s="13"/>
      <c r="AMA50" s="13"/>
      <c r="AMB50" s="13"/>
      <c r="AMC50" s="13"/>
      <c r="AMD50" s="13"/>
      <c r="AME50" s="13"/>
      <c r="AMF50" s="13"/>
      <c r="AMG50" s="13"/>
      <c r="AMH50" s="13"/>
      <c r="AMI50" s="13"/>
      <c r="AMJ50" s="13"/>
    </row>
    <row r="58" spans="1:1024" s="38" customFormat="1" x14ac:dyDescent="0.35">
      <c r="B58" s="38" t="s">
        <v>0</v>
      </c>
      <c r="C58" s="38" t="s">
        <v>1</v>
      </c>
      <c r="D58" s="38" t="s">
        <v>2</v>
      </c>
      <c r="E58" s="38" t="s">
        <v>3</v>
      </c>
      <c r="F58" s="39" t="s">
        <v>16</v>
      </c>
    </row>
    <row r="59" spans="1:1024" x14ac:dyDescent="0.35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1024" x14ac:dyDescent="0.35">
      <c r="B60" s="29">
        <v>54</v>
      </c>
      <c r="C60" s="29">
        <v>55</v>
      </c>
      <c r="D60" s="29">
        <v>59</v>
      </c>
      <c r="E60" s="29">
        <v>63</v>
      </c>
      <c r="F60" s="29">
        <v>64</v>
      </c>
      <c r="G60" s="29">
        <v>68</v>
      </c>
      <c r="H60" s="29">
        <v>69</v>
      </c>
      <c r="I60" s="29">
        <v>70</v>
      </c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1024" x14ac:dyDescent="0.35">
      <c r="B61" s="16" t="s">
        <v>5</v>
      </c>
      <c r="C61" s="16" t="s">
        <v>6</v>
      </c>
      <c r="D61" s="16" t="s">
        <v>7</v>
      </c>
      <c r="E61" s="16" t="s">
        <v>8</v>
      </c>
      <c r="F61" s="40" t="s">
        <v>9</v>
      </c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1024" x14ac:dyDescent="0.35">
      <c r="B62" s="16">
        <f>COUNT(B60:Z60)</f>
        <v>8</v>
      </c>
      <c r="C62" s="16">
        <f>AVERAGE(B60:Z60)</f>
        <v>62.75</v>
      </c>
      <c r="D62" s="16">
        <f>_xlfn.VAR.S(B60:Z60)</f>
        <v>38.785714285714285</v>
      </c>
      <c r="E62" s="16">
        <f>_xlfn.STDEV.S(B60:Z60)</f>
        <v>6.2278177787820903</v>
      </c>
      <c r="F62" s="16">
        <f>E62/SQRT(B62)</f>
        <v>2.2018660916854786</v>
      </c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1024" x14ac:dyDescent="0.35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1024" x14ac:dyDescent="0.35"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2:26" x14ac:dyDescent="0.35">
      <c r="B65" s="38" t="s">
        <v>0</v>
      </c>
      <c r="C65" s="38" t="s">
        <v>1</v>
      </c>
      <c r="D65" s="38" t="s">
        <v>17</v>
      </c>
      <c r="E65" s="38" t="s">
        <v>3</v>
      </c>
      <c r="F65" s="39" t="s">
        <v>18</v>
      </c>
      <c r="G65" s="38"/>
      <c r="H65" s="38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2:26" x14ac:dyDescent="0.35"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2:26" x14ac:dyDescent="0.35"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2:26" x14ac:dyDescent="0.35">
      <c r="B68" s="40" t="s">
        <v>19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2:26" x14ac:dyDescent="0.35">
      <c r="B69" s="40" t="s">
        <v>20</v>
      </c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2:26" x14ac:dyDescent="0.35">
      <c r="B70" s="29">
        <v>155.24</v>
      </c>
      <c r="C70" s="29">
        <v>143.46</v>
      </c>
      <c r="D70" s="29">
        <v>140.37</v>
      </c>
      <c r="E70" s="29">
        <v>152.29</v>
      </c>
      <c r="F70" s="29">
        <v>188.01</v>
      </c>
      <c r="G70" s="29">
        <v>151.13</v>
      </c>
      <c r="H70" s="29">
        <v>124.81</v>
      </c>
      <c r="I70" s="29">
        <v>191.16</v>
      </c>
      <c r="J70" s="29">
        <v>163.37</v>
      </c>
      <c r="K70" s="29">
        <v>150.9</v>
      </c>
      <c r="L70" s="29">
        <v>168.15</v>
      </c>
      <c r="M70" s="29">
        <v>153.38999999999999</v>
      </c>
      <c r="N70" s="29">
        <v>157.07</v>
      </c>
      <c r="O70" s="29">
        <v>179.25</v>
      </c>
      <c r="P70" s="29">
        <v>149.38</v>
      </c>
      <c r="Q70" s="29">
        <v>144.83000000000001</v>
      </c>
      <c r="R70" s="29">
        <v>147.16999999999999</v>
      </c>
      <c r="S70" s="29">
        <v>140.74</v>
      </c>
      <c r="T70" s="29">
        <v>169.98</v>
      </c>
      <c r="U70" s="29">
        <v>182.83</v>
      </c>
      <c r="V70" s="29">
        <v>186.87</v>
      </c>
      <c r="W70" s="29">
        <v>164.76</v>
      </c>
      <c r="X70" s="29">
        <v>133.79</v>
      </c>
      <c r="Y70" s="29">
        <v>180.65</v>
      </c>
      <c r="Z70" s="29">
        <v>155.97</v>
      </c>
    </row>
    <row r="71" spans="2:26" x14ac:dyDescent="0.35">
      <c r="B71" s="16" t="s">
        <v>5</v>
      </c>
      <c r="C71" s="16" t="s">
        <v>6</v>
      </c>
      <c r="D71" s="16" t="s">
        <v>7</v>
      </c>
      <c r="E71" s="16" t="s">
        <v>8</v>
      </c>
      <c r="F71" s="40" t="s">
        <v>9</v>
      </c>
      <c r="J71" s="16" t="s">
        <v>10</v>
      </c>
      <c r="L71" s="16" t="s">
        <v>11</v>
      </c>
      <c r="N71" s="16" t="s">
        <v>12</v>
      </c>
      <c r="Q71" s="16" t="s">
        <v>13</v>
      </c>
    </row>
    <row r="72" spans="2:26" x14ac:dyDescent="0.35">
      <c r="B72" s="16">
        <f>COUNT(B70:Z70)</f>
        <v>25</v>
      </c>
      <c r="C72" s="16">
        <f>AVERAGE(B70:Z70)</f>
        <v>159.02279999999999</v>
      </c>
      <c r="D72" s="16">
        <f>_xlfn.VAR.S(B70:Z70)</f>
        <v>322.77691266666807</v>
      </c>
      <c r="E72" s="16">
        <f>_xlfn.STDEV.S(B70:Z70)</f>
        <v>17.965993227947852</v>
      </c>
      <c r="F72" s="16">
        <f>E72/SQRT(B72)</f>
        <v>3.5931986455895704</v>
      </c>
      <c r="J72" s="16">
        <f>1.96*F72</f>
        <v>7.0426693453555576</v>
      </c>
      <c r="L72" s="16">
        <f>C72-J72</f>
        <v>151.98013065464443</v>
      </c>
      <c r="N72" s="16">
        <f>C72+J72</f>
        <v>166.06546934535555</v>
      </c>
      <c r="Q72" s="13"/>
    </row>
    <row r="73" spans="2:26" x14ac:dyDescent="0.35">
      <c r="B73" s="13"/>
      <c r="C73" s="13"/>
      <c r="D73" s="13"/>
      <c r="E73" s="13"/>
      <c r="F73" s="13"/>
      <c r="J73" s="13"/>
      <c r="L73" s="13"/>
      <c r="N73" s="13"/>
      <c r="Q73" s="13"/>
    </row>
    <row r="74" spans="2:26" x14ac:dyDescent="0.35">
      <c r="B74" s="40" t="s">
        <v>21</v>
      </c>
      <c r="C74" s="13"/>
      <c r="D74" s="13"/>
      <c r="E74" s="13"/>
      <c r="F74" s="13"/>
      <c r="J74" s="13"/>
      <c r="L74" s="13"/>
      <c r="N74" s="13"/>
      <c r="Q74" s="13"/>
    </row>
    <row r="75" spans="2:26" x14ac:dyDescent="0.35">
      <c r="B75" s="29">
        <v>123.6</v>
      </c>
      <c r="C75" s="29">
        <v>143.82</v>
      </c>
      <c r="D75" s="29">
        <v>133.72999999999999</v>
      </c>
      <c r="E75" s="29">
        <v>201.65</v>
      </c>
      <c r="F75" s="29">
        <v>217.37</v>
      </c>
      <c r="G75" s="29">
        <v>120.49</v>
      </c>
      <c r="H75" s="29">
        <v>83.17</v>
      </c>
      <c r="I75" s="29">
        <v>179.52</v>
      </c>
      <c r="J75" s="29">
        <v>117.73</v>
      </c>
      <c r="K75" s="29">
        <v>125.26</v>
      </c>
      <c r="L75" s="29">
        <v>153.51</v>
      </c>
      <c r="M75" s="29">
        <v>203.75</v>
      </c>
      <c r="N75" s="29">
        <v>152.43</v>
      </c>
      <c r="O75" s="29">
        <v>195.61</v>
      </c>
      <c r="P75" s="29">
        <v>173.74</v>
      </c>
      <c r="Q75" s="29">
        <v>95.19</v>
      </c>
      <c r="R75" s="29">
        <v>196.53</v>
      </c>
      <c r="S75" s="29">
        <v>113.1</v>
      </c>
      <c r="T75" s="29">
        <v>190.34</v>
      </c>
      <c r="U75" s="29">
        <v>229.19</v>
      </c>
      <c r="V75" s="29">
        <v>180.23</v>
      </c>
      <c r="W75" s="29">
        <v>187.12</v>
      </c>
      <c r="X75" s="29">
        <v>111.15</v>
      </c>
      <c r="Y75" s="29">
        <v>156.01</v>
      </c>
      <c r="Z75" s="29">
        <v>191.33</v>
      </c>
    </row>
    <row r="76" spans="2:26" x14ac:dyDescent="0.35">
      <c r="B76" s="16" t="s">
        <v>5</v>
      </c>
      <c r="C76" s="16" t="s">
        <v>6</v>
      </c>
      <c r="D76" s="16" t="s">
        <v>7</v>
      </c>
      <c r="E76" s="16" t="s">
        <v>8</v>
      </c>
      <c r="F76" s="40" t="s">
        <v>9</v>
      </c>
      <c r="J76" s="16" t="s">
        <v>10</v>
      </c>
      <c r="L76" s="16" t="s">
        <v>11</v>
      </c>
      <c r="N76" s="16" t="s">
        <v>12</v>
      </c>
      <c r="Q76" s="16" t="s">
        <v>13</v>
      </c>
    </row>
    <row r="77" spans="2:26" x14ac:dyDescent="0.35">
      <c r="B77" s="16">
        <f>COUNT(B75:Z75)</f>
        <v>25</v>
      </c>
      <c r="C77" s="16">
        <f>AVERAGE(B75:Z75)</f>
        <v>159.02280000000002</v>
      </c>
      <c r="D77" s="16">
        <f>_xlfn.VAR.S(B75:Z75)</f>
        <v>1648.2765126666636</v>
      </c>
      <c r="E77" s="16">
        <f>_xlfn.STDEV.S(B75:Z75)</f>
        <v>40.598971817851044</v>
      </c>
      <c r="F77" s="16">
        <f>E77/SQRT(B77)</f>
        <v>8.1197943635702092</v>
      </c>
      <c r="J77" s="16">
        <f>1.96*F77</f>
        <v>15.914796952597611</v>
      </c>
      <c r="L77" s="16">
        <f>C77-J77</f>
        <v>143.10800304740241</v>
      </c>
      <c r="N77" s="16">
        <f>C77+J77</f>
        <v>174.93759695259763</v>
      </c>
    </row>
  </sheetData>
  <hyperlinks>
    <hyperlink ref="B29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MK31"/>
  <sheetViews>
    <sheetView zoomScaleNormal="100" workbookViewId="0"/>
  </sheetViews>
  <sheetFormatPr defaultRowHeight="14.5" x14ac:dyDescent="0.35"/>
  <cols>
    <col min="1" max="1" width="14.90625" style="1"/>
    <col min="2" max="7" width="23.08984375" style="1" customWidth="1"/>
    <col min="8" max="1025" width="14.90625" style="1"/>
  </cols>
  <sheetData>
    <row r="3" spans="1:8" x14ac:dyDescent="0.35">
      <c r="A3" s="2"/>
      <c r="H3" s="2"/>
    </row>
    <row r="4" spans="1:8" s="5" customFormat="1" x14ac:dyDescent="0.35">
      <c r="A4" s="3"/>
      <c r="B4" s="4" t="s">
        <v>22</v>
      </c>
      <c r="C4" s="4" t="s">
        <v>56</v>
      </c>
      <c r="D4" s="4" t="s">
        <v>57</v>
      </c>
      <c r="E4" s="4" t="s">
        <v>23</v>
      </c>
      <c r="G4" s="4" t="s">
        <v>24</v>
      </c>
      <c r="H4" s="3"/>
    </row>
    <row r="5" spans="1:8" x14ac:dyDescent="0.35">
      <c r="A5" s="2"/>
      <c r="B5" s="6" t="s">
        <v>25</v>
      </c>
      <c r="C5" s="6">
        <v>163</v>
      </c>
      <c r="D5" s="6">
        <v>154</v>
      </c>
      <c r="E5" s="6">
        <v>317</v>
      </c>
      <c r="F5" s="2" t="s">
        <v>26</v>
      </c>
      <c r="G5" s="7">
        <f>E5/E7</f>
        <v>0.6482617586912065</v>
      </c>
      <c r="H5" s="2"/>
    </row>
    <row r="6" spans="1:8" x14ac:dyDescent="0.35">
      <c r="A6" s="2"/>
      <c r="B6" s="6" t="s">
        <v>27</v>
      </c>
      <c r="C6" s="6">
        <f>C7-C5</f>
        <v>64</v>
      </c>
      <c r="D6" s="6">
        <f>D7-D5</f>
        <v>108</v>
      </c>
      <c r="E6" s="6">
        <v>172</v>
      </c>
      <c r="F6" s="2" t="s">
        <v>28</v>
      </c>
      <c r="G6" s="7">
        <f>E6/E7</f>
        <v>0.35173824130879344</v>
      </c>
      <c r="H6" s="2"/>
    </row>
    <row r="7" spans="1:8" x14ac:dyDescent="0.35">
      <c r="A7" s="2"/>
      <c r="B7" s="6" t="s">
        <v>23</v>
      </c>
      <c r="C7" s="6">
        <v>227</v>
      </c>
      <c r="D7" s="6">
        <v>262</v>
      </c>
      <c r="E7" s="6">
        <v>489</v>
      </c>
      <c r="F7" s="2"/>
      <c r="G7" s="8">
        <f>SUM(G5:G6)</f>
        <v>1</v>
      </c>
      <c r="H7" s="2"/>
    </row>
    <row r="8" spans="1:8" x14ac:dyDescent="0.35">
      <c r="A8" s="2"/>
      <c r="F8" s="2"/>
      <c r="G8" s="2"/>
      <c r="H8" s="2"/>
    </row>
    <row r="9" spans="1:8" s="5" customFormat="1" x14ac:dyDescent="0.35">
      <c r="A9" s="3"/>
      <c r="B9" s="4" t="s">
        <v>24</v>
      </c>
      <c r="C9" s="4" t="s">
        <v>56</v>
      </c>
      <c r="D9" s="4" t="s">
        <v>57</v>
      </c>
      <c r="E9" s="4" t="s">
        <v>23</v>
      </c>
      <c r="F9" s="3"/>
      <c r="G9" s="3"/>
      <c r="H9" s="3"/>
    </row>
    <row r="10" spans="1:8" x14ac:dyDescent="0.35">
      <c r="A10" s="2"/>
      <c r="B10" s="6" t="s">
        <v>25</v>
      </c>
      <c r="C10" s="9">
        <f>C7*G5</f>
        <v>147.15541922290387</v>
      </c>
      <c r="D10" s="9">
        <f>D7*G5</f>
        <v>169.8445807770961</v>
      </c>
      <c r="E10" s="6">
        <f>SUM(C10:D10)</f>
        <v>317</v>
      </c>
      <c r="F10" s="2"/>
      <c r="G10" s="2"/>
      <c r="H10" s="2"/>
    </row>
    <row r="11" spans="1:8" x14ac:dyDescent="0.35">
      <c r="A11" s="2"/>
      <c r="B11" s="6" t="s">
        <v>27</v>
      </c>
      <c r="C11" s="9">
        <f>C7*G6</f>
        <v>79.844580777096112</v>
      </c>
      <c r="D11" s="9">
        <f>D7*G6</f>
        <v>92.155419222903888</v>
      </c>
      <c r="E11" s="6">
        <f>SUM(C11:D11)</f>
        <v>172</v>
      </c>
      <c r="F11" s="2"/>
      <c r="G11" s="2"/>
      <c r="H11" s="2"/>
    </row>
    <row r="12" spans="1:8" x14ac:dyDescent="0.35">
      <c r="A12" s="2"/>
      <c r="B12" s="6" t="s">
        <v>23</v>
      </c>
      <c r="C12" s="6">
        <f>SUM(C10:C11)</f>
        <v>227</v>
      </c>
      <c r="D12" s="6">
        <f>SUM(D10:D11)</f>
        <v>262</v>
      </c>
      <c r="E12" s="6">
        <f>SUM(C12:D12)</f>
        <v>489</v>
      </c>
      <c r="F12" s="2"/>
      <c r="G12" s="2"/>
      <c r="H12" s="2"/>
    </row>
    <row r="13" spans="1:8" x14ac:dyDescent="0.35">
      <c r="A13" s="2"/>
      <c r="F13" s="2"/>
      <c r="G13" s="2"/>
      <c r="H13" s="2"/>
    </row>
    <row r="14" spans="1:8" x14ac:dyDescent="0.35">
      <c r="A14" s="2"/>
      <c r="F14" s="2"/>
      <c r="G14" s="2"/>
      <c r="H14" s="2"/>
    </row>
    <row r="15" spans="1:8" x14ac:dyDescent="0.35">
      <c r="A15" s="2"/>
      <c r="F15" s="2"/>
      <c r="G15" s="2"/>
      <c r="H15" s="2"/>
    </row>
    <row r="16" spans="1:8" x14ac:dyDescent="0.35">
      <c r="A16" s="2"/>
      <c r="F16" s="2"/>
      <c r="G16" s="2"/>
      <c r="H16" s="2"/>
    </row>
    <row r="17" spans="1:8" x14ac:dyDescent="0.35">
      <c r="A17" s="2"/>
      <c r="F17" s="2"/>
      <c r="G17" s="2"/>
      <c r="H17" s="2"/>
    </row>
    <row r="18" spans="1:8" x14ac:dyDescent="0.35">
      <c r="A18" s="2"/>
      <c r="F18" s="2"/>
      <c r="G18" s="2"/>
      <c r="H18" s="2"/>
    </row>
    <row r="19" spans="1:8" x14ac:dyDescent="0.35">
      <c r="A19" s="2"/>
      <c r="F19" s="2"/>
      <c r="G19" s="2"/>
      <c r="H19" s="2"/>
    </row>
    <row r="20" spans="1:8" s="5" customFormat="1" x14ac:dyDescent="0.35">
      <c r="A20" s="3"/>
      <c r="B20" s="4" t="s">
        <v>29</v>
      </c>
      <c r="C20" s="4" t="s">
        <v>56</v>
      </c>
      <c r="D20" s="4" t="s">
        <v>57</v>
      </c>
      <c r="E20" s="4" t="s">
        <v>23</v>
      </c>
      <c r="F20" s="3"/>
      <c r="G20" s="3"/>
      <c r="H20" s="3"/>
    </row>
    <row r="21" spans="1:8" x14ac:dyDescent="0.35">
      <c r="A21" s="2"/>
      <c r="B21" s="6" t="s">
        <v>25</v>
      </c>
      <c r="C21" s="6">
        <f>(C5-C10)^2/C10</f>
        <v>1.7060244286460469</v>
      </c>
      <c r="D21" s="6">
        <f>(D5-D10)^2/D10</f>
        <v>1.4781204019185163</v>
      </c>
      <c r="E21" s="6">
        <f>SUM(C21:D21)</f>
        <v>3.1841448305645632</v>
      </c>
      <c r="F21" s="2"/>
      <c r="G21" s="2"/>
      <c r="H21" s="2"/>
    </row>
    <row r="22" spans="1:8" x14ac:dyDescent="0.35">
      <c r="A22" s="2"/>
      <c r="B22" s="6" t="s">
        <v>27</v>
      </c>
      <c r="C22" s="6">
        <f>(C6-C11)^2/C11</f>
        <v>3.1442426969813715</v>
      </c>
      <c r="D22" s="6">
        <f>(D6-D11)^2/D11</f>
        <v>2.7242102756288982</v>
      </c>
      <c r="E22" s="6">
        <f>SUM(C22:D22)</f>
        <v>5.8684529726102692</v>
      </c>
      <c r="F22" s="2"/>
      <c r="G22" s="2"/>
      <c r="H22" s="2"/>
    </row>
    <row r="23" spans="1:8" x14ac:dyDescent="0.35">
      <c r="A23" s="2"/>
      <c r="B23" s="6" t="s">
        <v>23</v>
      </c>
      <c r="C23" s="6">
        <f>SUM(C21:C22)</f>
        <v>4.8502671256274184</v>
      </c>
      <c r="D23" s="6">
        <f>SUM(D21:D22)</f>
        <v>4.2023306775474145</v>
      </c>
      <c r="E23" s="10">
        <f>SUM(C23:D23)</f>
        <v>9.0525978031748338</v>
      </c>
      <c r="F23" s="2"/>
      <c r="G23" s="2"/>
      <c r="H23" s="2"/>
    </row>
    <row r="24" spans="1:8" x14ac:dyDescent="0.35">
      <c r="A24" s="2"/>
      <c r="B24" s="2"/>
      <c r="D24" s="2"/>
      <c r="E24" s="2"/>
      <c r="F24" s="2"/>
      <c r="G24" s="2"/>
      <c r="H24" s="2"/>
    </row>
    <row r="25" spans="1:8" x14ac:dyDescent="0.35">
      <c r="A25" s="2"/>
      <c r="B25" s="2"/>
      <c r="D25" s="2"/>
      <c r="E25" s="2"/>
      <c r="F25" s="2"/>
      <c r="G25" s="2"/>
      <c r="H25" s="2"/>
    </row>
    <row r="26" spans="1:8" x14ac:dyDescent="0.35">
      <c r="A26" s="2"/>
      <c r="B26" s="2"/>
      <c r="D26" s="2"/>
      <c r="E26" s="2"/>
      <c r="F26" s="2"/>
      <c r="G26" s="2"/>
      <c r="H26" s="2"/>
    </row>
    <row r="27" spans="1:8" x14ac:dyDescent="0.35">
      <c r="A27" s="2"/>
      <c r="B27" s="2"/>
      <c r="D27" s="2"/>
      <c r="E27" s="2"/>
      <c r="F27" s="2"/>
      <c r="G27" s="2"/>
      <c r="H27" s="2"/>
    </row>
    <row r="28" spans="1:8" x14ac:dyDescent="0.35">
      <c r="A28" s="2"/>
      <c r="B28" s="2"/>
      <c r="C28" s="11"/>
      <c r="D28" s="2"/>
      <c r="E28" s="2"/>
      <c r="F28" s="2"/>
      <c r="G28" s="2"/>
      <c r="H28" s="2"/>
    </row>
    <row r="29" spans="1:8" x14ac:dyDescent="0.35">
      <c r="A29" s="2"/>
      <c r="B29" s="2"/>
      <c r="D29" s="2"/>
      <c r="E29" s="2"/>
      <c r="F29" s="2"/>
      <c r="G29" s="2"/>
      <c r="H29" s="2"/>
    </row>
    <row r="30" spans="1:8" x14ac:dyDescent="0.35">
      <c r="A30" s="2"/>
      <c r="B30" s="2"/>
      <c r="C30" s="11" t="s">
        <v>30</v>
      </c>
      <c r="D30" s="2"/>
      <c r="E30" s="2"/>
      <c r="F30" s="2"/>
      <c r="G30" s="2"/>
      <c r="H30" s="2"/>
    </row>
    <row r="31" spans="1:8" x14ac:dyDescent="0.35">
      <c r="A31" s="2"/>
      <c r="B31" s="2"/>
      <c r="C31" s="12">
        <f>(2-1)*(2-1)</f>
        <v>1</v>
      </c>
      <c r="D31" s="2"/>
      <c r="E31" s="2"/>
      <c r="F31" s="2"/>
      <c r="G31" s="2"/>
      <c r="H31" s="2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89"/>
  <sheetViews>
    <sheetView workbookViewId="0"/>
  </sheetViews>
  <sheetFormatPr defaultRowHeight="14.5" x14ac:dyDescent="0.35"/>
  <cols>
    <col min="1" max="4" width="8.7265625" style="13"/>
    <col min="5" max="14" width="8.7265625" style="16"/>
    <col min="15" max="15" width="17.54296875" style="16" customWidth="1"/>
    <col min="16" max="16" width="8.7265625" style="16"/>
    <col min="17" max="16384" width="8.7265625" style="13"/>
  </cols>
  <sheetData>
    <row r="2" spans="3:18" x14ac:dyDescent="0.35">
      <c r="C2" s="13" t="s">
        <v>62</v>
      </c>
    </row>
    <row r="3" spans="3:18" x14ac:dyDescent="0.35">
      <c r="C3" s="13" t="s">
        <v>60</v>
      </c>
    </row>
    <row r="4" spans="3:18" x14ac:dyDescent="0.35">
      <c r="C4" s="29" t="s">
        <v>58</v>
      </c>
      <c r="D4" s="29" t="s">
        <v>59</v>
      </c>
    </row>
    <row r="5" spans="3:18" x14ac:dyDescent="0.35">
      <c r="C5" s="29">
        <v>22</v>
      </c>
      <c r="D5" s="29">
        <v>52</v>
      </c>
    </row>
    <row r="6" spans="3:18" x14ac:dyDescent="0.35">
      <c r="C6" s="29">
        <v>34</v>
      </c>
      <c r="D6" s="29">
        <v>71</v>
      </c>
    </row>
    <row r="7" spans="3:18" x14ac:dyDescent="0.35">
      <c r="C7" s="29">
        <v>52</v>
      </c>
      <c r="D7" s="29">
        <v>76</v>
      </c>
    </row>
    <row r="8" spans="3:18" x14ac:dyDescent="0.35">
      <c r="C8" s="29">
        <v>62</v>
      </c>
      <c r="D8" s="29">
        <v>54</v>
      </c>
    </row>
    <row r="9" spans="3:18" x14ac:dyDescent="0.35">
      <c r="C9" s="29">
        <v>30</v>
      </c>
      <c r="D9" s="29">
        <v>67</v>
      </c>
    </row>
    <row r="10" spans="3:18" x14ac:dyDescent="0.35">
      <c r="C10" s="29">
        <v>40</v>
      </c>
      <c r="D10" s="29">
        <v>83</v>
      </c>
    </row>
    <row r="11" spans="3:18" x14ac:dyDescent="0.35">
      <c r="C11" s="29">
        <v>64</v>
      </c>
      <c r="D11" s="29">
        <v>66</v>
      </c>
    </row>
    <row r="12" spans="3:18" x14ac:dyDescent="0.35">
      <c r="C12" s="29">
        <v>84</v>
      </c>
      <c r="D12" s="29">
        <v>90</v>
      </c>
    </row>
    <row r="13" spans="3:18" x14ac:dyDescent="0.35">
      <c r="C13" s="29">
        <v>56</v>
      </c>
      <c r="D13" s="29">
        <v>77</v>
      </c>
    </row>
    <row r="14" spans="3:18" x14ac:dyDescent="0.35">
      <c r="C14" s="29">
        <v>59</v>
      </c>
      <c r="D14" s="29">
        <v>84</v>
      </c>
      <c r="R14"/>
    </row>
    <row r="17" spans="2:16" x14ac:dyDescent="0.35">
      <c r="B17" s="13" t="s">
        <v>64</v>
      </c>
    </row>
    <row r="19" spans="2:16" x14ac:dyDescent="0.35">
      <c r="B19" s="29" t="s">
        <v>61</v>
      </c>
      <c r="C19" s="29" t="s">
        <v>58</v>
      </c>
      <c r="D19" s="29" t="s">
        <v>63</v>
      </c>
      <c r="F19" s="16" t="s">
        <v>71</v>
      </c>
      <c r="G19" s="32">
        <f>COUNT(D20:D29)</f>
        <v>10</v>
      </c>
      <c r="H19" s="16" t="s">
        <v>70</v>
      </c>
      <c r="I19" s="32">
        <f>TRUNC((G19-1)/2+0.5)</f>
        <v>5</v>
      </c>
      <c r="K19" s="16" t="s">
        <v>75</v>
      </c>
      <c r="L19" s="16" t="s">
        <v>76</v>
      </c>
      <c r="O19" s="16" t="s">
        <v>72</v>
      </c>
      <c r="P19" s="32">
        <f>AVERAGE(D20:D29)</f>
        <v>50.3</v>
      </c>
    </row>
    <row r="20" spans="2:16" x14ac:dyDescent="0.35">
      <c r="B20" s="29">
        <v>1</v>
      </c>
      <c r="C20" s="29">
        <v>22</v>
      </c>
      <c r="D20" s="29">
        <v>22</v>
      </c>
      <c r="F20" s="16" t="s">
        <v>65</v>
      </c>
      <c r="G20" s="29">
        <v>0.57389999999999997</v>
      </c>
      <c r="J20" s="16" t="s">
        <v>74</v>
      </c>
      <c r="K20" s="29">
        <f>D29-D20</f>
        <v>62</v>
      </c>
      <c r="L20" s="33">
        <f>G20*K20</f>
        <v>35.581800000000001</v>
      </c>
      <c r="O20" s="16" t="s">
        <v>73</v>
      </c>
      <c r="P20" s="33">
        <f>-(D20-$P$19)^2</f>
        <v>800.88999999999987</v>
      </c>
    </row>
    <row r="21" spans="2:16" x14ac:dyDescent="0.35">
      <c r="B21" s="29">
        <v>2</v>
      </c>
      <c r="C21" s="29">
        <v>34</v>
      </c>
      <c r="D21" s="29">
        <v>30</v>
      </c>
      <c r="F21" s="16" t="s">
        <v>66</v>
      </c>
      <c r="G21" s="34">
        <v>0.3291</v>
      </c>
      <c r="J21" s="16" t="s">
        <v>78</v>
      </c>
      <c r="K21" s="29">
        <f>D28-D21</f>
        <v>34</v>
      </c>
      <c r="L21" s="33">
        <f t="shared" ref="L21:L24" si="0">G21*K21</f>
        <v>11.189400000000001</v>
      </c>
      <c r="O21" s="16" t="s">
        <v>73</v>
      </c>
      <c r="P21" s="33">
        <f t="shared" ref="P21:P29" si="1">-(D21-$P$19)^2</f>
        <v>412.08999999999986</v>
      </c>
    </row>
    <row r="22" spans="2:16" x14ac:dyDescent="0.35">
      <c r="B22" s="29">
        <v>3</v>
      </c>
      <c r="C22" s="29">
        <v>52</v>
      </c>
      <c r="D22" s="29">
        <v>34</v>
      </c>
      <c r="F22" s="16" t="s">
        <v>67</v>
      </c>
      <c r="G22" s="29">
        <v>0.21410000000000001</v>
      </c>
      <c r="J22" s="16" t="s">
        <v>77</v>
      </c>
      <c r="K22" s="29">
        <f>D27-D22</f>
        <v>28</v>
      </c>
      <c r="L22" s="33">
        <f t="shared" si="0"/>
        <v>5.9948000000000006</v>
      </c>
      <c r="O22" s="16" t="s">
        <v>73</v>
      </c>
      <c r="P22" s="33">
        <f t="shared" si="1"/>
        <v>265.68999999999988</v>
      </c>
    </row>
    <row r="23" spans="2:16" x14ac:dyDescent="0.35">
      <c r="B23" s="29">
        <v>4</v>
      </c>
      <c r="C23" s="29">
        <v>62</v>
      </c>
      <c r="D23" s="29">
        <v>40</v>
      </c>
      <c r="F23" s="16" t="s">
        <v>68</v>
      </c>
      <c r="G23" s="29">
        <v>0.12239999999999999</v>
      </c>
      <c r="J23" s="16" t="s">
        <v>79</v>
      </c>
      <c r="K23" s="29">
        <f>D26-D23</f>
        <v>19</v>
      </c>
      <c r="L23" s="33">
        <f t="shared" si="0"/>
        <v>2.3256000000000001</v>
      </c>
      <c r="O23" s="16" t="s">
        <v>73</v>
      </c>
      <c r="P23" s="33">
        <f t="shared" si="1"/>
        <v>106.08999999999995</v>
      </c>
    </row>
    <row r="24" spans="2:16" x14ac:dyDescent="0.35">
      <c r="B24" s="29">
        <v>5</v>
      </c>
      <c r="C24" s="29">
        <v>30</v>
      </c>
      <c r="D24" s="29">
        <v>52</v>
      </c>
      <c r="F24" s="16" t="s">
        <v>69</v>
      </c>
      <c r="G24" s="29">
        <v>3.9899999999999998E-2</v>
      </c>
      <c r="J24" s="16" t="s">
        <v>80</v>
      </c>
      <c r="K24" s="29">
        <f>D25-D24</f>
        <v>4</v>
      </c>
      <c r="L24" s="33">
        <f t="shared" si="0"/>
        <v>0.15959999999999999</v>
      </c>
      <c r="O24" s="16" t="s">
        <v>73</v>
      </c>
      <c r="P24" s="33">
        <f t="shared" si="1"/>
        <v>2.8900000000000095</v>
      </c>
    </row>
    <row r="25" spans="2:16" x14ac:dyDescent="0.35">
      <c r="B25" s="29">
        <v>6</v>
      </c>
      <c r="C25" s="29">
        <v>40</v>
      </c>
      <c r="D25" s="29">
        <v>56</v>
      </c>
      <c r="O25" s="16" t="s">
        <v>73</v>
      </c>
      <c r="P25" s="33">
        <f t="shared" si="1"/>
        <v>32.49000000000003</v>
      </c>
    </row>
    <row r="26" spans="2:16" x14ac:dyDescent="0.35">
      <c r="B26" s="29">
        <v>7</v>
      </c>
      <c r="C26" s="29">
        <v>64</v>
      </c>
      <c r="D26" s="29">
        <v>59</v>
      </c>
      <c r="K26" s="30" t="s">
        <v>85</v>
      </c>
      <c r="L26" s="35">
        <f>SUM(L20:L24)</f>
        <v>55.251199999999997</v>
      </c>
      <c r="O26" s="16" t="s">
        <v>73</v>
      </c>
      <c r="P26" s="33">
        <f t="shared" si="1"/>
        <v>75.690000000000055</v>
      </c>
    </row>
    <row r="27" spans="2:16" x14ac:dyDescent="0.35">
      <c r="B27" s="29">
        <v>8</v>
      </c>
      <c r="C27" s="29">
        <v>84</v>
      </c>
      <c r="D27" s="29">
        <v>62</v>
      </c>
      <c r="O27" s="16" t="s">
        <v>73</v>
      </c>
      <c r="P27" s="33">
        <f t="shared" si="1"/>
        <v>136.89000000000007</v>
      </c>
    </row>
    <row r="28" spans="2:16" x14ac:dyDescent="0.35">
      <c r="B28" s="29">
        <v>9</v>
      </c>
      <c r="C28" s="29">
        <v>56</v>
      </c>
      <c r="D28" s="29">
        <v>64</v>
      </c>
      <c r="O28" s="16" t="s">
        <v>73</v>
      </c>
      <c r="P28" s="33">
        <f t="shared" si="1"/>
        <v>187.69000000000008</v>
      </c>
    </row>
    <row r="29" spans="2:16" x14ac:dyDescent="0.35">
      <c r="B29" s="29">
        <v>10</v>
      </c>
      <c r="C29" s="29">
        <v>59</v>
      </c>
      <c r="D29" s="29">
        <v>84</v>
      </c>
      <c r="K29" s="30" t="s">
        <v>86</v>
      </c>
      <c r="L29" s="37">
        <f>L26^2/P30</f>
        <v>0.96723649486391416</v>
      </c>
      <c r="O29" s="16" t="s">
        <v>73</v>
      </c>
      <c r="P29" s="33">
        <f t="shared" si="1"/>
        <v>1135.6900000000003</v>
      </c>
    </row>
    <row r="30" spans="2:16" x14ac:dyDescent="0.35">
      <c r="K30" s="36" t="s">
        <v>88</v>
      </c>
      <c r="O30" s="30" t="s">
        <v>81</v>
      </c>
      <c r="P30" s="35">
        <f>SUM(P20:P29)</f>
        <v>3156.1000000000004</v>
      </c>
    </row>
    <row r="35" spans="2:16" x14ac:dyDescent="0.35">
      <c r="B35" s="13" t="s">
        <v>87</v>
      </c>
    </row>
    <row r="37" spans="2:16" x14ac:dyDescent="0.35">
      <c r="B37" s="29" t="s">
        <v>61</v>
      </c>
      <c r="C37" s="29" t="s">
        <v>58</v>
      </c>
      <c r="D37" s="29" t="s">
        <v>63</v>
      </c>
      <c r="F37" s="16" t="s">
        <v>71</v>
      </c>
      <c r="G37" s="32">
        <f>COUNT(D38:D47)</f>
        <v>10</v>
      </c>
      <c r="H37" s="16" t="s">
        <v>70</v>
      </c>
      <c r="I37" s="32">
        <f>TRUNC((G37-1)/2+0.5)</f>
        <v>5</v>
      </c>
      <c r="K37" s="16" t="s">
        <v>75</v>
      </c>
      <c r="L37" s="16" t="s">
        <v>76</v>
      </c>
      <c r="O37" s="16" t="s">
        <v>72</v>
      </c>
      <c r="P37" s="32">
        <f>AVERAGE(D38:D47)</f>
        <v>72</v>
      </c>
    </row>
    <row r="38" spans="2:16" x14ac:dyDescent="0.35">
      <c r="B38" s="29">
        <v>1</v>
      </c>
      <c r="C38" s="29">
        <v>52</v>
      </c>
      <c r="D38" s="29">
        <v>52</v>
      </c>
      <c r="F38" s="16" t="s">
        <v>65</v>
      </c>
      <c r="G38" s="29">
        <v>0.57389999999999997</v>
      </c>
      <c r="J38" s="16" t="s">
        <v>74</v>
      </c>
      <c r="K38" s="29">
        <f>D47-D38</f>
        <v>38</v>
      </c>
      <c r="L38" s="33">
        <f>G38*K38</f>
        <v>21.808199999999999</v>
      </c>
      <c r="O38" s="16" t="s">
        <v>73</v>
      </c>
      <c r="P38" s="33">
        <f>-(D38-$P$37)^2</f>
        <v>400</v>
      </c>
    </row>
    <row r="39" spans="2:16" x14ac:dyDescent="0.35">
      <c r="B39" s="29">
        <v>2</v>
      </c>
      <c r="C39" s="29">
        <v>71</v>
      </c>
      <c r="D39" s="29">
        <v>54</v>
      </c>
      <c r="F39" s="16" t="s">
        <v>66</v>
      </c>
      <c r="G39" s="34">
        <v>0.3291</v>
      </c>
      <c r="J39" s="16" t="s">
        <v>78</v>
      </c>
      <c r="K39" s="29">
        <f>D46-D39</f>
        <v>30</v>
      </c>
      <c r="L39" s="33">
        <f t="shared" ref="L39:L42" si="2">G39*K39</f>
        <v>9.8729999999999993</v>
      </c>
      <c r="O39" s="16" t="s">
        <v>73</v>
      </c>
      <c r="P39" s="33">
        <f t="shared" ref="P39:P47" si="3">-(D39-$P$37)^2</f>
        <v>324</v>
      </c>
    </row>
    <row r="40" spans="2:16" x14ac:dyDescent="0.35">
      <c r="B40" s="29">
        <v>3</v>
      </c>
      <c r="C40" s="29">
        <v>76</v>
      </c>
      <c r="D40" s="29">
        <v>66</v>
      </c>
      <c r="F40" s="16" t="s">
        <v>67</v>
      </c>
      <c r="G40" s="29">
        <v>0.21410000000000001</v>
      </c>
      <c r="J40" s="16" t="s">
        <v>77</v>
      </c>
      <c r="K40" s="29">
        <f>D45-D40</f>
        <v>17</v>
      </c>
      <c r="L40" s="33">
        <f t="shared" si="2"/>
        <v>3.6397000000000004</v>
      </c>
      <c r="O40" s="16" t="s">
        <v>73</v>
      </c>
      <c r="P40" s="33">
        <f t="shared" si="3"/>
        <v>36</v>
      </c>
    </row>
    <row r="41" spans="2:16" x14ac:dyDescent="0.35">
      <c r="B41" s="29">
        <v>4</v>
      </c>
      <c r="C41" s="29">
        <v>54</v>
      </c>
      <c r="D41" s="29">
        <v>67</v>
      </c>
      <c r="F41" s="16" t="s">
        <v>68</v>
      </c>
      <c r="G41" s="29">
        <v>0.12239999999999999</v>
      </c>
      <c r="J41" s="16" t="s">
        <v>79</v>
      </c>
      <c r="K41" s="29">
        <f>D44-D41</f>
        <v>10</v>
      </c>
      <c r="L41" s="33">
        <f t="shared" si="2"/>
        <v>1.224</v>
      </c>
      <c r="O41" s="16" t="s">
        <v>73</v>
      </c>
      <c r="P41" s="33">
        <f t="shared" si="3"/>
        <v>25</v>
      </c>
    </row>
    <row r="42" spans="2:16" x14ac:dyDescent="0.35">
      <c r="B42" s="29">
        <v>5</v>
      </c>
      <c r="C42" s="29">
        <v>67</v>
      </c>
      <c r="D42" s="29">
        <v>71</v>
      </c>
      <c r="F42" s="16" t="s">
        <v>69</v>
      </c>
      <c r="G42" s="29">
        <v>3.9899999999999998E-2</v>
      </c>
      <c r="J42" s="16" t="s">
        <v>80</v>
      </c>
      <c r="K42" s="29">
        <f>D43-D42</f>
        <v>5</v>
      </c>
      <c r="L42" s="33">
        <f t="shared" si="2"/>
        <v>0.19949999999999998</v>
      </c>
      <c r="O42" s="16" t="s">
        <v>73</v>
      </c>
      <c r="P42" s="33">
        <f t="shared" si="3"/>
        <v>1</v>
      </c>
    </row>
    <row r="43" spans="2:16" x14ac:dyDescent="0.35">
      <c r="B43" s="29">
        <v>6</v>
      </c>
      <c r="C43" s="29">
        <v>83</v>
      </c>
      <c r="D43" s="29">
        <v>76</v>
      </c>
      <c r="O43" s="16" t="s">
        <v>73</v>
      </c>
      <c r="P43" s="33">
        <f t="shared" si="3"/>
        <v>16</v>
      </c>
    </row>
    <row r="44" spans="2:16" x14ac:dyDescent="0.35">
      <c r="B44" s="29">
        <v>7</v>
      </c>
      <c r="C44" s="29">
        <v>66</v>
      </c>
      <c r="D44" s="29">
        <v>77</v>
      </c>
      <c r="K44" s="30" t="s">
        <v>85</v>
      </c>
      <c r="L44" s="35">
        <f>SUM(L38:L42)</f>
        <v>36.744399999999992</v>
      </c>
      <c r="O44" s="16" t="s">
        <v>73</v>
      </c>
      <c r="P44" s="33">
        <f t="shared" si="3"/>
        <v>25</v>
      </c>
    </row>
    <row r="45" spans="2:16" x14ac:dyDescent="0.35">
      <c r="B45" s="29">
        <v>8</v>
      </c>
      <c r="C45" s="29">
        <v>90</v>
      </c>
      <c r="D45" s="29">
        <v>83</v>
      </c>
      <c r="O45" s="16" t="s">
        <v>73</v>
      </c>
      <c r="P45" s="33">
        <f t="shared" si="3"/>
        <v>121</v>
      </c>
    </row>
    <row r="46" spans="2:16" x14ac:dyDescent="0.35">
      <c r="B46" s="29">
        <v>9</v>
      </c>
      <c r="C46" s="29">
        <v>77</v>
      </c>
      <c r="D46" s="29">
        <v>84</v>
      </c>
      <c r="O46" s="16" t="s">
        <v>73</v>
      </c>
      <c r="P46" s="33">
        <f t="shared" si="3"/>
        <v>144</v>
      </c>
    </row>
    <row r="47" spans="2:16" x14ac:dyDescent="0.35">
      <c r="B47" s="29">
        <v>10</v>
      </c>
      <c r="C47" s="29">
        <v>84</v>
      </c>
      <c r="D47" s="29">
        <v>90</v>
      </c>
      <c r="K47" s="30" t="s">
        <v>86</v>
      </c>
      <c r="L47" s="37">
        <f>L44^2/P48</f>
        <v>0.95349642045197702</v>
      </c>
      <c r="O47" s="16" t="s">
        <v>73</v>
      </c>
      <c r="P47" s="33">
        <f t="shared" si="3"/>
        <v>324</v>
      </c>
    </row>
    <row r="48" spans="2:16" x14ac:dyDescent="0.35">
      <c r="K48" s="36" t="s">
        <v>88</v>
      </c>
      <c r="O48" s="30" t="s">
        <v>81</v>
      </c>
      <c r="P48" s="35">
        <f>SUM(P38:P47)</f>
        <v>1416</v>
      </c>
    </row>
    <row r="53" spans="2:2" x14ac:dyDescent="0.35">
      <c r="B53" s="31" t="s">
        <v>82</v>
      </c>
    </row>
    <row r="55" spans="2:2" x14ac:dyDescent="0.35">
      <c r="B55" s="13" t="s">
        <v>83</v>
      </c>
    </row>
    <row r="57" spans="2:2" x14ac:dyDescent="0.35">
      <c r="B57"/>
    </row>
    <row r="63" spans="2:2" x14ac:dyDescent="0.35">
      <c r="B63"/>
    </row>
    <row r="74" spans="2:2" x14ac:dyDescent="0.35">
      <c r="B74"/>
    </row>
    <row r="87" spans="2:2" x14ac:dyDescent="0.35">
      <c r="B87" s="13" t="s">
        <v>84</v>
      </c>
    </row>
    <row r="89" spans="2:2" x14ac:dyDescent="0.35">
      <c r="B89"/>
    </row>
  </sheetData>
  <sortState ref="D38:D47">
    <sortCondition ref="D38:D47"/>
  </sortState>
  <hyperlinks>
    <hyperlink ref="B53" r:id="rId1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zoomScaleNormal="100" workbookViewId="0">
      <selection activeCell="B1" sqref="B1"/>
    </sheetView>
  </sheetViews>
  <sheetFormatPr defaultRowHeight="14.5" x14ac:dyDescent="0.35"/>
  <cols>
    <col min="1" max="1" width="2.90625" style="16"/>
    <col min="2" max="1025" width="20.81640625" style="13"/>
    <col min="1026" max="16384" width="8.7265625" style="13"/>
  </cols>
  <sheetData>
    <row r="1" spans="1:7" x14ac:dyDescent="0.35">
      <c r="A1" s="13"/>
    </row>
    <row r="3" spans="1:7" x14ac:dyDescent="0.35">
      <c r="A3" s="13"/>
      <c r="D3" s="13" t="s">
        <v>31</v>
      </c>
      <c r="E3" s="13" t="s">
        <v>32</v>
      </c>
      <c r="G3" s="14"/>
    </row>
    <row r="4" spans="1:7" x14ac:dyDescent="0.35">
      <c r="A4" s="13"/>
      <c r="C4" s="28" t="s">
        <v>33</v>
      </c>
      <c r="D4" s="26">
        <v>0.995</v>
      </c>
      <c r="E4" s="26">
        <f>1-D4</f>
        <v>5.0000000000000044E-3</v>
      </c>
      <c r="G4" s="15"/>
    </row>
    <row r="5" spans="1:7" x14ac:dyDescent="0.35">
      <c r="A5" s="13"/>
      <c r="C5" s="28" t="s">
        <v>34</v>
      </c>
      <c r="D5" s="26">
        <v>1E-3</v>
      </c>
      <c r="E5" s="26">
        <f>1-D5</f>
        <v>0.999</v>
      </c>
      <c r="G5" s="15"/>
    </row>
    <row r="9" spans="1:7" x14ac:dyDescent="0.35">
      <c r="A9" s="13"/>
      <c r="B9" s="13" t="s">
        <v>35</v>
      </c>
    </row>
    <row r="10" spans="1:7" x14ac:dyDescent="0.35">
      <c r="A10" s="13"/>
      <c r="B10" s="13" t="s">
        <v>36</v>
      </c>
    </row>
    <row r="11" spans="1:7" x14ac:dyDescent="0.35">
      <c r="A11" s="13"/>
      <c r="B11" s="13" t="s">
        <v>55</v>
      </c>
    </row>
    <row r="58" spans="1:2" x14ac:dyDescent="0.35">
      <c r="A58" s="13"/>
      <c r="B58" s="17" t="s">
        <v>37</v>
      </c>
    </row>
    <row r="59" spans="1:2" x14ac:dyDescent="0.35">
      <c r="A59" s="13"/>
      <c r="B59" s="17"/>
    </row>
    <row r="61" spans="1:2" x14ac:dyDescent="0.35">
      <c r="A61" s="13"/>
      <c r="B61" s="13" t="s">
        <v>38</v>
      </c>
    </row>
    <row r="62" spans="1:2" x14ac:dyDescent="0.35">
      <c r="A62" s="13"/>
      <c r="B62" s="18">
        <v>250</v>
      </c>
    </row>
    <row r="63" spans="1:2" x14ac:dyDescent="0.35">
      <c r="A63" s="13"/>
      <c r="B63" s="13" t="s">
        <v>39</v>
      </c>
    </row>
    <row r="64" spans="1:2" x14ac:dyDescent="0.35">
      <c r="A64" s="13"/>
      <c r="B64" s="18">
        <v>5000000</v>
      </c>
    </row>
    <row r="66" spans="1:2" x14ac:dyDescent="0.35">
      <c r="A66" s="13"/>
      <c r="B66" s="13" t="s">
        <v>40</v>
      </c>
    </row>
    <row r="67" spans="1:2" x14ac:dyDescent="0.35">
      <c r="A67" s="13"/>
      <c r="B67" s="19">
        <f>B62/B64</f>
        <v>5.0000000000000002E-5</v>
      </c>
    </row>
    <row r="69" spans="1:2" x14ac:dyDescent="0.35">
      <c r="A69" s="13"/>
      <c r="B69" s="13" t="s">
        <v>41</v>
      </c>
    </row>
    <row r="70" spans="1:2" x14ac:dyDescent="0.35">
      <c r="A70" s="13"/>
      <c r="B70" s="19">
        <f>1-B67</f>
        <v>0.99995000000000001</v>
      </c>
    </row>
    <row r="84" spans="1:8" x14ac:dyDescent="0.35">
      <c r="A84" s="13"/>
      <c r="B84" s="13" t="s">
        <v>42</v>
      </c>
    </row>
    <row r="85" spans="1:8" x14ac:dyDescent="0.35">
      <c r="A85" s="13"/>
      <c r="B85" s="13" t="s">
        <v>43</v>
      </c>
    </row>
    <row r="88" spans="1:8" x14ac:dyDescent="0.35">
      <c r="A88" s="13"/>
      <c r="B88" s="13" t="s">
        <v>44</v>
      </c>
    </row>
    <row r="89" spans="1:8" x14ac:dyDescent="0.35">
      <c r="A89" s="16" t="s">
        <v>45</v>
      </c>
      <c r="B89" s="20" t="s">
        <v>46</v>
      </c>
    </row>
    <row r="90" spans="1:8" x14ac:dyDescent="0.35">
      <c r="A90" s="16" t="s">
        <v>45</v>
      </c>
      <c r="B90" s="21">
        <f>D4</f>
        <v>0.995</v>
      </c>
      <c r="C90" s="16" t="s">
        <v>47</v>
      </c>
      <c r="D90" s="21">
        <f>B67</f>
        <v>5.0000000000000002E-5</v>
      </c>
      <c r="E90" s="16" t="s">
        <v>48</v>
      </c>
      <c r="F90" s="21">
        <f>B97</f>
        <v>1.0497000000000002E-3</v>
      </c>
    </row>
    <row r="91" spans="1:8" x14ac:dyDescent="0.35">
      <c r="A91" s="16" t="s">
        <v>45</v>
      </c>
      <c r="B91" s="21">
        <f>B90*D90/F90</f>
        <v>4.7394493664856617E-2</v>
      </c>
    </row>
    <row r="93" spans="1:8" x14ac:dyDescent="0.35">
      <c r="A93" s="13"/>
      <c r="B93" s="13" t="s">
        <v>49</v>
      </c>
    </row>
    <row r="94" spans="1:8" x14ac:dyDescent="0.35">
      <c r="A94" s="16" t="s">
        <v>45</v>
      </c>
      <c r="B94" s="13" t="s">
        <v>50</v>
      </c>
    </row>
    <row r="95" spans="1:8" x14ac:dyDescent="0.35">
      <c r="A95" s="16" t="s">
        <v>45</v>
      </c>
      <c r="B95" s="21">
        <f>D4</f>
        <v>0.995</v>
      </c>
      <c r="C95" s="16" t="s">
        <v>47</v>
      </c>
      <c r="D95" s="22">
        <f>B67</f>
        <v>5.0000000000000002E-5</v>
      </c>
      <c r="E95" s="16" t="s">
        <v>51</v>
      </c>
      <c r="F95" s="21">
        <f>D5</f>
        <v>1E-3</v>
      </c>
      <c r="G95" s="16" t="s">
        <v>47</v>
      </c>
      <c r="H95" s="22">
        <f>B70</f>
        <v>0.99995000000000001</v>
      </c>
    </row>
    <row r="96" spans="1:8" x14ac:dyDescent="0.35">
      <c r="A96" s="16" t="s">
        <v>45</v>
      </c>
      <c r="B96" s="23">
        <f>B95*D95</f>
        <v>4.9750000000000003E-5</v>
      </c>
      <c r="E96" s="16" t="s">
        <v>51</v>
      </c>
      <c r="F96" s="23">
        <f>F95*H95</f>
        <v>9.999500000000001E-4</v>
      </c>
    </row>
    <row r="97" spans="1:5" x14ac:dyDescent="0.35">
      <c r="A97" s="16" t="s">
        <v>45</v>
      </c>
      <c r="B97" s="21">
        <f>B96+F96</f>
        <v>1.0497000000000002E-3</v>
      </c>
      <c r="E97" s="16"/>
    </row>
    <row r="98" spans="1:5" x14ac:dyDescent="0.35">
      <c r="B98" s="21"/>
      <c r="E98" s="16"/>
    </row>
    <row r="99" spans="1:5" x14ac:dyDescent="0.35">
      <c r="B99" s="21"/>
      <c r="E99" s="16"/>
    </row>
    <row r="100" spans="1:5" x14ac:dyDescent="0.35">
      <c r="E100" s="16"/>
    </row>
    <row r="102" spans="1:5" x14ac:dyDescent="0.35">
      <c r="B102" s="24" t="s">
        <v>52</v>
      </c>
    </row>
    <row r="103" spans="1:5" x14ac:dyDescent="0.35">
      <c r="B103" s="25">
        <f>B91/B67</f>
        <v>947.88987329713234</v>
      </c>
      <c r="D103" s="27" t="s">
        <v>53</v>
      </c>
    </row>
    <row r="104" spans="1:5" x14ac:dyDescent="0.35">
      <c r="D104" s="27" t="s">
        <v>54</v>
      </c>
    </row>
  </sheetData>
  <hyperlinks>
    <hyperlink ref="B58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Mean Test (T)</vt:lpstr>
      <vt:lpstr>Proportion Test (Chi Squared)</vt:lpstr>
      <vt:lpstr>Normality Test (Shapiro-Wilk)</vt:lpstr>
      <vt:lpstr>Variance Test (F)</vt:lpstr>
      <vt:lpstr>A Dengue Example</vt:lpstr>
    </vt:vector>
  </TitlesOfParts>
  <Company>National University of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Administrator</cp:lastModifiedBy>
  <cp:revision>4</cp:revision>
  <dcterms:created xsi:type="dcterms:W3CDTF">2018-01-24T03:16:58Z</dcterms:created>
  <dcterms:modified xsi:type="dcterms:W3CDTF">2018-01-25T03:49:37Z</dcterms:modified>
  <dc:language>en-SG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National University of Singapore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