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E:\git_lab\release_sdk\telink_sig_mesh_sdk\doc\"/>
    </mc:Choice>
  </mc:AlternateContent>
  <xr:revisionPtr revIDLastSave="0" documentId="13_ncr:1_{ACC39206-2F3E-46FC-9B11-9350BBF5AE6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ualMode_1M_0402" sheetId="1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1" l="1"/>
  <c r="A8" i="11" s="1"/>
  <c r="A10" i="11" s="1"/>
  <c r="A11" i="11" s="1"/>
  <c r="A13" i="11" s="1"/>
  <c r="A14" i="11" s="1"/>
  <c r="A16" i="11" s="1"/>
  <c r="A17" i="11" s="1"/>
  <c r="A19" i="11" s="1"/>
  <c r="A20" i="11" s="1"/>
  <c r="A22" i="11" s="1"/>
  <c r="A23" i="11" s="1"/>
  <c r="A25" i="11" s="1"/>
  <c r="A26" i="11" s="1"/>
  <c r="A28" i="11" s="1"/>
  <c r="A29" i="11" s="1"/>
  <c r="M4" i="11"/>
  <c r="M5" i="11" s="1"/>
  <c r="M7" i="11" s="1"/>
  <c r="M8" i="11" s="1"/>
  <c r="M10" i="11" s="1"/>
  <c r="A4" i="11"/>
  <c r="A5" i="11" s="1"/>
  <c r="M11" i="11" l="1"/>
  <c r="M13" i="11" s="1"/>
  <c r="M14" i="11" s="1"/>
  <c r="M16" i="11" s="1"/>
  <c r="M17" i="11" s="1"/>
  <c r="M19" i="11" s="1"/>
  <c r="M20" i="11" s="1"/>
  <c r="M22" i="11" s="1"/>
  <c r="M23" i="11" s="1"/>
  <c r="M25" i="11" s="1"/>
  <c r="M26" i="11" s="1"/>
  <c r="M28" i="11" s="1"/>
  <c r="M29" i="11" s="1"/>
  <c r="M31" i="11" s="1"/>
  <c r="M32" i="11" s="1"/>
  <c r="M34" i="11" s="1"/>
  <c r="M35" i="11" s="1"/>
  <c r="M37" i="11" s="1"/>
  <c r="M38" i="11" s="1"/>
  <c r="M40" i="11" s="1"/>
  <c r="M41" i="11" s="1"/>
  <c r="M43" i="11" s="1"/>
  <c r="M44" i="11" s="1"/>
  <c r="M46" i="11" s="1"/>
  <c r="A31" i="11"/>
  <c r="A32" i="11" s="1"/>
  <c r="A34" i="11" s="1"/>
  <c r="A35" i="11" s="1"/>
  <c r="A37" i="11" s="1"/>
  <c r="A38" i="11" s="1"/>
  <c r="A40" i="11" s="1"/>
  <c r="B29" i="11"/>
  <c r="U2" i="11" l="1"/>
  <c r="U4" i="11" s="1"/>
  <c r="U5" i="11" s="1"/>
  <c r="U7" i="11" s="1"/>
  <c r="U8" i="11" s="1"/>
  <c r="U10" i="11" s="1"/>
  <c r="U11" i="11" s="1"/>
  <c r="U13" i="11" s="1"/>
  <c r="U14" i="11" s="1"/>
  <c r="U16" i="11" s="1"/>
  <c r="U17" i="11" s="1"/>
  <c r="U19" i="11" s="1"/>
  <c r="U20" i="11" s="1"/>
  <c r="U22" i="11" s="1"/>
  <c r="U23" i="11" s="1"/>
  <c r="U25" i="11" s="1"/>
  <c r="H2" i="11"/>
  <c r="H3" i="11" s="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</calcChain>
</file>

<file path=xl/sharedStrings.xml><?xml version="1.0" encoding="utf-8"?>
<sst xmlns="http://schemas.openxmlformats.org/spreadsheetml/2006/main" count="136" uniqueCount="83">
  <si>
    <t>…</t>
    <phoneticPr fontId="2" type="noConversion"/>
  </si>
  <si>
    <t>Sigmesh固件</t>
    <phoneticPr fontId="2" type="noConversion"/>
  </si>
  <si>
    <t>客户定制区</t>
    <phoneticPr fontId="2" type="noConversion"/>
  </si>
  <si>
    <t>保留</t>
    <phoneticPr fontId="2" type="noConversion"/>
  </si>
  <si>
    <t>OTA 新固件区</t>
    <phoneticPr fontId="2" type="noConversion"/>
  </si>
  <si>
    <t>TP, Frequency Offset等信息</t>
    <phoneticPr fontId="2" type="noConversion"/>
  </si>
  <si>
    <t>Factory Reset Counter</t>
    <phoneticPr fontId="2" type="noConversion"/>
  </si>
  <si>
    <t>CFG_TELINK_SIG_MESH_CODE_4K</t>
    <phoneticPr fontId="2" type="noConversion"/>
  </si>
  <si>
    <t>00000</t>
    <phoneticPr fontId="2" type="noConversion"/>
  </si>
  <si>
    <t>Addr</t>
    <phoneticPr fontId="2" type="noConversion"/>
  </si>
  <si>
    <t>size(K)</t>
    <phoneticPr fontId="2" type="noConversion"/>
  </si>
  <si>
    <t>SigMesh参数</t>
    <phoneticPr fontId="2" type="noConversion"/>
  </si>
  <si>
    <t>用户参数区(reserve)
包含BLE + zigbee</t>
    <phoneticPr fontId="2" type="noConversion"/>
  </si>
  <si>
    <t>Zigbee Network Info</t>
    <phoneticPr fontId="2" type="noConversion"/>
  </si>
  <si>
    <t>content</t>
    <phoneticPr fontId="2" type="noConversion"/>
  </si>
  <si>
    <t>备注</t>
    <phoneticPr fontId="2" type="noConversion"/>
  </si>
  <si>
    <r>
      <t xml:space="preserve">F0000--F0007: MAC
F0080: </t>
    </r>
    <r>
      <rPr>
        <sz val="11"/>
        <color rgb="FFFF0000"/>
        <rFont val="等线"/>
        <family val="3"/>
        <charset val="134"/>
        <scheme val="minor"/>
      </rPr>
      <t>CFG_TELINK_DUAL_MODE_ENABLE</t>
    </r>
    <phoneticPr fontId="2" type="noConversion"/>
  </si>
  <si>
    <t>BLE: pair + Sec info</t>
    <phoneticPr fontId="2" type="noConversion"/>
  </si>
  <si>
    <t>两个SDK必须定义一样</t>
    <phoneticPr fontId="2" type="noConversion"/>
  </si>
  <si>
    <t>Zigbee: Pre-install key</t>
    <phoneticPr fontId="2" type="noConversion"/>
  </si>
  <si>
    <t>不能使用</t>
    <phoneticPr fontId="2" type="noConversion"/>
  </si>
  <si>
    <t>zigbee 要求，不能擦除</t>
    <phoneticPr fontId="2" type="noConversion"/>
  </si>
  <si>
    <t>CFG_TELINK_SIG_MESH_CRC: +0x40</t>
    <phoneticPr fontId="2" type="noConversion"/>
  </si>
  <si>
    <t>起始地址待定</t>
    <phoneticPr fontId="2" type="noConversion"/>
  </si>
  <si>
    <t>Sig Mesh Parameters</t>
  </si>
  <si>
    <t>Comments</t>
  </si>
  <si>
    <t>CFG_TELINK_SDK_TYPE</t>
  </si>
  <si>
    <t>bootloader</t>
  </si>
  <si>
    <t>Sig Mesh/BLE Pair + Sec info
checksum</t>
  </si>
  <si>
    <t>OTA Staging</t>
  </si>
  <si>
    <t xml:space="preserve">Sig Mesh App </t>
  </si>
  <si>
    <t>Zigbee/BLE App</t>
  </si>
  <si>
    <t>Firmware</t>
  </si>
  <si>
    <t>FLASH_ADR_MESH_KEY</t>
  </si>
  <si>
    <t>FLASH_ADR_MD_CFG_S</t>
  </si>
  <si>
    <t>FLASH_ADR_MD_HEALTH</t>
  </si>
  <si>
    <t>FLASH_ADR_MD_G_ONOFF_LEVEL</t>
  </si>
  <si>
    <t>FLASH_ADR_MD_TIME_SCHEDULE</t>
  </si>
  <si>
    <t>FLASH_ADR_MD_LIGHTNESS</t>
  </si>
  <si>
    <t>FLASH_ADR_MD_LIGHT_CTL</t>
  </si>
  <si>
    <t>FLASH_ADR_MD_LIGHT_LC</t>
  </si>
  <si>
    <t>FLASH_ADR_SW_LEVEL</t>
  </si>
  <si>
    <t>FLASH_ADR_MD_SENSOR</t>
  </si>
  <si>
    <t>FLASH_ADR_PROVISION_CFG_S</t>
  </si>
  <si>
    <t>FLASH_ADR_MD_LIGHT_HSL</t>
  </si>
  <si>
    <t>FLASH_ADR_FRIEND_SHIP</t>
  </si>
  <si>
    <t>FLASH_ADR_MISC</t>
  </si>
  <si>
    <t>FLASH_ADR_MD_PROPERTY</t>
  </si>
  <si>
    <t>FLASH_ADR_MD_VD_LIGHT</t>
  </si>
  <si>
    <t>FLASH_ADR_MD_G_POWER_ONOFF</t>
  </si>
  <si>
    <t>FLASH_ADR_MD_SCENE</t>
  </si>
  <si>
    <t>FLASH_ADR_MD_MESH_OTA</t>
  </si>
  <si>
    <t>FLASH_ADR_MD_REMOTE_PROV</t>
  </si>
  <si>
    <t>FLASH_ADR_VC_NODE_INFO</t>
  </si>
  <si>
    <t>NV_MODULE_ZB_INFO</t>
  </si>
  <si>
    <t>NV_MODULE_ADDRESS_TABLE</t>
  </si>
  <si>
    <t>NV_MODULE_APS</t>
  </si>
  <si>
    <t>NV_MODULE_ZCL</t>
  </si>
  <si>
    <t>NV_MODULE_NWK_FRAME_COUNT</t>
  </si>
  <si>
    <t>NV_MODULE_OTA</t>
  </si>
  <si>
    <t xml:space="preserve">NV_MODULE_APP </t>
  </si>
  <si>
    <t>…</t>
  </si>
  <si>
    <t>Image Type Block</t>
  </si>
  <si>
    <t>Sig Mesh/Zigbee Params 1</t>
  </si>
  <si>
    <t>Sig Mesh/Zigbee Params 2</t>
  </si>
  <si>
    <t>Sig Mesh/Zigbee Params 3</t>
  </si>
  <si>
    <t>Bootloader firmware</t>
    <phoneticPr fontId="2" type="noConversion"/>
  </si>
  <si>
    <t>Factory Reset Counter</t>
    <phoneticPr fontId="2" type="noConversion"/>
  </si>
  <si>
    <t>FLASH_ADR_EDCH_PARA</t>
    <phoneticPr fontId="2" type="noConversion"/>
  </si>
  <si>
    <t>Reset counter Block</t>
    <phoneticPr fontId="2" type="noConversion"/>
  </si>
  <si>
    <t>mesh EDCH(static)</t>
    <phoneticPr fontId="2" type="noConversion"/>
  </si>
  <si>
    <t>Sig Mesh Parameters</t>
    <phoneticPr fontId="2" type="noConversion"/>
  </si>
  <si>
    <t>Zigbee Network Info</t>
    <phoneticPr fontId="2" type="noConversion"/>
  </si>
  <si>
    <t>Frequency Offset (0xFE000)</t>
    <phoneticPr fontId="2" type="noConversion"/>
  </si>
  <si>
    <t>Mac (0xFF000-0xFF007)</t>
    <phoneticPr fontId="2" type="noConversion"/>
  </si>
  <si>
    <t>Frequency Offset</t>
    <phoneticPr fontId="2" type="noConversion"/>
  </si>
  <si>
    <t>Static OOB, Install Key,</t>
    <phoneticPr fontId="2" type="noConversion"/>
  </si>
  <si>
    <t>Future Use</t>
    <phoneticPr fontId="2" type="noConversion"/>
  </si>
  <si>
    <t>Future Use1</t>
    <phoneticPr fontId="2" type="noConversion"/>
  </si>
  <si>
    <t>Future Use2</t>
    <phoneticPr fontId="2" type="noConversion"/>
  </si>
  <si>
    <t xml:space="preserve">Static OOB (0x6000-0x600F), 
Install Key  (0x6010-0x6020), </t>
    <phoneticPr fontId="2" type="noConversion"/>
  </si>
  <si>
    <t>Telink Mac</t>
    <phoneticPr fontId="2" type="noConversion"/>
  </si>
  <si>
    <t>NV_MODULE_KEYPAIR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</si>
</sst>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sz val="11"/>
      <color theme="1"/>
      <name val="Courier New"/>
      <family val="3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6" fillId="0" borderId="8" xfId="0" quotePrefix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4" borderId="2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topLeftCell="H1" zoomScale="74" zoomScaleNormal="74" workbookViewId="0">
      <selection activeCell="V34" sqref="V34"/>
    </sheetView>
  </sheetViews>
  <sheetFormatPr defaultRowHeight="15" x14ac:dyDescent="0.2"/>
  <cols>
    <col min="1" max="1" width="9.25" style="10" hidden="1" customWidth="1"/>
    <col min="2" max="2" width="27.75" hidden="1" customWidth="1"/>
    <col min="3" max="3" width="32.25" hidden="1" customWidth="1"/>
    <col min="4" max="4" width="9.75" hidden="1" customWidth="1"/>
    <col min="5" max="5" width="28.75" hidden="1" customWidth="1"/>
    <col min="6" max="7" width="0" hidden="1" customWidth="1"/>
    <col min="8" max="8" width="9.875" style="10" customWidth="1"/>
    <col min="9" max="9" width="31.125" customWidth="1"/>
    <col min="10" max="10" width="21.875" customWidth="1"/>
    <col min="11" max="11" width="11.25" customWidth="1"/>
    <col min="13" max="13" width="9.25" style="10" customWidth="1"/>
    <col min="14" max="14" width="31.125" customWidth="1"/>
    <col min="15" max="15" width="32.125" customWidth="1"/>
    <col min="16" max="16" width="9.75" customWidth="1"/>
    <col min="17" max="17" width="30.875" customWidth="1"/>
    <col min="18" max="18" width="5.625" customWidth="1"/>
    <col min="19" max="19" width="4.375" customWidth="1"/>
    <col min="20" max="20" width="5" customWidth="1"/>
    <col min="21" max="21" width="9.875" style="10" customWidth="1"/>
    <col min="22" max="22" width="31.125" customWidth="1"/>
    <col min="23" max="23" width="12.625" customWidth="1"/>
    <col min="24" max="24" width="11.25" customWidth="1"/>
  </cols>
  <sheetData>
    <row r="1" spans="1:24" ht="23.25" customHeight="1" x14ac:dyDescent="0.2">
      <c r="A1" s="12" t="s">
        <v>9</v>
      </c>
      <c r="B1" s="177" t="s">
        <v>14</v>
      </c>
      <c r="C1" s="177"/>
      <c r="D1" s="12" t="s">
        <v>10</v>
      </c>
      <c r="E1" s="2" t="s">
        <v>15</v>
      </c>
      <c r="H1" s="12" t="s">
        <v>9</v>
      </c>
      <c r="I1" s="177" t="s">
        <v>14</v>
      </c>
      <c r="J1" s="177"/>
      <c r="K1" s="12" t="s">
        <v>10</v>
      </c>
      <c r="M1" s="12" t="s">
        <v>9</v>
      </c>
      <c r="N1" s="177" t="s">
        <v>14</v>
      </c>
      <c r="O1" s="177"/>
      <c r="P1" s="12" t="s">
        <v>10</v>
      </c>
      <c r="Q1" s="2" t="s">
        <v>25</v>
      </c>
      <c r="U1" s="12" t="s">
        <v>9</v>
      </c>
      <c r="V1" s="177" t="s">
        <v>14</v>
      </c>
      <c r="W1" s="177"/>
      <c r="X1" s="12" t="s">
        <v>10</v>
      </c>
    </row>
    <row r="2" spans="1:24" ht="15.75" x14ac:dyDescent="0.2">
      <c r="A2" s="5" t="s">
        <v>8</v>
      </c>
      <c r="B2" s="75" t="s">
        <v>1</v>
      </c>
      <c r="C2" s="75"/>
      <c r="D2" s="29">
        <v>192</v>
      </c>
      <c r="E2" s="55"/>
      <c r="H2" s="5" t="str">
        <f>M23</f>
        <v>26000</v>
      </c>
      <c r="I2" s="165" t="s">
        <v>33</v>
      </c>
      <c r="J2" s="166"/>
      <c r="K2" s="37">
        <v>4</v>
      </c>
      <c r="M2" s="5" t="s">
        <v>8</v>
      </c>
      <c r="N2" s="156" t="s">
        <v>66</v>
      </c>
      <c r="O2" s="156"/>
      <c r="P2" s="29">
        <v>24</v>
      </c>
      <c r="Q2" s="163" t="s">
        <v>27</v>
      </c>
      <c r="U2" s="5" t="str">
        <f>M23</f>
        <v>26000</v>
      </c>
      <c r="V2" s="165" t="s">
        <v>54</v>
      </c>
      <c r="W2" s="166"/>
      <c r="X2" s="37">
        <v>8</v>
      </c>
    </row>
    <row r="3" spans="1:24" ht="15.75" x14ac:dyDescent="0.2">
      <c r="A3" s="6" t="s">
        <v>0</v>
      </c>
      <c r="B3" s="75"/>
      <c r="C3" s="75"/>
      <c r="D3" s="29"/>
      <c r="E3" s="55"/>
      <c r="H3" s="7" t="str">
        <f>DEC2HEX(HEX2DEC(H2)+K2*1024 - 1)</f>
        <v>26FFF</v>
      </c>
      <c r="I3" s="169"/>
      <c r="J3" s="170"/>
      <c r="K3" s="38"/>
      <c r="M3" s="6" t="s">
        <v>0</v>
      </c>
      <c r="N3" s="156"/>
      <c r="O3" s="156"/>
      <c r="P3" s="29"/>
      <c r="Q3" s="164"/>
      <c r="U3" s="11" t="s">
        <v>61</v>
      </c>
      <c r="V3" s="167"/>
      <c r="W3" s="168"/>
      <c r="X3" s="118"/>
    </row>
    <row r="4" spans="1:24" ht="15.75" x14ac:dyDescent="0.2">
      <c r="A4" s="7" t="str">
        <f>DEC2HEX(HEX2DEC(A2)+D2*1024 - 1)</f>
        <v>2FFFF</v>
      </c>
      <c r="B4" s="75"/>
      <c r="C4" s="75"/>
      <c r="D4" s="29"/>
      <c r="E4" s="55"/>
      <c r="H4" s="8" t="str">
        <f>DEC2HEX(HEX2DEC(H3)+1)</f>
        <v>27000</v>
      </c>
      <c r="I4" s="171" t="s">
        <v>34</v>
      </c>
      <c r="J4" s="172"/>
      <c r="K4" s="37">
        <v>4</v>
      </c>
      <c r="M4" s="7" t="str">
        <f>DEC2HEX(HEX2DEC(M2)+P2*1024 - 1)</f>
        <v>5FFF</v>
      </c>
      <c r="N4" s="156"/>
      <c r="O4" s="156"/>
      <c r="P4" s="29"/>
      <c r="Q4" s="164"/>
      <c r="U4" s="7" t="str">
        <f>DEC2HEX(HEX2DEC(U2)+X2*1024 - 1)</f>
        <v>27FFF</v>
      </c>
      <c r="V4" s="169"/>
      <c r="W4" s="170"/>
      <c r="X4" s="38"/>
    </row>
    <row r="5" spans="1:24" ht="15.75" x14ac:dyDescent="0.2">
      <c r="A5" s="8" t="str">
        <f>DEC2HEX(HEX2DEC(A4)+1)</f>
        <v>30000</v>
      </c>
      <c r="B5" s="178" t="s">
        <v>3</v>
      </c>
      <c r="C5" s="179"/>
      <c r="D5" s="29">
        <v>64</v>
      </c>
      <c r="E5" s="55"/>
      <c r="H5" s="9" t="str">
        <f>DEC2HEX(HEX2DEC(H4)+K4*1024 - 1)</f>
        <v>27FFF</v>
      </c>
      <c r="I5" s="173"/>
      <c r="J5" s="174"/>
      <c r="K5" s="38"/>
      <c r="M5" s="8" t="str">
        <f>DEC2HEX(HEX2DEC(M4)+1)</f>
        <v>6000</v>
      </c>
      <c r="N5" s="15" t="s">
        <v>80</v>
      </c>
      <c r="O5" s="16"/>
      <c r="P5" s="21">
        <v>4</v>
      </c>
      <c r="Q5" s="24" t="s">
        <v>76</v>
      </c>
      <c r="U5" s="8" t="str">
        <f>DEC2HEX(HEX2DEC(U4)+1)</f>
        <v>28000</v>
      </c>
      <c r="V5" s="171" t="s">
        <v>55</v>
      </c>
      <c r="W5" s="172"/>
      <c r="X5" s="37">
        <v>8</v>
      </c>
    </row>
    <row r="6" spans="1:24" ht="15.75" x14ac:dyDescent="0.2">
      <c r="A6" s="6" t="s">
        <v>0</v>
      </c>
      <c r="B6" s="180"/>
      <c r="C6" s="181"/>
      <c r="D6" s="29"/>
      <c r="E6" s="55"/>
      <c r="H6" s="8" t="str">
        <f t="shared" ref="H6" si="0">DEC2HEX(HEX2DEC(H5)+1)</f>
        <v>28000</v>
      </c>
      <c r="I6" s="143" t="s">
        <v>35</v>
      </c>
      <c r="J6" s="144"/>
      <c r="K6" s="37">
        <v>4</v>
      </c>
      <c r="M6" s="6" t="s">
        <v>0</v>
      </c>
      <c r="N6" s="17"/>
      <c r="O6" s="18"/>
      <c r="P6" s="22"/>
      <c r="Q6" s="25"/>
      <c r="U6" s="11" t="s">
        <v>61</v>
      </c>
      <c r="V6" s="175"/>
      <c r="W6" s="176"/>
      <c r="X6" s="118"/>
    </row>
    <row r="7" spans="1:24" ht="15.75" x14ac:dyDescent="0.2">
      <c r="A7" s="9" t="e">
        <f>DEC2HEX(HEX2DEC(#REF!)+#REF!*1024 - 1)</f>
        <v>#REF!</v>
      </c>
      <c r="B7" s="30"/>
      <c r="C7" s="30"/>
      <c r="D7" s="13"/>
      <c r="E7" s="14"/>
      <c r="H7" s="9" t="str">
        <f>DEC2HEX(HEX2DEC(H6)+K6*1024 - 1)</f>
        <v>28FFF</v>
      </c>
      <c r="I7" s="145"/>
      <c r="J7" s="146"/>
      <c r="K7" s="38"/>
      <c r="M7" s="9" t="str">
        <f>DEC2HEX(HEX2DEC(M5)+P5*1024 - 1)</f>
        <v>6FFF</v>
      </c>
      <c r="N7" s="19"/>
      <c r="O7" s="20"/>
      <c r="P7" s="23"/>
      <c r="Q7" s="26"/>
      <c r="U7" s="9" t="str">
        <f>DEC2HEX(HEX2DEC(U5)+X5*1024 - 1)</f>
        <v>29FFF</v>
      </c>
      <c r="V7" s="173"/>
      <c r="W7" s="174"/>
      <c r="X7" s="38"/>
    </row>
    <row r="8" spans="1:24" ht="15.75" x14ac:dyDescent="0.2">
      <c r="A8" s="8" t="e">
        <f t="shared" ref="A8" si="1">DEC2HEX(HEX2DEC(A7)+1)</f>
        <v>#REF!</v>
      </c>
      <c r="B8" s="155" t="s">
        <v>4</v>
      </c>
      <c r="C8" s="155"/>
      <c r="D8" s="29">
        <v>256</v>
      </c>
      <c r="E8" s="55"/>
      <c r="H8" s="8" t="str">
        <f t="shared" ref="H8" si="2">DEC2HEX(HEX2DEC(H7)+1)</f>
        <v>29000</v>
      </c>
      <c r="I8" s="149" t="s">
        <v>36</v>
      </c>
      <c r="J8" s="150"/>
      <c r="K8" s="37">
        <v>4</v>
      </c>
      <c r="M8" s="8" t="str">
        <f t="shared" ref="M8" si="3">DEC2HEX(HEX2DEC(M7)+1)</f>
        <v>7000</v>
      </c>
      <c r="N8" s="27" t="s">
        <v>78</v>
      </c>
      <c r="O8" s="28"/>
      <c r="P8" s="29">
        <v>4</v>
      </c>
      <c r="Q8" s="32" t="s">
        <v>77</v>
      </c>
      <c r="U8" s="8" t="str">
        <f t="shared" ref="U8" si="4">DEC2HEX(HEX2DEC(U7)+1)</f>
        <v>2A000</v>
      </c>
      <c r="V8" s="143" t="s">
        <v>56</v>
      </c>
      <c r="W8" s="144"/>
      <c r="X8" s="37">
        <v>8</v>
      </c>
    </row>
    <row r="9" spans="1:24" ht="15.75" x14ac:dyDescent="0.2">
      <c r="A9" s="6" t="s">
        <v>0</v>
      </c>
      <c r="B9" s="155"/>
      <c r="C9" s="155"/>
      <c r="D9" s="29"/>
      <c r="E9" s="55"/>
      <c r="H9" s="9" t="str">
        <f>DEC2HEX(HEX2DEC(H8)+K8*1024 - 1)</f>
        <v>29FFF</v>
      </c>
      <c r="I9" s="153"/>
      <c r="J9" s="154"/>
      <c r="K9" s="38"/>
      <c r="M9" s="6" t="s">
        <v>0</v>
      </c>
      <c r="N9" s="28"/>
      <c r="O9" s="28"/>
      <c r="P9" s="29"/>
      <c r="Q9" s="25"/>
      <c r="U9" s="11" t="s">
        <v>61</v>
      </c>
      <c r="V9" s="147"/>
      <c r="W9" s="148"/>
      <c r="X9" s="118"/>
    </row>
    <row r="10" spans="1:24" ht="15.75" x14ac:dyDescent="0.2">
      <c r="A10" s="9" t="e">
        <f t="shared" ref="A10" si="5">DEC2HEX(HEX2DEC(A8)+D8*1024 - 1)</f>
        <v>#REF!</v>
      </c>
      <c r="B10" s="155"/>
      <c r="C10" s="155"/>
      <c r="D10" s="29"/>
      <c r="E10" s="55"/>
      <c r="H10" s="8" t="str">
        <f t="shared" ref="H10" si="6">DEC2HEX(HEX2DEC(H9)+1)</f>
        <v>2A000</v>
      </c>
      <c r="I10" s="136" t="s">
        <v>37</v>
      </c>
      <c r="J10" s="137"/>
      <c r="K10" s="37">
        <v>4</v>
      </c>
      <c r="M10" s="9" t="str">
        <f t="shared" ref="M10" si="7">DEC2HEX(HEX2DEC(M8)+P8*1024 - 1)</f>
        <v>7FFF</v>
      </c>
      <c r="N10" s="28"/>
      <c r="O10" s="28"/>
      <c r="P10" s="29"/>
      <c r="Q10" s="26"/>
      <c r="U10" s="9" t="str">
        <f>DEC2HEX(HEX2DEC(U8)+X8*1024 - 1)</f>
        <v>2BFFF</v>
      </c>
      <c r="V10" s="145"/>
      <c r="W10" s="146"/>
      <c r="X10" s="38"/>
    </row>
    <row r="11" spans="1:24" ht="15.75" x14ac:dyDescent="0.2">
      <c r="A11" s="8" t="e">
        <f t="shared" ref="A11" si="8">DEC2HEX(HEX2DEC(A10)+1)</f>
        <v>#REF!</v>
      </c>
      <c r="B11" s="156" t="s">
        <v>2</v>
      </c>
      <c r="C11" s="156"/>
      <c r="D11" s="29">
        <v>128</v>
      </c>
      <c r="E11" s="55" t="s">
        <v>23</v>
      </c>
      <c r="H11" s="9" t="str">
        <f>DEC2HEX(HEX2DEC(H10)+K10*1024 - 1)</f>
        <v>2AFFF</v>
      </c>
      <c r="I11" s="140"/>
      <c r="J11" s="141"/>
      <c r="K11" s="38"/>
      <c r="M11" s="8" t="str">
        <f t="shared" ref="M11" si="9">DEC2HEX(HEX2DEC(M10)+1)</f>
        <v>8000</v>
      </c>
      <c r="N11" s="157" t="s">
        <v>79</v>
      </c>
      <c r="O11" s="158"/>
      <c r="P11" s="21">
        <v>108</v>
      </c>
      <c r="Q11" s="32" t="s">
        <v>77</v>
      </c>
      <c r="U11" s="8" t="str">
        <f t="shared" ref="U11" si="10">DEC2HEX(HEX2DEC(U10)+1)</f>
        <v>2C000</v>
      </c>
      <c r="V11" s="149" t="s">
        <v>57</v>
      </c>
      <c r="W11" s="150"/>
      <c r="X11" s="37">
        <v>8</v>
      </c>
    </row>
    <row r="12" spans="1:24" ht="15.75" x14ac:dyDescent="0.2">
      <c r="A12" s="6" t="s">
        <v>0</v>
      </c>
      <c r="B12" s="156"/>
      <c r="C12" s="156"/>
      <c r="D12" s="29"/>
      <c r="E12" s="55"/>
      <c r="H12" s="8" t="str">
        <f t="shared" ref="H12" si="11">DEC2HEX(HEX2DEC(H11)+1)</f>
        <v>2B000</v>
      </c>
      <c r="I12" s="142" t="s">
        <v>38</v>
      </c>
      <c r="J12" s="16"/>
      <c r="K12" s="37">
        <v>4</v>
      </c>
      <c r="M12" s="6" t="s">
        <v>0</v>
      </c>
      <c r="N12" s="159"/>
      <c r="O12" s="160"/>
      <c r="P12" s="22"/>
      <c r="Q12" s="25"/>
      <c r="U12" s="11" t="s">
        <v>61</v>
      </c>
      <c r="V12" s="151"/>
      <c r="W12" s="152"/>
      <c r="X12" s="118"/>
    </row>
    <row r="13" spans="1:24" ht="15.75" x14ac:dyDescent="0.2">
      <c r="A13" s="9" t="e">
        <f t="shared" ref="A13" si="12">DEC2HEX(HEX2DEC(A11)+D11*1024 - 1)</f>
        <v>#REF!</v>
      </c>
      <c r="B13" s="156"/>
      <c r="C13" s="156"/>
      <c r="D13" s="29"/>
      <c r="E13" s="55"/>
      <c r="H13" s="9" t="str">
        <f>DEC2HEX(HEX2DEC(H12)+K12*1024 - 1)</f>
        <v>2BFFF</v>
      </c>
      <c r="I13" s="19"/>
      <c r="J13" s="20"/>
      <c r="K13" s="38"/>
      <c r="M13" s="9" t="str">
        <f t="shared" ref="M13" si="13">DEC2HEX(HEX2DEC(M11)+P11*1024 - 1)</f>
        <v>22FFF</v>
      </c>
      <c r="N13" s="161"/>
      <c r="O13" s="162"/>
      <c r="P13" s="23"/>
      <c r="Q13" s="26"/>
      <c r="U13" s="9" t="str">
        <f>DEC2HEX(HEX2DEC(U11)+X11*1024 - 1)</f>
        <v>2DFFF</v>
      </c>
      <c r="V13" s="153"/>
      <c r="W13" s="154"/>
      <c r="X13" s="38"/>
    </row>
    <row r="14" spans="1:24" ht="15.75" customHeight="1" x14ac:dyDescent="0.2">
      <c r="A14" s="8" t="e">
        <f t="shared" ref="A14" si="14">DEC2HEX(HEX2DEC(A13)+1)</f>
        <v>#REF!</v>
      </c>
      <c r="B14" s="75" t="s">
        <v>11</v>
      </c>
      <c r="C14" s="30" t="s">
        <v>13</v>
      </c>
      <c r="D14" s="29">
        <v>88</v>
      </c>
      <c r="E14" s="55"/>
      <c r="F14" s="1"/>
      <c r="G14" s="1"/>
      <c r="H14" s="8" t="str">
        <f t="shared" ref="H14" si="15">DEC2HEX(HEX2DEC(H13)+1)</f>
        <v>2C000</v>
      </c>
      <c r="I14" s="112" t="s">
        <v>39</v>
      </c>
      <c r="J14" s="113"/>
      <c r="K14" s="37">
        <v>4</v>
      </c>
      <c r="M14" s="8" t="str">
        <f t="shared" ref="M14:M44" si="16">DEC2HEX(HEX2DEC(M13)+1)</f>
        <v>23000</v>
      </c>
      <c r="N14" s="90" t="s">
        <v>67</v>
      </c>
      <c r="O14" s="91"/>
      <c r="P14" s="21">
        <v>4</v>
      </c>
      <c r="Q14" s="32" t="s">
        <v>69</v>
      </c>
      <c r="U14" s="8" t="str">
        <f t="shared" ref="U14" si="17">DEC2HEX(HEX2DEC(U13)+1)</f>
        <v>2E000</v>
      </c>
      <c r="V14" s="136" t="s">
        <v>58</v>
      </c>
      <c r="W14" s="137"/>
      <c r="X14" s="37">
        <v>8</v>
      </c>
    </row>
    <row r="15" spans="1:24" ht="15.75" x14ac:dyDescent="0.2">
      <c r="A15" s="6" t="s">
        <v>0</v>
      </c>
      <c r="B15" s="75"/>
      <c r="C15" s="30"/>
      <c r="D15" s="29"/>
      <c r="E15" s="55"/>
      <c r="F15" s="1"/>
      <c r="G15" s="1"/>
      <c r="H15" s="9" t="str">
        <f>DEC2HEX(HEX2DEC(H14)+K14*1024-1)</f>
        <v>2CFFF</v>
      </c>
      <c r="I15" s="116"/>
      <c r="J15" s="117"/>
      <c r="K15" s="38"/>
      <c r="M15" s="6" t="s">
        <v>0</v>
      </c>
      <c r="N15" s="92"/>
      <c r="O15" s="93"/>
      <c r="P15" s="22"/>
      <c r="Q15" s="25"/>
      <c r="U15" s="11" t="s">
        <v>61</v>
      </c>
      <c r="V15" s="138"/>
      <c r="W15" s="139"/>
      <c r="X15" s="118"/>
    </row>
    <row r="16" spans="1:24" ht="15.75" x14ac:dyDescent="0.2">
      <c r="A16" s="9" t="e">
        <f t="shared" ref="A16" si="18">DEC2HEX(HEX2DEC(A14)+D14*1024 - 1)</f>
        <v>#REF!</v>
      </c>
      <c r="B16" s="75"/>
      <c r="C16" s="30"/>
      <c r="D16" s="29"/>
      <c r="E16" s="55"/>
      <c r="F16" s="1"/>
      <c r="G16" s="1"/>
      <c r="H16" s="8" t="str">
        <f>DEC2HEX(HEX2DEC(H15)+1)</f>
        <v>2D000</v>
      </c>
      <c r="I16" s="90" t="s">
        <v>40</v>
      </c>
      <c r="J16" s="91"/>
      <c r="K16" s="37">
        <v>4</v>
      </c>
      <c r="M16" s="9" t="str">
        <f t="shared" ref="M16:M46" si="19">DEC2HEX(HEX2DEC(M14)+P14*1024 - 1)</f>
        <v>23FFF</v>
      </c>
      <c r="N16" s="94"/>
      <c r="O16" s="95"/>
      <c r="P16" s="23"/>
      <c r="Q16" s="26"/>
      <c r="U16" s="9" t="str">
        <f>DEC2HEX(HEX2DEC(U14)+X14*1024 - 1)</f>
        <v>2FFFF</v>
      </c>
      <c r="V16" s="140"/>
      <c r="W16" s="141"/>
      <c r="X16" s="38"/>
    </row>
    <row r="17" spans="1:24" ht="15.75" x14ac:dyDescent="0.2">
      <c r="A17" s="8" t="e">
        <f t="shared" ref="A17" si="20">DEC2HEX(HEX2DEC(A16)+1)</f>
        <v>#REF!</v>
      </c>
      <c r="B17" s="75" t="s">
        <v>11</v>
      </c>
      <c r="C17" s="30" t="s">
        <v>6</v>
      </c>
      <c r="D17" s="29">
        <v>4</v>
      </c>
      <c r="E17" s="55"/>
      <c r="F17" s="1"/>
      <c r="G17" s="1"/>
      <c r="H17" s="9" t="str">
        <f>DEC2HEX(HEX2DEC(H16)+K16*1024 - 1)</f>
        <v>2DFFF</v>
      </c>
      <c r="I17" s="94"/>
      <c r="J17" s="95"/>
      <c r="K17" s="38"/>
      <c r="M17" s="8" t="str">
        <f t="shared" si="16"/>
        <v>24000</v>
      </c>
      <c r="N17" s="90" t="s">
        <v>26</v>
      </c>
      <c r="O17" s="91"/>
      <c r="P17" s="21">
        <v>4</v>
      </c>
      <c r="Q17" s="32" t="s">
        <v>62</v>
      </c>
      <c r="U17" s="8" t="str">
        <f t="shared" ref="U17" si="21">DEC2HEX(HEX2DEC(U16)+1)</f>
        <v>30000</v>
      </c>
      <c r="V17" s="142" t="s">
        <v>59</v>
      </c>
      <c r="W17" s="16"/>
      <c r="X17" s="37">
        <v>8</v>
      </c>
    </row>
    <row r="18" spans="1:24" ht="15.75" x14ac:dyDescent="0.2">
      <c r="A18" s="6" t="s">
        <v>0</v>
      </c>
      <c r="B18" s="75"/>
      <c r="C18" s="30"/>
      <c r="D18" s="29"/>
      <c r="E18" s="55"/>
      <c r="F18" s="1"/>
      <c r="G18" s="1"/>
      <c r="H18" s="8" t="str">
        <f t="shared" ref="H18" si="22">DEC2HEX(HEX2DEC(H17)+1)</f>
        <v>2E000</v>
      </c>
      <c r="I18" s="132" t="s">
        <v>41</v>
      </c>
      <c r="J18" s="133"/>
      <c r="K18" s="37">
        <v>4</v>
      </c>
      <c r="M18" s="6" t="s">
        <v>0</v>
      </c>
      <c r="N18" s="92"/>
      <c r="O18" s="93"/>
      <c r="P18" s="22"/>
      <c r="Q18" s="25"/>
      <c r="U18" s="11" t="s">
        <v>61</v>
      </c>
      <c r="V18" s="17"/>
      <c r="W18" s="18"/>
      <c r="X18" s="118"/>
    </row>
    <row r="19" spans="1:24" ht="15.75" x14ac:dyDescent="0.2">
      <c r="A19" s="9" t="e">
        <f t="shared" ref="A19" si="23">DEC2HEX(HEX2DEC(A17)+D17*1024 - 1)</f>
        <v>#REF!</v>
      </c>
      <c r="B19" s="75"/>
      <c r="C19" s="30"/>
      <c r="D19" s="29"/>
      <c r="E19" s="55"/>
      <c r="F19" s="1"/>
      <c r="G19" s="1"/>
      <c r="H19" s="9" t="str">
        <f>DEC2HEX(HEX2DEC(H18)+K18*1024 - 1)</f>
        <v>2EFFF</v>
      </c>
      <c r="I19" s="134"/>
      <c r="J19" s="135"/>
      <c r="K19" s="38"/>
      <c r="M19" s="9" t="str">
        <f t="shared" si="19"/>
        <v>24FFF</v>
      </c>
      <c r="N19" s="94"/>
      <c r="O19" s="95"/>
      <c r="P19" s="23"/>
      <c r="Q19" s="26"/>
      <c r="U19" s="9" t="str">
        <f>DEC2HEX(HEX2DEC(U17)+X17*1024 - 1)</f>
        <v>31FFF</v>
      </c>
      <c r="V19" s="19"/>
      <c r="W19" s="20"/>
      <c r="X19" s="38"/>
    </row>
    <row r="20" spans="1:24" ht="15.75" x14ac:dyDescent="0.2">
      <c r="A20" s="8" t="e">
        <f t="shared" ref="A20" si="24">DEC2HEX(HEX2DEC(A19)+1)</f>
        <v>#REF!</v>
      </c>
      <c r="B20" s="84" t="s">
        <v>11</v>
      </c>
      <c r="C20" s="106" t="s">
        <v>7</v>
      </c>
      <c r="D20" s="21">
        <v>4</v>
      </c>
      <c r="E20" s="66"/>
      <c r="F20" s="1"/>
      <c r="G20" s="1"/>
      <c r="H20" s="8" t="str">
        <f t="shared" ref="H20" si="25">DEC2HEX(HEX2DEC(H19)+1)</f>
        <v>2F000</v>
      </c>
      <c r="I20" s="124" t="s">
        <v>42</v>
      </c>
      <c r="J20" s="125"/>
      <c r="K20" s="37">
        <v>4</v>
      </c>
      <c r="M20" s="8" t="str">
        <f t="shared" si="16"/>
        <v>25000</v>
      </c>
      <c r="N20" s="90" t="s">
        <v>68</v>
      </c>
      <c r="O20" s="91"/>
      <c r="P20" s="21">
        <v>4</v>
      </c>
      <c r="Q20" s="32" t="s">
        <v>70</v>
      </c>
      <c r="U20" s="8" t="str">
        <f t="shared" ref="U20" si="26">DEC2HEX(HEX2DEC(U19)+1)</f>
        <v>32000</v>
      </c>
      <c r="V20" s="112" t="s">
        <v>60</v>
      </c>
      <c r="W20" s="113"/>
      <c r="X20" s="37">
        <v>8</v>
      </c>
    </row>
    <row r="21" spans="1:24" ht="15.75" x14ac:dyDescent="0.2">
      <c r="A21" s="6" t="s">
        <v>0</v>
      </c>
      <c r="B21" s="85"/>
      <c r="C21" s="123"/>
      <c r="D21" s="22"/>
      <c r="E21" s="67"/>
      <c r="F21" s="1"/>
      <c r="G21" s="1"/>
      <c r="H21" s="9" t="str">
        <f>DEC2HEX(HEX2DEC(H20)+K20*1024 - 1)</f>
        <v>2FFFF</v>
      </c>
      <c r="I21" s="126"/>
      <c r="J21" s="127"/>
      <c r="K21" s="38"/>
      <c r="M21" s="6" t="s">
        <v>0</v>
      </c>
      <c r="N21" s="92"/>
      <c r="O21" s="93"/>
      <c r="P21" s="22"/>
      <c r="Q21" s="25"/>
      <c r="U21" s="11" t="s">
        <v>61</v>
      </c>
      <c r="V21" s="114"/>
      <c r="W21" s="115"/>
      <c r="X21" s="118"/>
    </row>
    <row r="22" spans="1:24" ht="15.75" x14ac:dyDescent="0.2">
      <c r="A22" s="9" t="e">
        <f t="shared" ref="A22" si="27">DEC2HEX(HEX2DEC(A20)+D20*1024 - 1)</f>
        <v>#REF!</v>
      </c>
      <c r="B22" s="86"/>
      <c r="C22" s="107"/>
      <c r="D22" s="23"/>
      <c r="E22" s="68"/>
      <c r="F22" s="1"/>
      <c r="G22" s="1"/>
      <c r="H22" s="8" t="str">
        <f t="shared" ref="H22" si="28">DEC2HEX(HEX2DEC(H21)+1)</f>
        <v>30000</v>
      </c>
      <c r="I22" s="119" t="s">
        <v>43</v>
      </c>
      <c r="J22" s="120"/>
      <c r="K22" s="37">
        <v>4</v>
      </c>
      <c r="M22" s="9" t="str">
        <f t="shared" si="19"/>
        <v>25FFF</v>
      </c>
      <c r="N22" s="94"/>
      <c r="O22" s="95"/>
      <c r="P22" s="23"/>
      <c r="Q22" s="26"/>
      <c r="U22" s="9" t="str">
        <f>DEC2HEX(HEX2DEC(U20)+X20*1024-1)</f>
        <v>33FFF</v>
      </c>
      <c r="V22" s="116"/>
      <c r="W22" s="117"/>
      <c r="X22" s="38"/>
    </row>
    <row r="23" spans="1:24" ht="15.75" x14ac:dyDescent="0.2">
      <c r="A23" s="8" t="e">
        <f>DEC2HEX(HEX2DEC(A22)+1)</f>
        <v>#REF!</v>
      </c>
      <c r="B23" s="75" t="s">
        <v>11</v>
      </c>
      <c r="C23" s="30" t="s">
        <v>17</v>
      </c>
      <c r="D23" s="29">
        <v>8</v>
      </c>
      <c r="E23" s="55"/>
      <c r="F23" s="1"/>
      <c r="G23" s="1"/>
      <c r="H23" s="9" t="str">
        <f>DEC2HEX(HEX2DEC(H22)+K22*1024 - 1)</f>
        <v>30FFF</v>
      </c>
      <c r="I23" s="121"/>
      <c r="J23" s="122"/>
      <c r="K23" s="38"/>
      <c r="M23" s="8" t="str">
        <f t="shared" si="16"/>
        <v>26000</v>
      </c>
      <c r="N23" s="75" t="s">
        <v>71</v>
      </c>
      <c r="O23" s="101" t="s">
        <v>72</v>
      </c>
      <c r="P23" s="29">
        <v>88</v>
      </c>
      <c r="Q23" s="31" t="s">
        <v>63</v>
      </c>
      <c r="U23" s="8" t="str">
        <f>DEC2HEX(HEX2DEC(U22)+1)</f>
        <v>34000</v>
      </c>
      <c r="V23" s="90" t="s">
        <v>82</v>
      </c>
      <c r="W23" s="91"/>
      <c r="X23" s="37">
        <v>32</v>
      </c>
    </row>
    <row r="24" spans="1:24" ht="15.75" x14ac:dyDescent="0.2">
      <c r="A24" s="6" t="s">
        <v>0</v>
      </c>
      <c r="B24" s="75"/>
      <c r="C24" s="30"/>
      <c r="D24" s="29"/>
      <c r="E24" s="55"/>
      <c r="F24" s="1"/>
      <c r="G24" s="1"/>
      <c r="H24" s="8" t="str">
        <f t="shared" ref="H24" si="29">DEC2HEX(HEX2DEC(H23)+1)</f>
        <v>31000</v>
      </c>
      <c r="I24" s="128" t="s">
        <v>44</v>
      </c>
      <c r="J24" s="129"/>
      <c r="K24" s="37">
        <v>4</v>
      </c>
      <c r="M24" s="6" t="s">
        <v>0</v>
      </c>
      <c r="N24" s="75"/>
      <c r="O24" s="30"/>
      <c r="P24" s="29"/>
      <c r="Q24" s="31"/>
      <c r="U24" s="11" t="s">
        <v>61</v>
      </c>
      <c r="V24" s="92"/>
      <c r="W24" s="93"/>
      <c r="X24" s="118"/>
    </row>
    <row r="25" spans="1:24" ht="15.75" x14ac:dyDescent="0.2">
      <c r="A25" s="9" t="e">
        <f t="shared" ref="A25" si="30">DEC2HEX(HEX2DEC(A23)+D23*1024 - 1)</f>
        <v>#REF!</v>
      </c>
      <c r="B25" s="75"/>
      <c r="C25" s="30"/>
      <c r="D25" s="29"/>
      <c r="E25" s="55"/>
      <c r="F25" s="1"/>
      <c r="G25" s="1"/>
      <c r="H25" s="9" t="str">
        <f>DEC2HEX(HEX2DEC(H24)+K24*1024 - 1)</f>
        <v>31FFF</v>
      </c>
      <c r="I25" s="130"/>
      <c r="J25" s="131"/>
      <c r="K25" s="38"/>
      <c r="M25" s="9" t="str">
        <f t="shared" si="19"/>
        <v>3BFFF</v>
      </c>
      <c r="N25" s="75"/>
      <c r="O25" s="30"/>
      <c r="P25" s="29"/>
      <c r="Q25" s="31"/>
      <c r="U25" s="9" t="str">
        <f>DEC2HEX(HEX2DEC(U23)+X23*1024 - 1)</f>
        <v>3BFFF</v>
      </c>
      <c r="V25" s="94"/>
      <c r="W25" s="95"/>
      <c r="X25" s="38"/>
    </row>
    <row r="26" spans="1:24" ht="15.75" customHeight="1" x14ac:dyDescent="0.2">
      <c r="A26" s="8" t="e">
        <f t="shared" ref="A26" si="31">DEC2HEX(HEX2DEC(A25)+1)</f>
        <v>#REF!</v>
      </c>
      <c r="B26" s="75" t="s">
        <v>11</v>
      </c>
      <c r="C26" s="101" t="s">
        <v>12</v>
      </c>
      <c r="D26" s="29">
        <v>8</v>
      </c>
      <c r="E26" s="55"/>
      <c r="F26" s="1"/>
      <c r="G26" s="1"/>
      <c r="H26" s="8" t="str">
        <f t="shared" ref="H26" si="32">DEC2HEX(HEX2DEC(H25)+1)</f>
        <v>32000</v>
      </c>
      <c r="I26" s="102" t="s">
        <v>45</v>
      </c>
      <c r="J26" s="103"/>
      <c r="K26" s="37">
        <v>4</v>
      </c>
      <c r="M26" s="8" t="str">
        <f t="shared" si="16"/>
        <v>3C000</v>
      </c>
      <c r="N26" s="84" t="s">
        <v>24</v>
      </c>
      <c r="O26" s="87" t="s">
        <v>28</v>
      </c>
      <c r="P26" s="21">
        <v>8</v>
      </c>
      <c r="Q26" s="32" t="s">
        <v>64</v>
      </c>
      <c r="U26"/>
    </row>
    <row r="27" spans="1:24" ht="15.75" x14ac:dyDescent="0.2">
      <c r="A27" s="6" t="s">
        <v>0</v>
      </c>
      <c r="B27" s="75"/>
      <c r="C27" s="30"/>
      <c r="D27" s="29"/>
      <c r="E27" s="55"/>
      <c r="F27" s="1"/>
      <c r="G27" s="1"/>
      <c r="H27" s="9" t="str">
        <f>DEC2HEX(HEX2DEC(H26)+K26*1024 - 1)</f>
        <v>32FFF</v>
      </c>
      <c r="I27" s="104"/>
      <c r="J27" s="105"/>
      <c r="K27" s="38"/>
      <c r="M27" s="6" t="s">
        <v>0</v>
      </c>
      <c r="N27" s="85"/>
      <c r="O27" s="88"/>
      <c r="P27" s="22"/>
      <c r="Q27" s="25"/>
      <c r="U27"/>
    </row>
    <row r="28" spans="1:24" ht="15.75" x14ac:dyDescent="0.2">
      <c r="A28" s="9" t="e">
        <f t="shared" ref="A28" si="33">DEC2HEX(HEX2DEC(A26)+D26*1024 - 1)</f>
        <v>#REF!</v>
      </c>
      <c r="B28" s="75"/>
      <c r="C28" s="30"/>
      <c r="D28" s="29"/>
      <c r="E28" s="55"/>
      <c r="F28" s="1"/>
      <c r="G28" s="1"/>
      <c r="H28" s="8" t="str">
        <f t="shared" ref="H28:H42" si="34">DEC2HEX(HEX2DEC(H27)+1)</f>
        <v>33000</v>
      </c>
      <c r="I28" s="96" t="s">
        <v>46</v>
      </c>
      <c r="J28" s="97"/>
      <c r="K28" s="37">
        <v>4</v>
      </c>
      <c r="M28" s="9" t="str">
        <f t="shared" si="19"/>
        <v>3DFFF</v>
      </c>
      <c r="N28" s="86"/>
      <c r="O28" s="89"/>
      <c r="P28" s="23"/>
      <c r="Q28" s="26"/>
      <c r="U28"/>
    </row>
    <row r="29" spans="1:24" ht="14.25" customHeight="1" x14ac:dyDescent="0.2">
      <c r="A29" s="8" t="e">
        <f t="shared" ref="A29" si="35">DEC2HEX(HEX2DEC(A28)+1)</f>
        <v>#REF!</v>
      </c>
      <c r="B29" s="100" t="e">
        <f>CONCATENATE("CFG_TELINK_SDK_TYPE: ",A29)</f>
        <v>#REF!</v>
      </c>
      <c r="C29" s="100"/>
      <c r="D29" s="29">
        <v>4</v>
      </c>
      <c r="E29" s="55" t="s">
        <v>18</v>
      </c>
      <c r="F29" s="1"/>
      <c r="G29" s="1"/>
      <c r="H29" s="9" t="str">
        <f>DEC2HEX(HEX2DEC(H28)+K28*1024 - 1)</f>
        <v>33FFF</v>
      </c>
      <c r="I29" s="98"/>
      <c r="J29" s="99"/>
      <c r="K29" s="38"/>
      <c r="M29" s="8" t="str">
        <f t="shared" si="16"/>
        <v>3E000</v>
      </c>
      <c r="N29" s="69" t="s">
        <v>24</v>
      </c>
      <c r="O29" s="72" t="s">
        <v>28</v>
      </c>
      <c r="P29" s="21">
        <v>8</v>
      </c>
      <c r="Q29" s="32" t="s">
        <v>65</v>
      </c>
      <c r="U29"/>
    </row>
    <row r="30" spans="1:24" ht="15.75" x14ac:dyDescent="0.2">
      <c r="A30" s="6" t="s">
        <v>0</v>
      </c>
      <c r="B30" s="3"/>
      <c r="C30" s="106" t="s">
        <v>22</v>
      </c>
      <c r="D30" s="29"/>
      <c r="E30" s="55"/>
      <c r="F30" s="1"/>
      <c r="G30" s="1"/>
      <c r="H30" s="8" t="str">
        <f t="shared" si="34"/>
        <v>34000</v>
      </c>
      <c r="I30" s="108" t="s">
        <v>47</v>
      </c>
      <c r="J30" s="109"/>
      <c r="K30" s="37">
        <v>4</v>
      </c>
      <c r="M30" s="6" t="s">
        <v>0</v>
      </c>
      <c r="N30" s="70"/>
      <c r="O30" s="73"/>
      <c r="P30" s="22"/>
      <c r="Q30" s="25"/>
      <c r="U30"/>
    </row>
    <row r="31" spans="1:24" ht="15.75" x14ac:dyDescent="0.2">
      <c r="A31" s="9" t="e">
        <f t="shared" ref="A31" si="36">DEC2HEX(HEX2DEC(A29)+D29*1024 - 1)</f>
        <v>#REF!</v>
      </c>
      <c r="B31" s="4"/>
      <c r="C31" s="107"/>
      <c r="D31" s="29"/>
      <c r="E31" s="55"/>
      <c r="F31" s="1"/>
      <c r="G31" s="1"/>
      <c r="H31" s="9" t="str">
        <f t="shared" ref="H31" si="37">DEC2HEX(HEX2DEC(H30)+K30*1024 - 1)</f>
        <v>34FFF</v>
      </c>
      <c r="I31" s="110"/>
      <c r="J31" s="111"/>
      <c r="K31" s="38"/>
      <c r="M31" s="9" t="str">
        <f t="shared" si="19"/>
        <v>3FFFF</v>
      </c>
      <c r="N31" s="71"/>
      <c r="O31" s="74"/>
      <c r="P31" s="23"/>
      <c r="Q31" s="26"/>
      <c r="U31"/>
    </row>
    <row r="32" spans="1:24" ht="15.75" customHeight="1" x14ac:dyDescent="0.2">
      <c r="A32" s="8" t="e">
        <f t="shared" ref="A32" si="38">DEC2HEX(HEX2DEC(A31)+1)</f>
        <v>#REF!</v>
      </c>
      <c r="B32" s="75" t="s">
        <v>20</v>
      </c>
      <c r="C32" s="30" t="s">
        <v>19</v>
      </c>
      <c r="D32" s="29">
        <v>4</v>
      </c>
      <c r="E32" s="55" t="s">
        <v>21</v>
      </c>
      <c r="F32" s="1"/>
      <c r="G32" s="1"/>
      <c r="H32" s="8" t="str">
        <f t="shared" si="34"/>
        <v>35000</v>
      </c>
      <c r="I32" s="76" t="s">
        <v>48</v>
      </c>
      <c r="J32" s="77"/>
      <c r="K32" s="37">
        <v>4</v>
      </c>
      <c r="M32" s="8" t="str">
        <f t="shared" si="16"/>
        <v>40000</v>
      </c>
      <c r="N32" s="60" t="s">
        <v>29</v>
      </c>
      <c r="O32" s="61"/>
      <c r="P32" s="21">
        <v>256</v>
      </c>
      <c r="Q32" s="32" t="s">
        <v>29</v>
      </c>
      <c r="U32"/>
    </row>
    <row r="33" spans="1:21" ht="15.75" x14ac:dyDescent="0.2">
      <c r="A33" s="6" t="s">
        <v>0</v>
      </c>
      <c r="B33" s="75"/>
      <c r="C33" s="30"/>
      <c r="D33" s="29"/>
      <c r="E33" s="55"/>
      <c r="F33" s="1"/>
      <c r="G33" s="1"/>
      <c r="H33" s="9" t="str">
        <f t="shared" ref="H33" si="39">DEC2HEX(HEX2DEC(H32)+K32*1024 - 1)</f>
        <v>35FFF</v>
      </c>
      <c r="I33" s="78"/>
      <c r="J33" s="79"/>
      <c r="K33" s="38"/>
      <c r="M33" s="6" t="s">
        <v>0</v>
      </c>
      <c r="N33" s="62"/>
      <c r="O33" s="63"/>
      <c r="P33" s="22"/>
      <c r="Q33" s="25"/>
      <c r="U33"/>
    </row>
    <row r="34" spans="1:21" ht="15.75" x14ac:dyDescent="0.2">
      <c r="A34" s="9" t="e">
        <f t="shared" ref="A34" si="40">DEC2HEX(HEX2DEC(A32)+D32*1024 - 1)</f>
        <v>#REF!</v>
      </c>
      <c r="B34" s="75"/>
      <c r="C34" s="30"/>
      <c r="D34" s="29"/>
      <c r="E34" s="55"/>
      <c r="F34" s="1"/>
      <c r="G34" s="1"/>
      <c r="H34" s="8" t="str">
        <f t="shared" si="34"/>
        <v>36000</v>
      </c>
      <c r="I34" s="49" t="s">
        <v>49</v>
      </c>
      <c r="J34" s="50"/>
      <c r="K34" s="37">
        <v>4</v>
      </c>
      <c r="M34" s="9" t="str">
        <f t="shared" si="19"/>
        <v>7FFFF</v>
      </c>
      <c r="N34" s="64"/>
      <c r="O34" s="65"/>
      <c r="P34" s="23"/>
      <c r="Q34" s="26"/>
      <c r="U34"/>
    </row>
    <row r="35" spans="1:21" ht="15.75" x14ac:dyDescent="0.2">
      <c r="A35" s="8" t="e">
        <f t="shared" ref="A35" si="41">DEC2HEX(HEX2DEC(A34)+1)</f>
        <v>#REF!</v>
      </c>
      <c r="B35" s="60" t="s">
        <v>5</v>
      </c>
      <c r="C35" s="61"/>
      <c r="D35" s="21">
        <v>4</v>
      </c>
      <c r="E35" s="66"/>
      <c r="H35" s="9" t="str">
        <f t="shared" ref="H35" si="42">DEC2HEX(HEX2DEC(H34)+K34*1024 - 1)</f>
        <v>36FFF</v>
      </c>
      <c r="I35" s="51"/>
      <c r="J35" s="52"/>
      <c r="K35" s="38"/>
      <c r="M35" s="8" t="str">
        <f t="shared" si="16"/>
        <v>80000</v>
      </c>
      <c r="N35" s="39" t="s">
        <v>30</v>
      </c>
      <c r="O35" s="40"/>
      <c r="P35" s="29">
        <v>256</v>
      </c>
      <c r="Q35" s="31" t="s">
        <v>32</v>
      </c>
      <c r="U35"/>
    </row>
    <row r="36" spans="1:21" ht="15.75" x14ac:dyDescent="0.2">
      <c r="A36" s="6" t="s">
        <v>0</v>
      </c>
      <c r="B36" s="62"/>
      <c r="C36" s="63"/>
      <c r="D36" s="22"/>
      <c r="E36" s="67"/>
      <c r="H36" s="8" t="str">
        <f t="shared" si="34"/>
        <v>37000</v>
      </c>
      <c r="I36" s="80" t="s">
        <v>50</v>
      </c>
      <c r="J36" s="81"/>
      <c r="K36" s="37">
        <v>4</v>
      </c>
      <c r="M36" s="6" t="s">
        <v>0</v>
      </c>
      <c r="N36" s="41"/>
      <c r="O36" s="42"/>
      <c r="P36" s="29"/>
      <c r="Q36" s="31"/>
      <c r="U36"/>
    </row>
    <row r="37" spans="1:21" ht="15.75" x14ac:dyDescent="0.2">
      <c r="A37" s="9" t="e">
        <f t="shared" ref="A37" si="43">DEC2HEX(HEX2DEC(A35)+D35*1024 - 1)</f>
        <v>#REF!</v>
      </c>
      <c r="B37" s="64"/>
      <c r="C37" s="65"/>
      <c r="D37" s="23"/>
      <c r="E37" s="68"/>
      <c r="H37" s="9" t="str">
        <f t="shared" ref="H37" si="44">DEC2HEX(HEX2DEC(H36)+K36*1024 - 1)</f>
        <v>37FFF</v>
      </c>
      <c r="I37" s="82"/>
      <c r="J37" s="83"/>
      <c r="K37" s="38"/>
      <c r="M37" s="9" t="str">
        <f t="shared" si="19"/>
        <v>BFFFF</v>
      </c>
      <c r="N37" s="43"/>
      <c r="O37" s="44"/>
      <c r="P37" s="29"/>
      <c r="Q37" s="31"/>
      <c r="U37"/>
    </row>
    <row r="38" spans="1:21" ht="15.75" x14ac:dyDescent="0.2">
      <c r="A38" s="8" t="e">
        <f t="shared" ref="A38" si="45">DEC2HEX(HEX2DEC(A37)+1)</f>
        <v>#REF!</v>
      </c>
      <c r="B38" s="53" t="s">
        <v>16</v>
      </c>
      <c r="C38" s="54"/>
      <c r="D38" s="29">
        <v>4</v>
      </c>
      <c r="E38" s="55"/>
      <c r="H38" s="8" t="str">
        <f t="shared" si="34"/>
        <v>38000</v>
      </c>
      <c r="I38" s="56" t="s">
        <v>51</v>
      </c>
      <c r="J38" s="57"/>
      <c r="K38" s="37">
        <v>4</v>
      </c>
      <c r="M38" s="8" t="str">
        <f t="shared" si="16"/>
        <v>C0000</v>
      </c>
      <c r="N38" s="30" t="s">
        <v>31</v>
      </c>
      <c r="O38" s="30"/>
      <c r="P38" s="29">
        <v>248</v>
      </c>
      <c r="Q38" s="31" t="s">
        <v>32</v>
      </c>
      <c r="U38"/>
    </row>
    <row r="39" spans="1:21" ht="15.75" x14ac:dyDescent="0.2">
      <c r="A39" s="6" t="s">
        <v>0</v>
      </c>
      <c r="B39" s="54"/>
      <c r="C39" s="54"/>
      <c r="D39" s="29"/>
      <c r="E39" s="55"/>
      <c r="H39" s="9" t="str">
        <f t="shared" ref="H39" si="46">DEC2HEX(HEX2DEC(H38)+K38*1024 - 1)</f>
        <v>38FFF</v>
      </c>
      <c r="I39" s="58"/>
      <c r="J39" s="59"/>
      <c r="K39" s="38"/>
      <c r="M39" s="6" t="s">
        <v>0</v>
      </c>
      <c r="N39" s="30"/>
      <c r="O39" s="30"/>
      <c r="P39" s="29"/>
      <c r="Q39" s="31"/>
      <c r="U39"/>
    </row>
    <row r="40" spans="1:21" ht="15.75" x14ac:dyDescent="0.2">
      <c r="A40" s="9" t="e">
        <f t="shared" ref="A40" si="47">DEC2HEX(HEX2DEC(A38)+D38*1024 - 1)</f>
        <v>#REF!</v>
      </c>
      <c r="B40" s="54"/>
      <c r="C40" s="54"/>
      <c r="D40" s="29"/>
      <c r="E40" s="55"/>
      <c r="H40" s="8" t="str">
        <f t="shared" si="34"/>
        <v>39000</v>
      </c>
      <c r="I40" s="33" t="s">
        <v>52</v>
      </c>
      <c r="J40" s="34"/>
      <c r="K40" s="37">
        <v>4</v>
      </c>
      <c r="M40" s="9" t="str">
        <f t="shared" si="19"/>
        <v>FDFFF</v>
      </c>
      <c r="N40" s="30"/>
      <c r="O40" s="30"/>
      <c r="P40" s="29"/>
      <c r="Q40" s="31"/>
      <c r="U40"/>
    </row>
    <row r="41" spans="1:21" ht="15.75" x14ac:dyDescent="0.2">
      <c r="H41" s="9" t="str">
        <f t="shared" ref="H41" si="48">DEC2HEX(HEX2DEC(H40)+K40*1024 - 1)</f>
        <v>39FFF</v>
      </c>
      <c r="I41" s="35"/>
      <c r="J41" s="36"/>
      <c r="K41" s="38"/>
      <c r="M41" s="8" t="str">
        <f t="shared" si="16"/>
        <v>FE000</v>
      </c>
      <c r="N41" s="15" t="s">
        <v>73</v>
      </c>
      <c r="O41" s="16"/>
      <c r="P41" s="21">
        <v>4</v>
      </c>
      <c r="Q41" s="24" t="s">
        <v>75</v>
      </c>
      <c r="U41"/>
    </row>
    <row r="42" spans="1:21" ht="15.75" x14ac:dyDescent="0.2">
      <c r="H42" s="8" t="str">
        <f t="shared" si="34"/>
        <v>3A000</v>
      </c>
      <c r="I42" s="45" t="s">
        <v>53</v>
      </c>
      <c r="J42" s="46"/>
      <c r="K42" s="37">
        <v>4</v>
      </c>
      <c r="M42" s="6" t="s">
        <v>0</v>
      </c>
      <c r="N42" s="17"/>
      <c r="O42" s="18"/>
      <c r="P42" s="22"/>
      <c r="Q42" s="25"/>
      <c r="U42"/>
    </row>
    <row r="43" spans="1:21" ht="15.75" x14ac:dyDescent="0.2">
      <c r="H43" s="9" t="str">
        <f t="shared" ref="H43" si="49">DEC2HEX(HEX2DEC(H42)+K42*1024 - 1)</f>
        <v>3AFFF</v>
      </c>
      <c r="I43" s="47"/>
      <c r="J43" s="48"/>
      <c r="K43" s="38"/>
      <c r="M43" s="9" t="str">
        <f t="shared" si="19"/>
        <v>FEFFF</v>
      </c>
      <c r="N43" s="19"/>
      <c r="O43" s="20"/>
      <c r="P43" s="23"/>
      <c r="Q43" s="26"/>
      <c r="U43"/>
    </row>
    <row r="44" spans="1:21" ht="15.75" x14ac:dyDescent="0.2">
      <c r="H44"/>
      <c r="M44" s="8" t="str">
        <f t="shared" si="16"/>
        <v>FF000</v>
      </c>
      <c r="N44" s="27" t="s">
        <v>74</v>
      </c>
      <c r="O44" s="28"/>
      <c r="P44" s="29">
        <v>4</v>
      </c>
      <c r="Q44" s="24" t="s">
        <v>81</v>
      </c>
      <c r="U44"/>
    </row>
    <row r="45" spans="1:21" ht="15.75" x14ac:dyDescent="0.2">
      <c r="H45"/>
      <c r="M45" s="6" t="s">
        <v>0</v>
      </c>
      <c r="N45" s="28"/>
      <c r="O45" s="28"/>
      <c r="P45" s="29"/>
      <c r="Q45" s="25"/>
      <c r="U45"/>
    </row>
    <row r="46" spans="1:21" ht="15.75" x14ac:dyDescent="0.2">
      <c r="M46" s="9" t="str">
        <f t="shared" si="19"/>
        <v>FFFFF</v>
      </c>
      <c r="N46" s="28"/>
      <c r="O46" s="28"/>
      <c r="P46" s="29"/>
      <c r="Q46" s="26"/>
      <c r="U46"/>
    </row>
    <row r="47" spans="1:21" x14ac:dyDescent="0.2">
      <c r="U47"/>
    </row>
    <row r="48" spans="1:21" x14ac:dyDescent="0.2">
      <c r="U48"/>
    </row>
    <row r="49" spans="21:21" x14ac:dyDescent="0.2">
      <c r="U49"/>
    </row>
    <row r="50" spans="21:21" x14ac:dyDescent="0.2">
      <c r="U50"/>
    </row>
    <row r="51" spans="21:21" x14ac:dyDescent="0.2">
      <c r="U51"/>
    </row>
    <row r="52" spans="21:21" x14ac:dyDescent="0.2">
      <c r="U52"/>
    </row>
    <row r="53" spans="21:21" x14ac:dyDescent="0.2">
      <c r="U53"/>
    </row>
    <row r="54" spans="21:21" x14ac:dyDescent="0.2">
      <c r="U54"/>
    </row>
    <row r="55" spans="21:21" x14ac:dyDescent="0.2">
      <c r="U55"/>
    </row>
    <row r="56" spans="21:21" x14ac:dyDescent="0.2">
      <c r="U56"/>
    </row>
    <row r="57" spans="21:21" x14ac:dyDescent="0.2">
      <c r="U57"/>
    </row>
  </sheetData>
  <mergeCells count="157">
    <mergeCell ref="P2:P4"/>
    <mergeCell ref="Q2:Q4"/>
    <mergeCell ref="V2:W4"/>
    <mergeCell ref="X2:X4"/>
    <mergeCell ref="I4:J5"/>
    <mergeCell ref="K4:K5"/>
    <mergeCell ref="V5:W7"/>
    <mergeCell ref="X5:X7"/>
    <mergeCell ref="B1:C1"/>
    <mergeCell ref="I1:J1"/>
    <mergeCell ref="N1:O1"/>
    <mergeCell ref="V1:W1"/>
    <mergeCell ref="B2:C4"/>
    <mergeCell ref="D2:D4"/>
    <mergeCell ref="E2:E4"/>
    <mergeCell ref="I2:J3"/>
    <mergeCell ref="K2:K3"/>
    <mergeCell ref="N2:O4"/>
    <mergeCell ref="B5:C6"/>
    <mergeCell ref="D5:D6"/>
    <mergeCell ref="E5:E6"/>
    <mergeCell ref="N5:O7"/>
    <mergeCell ref="P5:P7"/>
    <mergeCell ref="Q5:Q7"/>
    <mergeCell ref="B7:C7"/>
    <mergeCell ref="V8:W10"/>
    <mergeCell ref="X8:X10"/>
    <mergeCell ref="I10:J11"/>
    <mergeCell ref="K10:K11"/>
    <mergeCell ref="V11:W13"/>
    <mergeCell ref="X11:X13"/>
    <mergeCell ref="B8:C10"/>
    <mergeCell ref="D8:D10"/>
    <mergeCell ref="E8:E10"/>
    <mergeCell ref="I8:J9"/>
    <mergeCell ref="K8:K9"/>
    <mergeCell ref="N8:O10"/>
    <mergeCell ref="B11:C13"/>
    <mergeCell ref="D11:D13"/>
    <mergeCell ref="E11:E13"/>
    <mergeCell ref="N11:O13"/>
    <mergeCell ref="P11:P13"/>
    <mergeCell ref="Q11:Q13"/>
    <mergeCell ref="I12:J13"/>
    <mergeCell ref="K12:K13"/>
    <mergeCell ref="P8:P10"/>
    <mergeCell ref="Q8:Q10"/>
    <mergeCell ref="V14:W16"/>
    <mergeCell ref="X14:X16"/>
    <mergeCell ref="I16:J17"/>
    <mergeCell ref="K16:K17"/>
    <mergeCell ref="V17:W19"/>
    <mergeCell ref="X17:X19"/>
    <mergeCell ref="I6:J7"/>
    <mergeCell ref="K6:K7"/>
    <mergeCell ref="B14:B16"/>
    <mergeCell ref="C14:C16"/>
    <mergeCell ref="D14:D16"/>
    <mergeCell ref="E14:E16"/>
    <mergeCell ref="I14:J15"/>
    <mergeCell ref="K14:K15"/>
    <mergeCell ref="B17:B19"/>
    <mergeCell ref="C17:C19"/>
    <mergeCell ref="D17:D19"/>
    <mergeCell ref="E17:E19"/>
    <mergeCell ref="I18:J19"/>
    <mergeCell ref="K18:K19"/>
    <mergeCell ref="Q14:Q16"/>
    <mergeCell ref="V20:W22"/>
    <mergeCell ref="X20:X22"/>
    <mergeCell ref="I22:J23"/>
    <mergeCell ref="K22:K23"/>
    <mergeCell ref="Q17:Q19"/>
    <mergeCell ref="V23:W25"/>
    <mergeCell ref="X23:X25"/>
    <mergeCell ref="B20:B22"/>
    <mergeCell ref="C20:C22"/>
    <mergeCell ref="D20:D22"/>
    <mergeCell ref="E20:E22"/>
    <mergeCell ref="I20:J21"/>
    <mergeCell ref="K20:K21"/>
    <mergeCell ref="B23:B25"/>
    <mergeCell ref="C23:C25"/>
    <mergeCell ref="D23:D25"/>
    <mergeCell ref="E23:E25"/>
    <mergeCell ref="N17:O19"/>
    <mergeCell ref="P17:P19"/>
    <mergeCell ref="I24:J25"/>
    <mergeCell ref="K24:K25"/>
    <mergeCell ref="N14:O16"/>
    <mergeCell ref="P14:P16"/>
    <mergeCell ref="N26:N28"/>
    <mergeCell ref="O26:O28"/>
    <mergeCell ref="P26:P28"/>
    <mergeCell ref="N20:O22"/>
    <mergeCell ref="P20:P22"/>
    <mergeCell ref="Q20:Q22"/>
    <mergeCell ref="I28:J29"/>
    <mergeCell ref="K28:K29"/>
    <mergeCell ref="B29:C29"/>
    <mergeCell ref="D29:D31"/>
    <mergeCell ref="E29:E31"/>
    <mergeCell ref="N23:N25"/>
    <mergeCell ref="O23:O25"/>
    <mergeCell ref="B26:B28"/>
    <mergeCell ref="C26:C28"/>
    <mergeCell ref="D26:D28"/>
    <mergeCell ref="E26:E28"/>
    <mergeCell ref="I26:J27"/>
    <mergeCell ref="K26:K27"/>
    <mergeCell ref="P23:P25"/>
    <mergeCell ref="Q23:Q25"/>
    <mergeCell ref="C30:C31"/>
    <mergeCell ref="I30:J31"/>
    <mergeCell ref="K30:K31"/>
    <mergeCell ref="Q26:Q28"/>
    <mergeCell ref="I34:J35"/>
    <mergeCell ref="K34:K35"/>
    <mergeCell ref="Q29:Q31"/>
    <mergeCell ref="B38:C40"/>
    <mergeCell ref="D38:D40"/>
    <mergeCell ref="E38:E40"/>
    <mergeCell ref="I38:J39"/>
    <mergeCell ref="K38:K39"/>
    <mergeCell ref="N32:O34"/>
    <mergeCell ref="B35:C37"/>
    <mergeCell ref="D35:D37"/>
    <mergeCell ref="E35:E37"/>
    <mergeCell ref="N29:N31"/>
    <mergeCell ref="O29:O31"/>
    <mergeCell ref="B32:B34"/>
    <mergeCell ref="C32:C34"/>
    <mergeCell ref="D32:D34"/>
    <mergeCell ref="E32:E34"/>
    <mergeCell ref="I32:J33"/>
    <mergeCell ref="P29:P31"/>
    <mergeCell ref="I36:J37"/>
    <mergeCell ref="K36:K37"/>
    <mergeCell ref="K32:K33"/>
    <mergeCell ref="P32:P34"/>
    <mergeCell ref="Q32:Q34"/>
    <mergeCell ref="I40:J41"/>
    <mergeCell ref="K40:K41"/>
    <mergeCell ref="N35:O37"/>
    <mergeCell ref="P35:P37"/>
    <mergeCell ref="Q35:Q37"/>
    <mergeCell ref="I42:J43"/>
    <mergeCell ref="K42:K43"/>
    <mergeCell ref="N41:O43"/>
    <mergeCell ref="P41:P43"/>
    <mergeCell ref="Q41:Q43"/>
    <mergeCell ref="N44:O46"/>
    <mergeCell ref="P44:P46"/>
    <mergeCell ref="Q44:Q46"/>
    <mergeCell ref="N38:O40"/>
    <mergeCell ref="P38:P40"/>
    <mergeCell ref="Q38:Q4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DualMode_1M_0402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Telink</cp:lastModifiedBy>
  <dcterms:created xsi:type="dcterms:W3CDTF">2020-01-19T07:28:40Z</dcterms:created>
  <dcterms:modified xsi:type="dcterms:W3CDTF">2021-01-15T09:41:10Z</dcterms:modified>
</cp:coreProperties>
</file>