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lit365-my.sharepoint.com/personal/giuseppe_melis_telit_com/Documents/back_up/ApplicationEngineering/OneEDGE/docs/UG/use cases/time-series/"/>
    </mc:Choice>
  </mc:AlternateContent>
  <xr:revisionPtr revIDLastSave="170" documentId="8_{3786D881-A0D4-4A30-B292-6A972476332E}" xr6:coauthVersionLast="47" xr6:coauthVersionMax="47" xr10:uidLastSave="{52354780-6CAA-4AA5-BD5C-272E582F1862}"/>
  <bookViews>
    <workbookView xWindow="-110" yWindow="-110" windowWidth="19420" windowHeight="10420" xr2:uid="{7149B08E-1754-45B0-B1AA-BC0A33A1DE36}"/>
  </bookViews>
  <sheets>
    <sheet name="Sheet2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2" i="2" l="1"/>
  <c r="I32" i="2"/>
  <c r="H32" i="2"/>
  <c r="G32" i="2"/>
  <c r="K31" i="2"/>
  <c r="L33" i="2"/>
  <c r="L34" i="2"/>
  <c r="K34" i="2"/>
  <c r="D32" i="2"/>
  <c r="B32" i="2" s="1"/>
  <c r="K32" i="2" l="1"/>
  <c r="L35" i="2"/>
  <c r="M35" i="2"/>
  <c r="K35" i="2" l="1"/>
</calcChain>
</file>

<file path=xl/sharedStrings.xml><?xml version="1.0" encoding="utf-8"?>
<sst xmlns="http://schemas.openxmlformats.org/spreadsheetml/2006/main" count="49" uniqueCount="37">
  <si>
    <t>action</t>
  </si>
  <si>
    <t>Registration,</t>
  </si>
  <si>
    <t>OBSERVE on “Uplink” resource</t>
  </si>
  <si>
    <t>Module to server data:</t>
  </si>
  <si>
    <t>Time series data</t>
  </si>
  <si>
    <t>Sending opaque buffer</t>
  </si>
  <si>
    <t>Server to server:</t>
  </si>
  <si>
    <t>HTTP data upload (Push)</t>
  </si>
  <si>
    <t>On-demand remote setting:</t>
  </si>
  <si>
    <t>Sending remote parameter from User to device</t>
  </si>
  <si>
    <t>DM - Periodic actions:</t>
  </si>
  <si>
    <t>Registration update,</t>
  </si>
  <si>
    <t>READ “Device” object,</t>
  </si>
  <si>
    <t>READ “Connectivity Monitoring” object,</t>
  </si>
  <si>
    <t>SMS/month</t>
  </si>
  <si>
    <t>DM management</t>
  </si>
  <si>
    <t>HTTP push data to external server</t>
  </si>
  <si>
    <t>On-Demand setting</t>
  </si>
  <si>
    <t>Total</t>
  </si>
  <si>
    <t>samples sets/opaque</t>
  </si>
  <si>
    <t>opaque/day</t>
  </si>
  <si>
    <t>API/month
device-portal</t>
  </si>
  <si>
    <t>API/month
server-server</t>
  </si>
  <si>
    <t>variable data</t>
  </si>
  <si>
    <t>(series or actions)/day</t>
  </si>
  <si>
    <t>interval between series [hour]</t>
  </si>
  <si>
    <t>sample sets/hour</t>
  </si>
  <si>
    <t>sample sets/serie</t>
  </si>
  <si>
    <t>opaque messages needed for a serie</t>
  </si>
  <si>
    <t>*serie=sending of all collected sample sets</t>
  </si>
  <si>
    <t>messages amount</t>
  </si>
  <si>
    <t>APIs amount</t>
  </si>
  <si>
    <t>sample set dimension [Bytes]</t>
  </si>
  <si>
    <t>READ “Metering info” object,</t>
  </si>
  <si>
    <t>Time-series data use case</t>
  </si>
  <si>
    <t xml:space="preserve">Registration (once the LwM2M client is started) </t>
  </si>
  <si>
    <t>Registration (once at every modem power 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</si>
</sst>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62626"/>
      <name val="DIN-Regular"/>
    </font>
    <font>
      <b/>
      <sz val="12"/>
      <color rgb="FF262626"/>
      <name val="DIN-Regula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 applyAlignment="1">
      <alignment horizontal="justify" vertical="center"/>
    </xf>
    <xf numFmtId="0" fontId="2" fillId="0" borderId="5" xfId="0" applyFont="1" applyBorder="1" applyAlignment="1">
      <alignment horizontal="justify" vertical="center" wrapText="1"/>
    </xf>
    <xf numFmtId="0" fontId="0" fillId="0" borderId="7" xfId="0" applyBorder="1"/>
    <xf numFmtId="0" fontId="2" fillId="0" borderId="0" xfId="0" applyFont="1" applyBorder="1" applyAlignment="1">
      <alignment horizontal="justify" vertical="center"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1" fontId="0" fillId="0" borderId="12" xfId="0" applyNumberFormat="1" applyBorder="1"/>
    <xf numFmtId="0" fontId="0" fillId="0" borderId="14" xfId="0" applyBorder="1"/>
    <xf numFmtId="0" fontId="1" fillId="0" borderId="11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0" fillId="2" borderId="7" xfId="0" applyFill="1" applyBorder="1"/>
    <xf numFmtId="0" fontId="0" fillId="0" borderId="0" xfId="0" applyAlignment="1">
      <alignment wrapText="1"/>
    </xf>
    <xf numFmtId="0" fontId="2" fillId="0" borderId="4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3" fillId="0" borderId="0" xfId="0" applyFont="1" applyBorder="1" applyAlignment="1">
      <alignment horizontal="justify" vertical="center" wrapText="1"/>
    </xf>
    <xf numFmtId="0" fontId="2" fillId="0" borderId="0" xfId="0" applyFont="1" applyFill="1" applyBorder="1" applyAlignment="1">
      <alignment horizontal="justify" vertical="center" wrapText="1"/>
    </xf>
    <xf numFmtId="0" fontId="0" fillId="0" borderId="7" xfId="0" applyFont="1" applyFill="1" applyBorder="1"/>
    <xf numFmtId="0" fontId="0" fillId="0" borderId="7" xfId="0" applyFill="1" applyBorder="1"/>
    <xf numFmtId="0" fontId="3" fillId="0" borderId="3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2" fillId="0" borderId="23" xfId="0" applyFont="1" applyBorder="1" applyAlignment="1">
      <alignment horizontal="justify" vertical="center" wrapText="1"/>
    </xf>
    <xf numFmtId="0" fontId="2" fillId="0" borderId="19" xfId="0" applyFont="1" applyBorder="1" applyAlignment="1">
      <alignment horizontal="justify" vertical="center" wrapText="1"/>
    </xf>
    <xf numFmtId="0" fontId="0" fillId="0" borderId="28" xfId="0" applyBorder="1"/>
    <xf numFmtId="0" fontId="0" fillId="0" borderId="17" xfId="0" applyBorder="1"/>
    <xf numFmtId="0" fontId="0" fillId="2" borderId="27" xfId="0" applyFill="1" applyBorder="1"/>
    <xf numFmtId="0" fontId="0" fillId="0" borderId="29" xfId="0" applyBorder="1"/>
    <xf numFmtId="0" fontId="1" fillId="0" borderId="12" xfId="0" applyFont="1" applyFill="1" applyBorder="1" applyAlignment="1">
      <alignment wrapText="1"/>
    </xf>
    <xf numFmtId="0" fontId="1" fillId="0" borderId="14" xfId="0" applyFont="1" applyFill="1" applyBorder="1" applyAlignment="1">
      <alignment wrapText="1"/>
    </xf>
    <xf numFmtId="0" fontId="1" fillId="0" borderId="13" xfId="0" applyFont="1" applyFill="1" applyBorder="1" applyAlignment="1">
      <alignment wrapText="1"/>
    </xf>
    <xf numFmtId="0" fontId="1" fillId="0" borderId="30" xfId="0" applyFont="1" applyBorder="1" applyAlignment="1">
      <alignment wrapText="1"/>
    </xf>
    <xf numFmtId="0" fontId="0" fillId="0" borderId="18" xfId="0" applyBorder="1"/>
    <xf numFmtId="0" fontId="0" fillId="2" borderId="16" xfId="0" applyFill="1" applyBorder="1"/>
    <xf numFmtId="0" fontId="0" fillId="0" borderId="30" xfId="0" applyBorder="1"/>
    <xf numFmtId="0" fontId="1" fillId="0" borderId="1" xfId="0" applyFont="1" applyBorder="1" applyAlignment="1">
      <alignment wrapText="1"/>
    </xf>
    <xf numFmtId="0" fontId="0" fillId="0" borderId="31" xfId="0" applyBorder="1"/>
    <xf numFmtId="0" fontId="0" fillId="0" borderId="32" xfId="0" applyBorder="1"/>
    <xf numFmtId="0" fontId="1" fillId="0" borderId="1" xfId="0" applyFont="1" applyFill="1" applyBorder="1"/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Fill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0" fillId="3" borderId="24" xfId="0" applyFill="1" applyBorder="1" applyAlignment="1">
      <alignment horizontal="left"/>
    </xf>
    <xf numFmtId="0" fontId="0" fillId="3" borderId="25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2" fillId="3" borderId="20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26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5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E8F56-DAE7-43C6-BB37-05E14AA85EF3}">
  <dimension ref="B1:M37"/>
  <sheetViews>
    <sheetView tabSelected="1" topLeftCell="C23" zoomScale="90" zoomScaleNormal="90" workbookViewId="0">
      <selection activeCell="J33" sqref="J33"/>
    </sheetView>
  </sheetViews>
  <sheetFormatPr defaultColWidth="68" defaultRowHeight="14.5" x14ac:dyDescent="0.35"/>
  <cols>
    <col min="1" max="1" width="3.26953125" customWidth="1"/>
    <col min="3" max="3" width="12.81640625" customWidth="1"/>
    <col min="4" max="4" width="16.453125" bestFit="1" customWidth="1"/>
    <col min="5" max="5" width="16.7265625" customWidth="1"/>
    <col min="6" max="9" width="14.54296875" customWidth="1"/>
    <col min="10" max="10" width="14.453125" customWidth="1"/>
    <col min="11" max="11" width="14.26953125" customWidth="1"/>
    <col min="12" max="12" width="14.7265625" customWidth="1"/>
    <col min="13" max="13" width="16.1796875" customWidth="1"/>
  </cols>
  <sheetData>
    <row r="1" spans="2:5" ht="15" thickBot="1" x14ac:dyDescent="0.4"/>
    <row r="2" spans="2:5" ht="15" thickBot="1" x14ac:dyDescent="0.4">
      <c r="B2" s="47" t="s">
        <v>35</v>
      </c>
      <c r="C2" s="48"/>
      <c r="D2" s="49"/>
    </row>
    <row r="3" spans="2:5" ht="32.5" thickBot="1" x14ac:dyDescent="0.4">
      <c r="B3" s="23" t="s">
        <v>0</v>
      </c>
      <c r="C3" s="24" t="s">
        <v>30</v>
      </c>
      <c r="D3" s="24" t="s">
        <v>31</v>
      </c>
      <c r="E3" s="19"/>
    </row>
    <row r="4" spans="2:5" ht="16" x14ac:dyDescent="0.35">
      <c r="B4" s="17" t="s">
        <v>1</v>
      </c>
      <c r="C4" s="44">
        <v>3</v>
      </c>
      <c r="D4" s="44">
        <v>0</v>
      </c>
      <c r="E4" s="4"/>
    </row>
    <row r="5" spans="2:5" ht="16" x14ac:dyDescent="0.35">
      <c r="B5" s="17" t="s">
        <v>33</v>
      </c>
      <c r="C5" s="45"/>
      <c r="D5" s="45"/>
      <c r="E5" s="4"/>
    </row>
    <row r="6" spans="2:5" ht="16.5" thickBot="1" x14ac:dyDescent="0.4">
      <c r="B6" s="18" t="s">
        <v>2</v>
      </c>
      <c r="C6" s="46"/>
      <c r="D6" s="46"/>
      <c r="E6" s="4"/>
    </row>
    <row r="7" spans="2:5" ht="16.5" thickBot="1" x14ac:dyDescent="0.4">
      <c r="B7" s="1"/>
    </row>
    <row r="8" spans="2:5" ht="16" x14ac:dyDescent="0.35">
      <c r="B8" s="50" t="s">
        <v>3</v>
      </c>
      <c r="C8" s="51"/>
      <c r="D8" s="52"/>
    </row>
    <row r="9" spans="2:5" ht="16.5" thickBot="1" x14ac:dyDescent="0.4">
      <c r="B9" s="53" t="s">
        <v>4</v>
      </c>
      <c r="C9" s="54"/>
      <c r="D9" s="55"/>
    </row>
    <row r="10" spans="2:5" ht="32.5" thickBot="1" x14ac:dyDescent="0.4">
      <c r="B10" s="23" t="s">
        <v>0</v>
      </c>
      <c r="C10" s="24" t="s">
        <v>30</v>
      </c>
      <c r="D10" s="24" t="s">
        <v>31</v>
      </c>
      <c r="E10" s="19"/>
    </row>
    <row r="11" spans="2:5" ht="16.5" thickBot="1" x14ac:dyDescent="0.4">
      <c r="B11" s="18" t="s">
        <v>5</v>
      </c>
      <c r="C11" s="2">
        <v>1</v>
      </c>
      <c r="D11" s="2">
        <v>0</v>
      </c>
      <c r="E11" s="4"/>
    </row>
    <row r="12" spans="2:5" ht="16.5" thickBot="1" x14ac:dyDescent="0.4">
      <c r="B12" s="1"/>
    </row>
    <row r="13" spans="2:5" ht="16.5" thickBot="1" x14ac:dyDescent="0.4">
      <c r="B13" s="56" t="s">
        <v>6</v>
      </c>
      <c r="C13" s="57"/>
      <c r="D13" s="58"/>
    </row>
    <row r="14" spans="2:5" ht="32.5" thickBot="1" x14ac:dyDescent="0.4">
      <c r="B14" s="23" t="s">
        <v>0</v>
      </c>
      <c r="C14" s="24" t="s">
        <v>30</v>
      </c>
      <c r="D14" s="24" t="s">
        <v>31</v>
      </c>
      <c r="E14" s="19"/>
    </row>
    <row r="15" spans="2:5" ht="16.5" thickBot="1" x14ac:dyDescent="0.4">
      <c r="B15" s="42" t="s">
        <v>7</v>
      </c>
      <c r="C15" s="43">
        <v>0</v>
      </c>
      <c r="D15" s="43">
        <v>1</v>
      </c>
      <c r="E15" s="20"/>
    </row>
    <row r="16" spans="2:5" ht="16.5" thickBot="1" x14ac:dyDescent="0.4">
      <c r="B16" s="1"/>
    </row>
    <row r="17" spans="2:13" ht="16.5" thickBot="1" x14ac:dyDescent="0.4">
      <c r="B17" s="56" t="s">
        <v>8</v>
      </c>
      <c r="C17" s="57"/>
      <c r="D17" s="58"/>
    </row>
    <row r="18" spans="2:13" ht="32.5" thickBot="1" x14ac:dyDescent="0.4">
      <c r="B18" s="23" t="s">
        <v>0</v>
      </c>
      <c r="C18" s="24" t="s">
        <v>30</v>
      </c>
      <c r="D18" s="24" t="s">
        <v>31</v>
      </c>
      <c r="E18" s="19"/>
    </row>
    <row r="19" spans="2:13" ht="16" x14ac:dyDescent="0.35">
      <c r="B19" s="25" t="s">
        <v>9</v>
      </c>
      <c r="C19" s="26">
        <v>2</v>
      </c>
      <c r="D19" s="26">
        <v>1</v>
      </c>
      <c r="E19" s="4"/>
    </row>
    <row r="20" spans="2:13" ht="16.5" thickBot="1" x14ac:dyDescent="0.4">
      <c r="B20" s="4"/>
      <c r="C20" s="4"/>
      <c r="D20" s="4"/>
      <c r="E20" s="4"/>
    </row>
    <row r="21" spans="2:13" ht="16.5" thickBot="1" x14ac:dyDescent="0.4">
      <c r="B21" s="56" t="s">
        <v>10</v>
      </c>
      <c r="C21" s="57"/>
      <c r="D21" s="58"/>
    </row>
    <row r="22" spans="2:13" ht="32.5" thickBot="1" x14ac:dyDescent="0.4">
      <c r="B22" s="23" t="s">
        <v>0</v>
      </c>
      <c r="C22" s="24" t="s">
        <v>30</v>
      </c>
      <c r="D22" s="24" t="s">
        <v>31</v>
      </c>
      <c r="E22" s="19"/>
    </row>
    <row r="23" spans="2:13" ht="16" x14ac:dyDescent="0.35">
      <c r="B23" s="17" t="s">
        <v>11</v>
      </c>
      <c r="C23" s="44">
        <v>3</v>
      </c>
      <c r="D23" s="44">
        <v>0</v>
      </c>
      <c r="E23" s="4"/>
    </row>
    <row r="24" spans="2:13" ht="16" x14ac:dyDescent="0.35">
      <c r="B24" s="17" t="s">
        <v>12</v>
      </c>
      <c r="C24" s="45"/>
      <c r="D24" s="45"/>
      <c r="E24" s="4"/>
      <c r="G24" s="15" t="s">
        <v>23</v>
      </c>
    </row>
    <row r="25" spans="2:13" ht="16.5" thickBot="1" x14ac:dyDescent="0.4">
      <c r="B25" s="18" t="s">
        <v>13</v>
      </c>
      <c r="C25" s="46"/>
      <c r="D25" s="46"/>
      <c r="E25" s="4"/>
    </row>
    <row r="26" spans="2:13" ht="16" x14ac:dyDescent="0.35">
      <c r="B26" s="1"/>
    </row>
    <row r="27" spans="2:13" ht="16" x14ac:dyDescent="0.35">
      <c r="B27" s="4"/>
      <c r="C27" s="4"/>
    </row>
    <row r="28" spans="2:13" ht="15" thickBot="1" x14ac:dyDescent="0.4"/>
    <row r="29" spans="2:13" s="16" customFormat="1" ht="58.5" thickBot="1" x14ac:dyDescent="0.4">
      <c r="B29" s="38" t="s">
        <v>34</v>
      </c>
      <c r="C29" s="34" t="s">
        <v>24</v>
      </c>
      <c r="D29" s="14" t="s">
        <v>25</v>
      </c>
      <c r="E29" s="14" t="s">
        <v>32</v>
      </c>
      <c r="F29" s="14" t="s">
        <v>26</v>
      </c>
      <c r="G29" s="14" t="s">
        <v>27</v>
      </c>
      <c r="H29" s="14" t="s">
        <v>19</v>
      </c>
      <c r="I29" s="31" t="s">
        <v>28</v>
      </c>
      <c r="J29" s="32" t="s">
        <v>20</v>
      </c>
      <c r="K29" s="13" t="s">
        <v>21</v>
      </c>
      <c r="L29" s="14" t="s">
        <v>22</v>
      </c>
      <c r="M29" s="33" t="s">
        <v>14</v>
      </c>
    </row>
    <row r="30" spans="2:13" x14ac:dyDescent="0.35">
      <c r="B30" s="39" t="s">
        <v>36</v>
      </c>
      <c r="C30" s="35"/>
      <c r="D30" s="27"/>
      <c r="E30" s="27"/>
      <c r="F30" s="27"/>
      <c r="G30" s="27"/>
      <c r="H30" s="27"/>
      <c r="I30" s="27"/>
      <c r="J30" s="28"/>
      <c r="K30" s="29">
        <v>4</v>
      </c>
      <c r="L30" s="28"/>
      <c r="M30" s="30"/>
    </row>
    <row r="31" spans="2:13" x14ac:dyDescent="0.35">
      <c r="B31" s="40" t="s">
        <v>15</v>
      </c>
      <c r="C31" s="36">
        <v>1</v>
      </c>
      <c r="D31" s="3"/>
      <c r="E31" s="3"/>
      <c r="F31" s="3"/>
      <c r="G31" s="3"/>
      <c r="H31" s="3"/>
      <c r="I31" s="3"/>
      <c r="J31" s="5"/>
      <c r="K31" s="6">
        <f>C31*C23*30</f>
        <v>90</v>
      </c>
      <c r="L31" s="5"/>
      <c r="M31" s="7"/>
    </row>
    <row r="32" spans="2:13" x14ac:dyDescent="0.35">
      <c r="B32" s="40" t="str">
        <f>_xlfn.CONCAT("Opaque sending of ", G32, " samples into a serie (", C32, " series/day)")</f>
        <v>Opaque sending of 1 samples into a serie (24 series/day)</v>
      </c>
      <c r="C32" s="36">
        <v>24</v>
      </c>
      <c r="D32" s="22">
        <f>24/C32</f>
        <v>1</v>
      </c>
      <c r="E32" s="15">
        <v>14</v>
      </c>
      <c r="F32" s="15">
        <v>1</v>
      </c>
      <c r="G32" s="3">
        <f>F32*D32</f>
        <v>1</v>
      </c>
      <c r="H32" s="21">
        <f>ROUNDDOWN(1020/E32,0)</f>
        <v>72</v>
      </c>
      <c r="I32" s="3">
        <f>ROUNDUP(G32/H32,0)</f>
        <v>1</v>
      </c>
      <c r="J32" s="5">
        <f>ROUNDUP(I32,0)*C32</f>
        <v>24</v>
      </c>
      <c r="K32" s="6">
        <f>J32*30</f>
        <v>720</v>
      </c>
      <c r="L32" s="5"/>
      <c r="M32" s="7"/>
    </row>
    <row r="33" spans="2:13" x14ac:dyDescent="0.35">
      <c r="B33" s="40" t="s">
        <v>16</v>
      </c>
      <c r="C33" s="36">
        <v>1</v>
      </c>
      <c r="D33" s="3"/>
      <c r="E33" s="3"/>
      <c r="F33" s="3"/>
      <c r="G33" s="3"/>
      <c r="H33" s="3"/>
      <c r="I33" s="3"/>
      <c r="J33" s="5"/>
      <c r="K33" s="6"/>
      <c r="L33" s="5">
        <f>C33*30</f>
        <v>30</v>
      </c>
      <c r="M33" s="7"/>
    </row>
    <row r="34" spans="2:13" ht="15" thickBot="1" x14ac:dyDescent="0.4">
      <c r="B34" s="40" t="s">
        <v>17</v>
      </c>
      <c r="C34" s="36">
        <v>1</v>
      </c>
      <c r="D34" s="3"/>
      <c r="E34" s="3"/>
      <c r="F34" s="3"/>
      <c r="G34" s="3"/>
      <c r="H34" s="3"/>
      <c r="I34" s="3"/>
      <c r="J34" s="5"/>
      <c r="K34" s="6">
        <f>C34*C19*30</f>
        <v>60</v>
      </c>
      <c r="L34" s="5">
        <f>C34*D19*30</f>
        <v>30</v>
      </c>
      <c r="M34" s="7"/>
    </row>
    <row r="35" spans="2:13" ht="15" thickBot="1" x14ac:dyDescent="0.4">
      <c r="B35" s="41" t="s">
        <v>18</v>
      </c>
      <c r="C35" s="37"/>
      <c r="D35" s="11"/>
      <c r="E35" s="11"/>
      <c r="F35" s="11"/>
      <c r="G35" s="11"/>
      <c r="H35" s="11"/>
      <c r="I35" s="8"/>
      <c r="J35" s="12"/>
      <c r="K35" s="10">
        <f>SUM(K30:K34)</f>
        <v>874</v>
      </c>
      <c r="L35" s="8">
        <f>SUM(L30:L34)</f>
        <v>60</v>
      </c>
      <c r="M35" s="9">
        <f>SUM(M30:M34)</f>
        <v>0</v>
      </c>
    </row>
    <row r="37" spans="2:13" x14ac:dyDescent="0.35">
      <c r="B37" t="s">
        <v>29</v>
      </c>
    </row>
  </sheetData>
  <mergeCells count="10">
    <mergeCell ref="C4:C6"/>
    <mergeCell ref="C23:C25"/>
    <mergeCell ref="D4:D6"/>
    <mergeCell ref="D23:D25"/>
    <mergeCell ref="B2:D2"/>
    <mergeCell ref="B8:D8"/>
    <mergeCell ref="B9:D9"/>
    <mergeCell ref="B13:D13"/>
    <mergeCell ref="B17:D17"/>
    <mergeCell ref="B21:D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Giuseppe Melis</dc:creator>
  <cp:keywords/>
  <dc:description/>
  <cp:lastModifiedBy>Giuseppe Melis</cp:lastModifiedBy>
  <cp:revision/>
  <dcterms:created xsi:type="dcterms:W3CDTF">2021-05-03T15:51:50Z</dcterms:created>
  <dcterms:modified xsi:type="dcterms:W3CDTF">2022-05-03T10:57:42Z</dcterms:modified>
  <cp:category/>
  <cp:contentStatus/>
</cp:coreProperties>
</file>