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be created admin. reg(s)." sheetId="1" r:id="rId4"/>
  </sheets>
  <definedNames>
    <definedName hidden="1" localSheetId="0" name="_xlnm._FilterDatabase">'To be created admin. reg(s).'!$A$1:$A$23</definedName>
  </definedNames>
  <calcPr/>
</workbook>
</file>

<file path=xl/sharedStrings.xml><?xml version="1.0" encoding="utf-8"?>
<sst xmlns="http://schemas.openxmlformats.org/spreadsheetml/2006/main" count="424" uniqueCount="197">
  <si>
    <t>Massar code</t>
  </si>
  <si>
    <t>الإسم</t>
  </si>
  <si>
    <t>النسب</t>
  </si>
  <si>
    <t>First name</t>
  </si>
  <si>
    <t>Last name</t>
  </si>
  <si>
    <t>CIN</t>
  </si>
  <si>
    <t>Nationality</t>
  </si>
  <si>
    <t>Gender</t>
  </si>
  <si>
    <t>Birthdate</t>
  </si>
  <si>
    <t>مكان الولادة</t>
  </si>
  <si>
    <t>Birth place</t>
  </si>
  <si>
    <t>Residence</t>
  </si>
  <si>
    <t>Province</t>
  </si>
  <si>
    <t>Bac year</t>
  </si>
  <si>
    <t>High school</t>
  </si>
  <si>
    <t>Bac place</t>
  </si>
  <si>
    <t>Academy</t>
  </si>
  <si>
    <t>Bac serie</t>
  </si>
  <si>
    <t>Bac honour</t>
  </si>
  <si>
    <t>Major</t>
  </si>
  <si>
    <t>CNE</t>
  </si>
  <si>
    <t>Personal address</t>
  </si>
  <si>
    <t>Phone number</t>
  </si>
  <si>
    <t>Parents address</t>
  </si>
  <si>
    <t>Diplomas</t>
  </si>
  <si>
    <t>Has tuition?</t>
  </si>
  <si>
    <t>Academic Year</t>
  </si>
  <si>
    <t>Academic Stage Sequence</t>
  </si>
  <si>
    <t>F256314587</t>
  </si>
  <si>
    <t>محمد</t>
  </si>
  <si>
    <t>الخطاب</t>
  </si>
  <si>
    <t>Mohammed</t>
  </si>
  <si>
    <t>Al-Khattab</t>
  </si>
  <si>
    <t>Moroccan</t>
  </si>
  <si>
    <t>MALE</t>
  </si>
  <si>
    <t>الرباط</t>
  </si>
  <si>
    <t>Rabat</t>
  </si>
  <si>
    <t>Lycée Moulay Youssef</t>
  </si>
  <si>
    <t>SCIENTIFIC</t>
  </si>
  <si>
    <t>BGI</t>
  </si>
  <si>
    <t>123 Avenue X, Y</t>
  </si>
  <si>
    <t>456 Rue Z, T</t>
  </si>
  <si>
    <t>2021/2022</t>
  </si>
  <si>
    <t>L679324781</t>
  </si>
  <si>
    <t>سارة</t>
  </si>
  <si>
    <t>المصري</t>
  </si>
  <si>
    <t>Sara</t>
  </si>
  <si>
    <t>Al-Masri</t>
  </si>
  <si>
    <t>FEMALE</t>
  </si>
  <si>
    <t>الدار البيضاء</t>
  </si>
  <si>
    <t>Casablanca</t>
  </si>
  <si>
    <t>Lycée Lyautey</t>
  </si>
  <si>
    <t>456 Boulevard A</t>
  </si>
  <si>
    <t>789 Rue B, C</t>
  </si>
  <si>
    <t>M312789654</t>
  </si>
  <si>
    <t>يوسف</t>
  </si>
  <si>
    <t>العربي</t>
  </si>
  <si>
    <t>Youssef</t>
  </si>
  <si>
    <t>Al-Arabi</t>
  </si>
  <si>
    <t>فاس</t>
  </si>
  <si>
    <t>Fes</t>
  </si>
  <si>
    <t>Lycée Moulay Idriss</t>
  </si>
  <si>
    <t>789 Street D</t>
  </si>
  <si>
    <t>234 Avenue E</t>
  </si>
  <si>
    <t>S435678901</t>
  </si>
  <si>
    <t>ليلى</t>
  </si>
  <si>
    <t>المغربي</t>
  </si>
  <si>
    <t>Leila</t>
  </si>
  <si>
    <t>Al-Maghribi</t>
  </si>
  <si>
    <t>الجديدة</t>
  </si>
  <si>
    <t>El Jadida</t>
  </si>
  <si>
    <t>Lycée Ahmed Chaouki</t>
  </si>
  <si>
    <t>567 Rue F, G</t>
  </si>
  <si>
    <t>678 Boulevard H</t>
  </si>
  <si>
    <t>B789312456</t>
  </si>
  <si>
    <t>أحمد</t>
  </si>
  <si>
    <t>الحموشي</t>
  </si>
  <si>
    <t>Ahmed</t>
  </si>
  <si>
    <t>Al-Hamouchi</t>
  </si>
  <si>
    <t>الناظور</t>
  </si>
  <si>
    <t>Nador</t>
  </si>
  <si>
    <t>Lycée Ibn Al-Haytham</t>
  </si>
  <si>
    <t>890 Avenue I</t>
  </si>
  <si>
    <t>789 Street J</t>
  </si>
  <si>
    <t>H123456788</t>
  </si>
  <si>
    <t>علي</t>
  </si>
  <si>
    <t>خالد</t>
  </si>
  <si>
    <t>Ali</t>
  </si>
  <si>
    <t>Khalid</t>
  </si>
  <si>
    <t>Lycée Hassan II</t>
  </si>
  <si>
    <t>Université Hassan II</t>
  </si>
  <si>
    <t>123 Main St</t>
  </si>
  <si>
    <t>I987654321</t>
  </si>
  <si>
    <t>زينب</t>
  </si>
  <si>
    <t>عمران</t>
  </si>
  <si>
    <t>Zainab</t>
  </si>
  <si>
    <t>Omran</t>
  </si>
  <si>
    <t>Université Mohamed V</t>
  </si>
  <si>
    <t>456 Elm St</t>
  </si>
  <si>
    <t>J345678912</t>
  </si>
  <si>
    <t>عبد الله</t>
  </si>
  <si>
    <t>Abdullah</t>
  </si>
  <si>
    <t>Université Sidi Mohamed Ben Abdellah</t>
  </si>
  <si>
    <t>789 Oak St</t>
  </si>
  <si>
    <t>K234567891</t>
  </si>
  <si>
    <t>Layla</t>
  </si>
  <si>
    <t>طنجة</t>
  </si>
  <si>
    <t>Tangier</t>
  </si>
  <si>
    <t>Lycée Ibn Batouta</t>
  </si>
  <si>
    <t>Université Abdelmalek Essaadi</t>
  </si>
  <si>
    <t>321 Pine St</t>
  </si>
  <si>
    <t>L456789012</t>
  </si>
  <si>
    <t>ياسين</t>
  </si>
  <si>
    <t>بوشعيبة</t>
  </si>
  <si>
    <t>Yassine</t>
  </si>
  <si>
    <t>Boush'aiba</t>
  </si>
  <si>
    <t>مراكش</t>
  </si>
  <si>
    <t>Marrakesh</t>
  </si>
  <si>
    <t>Lycée Ibn Tofail</t>
  </si>
  <si>
    <t>Université Cadi Ayyad</t>
  </si>
  <si>
    <t>654 Cedar St</t>
  </si>
  <si>
    <t>M901234567</t>
  </si>
  <si>
    <t>فاطمة</t>
  </si>
  <si>
    <t>السعدي</t>
  </si>
  <si>
    <t>Fatima</t>
  </si>
  <si>
    <t>Essaadi</t>
  </si>
  <si>
    <t>مكناس</t>
  </si>
  <si>
    <t>Meknes</t>
  </si>
  <si>
    <t>Lycée Mohamed V</t>
  </si>
  <si>
    <t>Université Moulay Is</t>
  </si>
  <si>
    <t>320 Cedar St</t>
  </si>
  <si>
    <t>A123456786</t>
  </si>
  <si>
    <t>123 Main St.</t>
  </si>
  <si>
    <t>456 Elm St.</t>
  </si>
  <si>
    <t>B234567890</t>
  </si>
  <si>
    <t>456 1st Ave.</t>
  </si>
  <si>
    <t>789 Maple St.</t>
  </si>
  <si>
    <t>C345678901</t>
  </si>
  <si>
    <t>Lycée Regnault</t>
  </si>
  <si>
    <t>789 Oak St.</t>
  </si>
  <si>
    <t>123 2nd St.</t>
  </si>
  <si>
    <t>D456789011</t>
  </si>
  <si>
    <t>زهرة</t>
  </si>
  <si>
    <t>Zahra</t>
  </si>
  <si>
    <t>Fez</t>
  </si>
  <si>
    <t>456 Pine St.</t>
  </si>
  <si>
    <t>234 Chestnut St.</t>
  </si>
  <si>
    <t>E567890123</t>
  </si>
  <si>
    <t>محسن</t>
  </si>
  <si>
    <t>محمود</t>
  </si>
  <si>
    <t>Mohsen</t>
  </si>
  <si>
    <t>Mahmoud</t>
  </si>
  <si>
    <t>Marrakech</t>
  </si>
  <si>
    <t>Lycée Victor Hugo</t>
  </si>
  <si>
    <t>789 Broadway</t>
  </si>
  <si>
    <t>567 Willow St.</t>
  </si>
  <si>
    <t>F678901234</t>
  </si>
  <si>
    <t>نور</t>
  </si>
  <si>
    <t>Nour</t>
  </si>
  <si>
    <t>القنيطرة</t>
  </si>
  <si>
    <t>Kenitra</t>
  </si>
  <si>
    <t>456 Main St.</t>
  </si>
  <si>
    <t>890 Elm St.</t>
  </si>
  <si>
    <t>H123456780</t>
  </si>
  <si>
    <t>العلمي</t>
  </si>
  <si>
    <t>Alami</t>
  </si>
  <si>
    <t>Lycée Ibnou Rochd</t>
  </si>
  <si>
    <t>Académie Régionale de Formation Rabat-Salé-Kénitra</t>
  </si>
  <si>
    <t>Rue Ibn Batouta, Rabat</t>
  </si>
  <si>
    <t>45 Rue Ahmed Zaid, Rabat</t>
  </si>
  <si>
    <t>K234567899</t>
  </si>
  <si>
    <t>الحمداوي</t>
  </si>
  <si>
    <t>Sarah</t>
  </si>
  <si>
    <t>Al Hamdawi</t>
  </si>
  <si>
    <t>Lycée Ibn Khaldoun</t>
  </si>
  <si>
    <t>Académie Régionale de Formation Tanger-Tétouan-Al Hoceïma</t>
  </si>
  <si>
    <t>23 Avenue Hassan II, Tangier</t>
  </si>
  <si>
    <t>17 Rue Al Farabi, Tangier</t>
  </si>
  <si>
    <t>M345678900</t>
  </si>
  <si>
    <t>الشافعي</t>
  </si>
  <si>
    <t>Al Shafii</t>
  </si>
  <si>
    <t>Académie Régionale de Formation Casablanca-Settat</t>
  </si>
  <si>
    <t>Rue Moulay Youssef, Casablanca</t>
  </si>
  <si>
    <t>3 Rue Abou Bakr Seddik, Casablanca</t>
  </si>
  <si>
    <t>N456789010</t>
  </si>
  <si>
    <t>السلامي</t>
  </si>
  <si>
    <t>Al Salami</t>
  </si>
  <si>
    <t>الحي الحسني</t>
  </si>
  <si>
    <t>Académie Régionale de Formation Marrakech-Safi</t>
  </si>
  <si>
    <t>34 Avenue Hassan II, Marrakech</t>
  </si>
  <si>
    <t>10 Rue Ibn Al Yassamine, Marrakech</t>
  </si>
  <si>
    <t>S567890124</t>
  </si>
  <si>
    <t>الزهراني</t>
  </si>
  <si>
    <t>Al Zaharani</t>
  </si>
  <si>
    <t>Lycée Moulay Abdellah</t>
  </si>
  <si>
    <t>Rue Moulay Abdellah, El Jadida</t>
  </si>
  <si>
    <t>56 Rue Ibn Batouta,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</si>
</sst>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80.71"/>
    <col customWidth="1" min="17" max="20" width="8.71"/>
    <col customWidth="1" min="21" max="21" width="28.43"/>
    <col customWidth="1" min="22" max="22" width="33.86"/>
    <col customWidth="1" min="23" max="23" width="20.86"/>
    <col customWidth="1" min="24" max="28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 t="s">
        <v>29</v>
      </c>
      <c r="C2" s="4" t="s">
        <v>30</v>
      </c>
      <c r="D2" s="3" t="s">
        <v>31</v>
      </c>
      <c r="E2" s="3" t="s">
        <v>32</v>
      </c>
      <c r="F2" s="3"/>
      <c r="G2" s="5" t="s">
        <v>33</v>
      </c>
      <c r="H2" s="6" t="s">
        <v>34</v>
      </c>
      <c r="I2" s="7"/>
      <c r="J2" s="4" t="s">
        <v>35</v>
      </c>
      <c r="K2" s="3" t="s">
        <v>36</v>
      </c>
      <c r="L2" s="4" t="s">
        <v>35</v>
      </c>
      <c r="M2" s="4" t="s">
        <v>35</v>
      </c>
      <c r="N2" s="4">
        <v>2021.0</v>
      </c>
      <c r="O2" s="3" t="s">
        <v>37</v>
      </c>
      <c r="P2" s="4" t="s">
        <v>35</v>
      </c>
      <c r="Q2" s="3" t="str">
        <f t="shared" ref="Q2:Q23" si="1">O2</f>
        <v>Lycée Moulay Youssef</v>
      </c>
      <c r="R2" s="3" t="s">
        <v>38</v>
      </c>
      <c r="S2" s="4">
        <v>2.0</v>
      </c>
      <c r="T2" s="3" t="s">
        <v>39</v>
      </c>
      <c r="U2" s="5">
        <v>2.56314587E8</v>
      </c>
      <c r="V2" s="3" t="s">
        <v>40</v>
      </c>
      <c r="W2" s="4">
        <v>6.12345678E8</v>
      </c>
      <c r="X2" s="8" t="s">
        <v>41</v>
      </c>
      <c r="Y2" s="3"/>
      <c r="Z2" s="3"/>
      <c r="AA2" s="3" t="s">
        <v>42</v>
      </c>
      <c r="AB2" s="4">
        <v>1.0</v>
      </c>
    </row>
    <row r="3">
      <c r="A3" s="9" t="s">
        <v>43</v>
      </c>
      <c r="B3" s="10" t="s">
        <v>44</v>
      </c>
      <c r="C3" s="10" t="s">
        <v>45</v>
      </c>
      <c r="D3" s="9" t="s">
        <v>46</v>
      </c>
      <c r="E3" s="9" t="s">
        <v>47</v>
      </c>
      <c r="G3" s="5" t="s">
        <v>33</v>
      </c>
      <c r="H3" s="6" t="s">
        <v>48</v>
      </c>
      <c r="I3" s="11"/>
      <c r="J3" s="4" t="s">
        <v>49</v>
      </c>
      <c r="K3" s="12" t="s">
        <v>50</v>
      </c>
      <c r="L3" s="13" t="s">
        <v>49</v>
      </c>
      <c r="M3" s="4" t="s">
        <v>49</v>
      </c>
      <c r="N3" s="4">
        <v>2022.0</v>
      </c>
      <c r="O3" s="12" t="s">
        <v>51</v>
      </c>
      <c r="P3" s="4" t="s">
        <v>49</v>
      </c>
      <c r="Q3" s="3" t="str">
        <f t="shared" si="1"/>
        <v>Lycée Lyautey</v>
      </c>
      <c r="R3" s="3" t="s">
        <v>38</v>
      </c>
      <c r="S3" s="14">
        <v>1.0</v>
      </c>
      <c r="T3" s="3" t="s">
        <v>39</v>
      </c>
      <c r="U3" s="15" t="str">
        <f t="shared" ref="U3:U23" si="2">mid(A3,2,9)</f>
        <v>679324781</v>
      </c>
      <c r="V3" s="3" t="s">
        <v>52</v>
      </c>
      <c r="W3" s="4">
        <v>6.54321098E8</v>
      </c>
      <c r="X3" s="8" t="s">
        <v>53</v>
      </c>
      <c r="AA3" s="3" t="s">
        <v>42</v>
      </c>
      <c r="AB3" s="4">
        <v>1.0</v>
      </c>
    </row>
    <row r="4">
      <c r="A4" s="9" t="s">
        <v>54</v>
      </c>
      <c r="B4" s="10" t="s">
        <v>55</v>
      </c>
      <c r="C4" s="10" t="s">
        <v>56</v>
      </c>
      <c r="D4" s="9" t="s">
        <v>57</v>
      </c>
      <c r="E4" s="9" t="s">
        <v>58</v>
      </c>
      <c r="G4" s="5" t="s">
        <v>33</v>
      </c>
      <c r="H4" s="6" t="s">
        <v>34</v>
      </c>
      <c r="I4" s="11"/>
      <c r="J4" s="4" t="s">
        <v>59</v>
      </c>
      <c r="K4" s="12" t="s">
        <v>60</v>
      </c>
      <c r="L4" s="13" t="s">
        <v>59</v>
      </c>
      <c r="M4" s="4" t="s">
        <v>59</v>
      </c>
      <c r="N4" s="4">
        <v>2021.0</v>
      </c>
      <c r="O4" s="12" t="s">
        <v>61</v>
      </c>
      <c r="P4" s="4" t="s">
        <v>59</v>
      </c>
      <c r="Q4" s="3" t="str">
        <f t="shared" si="1"/>
        <v>Lycée Moulay Idriss</v>
      </c>
      <c r="R4" s="3" t="s">
        <v>38</v>
      </c>
      <c r="S4" s="14">
        <v>3.0</v>
      </c>
      <c r="T4" s="3" t="s">
        <v>39</v>
      </c>
      <c r="U4" s="15" t="str">
        <f t="shared" si="2"/>
        <v>312789654</v>
      </c>
      <c r="V4" s="3" t="s">
        <v>62</v>
      </c>
      <c r="W4" s="4">
        <v>6.78901234E8</v>
      </c>
      <c r="X4" s="8" t="s">
        <v>63</v>
      </c>
      <c r="AA4" s="3" t="s">
        <v>42</v>
      </c>
      <c r="AB4" s="4">
        <v>1.0</v>
      </c>
    </row>
    <row r="5">
      <c r="A5" s="9" t="s">
        <v>64</v>
      </c>
      <c r="B5" s="10" t="s">
        <v>65</v>
      </c>
      <c r="C5" s="10" t="s">
        <v>66</v>
      </c>
      <c r="D5" s="9" t="s">
        <v>67</v>
      </c>
      <c r="E5" s="9" t="s">
        <v>68</v>
      </c>
      <c r="G5" s="5" t="s">
        <v>33</v>
      </c>
      <c r="H5" s="6" t="s">
        <v>48</v>
      </c>
      <c r="I5" s="11"/>
      <c r="J5" s="4" t="s">
        <v>69</v>
      </c>
      <c r="K5" s="12" t="s">
        <v>70</v>
      </c>
      <c r="L5" s="13" t="s">
        <v>49</v>
      </c>
      <c r="M5" s="4" t="s">
        <v>49</v>
      </c>
      <c r="N5" s="4">
        <v>2021.0</v>
      </c>
      <c r="O5" s="12" t="s">
        <v>71</v>
      </c>
      <c r="P5" s="4" t="s">
        <v>69</v>
      </c>
      <c r="Q5" s="3" t="str">
        <f t="shared" si="1"/>
        <v>Lycée Ahmed Chaouki</v>
      </c>
      <c r="R5" s="3" t="s">
        <v>38</v>
      </c>
      <c r="S5" s="14">
        <v>4.0</v>
      </c>
      <c r="T5" s="3" t="s">
        <v>39</v>
      </c>
      <c r="U5" s="15" t="str">
        <f t="shared" si="2"/>
        <v>435678901</v>
      </c>
      <c r="V5" s="3" t="s">
        <v>72</v>
      </c>
      <c r="W5" s="4">
        <v>6.45678901E8</v>
      </c>
      <c r="X5" s="8" t="s">
        <v>73</v>
      </c>
      <c r="AA5" s="3" t="s">
        <v>42</v>
      </c>
      <c r="AB5" s="4">
        <v>1.0</v>
      </c>
    </row>
    <row r="6">
      <c r="A6" s="9" t="s">
        <v>74</v>
      </c>
      <c r="B6" s="10" t="s">
        <v>75</v>
      </c>
      <c r="C6" s="10" t="s">
        <v>76</v>
      </c>
      <c r="D6" s="9" t="s">
        <v>77</v>
      </c>
      <c r="E6" s="9" t="s">
        <v>78</v>
      </c>
      <c r="G6" s="5" t="s">
        <v>33</v>
      </c>
      <c r="H6" s="6" t="s">
        <v>34</v>
      </c>
      <c r="I6" s="11"/>
      <c r="J6" s="4" t="s">
        <v>79</v>
      </c>
      <c r="K6" s="12" t="s">
        <v>80</v>
      </c>
      <c r="L6" s="13" t="s">
        <v>79</v>
      </c>
      <c r="M6" s="4" t="s">
        <v>79</v>
      </c>
      <c r="N6" s="4">
        <v>2021.0</v>
      </c>
      <c r="O6" s="12" t="s">
        <v>81</v>
      </c>
      <c r="P6" s="4" t="s">
        <v>79</v>
      </c>
      <c r="Q6" s="3" t="str">
        <f t="shared" si="1"/>
        <v>Lycée Ibn Al-Haytham</v>
      </c>
      <c r="R6" s="3" t="s">
        <v>38</v>
      </c>
      <c r="S6" s="14">
        <v>2.0</v>
      </c>
      <c r="T6" s="3" t="s">
        <v>39</v>
      </c>
      <c r="U6" s="15" t="str">
        <f t="shared" si="2"/>
        <v>789312456</v>
      </c>
      <c r="V6" s="3" t="s">
        <v>82</v>
      </c>
      <c r="W6" s="4">
        <v>6.56789012E8</v>
      </c>
      <c r="X6" s="8" t="s">
        <v>83</v>
      </c>
      <c r="AA6" s="3" t="s">
        <v>42</v>
      </c>
      <c r="AB6" s="4">
        <v>1.0</v>
      </c>
    </row>
    <row r="7">
      <c r="A7" s="9" t="s">
        <v>84</v>
      </c>
      <c r="B7" s="10" t="s">
        <v>85</v>
      </c>
      <c r="C7" s="10" t="s">
        <v>86</v>
      </c>
      <c r="D7" s="9" t="s">
        <v>87</v>
      </c>
      <c r="E7" s="9" t="s">
        <v>88</v>
      </c>
      <c r="G7" s="5" t="s">
        <v>33</v>
      </c>
      <c r="H7" s="6" t="s">
        <v>34</v>
      </c>
      <c r="I7" s="11"/>
      <c r="J7" s="4" t="s">
        <v>35</v>
      </c>
      <c r="K7" s="12" t="s">
        <v>36</v>
      </c>
      <c r="L7" s="13" t="s">
        <v>35</v>
      </c>
      <c r="M7" s="4" t="s">
        <v>35</v>
      </c>
      <c r="N7" s="4">
        <v>2021.0</v>
      </c>
      <c r="O7" s="3" t="s">
        <v>89</v>
      </c>
      <c r="P7" s="3" t="s">
        <v>90</v>
      </c>
      <c r="Q7" s="3" t="str">
        <f t="shared" si="1"/>
        <v>Lycée Hassan II</v>
      </c>
      <c r="R7" s="3" t="s">
        <v>38</v>
      </c>
      <c r="S7" s="14">
        <v>1.0</v>
      </c>
      <c r="T7" s="3" t="s">
        <v>39</v>
      </c>
      <c r="U7" s="15" t="str">
        <f t="shared" si="2"/>
        <v>123456788</v>
      </c>
      <c r="V7" s="3" t="s">
        <v>91</v>
      </c>
      <c r="W7" s="4">
        <v>6.12345678E8</v>
      </c>
      <c r="X7" s="8" t="s">
        <v>91</v>
      </c>
      <c r="AA7" s="3" t="s">
        <v>42</v>
      </c>
      <c r="AB7" s="4">
        <v>1.0</v>
      </c>
    </row>
    <row r="8">
      <c r="A8" s="9" t="s">
        <v>92</v>
      </c>
      <c r="B8" s="10" t="s">
        <v>93</v>
      </c>
      <c r="C8" s="10" t="s">
        <v>94</v>
      </c>
      <c r="D8" s="9" t="s">
        <v>95</v>
      </c>
      <c r="E8" s="9" t="s">
        <v>96</v>
      </c>
      <c r="G8" s="5" t="s">
        <v>33</v>
      </c>
      <c r="H8" s="6" t="s">
        <v>48</v>
      </c>
      <c r="I8" s="11"/>
      <c r="J8" s="4" t="s">
        <v>49</v>
      </c>
      <c r="K8" s="12" t="s">
        <v>50</v>
      </c>
      <c r="L8" s="13" t="s">
        <v>49</v>
      </c>
      <c r="M8" s="4" t="s">
        <v>49</v>
      </c>
      <c r="N8" s="4">
        <v>2020.0</v>
      </c>
      <c r="O8" s="3" t="s">
        <v>51</v>
      </c>
      <c r="P8" s="3" t="s">
        <v>97</v>
      </c>
      <c r="Q8" s="3" t="str">
        <f t="shared" si="1"/>
        <v>Lycée Lyautey</v>
      </c>
      <c r="R8" s="3" t="s">
        <v>38</v>
      </c>
      <c r="S8" s="14">
        <v>3.0</v>
      </c>
      <c r="T8" s="3" t="s">
        <v>39</v>
      </c>
      <c r="U8" s="15" t="str">
        <f t="shared" si="2"/>
        <v>987654321</v>
      </c>
      <c r="V8" s="3" t="s">
        <v>98</v>
      </c>
      <c r="W8" s="4">
        <v>6.12345679E8</v>
      </c>
      <c r="X8" s="8" t="s">
        <v>98</v>
      </c>
      <c r="AA8" s="3" t="s">
        <v>42</v>
      </c>
      <c r="AB8" s="4">
        <v>1.0</v>
      </c>
    </row>
    <row r="9">
      <c r="A9" s="9" t="s">
        <v>99</v>
      </c>
      <c r="B9" s="10" t="s">
        <v>55</v>
      </c>
      <c r="C9" s="10" t="s">
        <v>100</v>
      </c>
      <c r="D9" s="9" t="s">
        <v>57</v>
      </c>
      <c r="E9" s="9" t="s">
        <v>101</v>
      </c>
      <c r="G9" s="5" t="s">
        <v>33</v>
      </c>
      <c r="H9" s="6" t="s">
        <v>34</v>
      </c>
      <c r="I9" s="11"/>
      <c r="J9" s="4" t="s">
        <v>59</v>
      </c>
      <c r="K9" s="12" t="s">
        <v>60</v>
      </c>
      <c r="L9" s="13" t="s">
        <v>59</v>
      </c>
      <c r="M9" s="4" t="s">
        <v>59</v>
      </c>
      <c r="N9" s="4">
        <v>2019.0</v>
      </c>
      <c r="O9" s="3" t="s">
        <v>61</v>
      </c>
      <c r="P9" s="3" t="s">
        <v>102</v>
      </c>
      <c r="Q9" s="3" t="str">
        <f t="shared" si="1"/>
        <v>Lycée Moulay Idriss</v>
      </c>
      <c r="R9" s="3" t="s">
        <v>38</v>
      </c>
      <c r="S9" s="8">
        <f t="shared" ref="S9:S23" si="3">int(RAND()*4)+1</f>
        <v>3</v>
      </c>
      <c r="T9" s="3" t="s">
        <v>39</v>
      </c>
      <c r="U9" s="15" t="str">
        <f t="shared" si="2"/>
        <v>345678912</v>
      </c>
      <c r="V9" s="3" t="s">
        <v>103</v>
      </c>
      <c r="W9" s="4">
        <v>6.1234568E8</v>
      </c>
      <c r="X9" s="8" t="s">
        <v>103</v>
      </c>
      <c r="AA9" s="3" t="s">
        <v>42</v>
      </c>
      <c r="AB9" s="4">
        <v>1.0</v>
      </c>
    </row>
    <row r="10">
      <c r="A10" s="9" t="s">
        <v>104</v>
      </c>
      <c r="B10" s="10" t="s">
        <v>65</v>
      </c>
      <c r="C10" s="10" t="s">
        <v>85</v>
      </c>
      <c r="D10" s="9" t="s">
        <v>105</v>
      </c>
      <c r="E10" s="9" t="s">
        <v>87</v>
      </c>
      <c r="G10" s="5" t="s">
        <v>33</v>
      </c>
      <c r="H10" s="6" t="s">
        <v>48</v>
      </c>
      <c r="I10" s="11"/>
      <c r="J10" s="4" t="s">
        <v>106</v>
      </c>
      <c r="K10" s="12" t="s">
        <v>107</v>
      </c>
      <c r="L10" s="13" t="s">
        <v>106</v>
      </c>
      <c r="M10" s="4" t="s">
        <v>106</v>
      </c>
      <c r="N10" s="4">
        <v>2021.0</v>
      </c>
      <c r="O10" s="3" t="s">
        <v>108</v>
      </c>
      <c r="P10" s="3" t="s">
        <v>109</v>
      </c>
      <c r="Q10" s="3" t="str">
        <f t="shared" si="1"/>
        <v>Lycée Ibn Batouta</v>
      </c>
      <c r="R10" s="3" t="s">
        <v>38</v>
      </c>
      <c r="S10" s="8">
        <f t="shared" si="3"/>
        <v>1</v>
      </c>
      <c r="T10" s="3" t="s">
        <v>39</v>
      </c>
      <c r="U10" s="15" t="str">
        <f t="shared" si="2"/>
        <v>234567891</v>
      </c>
      <c r="V10" s="3" t="s">
        <v>110</v>
      </c>
      <c r="W10" s="4">
        <v>6.12345681E8</v>
      </c>
      <c r="X10" s="8" t="s">
        <v>110</v>
      </c>
      <c r="AA10" s="3" t="s">
        <v>42</v>
      </c>
      <c r="AB10" s="4">
        <v>1.0</v>
      </c>
    </row>
    <row r="11">
      <c r="A11" s="9" t="s">
        <v>111</v>
      </c>
      <c r="B11" s="10" t="s">
        <v>112</v>
      </c>
      <c r="C11" s="10" t="s">
        <v>113</v>
      </c>
      <c r="D11" s="9" t="s">
        <v>114</v>
      </c>
      <c r="E11" s="9" t="s">
        <v>115</v>
      </c>
      <c r="G11" s="5" t="s">
        <v>33</v>
      </c>
      <c r="H11" s="6" t="s">
        <v>34</v>
      </c>
      <c r="I11" s="11"/>
      <c r="J11" s="4" t="s">
        <v>116</v>
      </c>
      <c r="K11" s="12" t="s">
        <v>117</v>
      </c>
      <c r="L11" s="13" t="s">
        <v>116</v>
      </c>
      <c r="M11" s="4" t="s">
        <v>116</v>
      </c>
      <c r="N11" s="4">
        <v>2020.0</v>
      </c>
      <c r="O11" s="3" t="s">
        <v>118</v>
      </c>
      <c r="P11" s="3" t="s">
        <v>119</v>
      </c>
      <c r="Q11" s="3" t="str">
        <f t="shared" si="1"/>
        <v>Lycée Ibn Tofail</v>
      </c>
      <c r="R11" s="3" t="s">
        <v>38</v>
      </c>
      <c r="S11" s="8">
        <f t="shared" si="3"/>
        <v>2</v>
      </c>
      <c r="T11" s="3" t="s">
        <v>39</v>
      </c>
      <c r="U11" s="15" t="str">
        <f t="shared" si="2"/>
        <v>456789012</v>
      </c>
      <c r="V11" s="3" t="s">
        <v>120</v>
      </c>
      <c r="W11" s="4">
        <v>6.12345682E8</v>
      </c>
      <c r="X11" s="8" t="s">
        <v>120</v>
      </c>
      <c r="AA11" s="3" t="s">
        <v>42</v>
      </c>
      <c r="AB11" s="4">
        <v>1.0</v>
      </c>
    </row>
    <row r="12">
      <c r="A12" s="9" t="s">
        <v>121</v>
      </c>
      <c r="B12" s="10" t="s">
        <v>122</v>
      </c>
      <c r="C12" s="10" t="s">
        <v>123</v>
      </c>
      <c r="D12" s="9" t="s">
        <v>124</v>
      </c>
      <c r="E12" s="9" t="s">
        <v>125</v>
      </c>
      <c r="G12" s="5" t="s">
        <v>33</v>
      </c>
      <c r="H12" s="6" t="s">
        <v>48</v>
      </c>
      <c r="I12" s="11"/>
      <c r="J12" s="4" t="s">
        <v>126</v>
      </c>
      <c r="K12" s="12" t="s">
        <v>127</v>
      </c>
      <c r="L12" s="13" t="s">
        <v>126</v>
      </c>
      <c r="M12" s="4" t="s">
        <v>126</v>
      </c>
      <c r="N12" s="4">
        <v>2021.0</v>
      </c>
      <c r="O12" s="3" t="s">
        <v>128</v>
      </c>
      <c r="P12" s="3" t="s">
        <v>129</v>
      </c>
      <c r="Q12" s="3" t="str">
        <f t="shared" si="1"/>
        <v>Lycée Mohamed V</v>
      </c>
      <c r="R12" s="3" t="s">
        <v>38</v>
      </c>
      <c r="S12" s="8">
        <f t="shared" si="3"/>
        <v>3</v>
      </c>
      <c r="T12" s="3" t="s">
        <v>39</v>
      </c>
      <c r="U12" s="15" t="str">
        <f t="shared" si="2"/>
        <v>901234567</v>
      </c>
      <c r="V12" s="3" t="s">
        <v>130</v>
      </c>
      <c r="W12" s="4">
        <v>6.12345669E8</v>
      </c>
      <c r="X12" s="8" t="s">
        <v>130</v>
      </c>
      <c r="AA12" s="3" t="s">
        <v>42</v>
      </c>
      <c r="AB12" s="4">
        <v>1.0</v>
      </c>
    </row>
    <row r="13">
      <c r="A13" s="9" t="s">
        <v>131</v>
      </c>
      <c r="B13" s="10" t="s">
        <v>85</v>
      </c>
      <c r="C13" s="10" t="s">
        <v>29</v>
      </c>
      <c r="D13" s="9" t="s">
        <v>87</v>
      </c>
      <c r="E13" s="9" t="s">
        <v>31</v>
      </c>
      <c r="G13" s="5" t="s">
        <v>33</v>
      </c>
      <c r="H13" s="6" t="s">
        <v>34</v>
      </c>
      <c r="I13" s="11"/>
      <c r="J13" s="4" t="s">
        <v>35</v>
      </c>
      <c r="K13" s="12" t="s">
        <v>36</v>
      </c>
      <c r="L13" s="13" t="s">
        <v>35</v>
      </c>
      <c r="M13" s="4" t="s">
        <v>35</v>
      </c>
      <c r="N13" s="4">
        <v>2021.0</v>
      </c>
      <c r="O13" s="12" t="s">
        <v>89</v>
      </c>
      <c r="P13" s="4" t="s">
        <v>35</v>
      </c>
      <c r="Q13" s="3" t="str">
        <f t="shared" si="1"/>
        <v>Lycée Hassan II</v>
      </c>
      <c r="R13" s="3" t="s">
        <v>38</v>
      </c>
      <c r="S13" s="8">
        <f t="shared" si="3"/>
        <v>1</v>
      </c>
      <c r="T13" s="3" t="s">
        <v>39</v>
      </c>
      <c r="U13" s="15" t="str">
        <f t="shared" si="2"/>
        <v>123456786</v>
      </c>
      <c r="V13" s="3" t="s">
        <v>132</v>
      </c>
      <c r="W13" s="5">
        <v>5.555551234E9</v>
      </c>
      <c r="X13" s="8" t="s">
        <v>133</v>
      </c>
      <c r="AA13" s="3" t="s">
        <v>42</v>
      </c>
      <c r="AB13" s="4">
        <v>1.0</v>
      </c>
    </row>
    <row r="14">
      <c r="A14" s="9" t="s">
        <v>134</v>
      </c>
      <c r="B14" s="10" t="s">
        <v>122</v>
      </c>
      <c r="C14" s="10" t="s">
        <v>75</v>
      </c>
      <c r="D14" s="9" t="s">
        <v>124</v>
      </c>
      <c r="E14" s="9" t="s">
        <v>77</v>
      </c>
      <c r="G14" s="5" t="s">
        <v>33</v>
      </c>
      <c r="H14" s="6" t="s">
        <v>48</v>
      </c>
      <c r="I14" s="11"/>
      <c r="J14" s="4" t="s">
        <v>49</v>
      </c>
      <c r="K14" s="12" t="s">
        <v>50</v>
      </c>
      <c r="L14" s="13" t="s">
        <v>49</v>
      </c>
      <c r="M14" s="4" t="s">
        <v>49</v>
      </c>
      <c r="N14" s="4">
        <v>2020.0</v>
      </c>
      <c r="O14" s="12" t="s">
        <v>51</v>
      </c>
      <c r="P14" s="4" t="s">
        <v>49</v>
      </c>
      <c r="Q14" s="3" t="str">
        <f t="shared" si="1"/>
        <v>Lycée Lyautey</v>
      </c>
      <c r="R14" s="3" t="s">
        <v>38</v>
      </c>
      <c r="S14" s="8">
        <f t="shared" si="3"/>
        <v>4</v>
      </c>
      <c r="T14" s="3" t="s">
        <v>39</v>
      </c>
      <c r="U14" s="15" t="str">
        <f t="shared" si="2"/>
        <v>234567890</v>
      </c>
      <c r="V14" s="3" t="s">
        <v>135</v>
      </c>
      <c r="W14" s="5">
        <v>5.555552345E9</v>
      </c>
      <c r="X14" s="8" t="s">
        <v>136</v>
      </c>
      <c r="AA14" s="3" t="s">
        <v>42</v>
      </c>
      <c r="AB14" s="4">
        <v>1.0</v>
      </c>
    </row>
    <row r="15">
      <c r="A15" s="9" t="s">
        <v>137</v>
      </c>
      <c r="B15" s="10" t="s">
        <v>29</v>
      </c>
      <c r="C15" s="10" t="s">
        <v>85</v>
      </c>
      <c r="D15" s="9" t="s">
        <v>31</v>
      </c>
      <c r="E15" s="9" t="s">
        <v>87</v>
      </c>
      <c r="G15" s="5" t="s">
        <v>33</v>
      </c>
      <c r="H15" s="6" t="s">
        <v>34</v>
      </c>
      <c r="I15" s="11"/>
      <c r="J15" s="4" t="s">
        <v>106</v>
      </c>
      <c r="K15" s="12" t="s">
        <v>107</v>
      </c>
      <c r="L15" s="13" t="s">
        <v>106</v>
      </c>
      <c r="M15" s="4" t="s">
        <v>106</v>
      </c>
      <c r="N15" s="4">
        <v>2019.0</v>
      </c>
      <c r="O15" s="12" t="s">
        <v>138</v>
      </c>
      <c r="P15" s="4" t="s">
        <v>106</v>
      </c>
      <c r="Q15" s="3" t="str">
        <f t="shared" si="1"/>
        <v>Lycée Regnault</v>
      </c>
      <c r="R15" s="3" t="s">
        <v>38</v>
      </c>
      <c r="S15" s="8">
        <f t="shared" si="3"/>
        <v>3</v>
      </c>
      <c r="T15" s="3" t="s">
        <v>39</v>
      </c>
      <c r="U15" s="15" t="str">
        <f t="shared" si="2"/>
        <v>345678901</v>
      </c>
      <c r="V15" s="3" t="s">
        <v>139</v>
      </c>
      <c r="W15" s="5">
        <v>5.555553456E9</v>
      </c>
      <c r="X15" s="8" t="s">
        <v>140</v>
      </c>
      <c r="AA15" s="3" t="s">
        <v>42</v>
      </c>
      <c r="AB15" s="4">
        <v>1.0</v>
      </c>
    </row>
    <row r="16">
      <c r="A16" s="9" t="s">
        <v>141</v>
      </c>
      <c r="B16" s="10" t="s">
        <v>142</v>
      </c>
      <c r="C16" s="10" t="s">
        <v>55</v>
      </c>
      <c r="D16" s="9" t="s">
        <v>143</v>
      </c>
      <c r="E16" s="9" t="s">
        <v>57</v>
      </c>
      <c r="G16" s="5" t="s">
        <v>33</v>
      </c>
      <c r="H16" s="6" t="s">
        <v>48</v>
      </c>
      <c r="I16" s="11"/>
      <c r="J16" s="4" t="s">
        <v>59</v>
      </c>
      <c r="K16" s="12" t="s">
        <v>144</v>
      </c>
      <c r="L16" s="13" t="s">
        <v>59</v>
      </c>
      <c r="M16" s="4" t="s">
        <v>59</v>
      </c>
      <c r="N16" s="4">
        <v>2020.0</v>
      </c>
      <c r="O16" s="12" t="s">
        <v>61</v>
      </c>
      <c r="P16" s="4" t="s">
        <v>59</v>
      </c>
      <c r="Q16" s="3" t="str">
        <f t="shared" si="1"/>
        <v>Lycée Moulay Idriss</v>
      </c>
      <c r="R16" s="3" t="s">
        <v>38</v>
      </c>
      <c r="S16" s="8">
        <f t="shared" si="3"/>
        <v>2</v>
      </c>
      <c r="T16" s="3" t="s">
        <v>39</v>
      </c>
      <c r="U16" s="15" t="str">
        <f t="shared" si="2"/>
        <v>456789011</v>
      </c>
      <c r="V16" s="3" t="s">
        <v>145</v>
      </c>
      <c r="W16" s="5">
        <v>5.555554567E9</v>
      </c>
      <c r="X16" s="8" t="s">
        <v>146</v>
      </c>
      <c r="AA16" s="3" t="s">
        <v>42</v>
      </c>
      <c r="AB16" s="4">
        <v>1.0</v>
      </c>
    </row>
    <row r="17">
      <c r="A17" s="9" t="s">
        <v>147</v>
      </c>
      <c r="B17" s="10" t="s">
        <v>148</v>
      </c>
      <c r="C17" s="10" t="s">
        <v>149</v>
      </c>
      <c r="D17" s="9" t="s">
        <v>150</v>
      </c>
      <c r="E17" s="9" t="s">
        <v>151</v>
      </c>
      <c r="G17" s="5" t="s">
        <v>33</v>
      </c>
      <c r="H17" s="6" t="s">
        <v>34</v>
      </c>
      <c r="I17" s="11"/>
      <c r="J17" s="4" t="s">
        <v>116</v>
      </c>
      <c r="K17" s="12" t="s">
        <v>152</v>
      </c>
      <c r="L17" s="13" t="s">
        <v>116</v>
      </c>
      <c r="M17" s="4" t="s">
        <v>116</v>
      </c>
      <c r="N17" s="4">
        <v>2019.0</v>
      </c>
      <c r="O17" s="12" t="s">
        <v>153</v>
      </c>
      <c r="P17" s="4" t="s">
        <v>116</v>
      </c>
      <c r="Q17" s="3" t="str">
        <f t="shared" si="1"/>
        <v>Lycée Victor Hugo</v>
      </c>
      <c r="R17" s="3" t="s">
        <v>38</v>
      </c>
      <c r="S17" s="8">
        <f t="shared" si="3"/>
        <v>2</v>
      </c>
      <c r="T17" s="3" t="s">
        <v>39</v>
      </c>
      <c r="U17" s="15" t="str">
        <f t="shared" si="2"/>
        <v>567890123</v>
      </c>
      <c r="V17" s="3" t="s">
        <v>154</v>
      </c>
      <c r="W17" s="5">
        <v>5.555555678E9</v>
      </c>
      <c r="X17" s="8" t="s">
        <v>155</v>
      </c>
      <c r="AA17" s="3" t="s">
        <v>42</v>
      </c>
      <c r="AB17" s="4">
        <v>1.0</v>
      </c>
    </row>
    <row r="18">
      <c r="A18" s="9" t="s">
        <v>156</v>
      </c>
      <c r="B18" s="10" t="s">
        <v>157</v>
      </c>
      <c r="C18" s="10" t="s">
        <v>29</v>
      </c>
      <c r="D18" s="9" t="s">
        <v>158</v>
      </c>
      <c r="E18" s="9" t="s">
        <v>31</v>
      </c>
      <c r="G18" s="5" t="s">
        <v>33</v>
      </c>
      <c r="H18" s="6" t="s">
        <v>48</v>
      </c>
      <c r="I18" s="11"/>
      <c r="J18" s="4" t="s">
        <v>159</v>
      </c>
      <c r="K18" s="12" t="s">
        <v>160</v>
      </c>
      <c r="L18" s="13" t="s">
        <v>159</v>
      </c>
      <c r="M18" s="4" t="s">
        <v>159</v>
      </c>
      <c r="N18" s="4">
        <v>2019.0</v>
      </c>
      <c r="O18" s="12" t="s">
        <v>118</v>
      </c>
      <c r="P18" s="4" t="s">
        <v>159</v>
      </c>
      <c r="Q18" s="3" t="str">
        <f t="shared" si="1"/>
        <v>Lycée Ibn Tofail</v>
      </c>
      <c r="R18" s="3" t="s">
        <v>38</v>
      </c>
      <c r="S18" s="8">
        <f t="shared" si="3"/>
        <v>2</v>
      </c>
      <c r="T18" s="3" t="s">
        <v>39</v>
      </c>
      <c r="U18" s="15" t="str">
        <f t="shared" si="2"/>
        <v>678901234</v>
      </c>
      <c r="V18" s="3" t="s">
        <v>161</v>
      </c>
      <c r="W18" s="5">
        <v>5.555556789E9</v>
      </c>
      <c r="X18" s="8" t="s">
        <v>162</v>
      </c>
      <c r="AA18" s="3" t="s">
        <v>42</v>
      </c>
      <c r="AB18" s="4">
        <v>1.0</v>
      </c>
    </row>
    <row r="19">
      <c r="A19" s="9" t="s">
        <v>163</v>
      </c>
      <c r="B19" s="10" t="s">
        <v>29</v>
      </c>
      <c r="C19" s="10" t="s">
        <v>164</v>
      </c>
      <c r="D19" s="9" t="s">
        <v>31</v>
      </c>
      <c r="E19" s="9" t="s">
        <v>165</v>
      </c>
      <c r="G19" s="5" t="s">
        <v>33</v>
      </c>
      <c r="H19" s="6" t="s">
        <v>34</v>
      </c>
      <c r="I19" s="11"/>
      <c r="J19" s="4" t="s">
        <v>35</v>
      </c>
      <c r="K19" s="12" t="s">
        <v>36</v>
      </c>
      <c r="L19" s="13" t="s">
        <v>35</v>
      </c>
      <c r="M19" s="4" t="s">
        <v>35</v>
      </c>
      <c r="N19" s="4">
        <v>2021.0</v>
      </c>
      <c r="O19" s="3" t="s">
        <v>166</v>
      </c>
      <c r="P19" s="5" t="s">
        <v>167</v>
      </c>
      <c r="Q19" s="3" t="str">
        <f t="shared" si="1"/>
        <v>Lycée Ibnou Rochd</v>
      </c>
      <c r="R19" s="3" t="s">
        <v>38</v>
      </c>
      <c r="S19" s="8">
        <f t="shared" si="3"/>
        <v>3</v>
      </c>
      <c r="T19" s="3" t="s">
        <v>39</v>
      </c>
      <c r="U19" s="15" t="str">
        <f t="shared" si="2"/>
        <v>123456780</v>
      </c>
      <c r="V19" s="3" t="s">
        <v>168</v>
      </c>
      <c r="W19" s="4">
        <f>+212612345678</f>
        <v>212612345678</v>
      </c>
      <c r="X19" s="8" t="s">
        <v>169</v>
      </c>
      <c r="Y19" s="3"/>
      <c r="AA19" s="3" t="s">
        <v>42</v>
      </c>
      <c r="AB19" s="4">
        <v>1.0</v>
      </c>
    </row>
    <row r="20">
      <c r="A20" s="9" t="s">
        <v>170</v>
      </c>
      <c r="B20" s="10" t="s">
        <v>44</v>
      </c>
      <c r="C20" s="10" t="s">
        <v>171</v>
      </c>
      <c r="D20" s="9" t="s">
        <v>172</v>
      </c>
      <c r="E20" s="9" t="s">
        <v>173</v>
      </c>
      <c r="G20" s="5" t="s">
        <v>33</v>
      </c>
      <c r="H20" s="6" t="s">
        <v>48</v>
      </c>
      <c r="I20" s="11"/>
      <c r="J20" s="4" t="s">
        <v>106</v>
      </c>
      <c r="K20" s="12" t="s">
        <v>107</v>
      </c>
      <c r="L20" s="13" t="s">
        <v>159</v>
      </c>
      <c r="M20" s="4" t="s">
        <v>106</v>
      </c>
      <c r="N20" s="4">
        <v>2020.0</v>
      </c>
      <c r="O20" s="3" t="s">
        <v>174</v>
      </c>
      <c r="P20" s="5" t="s">
        <v>175</v>
      </c>
      <c r="Q20" s="3" t="str">
        <f t="shared" si="1"/>
        <v>Lycée Ibn Khaldoun</v>
      </c>
      <c r="R20" s="3" t="s">
        <v>38</v>
      </c>
      <c r="S20" s="8">
        <f t="shared" si="3"/>
        <v>1</v>
      </c>
      <c r="T20" s="3" t="s">
        <v>39</v>
      </c>
      <c r="U20" s="15" t="str">
        <f t="shared" si="2"/>
        <v>234567899</v>
      </c>
      <c r="V20" s="3" t="s">
        <v>176</v>
      </c>
      <c r="W20" s="4">
        <f>+212623456789</f>
        <v>212623456789</v>
      </c>
      <c r="X20" s="8" t="s">
        <v>177</v>
      </c>
      <c r="Y20" s="3"/>
      <c r="AA20" s="3" t="s">
        <v>42</v>
      </c>
      <c r="AB20" s="4">
        <v>1.0</v>
      </c>
    </row>
    <row r="21" ht="15.75" customHeight="1">
      <c r="A21" s="9" t="s">
        <v>178</v>
      </c>
      <c r="B21" s="10" t="s">
        <v>85</v>
      </c>
      <c r="C21" s="10" t="s">
        <v>179</v>
      </c>
      <c r="D21" s="9" t="s">
        <v>87</v>
      </c>
      <c r="E21" s="9" t="s">
        <v>180</v>
      </c>
      <c r="G21" s="5" t="s">
        <v>33</v>
      </c>
      <c r="H21" s="6" t="s">
        <v>34</v>
      </c>
      <c r="I21" s="11"/>
      <c r="J21" s="4" t="s">
        <v>49</v>
      </c>
      <c r="K21" s="12" t="s">
        <v>50</v>
      </c>
      <c r="L21" s="13" t="s">
        <v>69</v>
      </c>
      <c r="M21" s="4" t="s">
        <v>49</v>
      </c>
      <c r="N21" s="4">
        <v>2019.0</v>
      </c>
      <c r="O21" s="3" t="s">
        <v>51</v>
      </c>
      <c r="P21" s="5" t="s">
        <v>181</v>
      </c>
      <c r="Q21" s="3" t="str">
        <f t="shared" si="1"/>
        <v>Lycée Lyautey</v>
      </c>
      <c r="R21" s="3" t="s">
        <v>38</v>
      </c>
      <c r="S21" s="8">
        <f t="shared" si="3"/>
        <v>4</v>
      </c>
      <c r="T21" s="3" t="s">
        <v>39</v>
      </c>
      <c r="U21" s="15" t="str">
        <f t="shared" si="2"/>
        <v>345678900</v>
      </c>
      <c r="V21" s="3" t="s">
        <v>182</v>
      </c>
      <c r="W21" s="4">
        <f>+212634567890</f>
        <v>212634567890</v>
      </c>
      <c r="X21" s="8" t="s">
        <v>183</v>
      </c>
      <c r="Y21" s="3"/>
      <c r="AA21" s="3" t="s">
        <v>42</v>
      </c>
      <c r="AB21" s="4">
        <v>1.0</v>
      </c>
    </row>
    <row r="22" ht="15.75" customHeight="1">
      <c r="A22" s="9" t="s">
        <v>184</v>
      </c>
      <c r="B22" s="10" t="s">
        <v>122</v>
      </c>
      <c r="C22" s="10" t="s">
        <v>185</v>
      </c>
      <c r="D22" s="9" t="s">
        <v>124</v>
      </c>
      <c r="E22" s="9" t="s">
        <v>186</v>
      </c>
      <c r="G22" s="5" t="s">
        <v>33</v>
      </c>
      <c r="H22" s="6" t="s">
        <v>48</v>
      </c>
      <c r="I22" s="11"/>
      <c r="J22" s="4" t="s">
        <v>116</v>
      </c>
      <c r="K22" s="12" t="s">
        <v>117</v>
      </c>
      <c r="L22" s="13" t="s">
        <v>187</v>
      </c>
      <c r="M22" s="4" t="s">
        <v>116</v>
      </c>
      <c r="N22" s="4">
        <v>2020.0</v>
      </c>
      <c r="O22" s="3" t="s">
        <v>153</v>
      </c>
      <c r="P22" s="5" t="s">
        <v>188</v>
      </c>
      <c r="Q22" s="3" t="str">
        <f t="shared" si="1"/>
        <v>Lycée Victor Hugo</v>
      </c>
      <c r="R22" s="3" t="s">
        <v>38</v>
      </c>
      <c r="S22" s="8">
        <f t="shared" si="3"/>
        <v>2</v>
      </c>
      <c r="T22" s="3" t="s">
        <v>39</v>
      </c>
      <c r="U22" s="15" t="str">
        <f t="shared" si="2"/>
        <v>456789010</v>
      </c>
      <c r="V22" s="3" t="s">
        <v>189</v>
      </c>
      <c r="W22" s="4">
        <f>+212645678901</f>
        <v>212645678901</v>
      </c>
      <c r="X22" s="8" t="s">
        <v>190</v>
      </c>
      <c r="Y22" s="3"/>
      <c r="AA22" s="3" t="s">
        <v>42</v>
      </c>
      <c r="AB22" s="4">
        <v>1.0</v>
      </c>
    </row>
    <row r="23" ht="15.75" customHeight="1">
      <c r="A23" s="9" t="s">
        <v>191</v>
      </c>
      <c r="B23" s="10" t="s">
        <v>75</v>
      </c>
      <c r="C23" s="10" t="s">
        <v>192</v>
      </c>
      <c r="D23" s="9" t="s">
        <v>77</v>
      </c>
      <c r="E23" s="9" t="s">
        <v>193</v>
      </c>
      <c r="G23" s="5" t="s">
        <v>33</v>
      </c>
      <c r="H23" s="6" t="s">
        <v>34</v>
      </c>
      <c r="I23" s="11"/>
      <c r="J23" s="4" t="s">
        <v>69</v>
      </c>
      <c r="K23" s="12" t="s">
        <v>70</v>
      </c>
      <c r="L23" s="13" t="s">
        <v>69</v>
      </c>
      <c r="M23" s="4" t="s">
        <v>69</v>
      </c>
      <c r="N23" s="4">
        <v>2019.0</v>
      </c>
      <c r="O23" s="3" t="s">
        <v>194</v>
      </c>
      <c r="P23" s="5" t="s">
        <v>181</v>
      </c>
      <c r="Q23" s="3" t="str">
        <f t="shared" si="1"/>
        <v>Lycée Moulay Abdellah</v>
      </c>
      <c r="R23" s="3" t="s">
        <v>38</v>
      </c>
      <c r="S23" s="8">
        <f t="shared" si="3"/>
        <v>4</v>
      </c>
      <c r="T23" s="3" t="s">
        <v>39</v>
      </c>
      <c r="U23" s="15" t="str">
        <f t="shared" si="2"/>
        <v>567890124</v>
      </c>
      <c r="V23" s="3" t="s">
        <v>195</v>
      </c>
      <c r="W23" s="4">
        <f>+212656789012</f>
        <v>212656789012</v>
      </c>
      <c r="X23" s="8" t="s">
        <v>196</v>
      </c>
      <c r="Y23" s="3"/>
      <c r="AA23" s="3" t="s">
        <v>42</v>
      </c>
      <c r="AB23" s="4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23"/>
  <printOptions/>
  <pageMargins bottom="0.75" footer="0.0" header="0.0" left="0.7" right="0.7" top="0.75"/>
  <pageSetup orientation="landscape"/>
  <drawing r:id="rId1"/>
</worksheet>
</file>