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pohnt/Library/Mobile Documents/com~apple~CloudDocs/Soil Temperature Paper/GRL/Revised Version/Excell workbooks/Annual wave/"/>
    </mc:Choice>
  </mc:AlternateContent>
  <xr:revisionPtr revIDLastSave="0" documentId="8_{5829CC8B-303D-9C44-A818-54B0711B1D68}" xr6:coauthVersionLast="47" xr6:coauthVersionMax="47" xr10:uidLastSave="{00000000-0000-0000-0000-000000000000}"/>
  <bookViews>
    <workbookView xWindow="8360" yWindow="500" windowWidth="36800" windowHeight="22540" activeTab="5" xr2:uid="{3126334A-E6C8-7840-87B4-343F0D6F4132}"/>
  </bookViews>
  <sheets>
    <sheet name="Introduction" sheetId="41" r:id="rId1"/>
    <sheet name="RAD Data" sheetId="43" r:id="rId2"/>
    <sheet name="Annual Temp at Depth" sheetId="26" r:id="rId3"/>
    <sheet name="2nd year Temp (Fig. 2)" sheetId="44" r:id="rId4"/>
    <sheet name="2nd year FFT" sheetId="40" r:id="rId5"/>
    <sheet name="Thermal Diffusivity" sheetId="34" r:id="rId6"/>
  </sheets>
  <definedNames>
    <definedName name="solver_adj" localSheetId="4" hidden="1">'2nd year FFT'!$V$11</definedName>
    <definedName name="solver_adj" localSheetId="5" hidden="1">'Thermal Diffusivity'!$E$33</definedName>
    <definedName name="solver_cvg" localSheetId="4" hidden="1">0.0001</definedName>
    <definedName name="solver_cvg" localSheetId="5" hidden="1">0.0001</definedName>
    <definedName name="solver_drv" localSheetId="4" hidden="1">1</definedName>
    <definedName name="solver_drv" localSheetId="5" hidden="1">1</definedName>
    <definedName name="solver_eng" localSheetId="4" hidden="1">1</definedName>
    <definedName name="solver_eng" localSheetId="5" hidden="1">1</definedName>
    <definedName name="solver_itr" localSheetId="4" hidden="1">2147483647</definedName>
    <definedName name="solver_itr" localSheetId="5" hidden="1">2147483647</definedName>
    <definedName name="solver_lhs1" localSheetId="4" hidden="1">'2nd year FFT'!$W$11</definedName>
    <definedName name="solver_lhs1" localSheetId="5" hidden="1">'Thermal Diffusivity'!$G$33</definedName>
    <definedName name="solver_lhs2" localSheetId="4" hidden="1">'2nd year FFT'!$X$12:$X$13</definedName>
    <definedName name="solver_lin" localSheetId="4" hidden="1">2</definedName>
    <definedName name="solver_lin" localSheetId="5" hidden="1">2</definedName>
    <definedName name="solver_mip" localSheetId="4" hidden="1">2147483647</definedName>
    <definedName name="solver_mip" localSheetId="5" hidden="1">2147483647</definedName>
    <definedName name="solver_mni" localSheetId="4" hidden="1">30</definedName>
    <definedName name="solver_mni" localSheetId="5" hidden="1">30</definedName>
    <definedName name="solver_mrt" localSheetId="4" hidden="1">0.075</definedName>
    <definedName name="solver_mrt" localSheetId="5" hidden="1">0.075</definedName>
    <definedName name="solver_msl" localSheetId="4" hidden="1">2</definedName>
    <definedName name="solver_msl" localSheetId="5" hidden="1">2</definedName>
    <definedName name="solver_neg" localSheetId="4" hidden="1">2</definedName>
    <definedName name="solver_neg" localSheetId="5" hidden="1">2</definedName>
    <definedName name="solver_nod" localSheetId="4" hidden="1">2147483647</definedName>
    <definedName name="solver_nod" localSheetId="5" hidden="1">2147483647</definedName>
    <definedName name="solver_num" localSheetId="4" hidden="1">1</definedName>
    <definedName name="solver_num" localSheetId="5" hidden="1">1</definedName>
    <definedName name="solver_opt" localSheetId="5" hidden="1">'Thermal Diffusivity'!$G$33</definedName>
    <definedName name="solver_pre" localSheetId="4" hidden="1">0.000001</definedName>
    <definedName name="solver_pre" localSheetId="5" hidden="1">0.000001</definedName>
    <definedName name="solver_rbv" localSheetId="4" hidden="1">1</definedName>
    <definedName name="solver_rbv" localSheetId="5" hidden="1">1</definedName>
    <definedName name="solver_rel1" localSheetId="4" hidden="1">2</definedName>
    <definedName name="solver_rel1" localSheetId="5" hidden="1">2</definedName>
    <definedName name="solver_rel2" localSheetId="4" hidden="1">2</definedName>
    <definedName name="solver_rhs1" localSheetId="4" hidden="1">0</definedName>
    <definedName name="solver_rhs1" localSheetId="5" hidden="1">0</definedName>
    <definedName name="solver_rhs2" localSheetId="4" hidden="1">0</definedName>
    <definedName name="solver_rlx" localSheetId="4" hidden="1">1</definedName>
    <definedName name="solver_rlx" localSheetId="5" hidden="1">2</definedName>
    <definedName name="solver_rsd" localSheetId="4" hidden="1">0</definedName>
    <definedName name="solver_rsd" localSheetId="5" hidden="1">0</definedName>
    <definedName name="solver_scl" localSheetId="4" hidden="1">2</definedName>
    <definedName name="solver_scl" localSheetId="5" hidden="1">1</definedName>
    <definedName name="solver_sho" localSheetId="4" hidden="1">2</definedName>
    <definedName name="solver_sho" localSheetId="5" hidden="1">2</definedName>
    <definedName name="solver_ssz" localSheetId="4" hidden="1">100</definedName>
    <definedName name="solver_ssz" localSheetId="5" hidden="1">100</definedName>
    <definedName name="solver_tim" localSheetId="4" hidden="1">2147483647</definedName>
    <definedName name="solver_tim" localSheetId="5" hidden="1">2147483647</definedName>
    <definedName name="solver_tol" localSheetId="4" hidden="1">0.01</definedName>
    <definedName name="solver_tol" localSheetId="5" hidden="1">0.01</definedName>
    <definedName name="solver_typ" localSheetId="4" hidden="1">1</definedName>
    <definedName name="solver_typ" localSheetId="5" hidden="1">1</definedName>
    <definedName name="solver_val" localSheetId="4" hidden="1">0</definedName>
    <definedName name="solver_val" localSheetId="5" hidden="1">0</definedName>
    <definedName name="solver_ver" localSheetId="4" hidden="1">2</definedName>
    <definedName name="solver_ver" localSheetId="5" hidden="1">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34" l="1"/>
  <c r="B18" i="34" l="1"/>
  <c r="C41" i="34" l="1"/>
  <c r="C18" i="34"/>
  <c r="E73" i="40" l="1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96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22" i="40"/>
  <c r="E123" i="40"/>
  <c r="E124" i="40"/>
  <c r="E125" i="40"/>
  <c r="E126" i="40"/>
  <c r="E127" i="40"/>
  <c r="E128" i="40"/>
  <c r="E129" i="40"/>
  <c r="E130" i="40"/>
  <c r="E131" i="40"/>
  <c r="E132" i="40"/>
  <c r="E133" i="40"/>
  <c r="E134" i="40"/>
  <c r="E135" i="40"/>
  <c r="E136" i="40"/>
  <c r="E137" i="40"/>
  <c r="E138" i="40"/>
  <c r="E139" i="40"/>
  <c r="E140" i="40"/>
  <c r="E141" i="40"/>
  <c r="E142" i="40"/>
  <c r="E143" i="40"/>
  <c r="E144" i="40"/>
  <c r="E145" i="40"/>
  <c r="E146" i="40"/>
  <c r="E147" i="40"/>
  <c r="E148" i="40"/>
  <c r="E149" i="40"/>
  <c r="E150" i="40"/>
  <c r="E151" i="40"/>
  <c r="E152" i="40"/>
  <c r="E153" i="40"/>
  <c r="E154" i="40"/>
  <c r="E155" i="40"/>
  <c r="E156" i="40"/>
  <c r="E157" i="40"/>
  <c r="E158" i="40"/>
  <c r="E159" i="40"/>
  <c r="E160" i="40"/>
  <c r="E161" i="40"/>
  <c r="E162" i="40"/>
  <c r="E163" i="40"/>
  <c r="E164" i="40"/>
  <c r="E165" i="40"/>
  <c r="E166" i="40"/>
  <c r="E167" i="40"/>
  <c r="E168" i="40"/>
  <c r="E169" i="40"/>
  <c r="E170" i="40"/>
  <c r="E171" i="40"/>
  <c r="E172" i="40"/>
  <c r="E173" i="40"/>
  <c r="E174" i="40"/>
  <c r="E175" i="40"/>
  <c r="E176" i="40"/>
  <c r="E177" i="40"/>
  <c r="E178" i="40"/>
  <c r="E179" i="40"/>
  <c r="E180" i="40"/>
  <c r="E181" i="40"/>
  <c r="E182" i="40"/>
  <c r="E183" i="40"/>
  <c r="E184" i="40"/>
  <c r="E185" i="40"/>
  <c r="E186" i="40"/>
  <c r="E187" i="40"/>
  <c r="E188" i="40"/>
  <c r="E189" i="40"/>
  <c r="E190" i="40"/>
  <c r="E191" i="40"/>
  <c r="E192" i="40"/>
  <c r="E193" i="40"/>
  <c r="E194" i="40"/>
  <c r="E195" i="40"/>
  <c r="E196" i="40"/>
  <c r="E197" i="40"/>
  <c r="E198" i="40"/>
  <c r="E199" i="40"/>
  <c r="E200" i="40"/>
  <c r="E201" i="40"/>
  <c r="E202" i="40"/>
  <c r="E203" i="40"/>
  <c r="E204" i="40"/>
  <c r="E205" i="40"/>
  <c r="E206" i="40"/>
  <c r="E207" i="40"/>
  <c r="E208" i="40"/>
  <c r="E209" i="40"/>
  <c r="E210" i="40"/>
  <c r="E211" i="40"/>
  <c r="E212" i="40"/>
  <c r="E213" i="40"/>
  <c r="E214" i="40"/>
  <c r="E215" i="40"/>
  <c r="E216" i="40"/>
  <c r="E217" i="40"/>
  <c r="E218" i="40"/>
  <c r="E219" i="40"/>
  <c r="E220" i="40"/>
  <c r="E221" i="40"/>
  <c r="E222" i="40"/>
  <c r="E223" i="40"/>
  <c r="E224" i="40"/>
  <c r="E225" i="40"/>
  <c r="E226" i="40"/>
  <c r="E227" i="40"/>
  <c r="E228" i="40"/>
  <c r="E229" i="40"/>
  <c r="E230" i="40"/>
  <c r="E231" i="40"/>
  <c r="E232" i="40"/>
  <c r="E233" i="40"/>
  <c r="E234" i="40"/>
  <c r="E235" i="40"/>
  <c r="E236" i="40"/>
  <c r="E237" i="40"/>
  <c r="E238" i="40"/>
  <c r="E239" i="40"/>
  <c r="E240" i="40"/>
  <c r="E241" i="40"/>
  <c r="E242" i="40"/>
  <c r="E243" i="40"/>
  <c r="E244" i="40"/>
  <c r="E245" i="40"/>
  <c r="E246" i="40"/>
  <c r="E247" i="40"/>
  <c r="E248" i="40"/>
  <c r="E249" i="40"/>
  <c r="E250" i="40"/>
  <c r="E251" i="40"/>
  <c r="E252" i="40"/>
  <c r="E253" i="40"/>
  <c r="E254" i="40"/>
  <c r="E255" i="40"/>
  <c r="E256" i="40"/>
  <c r="E257" i="40"/>
  <c r="E258" i="40"/>
  <c r="E259" i="40"/>
  <c r="E260" i="40"/>
  <c r="E261" i="40"/>
  <c r="E262" i="40"/>
  <c r="E263" i="40"/>
  <c r="E264" i="40"/>
  <c r="E265" i="40"/>
  <c r="E266" i="40"/>
  <c r="E267" i="40"/>
  <c r="E268" i="40"/>
  <c r="E269" i="40"/>
  <c r="E270" i="40"/>
  <c r="E271" i="40"/>
  <c r="E272" i="40"/>
  <c r="E273" i="40"/>
  <c r="E274" i="40"/>
  <c r="E275" i="40"/>
  <c r="E276" i="40"/>
  <c r="E277" i="40"/>
  <c r="E278" i="40"/>
  <c r="E279" i="40"/>
  <c r="E280" i="40"/>
  <c r="E281" i="40"/>
  <c r="E282" i="40"/>
  <c r="E283" i="40"/>
  <c r="E284" i="40"/>
  <c r="E285" i="40"/>
  <c r="E286" i="40"/>
  <c r="E287" i="40"/>
  <c r="E288" i="40"/>
  <c r="E289" i="40"/>
  <c r="E290" i="40"/>
  <c r="E291" i="40"/>
  <c r="E292" i="40"/>
  <c r="E293" i="40"/>
  <c r="E294" i="40"/>
  <c r="E295" i="40"/>
  <c r="E296" i="40"/>
  <c r="E297" i="40"/>
  <c r="E298" i="40"/>
  <c r="E299" i="40"/>
  <c r="E300" i="40"/>
  <c r="E301" i="40"/>
  <c r="E302" i="40"/>
  <c r="E303" i="40"/>
  <c r="E304" i="40"/>
  <c r="E305" i="40"/>
  <c r="E306" i="40"/>
  <c r="E307" i="40"/>
  <c r="E308" i="40"/>
  <c r="E309" i="40"/>
  <c r="E310" i="40"/>
  <c r="E311" i="40"/>
  <c r="E312" i="40"/>
  <c r="E313" i="40"/>
  <c r="E314" i="40"/>
  <c r="E315" i="40"/>
  <c r="E316" i="40"/>
  <c r="E317" i="40"/>
  <c r="E318" i="40"/>
  <c r="E319" i="40"/>
  <c r="E320" i="40"/>
  <c r="E321" i="40"/>
  <c r="E322" i="40"/>
  <c r="E323" i="40"/>
  <c r="E324" i="40"/>
  <c r="E325" i="40"/>
  <c r="E326" i="40"/>
  <c r="E327" i="40"/>
  <c r="E328" i="40"/>
  <c r="E329" i="40"/>
  <c r="E330" i="40"/>
  <c r="E331" i="40"/>
  <c r="E332" i="40"/>
  <c r="E333" i="40"/>
  <c r="E334" i="40"/>
  <c r="E335" i="40"/>
  <c r="E336" i="40"/>
  <c r="E337" i="40"/>
  <c r="E338" i="40"/>
  <c r="E339" i="40"/>
  <c r="E340" i="40"/>
  <c r="E341" i="40"/>
  <c r="E342" i="40"/>
  <c r="E343" i="40"/>
  <c r="E344" i="40"/>
  <c r="E345" i="40"/>
  <c r="E346" i="40"/>
  <c r="E347" i="40"/>
  <c r="E348" i="40"/>
  <c r="E349" i="40"/>
  <c r="E350" i="40"/>
  <c r="E351" i="40"/>
  <c r="E352" i="40"/>
  <c r="E353" i="40"/>
  <c r="E354" i="40"/>
  <c r="E355" i="40"/>
  <c r="E356" i="40"/>
  <c r="E357" i="40"/>
  <c r="E358" i="40"/>
  <c r="E359" i="40"/>
  <c r="E360" i="40"/>
  <c r="E361" i="40"/>
  <c r="E362" i="40"/>
  <c r="E363" i="40"/>
  <c r="E364" i="40"/>
  <c r="E365" i="40"/>
  <c r="E366" i="40"/>
  <c r="E367" i="40"/>
  <c r="E368" i="40"/>
  <c r="E369" i="40"/>
  <c r="E370" i="40"/>
  <c r="E371" i="40"/>
  <c r="E372" i="40"/>
  <c r="E373" i="40"/>
  <c r="E374" i="40"/>
  <c r="E375" i="40"/>
  <c r="E376" i="40"/>
  <c r="E377" i="40"/>
  <c r="E378" i="40"/>
  <c r="E379" i="40"/>
  <c r="E380" i="40"/>
  <c r="E381" i="40"/>
  <c r="E382" i="40"/>
  <c r="E383" i="40"/>
  <c r="E384" i="40"/>
  <c r="E385" i="40"/>
  <c r="E386" i="40"/>
  <c r="E387" i="40"/>
  <c r="E388" i="40"/>
  <c r="E389" i="40"/>
  <c r="E390" i="40"/>
  <c r="E391" i="40"/>
  <c r="E392" i="40"/>
  <c r="E393" i="40"/>
  <c r="E394" i="40"/>
  <c r="E395" i="40"/>
  <c r="E396" i="40"/>
  <c r="E397" i="40"/>
  <c r="E398" i="40"/>
  <c r="E399" i="40"/>
  <c r="E400" i="40"/>
  <c r="E401" i="40"/>
  <c r="E402" i="40"/>
  <c r="E403" i="40"/>
  <c r="E404" i="40"/>
  <c r="E405" i="40"/>
  <c r="E406" i="40"/>
  <c r="E407" i="40"/>
  <c r="E408" i="40"/>
  <c r="E409" i="40"/>
  <c r="E410" i="40"/>
  <c r="E411" i="40"/>
  <c r="E412" i="40"/>
  <c r="E413" i="40"/>
  <c r="E414" i="40"/>
  <c r="E415" i="40"/>
  <c r="E416" i="40"/>
  <c r="E417" i="40"/>
  <c r="E418" i="40"/>
  <c r="E419" i="40"/>
  <c r="E420" i="40"/>
  <c r="E421" i="40"/>
  <c r="E422" i="40"/>
  <c r="E423" i="40"/>
  <c r="E424" i="40"/>
  <c r="E425" i="40"/>
  <c r="E426" i="40"/>
  <c r="E427" i="40"/>
  <c r="E428" i="40"/>
  <c r="E429" i="40"/>
  <c r="E430" i="40"/>
  <c r="E431" i="40"/>
  <c r="E432" i="40"/>
  <c r="E433" i="40"/>
  <c r="E434" i="40"/>
  <c r="E435" i="40"/>
  <c r="E436" i="40"/>
  <c r="E437" i="40"/>
  <c r="E438" i="40"/>
  <c r="E439" i="40"/>
  <c r="E483" i="40"/>
  <c r="E484" i="40"/>
  <c r="E485" i="40"/>
  <c r="E486" i="40"/>
  <c r="E487" i="40"/>
  <c r="E488" i="40"/>
  <c r="E489" i="40"/>
  <c r="E490" i="40"/>
  <c r="E491" i="40"/>
  <c r="E492" i="40"/>
  <c r="E493" i="40"/>
  <c r="E494" i="40"/>
  <c r="E495" i="40"/>
  <c r="E496" i="40"/>
  <c r="E497" i="40"/>
  <c r="E498" i="40"/>
  <c r="E499" i="40"/>
  <c r="E500" i="40"/>
  <c r="E501" i="40"/>
  <c r="E502" i="40"/>
  <c r="E503" i="40"/>
  <c r="E504" i="40"/>
  <c r="E505" i="40"/>
  <c r="E506" i="40"/>
  <c r="E507" i="40"/>
  <c r="E508" i="40"/>
  <c r="E509" i="40"/>
  <c r="E510" i="40"/>
  <c r="E511" i="40"/>
  <c r="E512" i="40"/>
  <c r="E513" i="40"/>
  <c r="E516" i="40" l="1"/>
  <c r="E515" i="40"/>
  <c r="E517" i="40"/>
  <c r="D28" i="34"/>
  <c r="B41" i="34"/>
  <c r="C28" i="34"/>
  <c r="B28" i="34"/>
  <c r="E28" i="34" l="1"/>
  <c r="E519" i="40"/>
  <c r="E518" i="40"/>
  <c r="D4" i="34" l="1"/>
  <c r="D5" i="34" l="1"/>
  <c r="C6" i="34"/>
  <c r="B6" i="34"/>
  <c r="I28" i="40"/>
  <c r="J28" i="40" s="1"/>
  <c r="I29" i="40"/>
  <c r="J29" i="40" s="1"/>
  <c r="I30" i="40"/>
  <c r="J30" i="40" s="1"/>
  <c r="I31" i="40"/>
  <c r="J31" i="40" s="1"/>
  <c r="I32" i="40"/>
  <c r="J32" i="40" s="1"/>
  <c r="I33" i="40"/>
  <c r="J33" i="40" s="1"/>
  <c r="I34" i="40"/>
  <c r="J34" i="40" s="1"/>
  <c r="I35" i="40"/>
  <c r="J35" i="40" s="1"/>
  <c r="I36" i="40"/>
  <c r="J36" i="40" s="1"/>
  <c r="I37" i="40"/>
  <c r="J37" i="40" s="1"/>
  <c r="I38" i="40"/>
  <c r="J38" i="40" s="1"/>
  <c r="I39" i="40"/>
  <c r="J39" i="40" s="1"/>
  <c r="I40" i="40"/>
  <c r="J40" i="40" s="1"/>
  <c r="I41" i="40"/>
  <c r="J41" i="40" s="1"/>
  <c r="I42" i="40"/>
  <c r="J42" i="40" s="1"/>
  <c r="I43" i="40"/>
  <c r="J43" i="40" s="1"/>
  <c r="I44" i="40"/>
  <c r="J44" i="40" s="1"/>
  <c r="I45" i="40"/>
  <c r="J45" i="40" s="1"/>
  <c r="I46" i="40"/>
  <c r="J46" i="40" s="1"/>
  <c r="I47" i="40"/>
  <c r="J47" i="40" s="1"/>
  <c r="I48" i="40"/>
  <c r="J48" i="40" s="1"/>
  <c r="I49" i="40"/>
  <c r="J49" i="40" s="1"/>
  <c r="I50" i="40"/>
  <c r="J50" i="40" s="1"/>
  <c r="I51" i="40"/>
  <c r="J51" i="40" s="1"/>
  <c r="I52" i="40"/>
  <c r="J52" i="40" s="1"/>
  <c r="I53" i="40"/>
  <c r="J53" i="40" s="1"/>
  <c r="I54" i="40"/>
  <c r="J54" i="40" s="1"/>
  <c r="I55" i="40"/>
  <c r="J55" i="40" s="1"/>
  <c r="I56" i="40"/>
  <c r="J56" i="40" s="1"/>
  <c r="I57" i="40"/>
  <c r="J57" i="40" s="1"/>
  <c r="I58" i="40"/>
  <c r="J58" i="40" s="1"/>
  <c r="I59" i="40"/>
  <c r="J59" i="40" s="1"/>
  <c r="I60" i="40"/>
  <c r="J60" i="40" s="1"/>
  <c r="I61" i="40"/>
  <c r="J61" i="40" s="1"/>
  <c r="I62" i="40"/>
  <c r="J62" i="40" s="1"/>
  <c r="I63" i="40"/>
  <c r="J63" i="40" s="1"/>
  <c r="I64" i="40"/>
  <c r="J64" i="40" s="1"/>
  <c r="I65" i="40"/>
  <c r="J65" i="40" s="1"/>
  <c r="I66" i="40"/>
  <c r="J66" i="40" s="1"/>
  <c r="I67" i="40"/>
  <c r="J67" i="40" s="1"/>
  <c r="I68" i="40"/>
  <c r="J68" i="40" s="1"/>
  <c r="I69" i="40"/>
  <c r="J69" i="40" s="1"/>
  <c r="I70" i="40"/>
  <c r="J70" i="40" s="1"/>
  <c r="I71" i="40"/>
  <c r="J71" i="40" s="1"/>
  <c r="I72" i="40"/>
  <c r="J72" i="40" s="1"/>
  <c r="I73" i="40"/>
  <c r="J73" i="40" s="1"/>
  <c r="I74" i="40"/>
  <c r="J74" i="40" s="1"/>
  <c r="I75" i="40"/>
  <c r="J75" i="40" s="1"/>
  <c r="I76" i="40"/>
  <c r="J76" i="40" s="1"/>
  <c r="I77" i="40"/>
  <c r="J77" i="40" s="1"/>
  <c r="I78" i="40"/>
  <c r="J78" i="40" s="1"/>
  <c r="I79" i="40"/>
  <c r="J79" i="40" s="1"/>
  <c r="I80" i="40"/>
  <c r="J80" i="40" s="1"/>
  <c r="I81" i="40"/>
  <c r="J81" i="40" s="1"/>
  <c r="I82" i="40"/>
  <c r="J82" i="40" s="1"/>
  <c r="I83" i="40"/>
  <c r="J83" i="40" s="1"/>
  <c r="I84" i="40"/>
  <c r="J84" i="40" s="1"/>
  <c r="I85" i="40"/>
  <c r="J85" i="40" s="1"/>
  <c r="I86" i="40"/>
  <c r="J86" i="40" s="1"/>
  <c r="I87" i="40"/>
  <c r="J87" i="40" s="1"/>
  <c r="I88" i="40"/>
  <c r="J88" i="40" s="1"/>
  <c r="I89" i="40"/>
  <c r="J89" i="40" s="1"/>
  <c r="I90" i="40"/>
  <c r="J90" i="40" s="1"/>
  <c r="I91" i="40"/>
  <c r="J91" i="40" s="1"/>
  <c r="I92" i="40"/>
  <c r="J92" i="40" s="1"/>
  <c r="I93" i="40"/>
  <c r="J93" i="40" s="1"/>
  <c r="I94" i="40"/>
  <c r="J94" i="40" s="1"/>
  <c r="I95" i="40"/>
  <c r="J95" i="40" s="1"/>
  <c r="I96" i="40"/>
  <c r="J96" i="40" s="1"/>
  <c r="I97" i="40"/>
  <c r="J97" i="40" s="1"/>
  <c r="I98" i="40"/>
  <c r="J98" i="40" s="1"/>
  <c r="I99" i="40"/>
  <c r="J99" i="40" s="1"/>
  <c r="I100" i="40"/>
  <c r="J100" i="40" s="1"/>
  <c r="I101" i="40"/>
  <c r="J101" i="40" s="1"/>
  <c r="I102" i="40"/>
  <c r="J102" i="40" s="1"/>
  <c r="I103" i="40"/>
  <c r="J103" i="40" s="1"/>
  <c r="I104" i="40"/>
  <c r="J104" i="40" s="1"/>
  <c r="I105" i="40"/>
  <c r="J105" i="40" s="1"/>
  <c r="I106" i="40"/>
  <c r="J106" i="40" s="1"/>
  <c r="I107" i="40"/>
  <c r="J107" i="40" s="1"/>
  <c r="I108" i="40"/>
  <c r="J108" i="40" s="1"/>
  <c r="I109" i="40"/>
  <c r="J109" i="40" s="1"/>
  <c r="I110" i="40"/>
  <c r="J110" i="40" s="1"/>
  <c r="I111" i="40"/>
  <c r="J111" i="40" s="1"/>
  <c r="I112" i="40"/>
  <c r="J112" i="40" s="1"/>
  <c r="I113" i="40"/>
  <c r="J113" i="40" s="1"/>
  <c r="I114" i="40"/>
  <c r="J114" i="40" s="1"/>
  <c r="I115" i="40"/>
  <c r="J115" i="40" s="1"/>
  <c r="I116" i="40"/>
  <c r="J116" i="40" s="1"/>
  <c r="I117" i="40"/>
  <c r="J117" i="40" s="1"/>
  <c r="I118" i="40"/>
  <c r="J118" i="40" s="1"/>
  <c r="I119" i="40"/>
  <c r="J119" i="40" s="1"/>
  <c r="I120" i="40"/>
  <c r="J120" i="40" s="1"/>
  <c r="I121" i="40"/>
  <c r="J121" i="40" s="1"/>
  <c r="I122" i="40"/>
  <c r="J122" i="40" s="1"/>
  <c r="I123" i="40"/>
  <c r="J123" i="40" s="1"/>
  <c r="I124" i="40"/>
  <c r="J124" i="40" s="1"/>
  <c r="I125" i="40"/>
  <c r="J125" i="40" s="1"/>
  <c r="I126" i="40"/>
  <c r="J126" i="40" s="1"/>
  <c r="I127" i="40"/>
  <c r="J127" i="40" s="1"/>
  <c r="I128" i="40"/>
  <c r="J128" i="40" s="1"/>
  <c r="I129" i="40"/>
  <c r="J129" i="40" s="1"/>
  <c r="I130" i="40"/>
  <c r="J130" i="40" s="1"/>
  <c r="I131" i="40"/>
  <c r="J131" i="40" s="1"/>
  <c r="I132" i="40"/>
  <c r="J132" i="40" s="1"/>
  <c r="I133" i="40"/>
  <c r="J133" i="40" s="1"/>
  <c r="I134" i="40"/>
  <c r="J134" i="40" s="1"/>
  <c r="I135" i="40"/>
  <c r="J135" i="40" s="1"/>
  <c r="I136" i="40"/>
  <c r="J136" i="40" s="1"/>
  <c r="I137" i="40"/>
  <c r="J137" i="40" s="1"/>
  <c r="I138" i="40"/>
  <c r="J138" i="40" s="1"/>
  <c r="I139" i="40"/>
  <c r="J139" i="40" s="1"/>
  <c r="I140" i="40"/>
  <c r="J140" i="40" s="1"/>
  <c r="I141" i="40"/>
  <c r="J141" i="40" s="1"/>
  <c r="I142" i="40"/>
  <c r="J142" i="40" s="1"/>
  <c r="I143" i="40"/>
  <c r="J143" i="40" s="1"/>
  <c r="I144" i="40"/>
  <c r="J144" i="40" s="1"/>
  <c r="I145" i="40"/>
  <c r="J145" i="40" s="1"/>
  <c r="I146" i="40"/>
  <c r="J146" i="40" s="1"/>
  <c r="I147" i="40"/>
  <c r="J147" i="40" s="1"/>
  <c r="I148" i="40"/>
  <c r="J148" i="40" s="1"/>
  <c r="I149" i="40"/>
  <c r="J149" i="40" s="1"/>
  <c r="I150" i="40"/>
  <c r="J150" i="40" s="1"/>
  <c r="I151" i="40"/>
  <c r="J151" i="40" s="1"/>
  <c r="I152" i="40"/>
  <c r="J152" i="40" s="1"/>
  <c r="I153" i="40"/>
  <c r="J153" i="40" s="1"/>
  <c r="I154" i="40"/>
  <c r="J154" i="40" s="1"/>
  <c r="I155" i="40"/>
  <c r="J155" i="40" s="1"/>
  <c r="I156" i="40"/>
  <c r="J156" i="40" s="1"/>
  <c r="I157" i="40"/>
  <c r="J157" i="40" s="1"/>
  <c r="I158" i="40"/>
  <c r="J158" i="40" s="1"/>
  <c r="I159" i="40"/>
  <c r="J159" i="40" s="1"/>
  <c r="I160" i="40"/>
  <c r="J160" i="40" s="1"/>
  <c r="I161" i="40"/>
  <c r="J161" i="40" s="1"/>
  <c r="I162" i="40"/>
  <c r="J162" i="40" s="1"/>
  <c r="I163" i="40"/>
  <c r="J163" i="40" s="1"/>
  <c r="I164" i="40"/>
  <c r="J164" i="40" s="1"/>
  <c r="I165" i="40"/>
  <c r="J165" i="40" s="1"/>
  <c r="I166" i="40"/>
  <c r="J166" i="40" s="1"/>
  <c r="I167" i="40"/>
  <c r="J167" i="40" s="1"/>
  <c r="I168" i="40"/>
  <c r="J168" i="40" s="1"/>
  <c r="I169" i="40"/>
  <c r="J169" i="40" s="1"/>
  <c r="I170" i="40"/>
  <c r="J170" i="40" s="1"/>
  <c r="I171" i="40"/>
  <c r="J171" i="40" s="1"/>
  <c r="I172" i="40"/>
  <c r="J172" i="40" s="1"/>
  <c r="I173" i="40"/>
  <c r="J173" i="40" s="1"/>
  <c r="I174" i="40"/>
  <c r="J174" i="40" s="1"/>
  <c r="I175" i="40"/>
  <c r="J175" i="40" s="1"/>
  <c r="I176" i="40"/>
  <c r="J176" i="40" s="1"/>
  <c r="I177" i="40"/>
  <c r="J177" i="40" s="1"/>
  <c r="I178" i="40"/>
  <c r="J178" i="40" s="1"/>
  <c r="I179" i="40"/>
  <c r="J179" i="40" s="1"/>
  <c r="I180" i="40"/>
  <c r="J180" i="40" s="1"/>
  <c r="I181" i="40"/>
  <c r="J181" i="40" s="1"/>
  <c r="I182" i="40"/>
  <c r="J182" i="40" s="1"/>
  <c r="I183" i="40"/>
  <c r="J183" i="40" s="1"/>
  <c r="I184" i="40"/>
  <c r="J184" i="40" s="1"/>
  <c r="I185" i="40"/>
  <c r="J185" i="40" s="1"/>
  <c r="I186" i="40"/>
  <c r="J186" i="40" s="1"/>
  <c r="I187" i="40"/>
  <c r="J187" i="40" s="1"/>
  <c r="I188" i="40"/>
  <c r="J188" i="40" s="1"/>
  <c r="I189" i="40"/>
  <c r="J189" i="40" s="1"/>
  <c r="I190" i="40"/>
  <c r="J190" i="40" s="1"/>
  <c r="I191" i="40"/>
  <c r="J191" i="40" s="1"/>
  <c r="I192" i="40"/>
  <c r="J192" i="40" s="1"/>
  <c r="I193" i="40"/>
  <c r="J193" i="40" s="1"/>
  <c r="I194" i="40"/>
  <c r="J194" i="40" s="1"/>
  <c r="I195" i="40"/>
  <c r="J195" i="40" s="1"/>
  <c r="I196" i="40"/>
  <c r="J196" i="40" s="1"/>
  <c r="I197" i="40"/>
  <c r="J197" i="40" s="1"/>
  <c r="I198" i="40"/>
  <c r="J198" i="40" s="1"/>
  <c r="I199" i="40"/>
  <c r="J199" i="40" s="1"/>
  <c r="I200" i="40"/>
  <c r="J200" i="40" s="1"/>
  <c r="I201" i="40"/>
  <c r="J201" i="40" s="1"/>
  <c r="I202" i="40"/>
  <c r="J202" i="40" s="1"/>
  <c r="I203" i="40"/>
  <c r="J203" i="40" s="1"/>
  <c r="I204" i="40"/>
  <c r="J204" i="40" s="1"/>
  <c r="I205" i="40"/>
  <c r="J205" i="40" s="1"/>
  <c r="I206" i="40"/>
  <c r="J206" i="40" s="1"/>
  <c r="I207" i="40"/>
  <c r="J207" i="40" s="1"/>
  <c r="I208" i="40"/>
  <c r="J208" i="40" s="1"/>
  <c r="I209" i="40"/>
  <c r="J209" i="40" s="1"/>
  <c r="I210" i="40"/>
  <c r="J210" i="40" s="1"/>
  <c r="I211" i="40"/>
  <c r="J211" i="40" s="1"/>
  <c r="I212" i="40"/>
  <c r="J212" i="40" s="1"/>
  <c r="I213" i="40"/>
  <c r="J213" i="40" s="1"/>
  <c r="I214" i="40"/>
  <c r="J214" i="40" s="1"/>
  <c r="I215" i="40"/>
  <c r="J215" i="40" s="1"/>
  <c r="I216" i="40"/>
  <c r="J216" i="40" s="1"/>
  <c r="I217" i="40"/>
  <c r="J217" i="40" s="1"/>
  <c r="I218" i="40"/>
  <c r="J218" i="40" s="1"/>
  <c r="I219" i="40"/>
  <c r="J219" i="40" s="1"/>
  <c r="I220" i="40"/>
  <c r="J220" i="40" s="1"/>
  <c r="I221" i="40"/>
  <c r="J221" i="40" s="1"/>
  <c r="I222" i="40"/>
  <c r="J222" i="40" s="1"/>
  <c r="I223" i="40"/>
  <c r="J223" i="40" s="1"/>
  <c r="I224" i="40"/>
  <c r="J224" i="40" s="1"/>
  <c r="I225" i="40"/>
  <c r="J225" i="40" s="1"/>
  <c r="I226" i="40"/>
  <c r="J226" i="40" s="1"/>
  <c r="I227" i="40"/>
  <c r="J227" i="40" s="1"/>
  <c r="I228" i="40"/>
  <c r="J228" i="40" s="1"/>
  <c r="I229" i="40"/>
  <c r="J229" i="40" s="1"/>
  <c r="I230" i="40"/>
  <c r="J230" i="40" s="1"/>
  <c r="I231" i="40"/>
  <c r="J231" i="40" s="1"/>
  <c r="I232" i="40"/>
  <c r="J232" i="40" s="1"/>
  <c r="I233" i="40"/>
  <c r="J233" i="40" s="1"/>
  <c r="I234" i="40"/>
  <c r="J234" i="40" s="1"/>
  <c r="I235" i="40"/>
  <c r="J235" i="40" s="1"/>
  <c r="I236" i="40"/>
  <c r="J236" i="40" s="1"/>
  <c r="I237" i="40"/>
  <c r="J237" i="40" s="1"/>
  <c r="I238" i="40"/>
  <c r="J238" i="40" s="1"/>
  <c r="I239" i="40"/>
  <c r="J239" i="40" s="1"/>
  <c r="I240" i="40"/>
  <c r="J240" i="40" s="1"/>
  <c r="I241" i="40"/>
  <c r="J241" i="40" s="1"/>
  <c r="I242" i="40"/>
  <c r="J242" i="40" s="1"/>
  <c r="I243" i="40"/>
  <c r="J243" i="40" s="1"/>
  <c r="I244" i="40"/>
  <c r="J244" i="40" s="1"/>
  <c r="I245" i="40"/>
  <c r="J245" i="40" s="1"/>
  <c r="I246" i="40"/>
  <c r="J246" i="40" s="1"/>
  <c r="I247" i="40"/>
  <c r="J247" i="40" s="1"/>
  <c r="I248" i="40"/>
  <c r="J248" i="40" s="1"/>
  <c r="I249" i="40"/>
  <c r="J249" i="40" s="1"/>
  <c r="I250" i="40"/>
  <c r="J250" i="40" s="1"/>
  <c r="I251" i="40"/>
  <c r="J251" i="40" s="1"/>
  <c r="I252" i="40"/>
  <c r="J252" i="40" s="1"/>
  <c r="I253" i="40"/>
  <c r="J253" i="40" s="1"/>
  <c r="I254" i="40"/>
  <c r="J254" i="40" s="1"/>
  <c r="I255" i="40"/>
  <c r="J255" i="40" s="1"/>
  <c r="I256" i="40"/>
  <c r="J256" i="40" s="1"/>
  <c r="I257" i="40"/>
  <c r="J257" i="40" s="1"/>
  <c r="I258" i="40"/>
  <c r="J258" i="40" s="1"/>
  <c r="I4" i="40"/>
  <c r="J4" i="40" s="1"/>
  <c r="I5" i="40"/>
  <c r="J5" i="40" s="1"/>
  <c r="I6" i="40"/>
  <c r="J6" i="40" s="1"/>
  <c r="I7" i="40"/>
  <c r="J7" i="40" s="1"/>
  <c r="I8" i="40"/>
  <c r="J8" i="40" s="1"/>
  <c r="I9" i="40"/>
  <c r="J9" i="40" s="1"/>
  <c r="I10" i="40"/>
  <c r="J10" i="40" s="1"/>
  <c r="I11" i="40"/>
  <c r="J11" i="40" s="1"/>
  <c r="I12" i="40"/>
  <c r="J12" i="40" s="1"/>
  <c r="I13" i="40"/>
  <c r="J13" i="40" s="1"/>
  <c r="I14" i="40"/>
  <c r="J14" i="40" s="1"/>
  <c r="I15" i="40"/>
  <c r="J15" i="40" s="1"/>
  <c r="I16" i="40"/>
  <c r="J16" i="40" s="1"/>
  <c r="I17" i="40"/>
  <c r="J17" i="40" s="1"/>
  <c r="I18" i="40"/>
  <c r="J18" i="40" s="1"/>
  <c r="I19" i="40"/>
  <c r="J19" i="40" s="1"/>
  <c r="I20" i="40"/>
  <c r="J20" i="40" s="1"/>
  <c r="I21" i="40"/>
  <c r="J21" i="40" s="1"/>
  <c r="I22" i="40"/>
  <c r="J22" i="40" s="1"/>
  <c r="I23" i="40"/>
  <c r="J23" i="40" s="1"/>
  <c r="I24" i="40"/>
  <c r="J24" i="40" s="1"/>
  <c r="I25" i="40"/>
  <c r="J25" i="40" s="1"/>
  <c r="I26" i="40"/>
  <c r="J26" i="40" s="1"/>
  <c r="I27" i="40"/>
  <c r="J27" i="40" s="1"/>
  <c r="I3" i="40"/>
  <c r="J3" i="40" s="1"/>
  <c r="D6" i="34" l="1"/>
  <c r="B8" i="34"/>
  <c r="F33" i="34"/>
  <c r="B14" i="34"/>
  <c r="C8" i="34" l="1"/>
  <c r="E34" i="34"/>
  <c r="E19" i="34"/>
  <c r="E24" i="34" s="1"/>
  <c r="C19" i="34" l="1"/>
  <c r="T5" i="40"/>
  <c r="C2" i="44"/>
  <c r="C3" i="44"/>
  <c r="C4" i="44"/>
  <c r="C5" i="44"/>
  <c r="C6" i="44"/>
  <c r="C7" i="44"/>
  <c r="C8" i="44"/>
  <c r="C9" i="44"/>
  <c r="C10" i="44"/>
  <c r="C11" i="44"/>
  <c r="C12" i="44"/>
  <c r="C13" i="44"/>
  <c r="C14" i="44"/>
  <c r="C15" i="44"/>
  <c r="C16" i="44"/>
  <c r="C17" i="44"/>
  <c r="C18" i="44"/>
  <c r="C19" i="44"/>
  <c r="C20" i="44"/>
  <c r="C21" i="44"/>
  <c r="C22" i="44"/>
  <c r="C23" i="44"/>
  <c r="C24" i="44"/>
  <c r="C25" i="44"/>
  <c r="C26" i="44"/>
  <c r="C27" i="44"/>
  <c r="C28" i="44"/>
  <c r="C29" i="44"/>
  <c r="C30" i="44"/>
  <c r="C31" i="44"/>
  <c r="C32" i="44"/>
  <c r="C33" i="44"/>
  <c r="C34" i="44"/>
  <c r="C35" i="44"/>
  <c r="C36" i="44"/>
  <c r="C37" i="44"/>
  <c r="C38" i="44"/>
  <c r="C39" i="44"/>
  <c r="C40" i="44"/>
  <c r="C41" i="44"/>
  <c r="C42" i="44"/>
  <c r="C43" i="44"/>
  <c r="C44" i="44"/>
  <c r="C45" i="44"/>
  <c r="C46" i="44"/>
  <c r="C47" i="44"/>
  <c r="C48" i="44"/>
  <c r="C49" i="44"/>
  <c r="C50" i="44"/>
  <c r="C51" i="44"/>
  <c r="C52" i="44"/>
  <c r="C53" i="44"/>
  <c r="C54" i="44"/>
  <c r="C55" i="44"/>
  <c r="C56" i="44"/>
  <c r="C57" i="44"/>
  <c r="C58" i="44"/>
  <c r="C59" i="44"/>
  <c r="C60" i="44"/>
  <c r="C61" i="44"/>
  <c r="C62" i="44"/>
  <c r="C63" i="44"/>
  <c r="C64" i="44"/>
  <c r="C65" i="44"/>
  <c r="C66" i="44"/>
  <c r="C67" i="44"/>
  <c r="C68" i="44"/>
  <c r="C69" i="44"/>
  <c r="C70" i="44"/>
  <c r="C71" i="44"/>
  <c r="C72" i="44"/>
  <c r="C73" i="44"/>
  <c r="C74" i="44"/>
  <c r="C75" i="44"/>
  <c r="C76" i="44"/>
  <c r="C77" i="44"/>
  <c r="C78" i="44"/>
  <c r="C79" i="44"/>
  <c r="C80" i="44"/>
  <c r="C81" i="44"/>
  <c r="C82" i="44"/>
  <c r="C83" i="44"/>
  <c r="C84" i="44"/>
  <c r="C85" i="44"/>
  <c r="C86" i="44"/>
  <c r="C87" i="44"/>
  <c r="C88" i="44"/>
  <c r="C89" i="44"/>
  <c r="C90" i="44"/>
  <c r="C91" i="44"/>
  <c r="C92" i="44"/>
  <c r="C93" i="44"/>
  <c r="C94" i="44"/>
  <c r="C95" i="44"/>
  <c r="C96" i="44"/>
  <c r="C97" i="44"/>
  <c r="C98" i="44"/>
  <c r="C99" i="44"/>
  <c r="C100" i="44"/>
  <c r="C101" i="44"/>
  <c r="C102" i="44"/>
  <c r="C103" i="44"/>
  <c r="C104" i="44"/>
  <c r="C105" i="44"/>
  <c r="C106" i="44"/>
  <c r="C107" i="44"/>
  <c r="C108" i="44"/>
  <c r="C109" i="44"/>
  <c r="C110" i="44"/>
  <c r="C111" i="44"/>
  <c r="C112" i="44"/>
  <c r="C113" i="44"/>
  <c r="C114" i="44"/>
  <c r="C115" i="44"/>
  <c r="C116" i="44"/>
  <c r="C117" i="44"/>
  <c r="C118" i="44"/>
  <c r="C119" i="44"/>
  <c r="C120" i="44"/>
  <c r="C121" i="44"/>
  <c r="C122" i="44"/>
  <c r="C123" i="44"/>
  <c r="C124" i="44"/>
  <c r="C125" i="44"/>
  <c r="C126" i="44"/>
  <c r="C127" i="44"/>
  <c r="C128" i="44"/>
  <c r="C129" i="44"/>
  <c r="C130" i="44"/>
  <c r="C131" i="44"/>
  <c r="C132" i="44"/>
  <c r="C133" i="44"/>
  <c r="C134" i="44"/>
  <c r="C135" i="44"/>
  <c r="C136" i="44"/>
  <c r="C137" i="44"/>
  <c r="C138" i="44"/>
  <c r="C139" i="44"/>
  <c r="C140" i="44"/>
  <c r="C141" i="44"/>
  <c r="C142" i="44"/>
  <c r="C143" i="44"/>
  <c r="C144" i="44"/>
  <c r="C145" i="44"/>
  <c r="C146" i="44"/>
  <c r="C147" i="44"/>
  <c r="C148" i="44"/>
  <c r="C149" i="44"/>
  <c r="C150" i="44"/>
  <c r="C151" i="44"/>
  <c r="C152" i="44"/>
  <c r="C153" i="44"/>
  <c r="C154" i="44"/>
  <c r="C155" i="44"/>
  <c r="C156" i="44"/>
  <c r="C157" i="44"/>
  <c r="C158" i="44"/>
  <c r="C159" i="44"/>
  <c r="C160" i="44"/>
  <c r="C161" i="44"/>
  <c r="C162" i="44"/>
  <c r="C163" i="44"/>
  <c r="C164" i="44"/>
  <c r="C165" i="44"/>
  <c r="C166" i="44"/>
  <c r="C167" i="44"/>
  <c r="C168" i="44"/>
  <c r="C169" i="44"/>
  <c r="C170" i="44"/>
  <c r="C171" i="44"/>
  <c r="C172" i="44"/>
  <c r="C173" i="44"/>
  <c r="C174" i="44"/>
  <c r="C175" i="44"/>
  <c r="C176" i="44"/>
  <c r="C177" i="44"/>
  <c r="C178" i="44"/>
  <c r="C179" i="44"/>
  <c r="C180" i="44"/>
  <c r="C181" i="44"/>
  <c r="C182" i="44"/>
  <c r="C183" i="44"/>
  <c r="C184" i="44"/>
  <c r="C185" i="44"/>
  <c r="C186" i="44"/>
  <c r="C187" i="44"/>
  <c r="C188" i="44"/>
  <c r="C189" i="44"/>
  <c r="C190" i="44"/>
  <c r="C191" i="44"/>
  <c r="C192" i="44"/>
  <c r="C193" i="44"/>
  <c r="C194" i="44"/>
  <c r="C195" i="44"/>
  <c r="C196" i="44"/>
  <c r="C197" i="44"/>
  <c r="C198" i="44"/>
  <c r="C199" i="44"/>
  <c r="C200" i="44"/>
  <c r="C201" i="44"/>
  <c r="C202" i="44"/>
  <c r="C203" i="44"/>
  <c r="C204" i="44"/>
  <c r="C205" i="44"/>
  <c r="C206" i="44"/>
  <c r="C207" i="44"/>
  <c r="C208" i="44"/>
  <c r="C209" i="44"/>
  <c r="C210" i="44"/>
  <c r="C211" i="44"/>
  <c r="C212" i="44"/>
  <c r="C213" i="44"/>
  <c r="C214" i="44"/>
  <c r="C215" i="44"/>
  <c r="C216" i="44"/>
  <c r="C217" i="44"/>
  <c r="C218" i="44"/>
  <c r="C219" i="44"/>
  <c r="C220" i="44"/>
  <c r="C221" i="44"/>
  <c r="C222" i="44"/>
  <c r="C223" i="44"/>
  <c r="C224" i="44"/>
  <c r="C225" i="44"/>
  <c r="C226" i="44"/>
  <c r="C227" i="44"/>
  <c r="C228" i="44"/>
  <c r="C229" i="44"/>
  <c r="C230" i="44"/>
  <c r="C231" i="44"/>
  <c r="C232" i="44"/>
  <c r="C233" i="44"/>
  <c r="C234" i="44"/>
  <c r="C235" i="44"/>
  <c r="C236" i="44"/>
  <c r="C237" i="44"/>
  <c r="C238" i="44"/>
  <c r="C239" i="44"/>
  <c r="C240" i="44"/>
  <c r="C241" i="44"/>
  <c r="C242" i="44"/>
  <c r="C243" i="44"/>
  <c r="C244" i="44"/>
  <c r="C245" i="44"/>
  <c r="C246" i="44"/>
  <c r="C247" i="44"/>
  <c r="C248" i="44"/>
  <c r="C249" i="44"/>
  <c r="C250" i="44"/>
  <c r="C251" i="44"/>
  <c r="C252" i="44"/>
  <c r="C253" i="44"/>
  <c r="C254" i="44"/>
  <c r="C255" i="44"/>
  <c r="C256" i="44"/>
  <c r="C257" i="44"/>
  <c r="C258" i="44"/>
  <c r="C259" i="44"/>
  <c r="C260" i="44"/>
  <c r="C261" i="44"/>
  <c r="C262" i="44"/>
  <c r="C263" i="44"/>
  <c r="C264" i="44"/>
  <c r="C265" i="44"/>
  <c r="C266" i="44"/>
  <c r="C267" i="44"/>
  <c r="C268" i="44"/>
  <c r="C269" i="44"/>
  <c r="C270" i="44"/>
  <c r="C271" i="44"/>
  <c r="C272" i="44"/>
  <c r="C273" i="44"/>
  <c r="C274" i="44"/>
  <c r="C275" i="44"/>
  <c r="C276" i="44"/>
  <c r="C277" i="44"/>
  <c r="C278" i="44"/>
  <c r="C279" i="44"/>
  <c r="C280" i="44"/>
  <c r="C281" i="44"/>
  <c r="C282" i="44"/>
  <c r="C283" i="44"/>
  <c r="C284" i="44"/>
  <c r="C285" i="44"/>
  <c r="C286" i="44"/>
  <c r="C287" i="44"/>
  <c r="C288" i="44"/>
  <c r="C289" i="44"/>
  <c r="C290" i="44"/>
  <c r="C291" i="44"/>
  <c r="C292" i="44"/>
  <c r="C293" i="44"/>
  <c r="C294" i="44"/>
  <c r="C295" i="44"/>
  <c r="C296" i="44"/>
  <c r="C297" i="44"/>
  <c r="C298" i="44"/>
  <c r="C299" i="44"/>
  <c r="C300" i="44"/>
  <c r="C301" i="44"/>
  <c r="C302" i="44"/>
  <c r="C303" i="44"/>
  <c r="C304" i="44"/>
  <c r="C305" i="44"/>
  <c r="C306" i="44"/>
  <c r="C307" i="44"/>
  <c r="C308" i="44"/>
  <c r="C309" i="44"/>
  <c r="C310" i="44"/>
  <c r="C311" i="44"/>
  <c r="C312" i="44"/>
  <c r="C313" i="44"/>
  <c r="C314" i="44"/>
  <c r="C315" i="44"/>
  <c r="C316" i="44"/>
  <c r="C317" i="44"/>
  <c r="C318" i="44"/>
  <c r="C319" i="44"/>
  <c r="C320" i="44"/>
  <c r="C321" i="44"/>
  <c r="C322" i="44"/>
  <c r="C323" i="44"/>
  <c r="C324" i="44"/>
  <c r="C325" i="44"/>
  <c r="C326" i="44"/>
  <c r="C327" i="44"/>
  <c r="C328" i="44"/>
  <c r="C329" i="44"/>
  <c r="C330" i="44"/>
  <c r="C331" i="44"/>
  <c r="C332" i="44"/>
  <c r="C333" i="44"/>
  <c r="C334" i="44"/>
  <c r="C335" i="44"/>
  <c r="C336" i="44"/>
  <c r="C337" i="44"/>
  <c r="C338" i="44"/>
  <c r="C339" i="44"/>
  <c r="C340" i="44"/>
  <c r="C341" i="44"/>
  <c r="C342" i="44"/>
  <c r="C343" i="44"/>
  <c r="C344" i="44"/>
  <c r="C345" i="44"/>
  <c r="C346" i="44"/>
  <c r="C347" i="44"/>
  <c r="C348" i="44"/>
  <c r="C349" i="44"/>
  <c r="C350" i="44"/>
  <c r="C351" i="44"/>
  <c r="C352" i="44"/>
  <c r="C353" i="44"/>
  <c r="C354" i="44"/>
  <c r="C355" i="44"/>
  <c r="C356" i="44"/>
  <c r="C357" i="44"/>
  <c r="C358" i="44"/>
  <c r="C359" i="44"/>
  <c r="C360" i="44"/>
  <c r="C361" i="44"/>
  <c r="C362" i="44"/>
  <c r="C363" i="44"/>
  <c r="C364" i="44"/>
  <c r="C365" i="44"/>
  <c r="C366" i="44"/>
  <c r="C367" i="44"/>
  <c r="C368" i="44"/>
  <c r="C369" i="44"/>
  <c r="C370" i="44"/>
  <c r="C371" i="44"/>
  <c r="C372" i="44"/>
  <c r="C373" i="44"/>
  <c r="C374" i="44"/>
  <c r="C375" i="44"/>
  <c r="C376" i="44"/>
  <c r="C377" i="44"/>
  <c r="C378" i="44"/>
  <c r="C379" i="44"/>
  <c r="C380" i="44"/>
  <c r="C381" i="44"/>
  <c r="C382" i="44"/>
  <c r="C383" i="44"/>
  <c r="C384" i="44"/>
  <c r="C385" i="44"/>
  <c r="C386" i="44"/>
  <c r="C387" i="44"/>
  <c r="C388" i="44"/>
  <c r="C389" i="44"/>
  <c r="C390" i="44"/>
  <c r="C391" i="44"/>
  <c r="C392" i="44"/>
  <c r="C393" i="44"/>
  <c r="C394" i="44"/>
  <c r="C395" i="44"/>
  <c r="C396" i="44"/>
  <c r="C397" i="44"/>
  <c r="C398" i="44"/>
  <c r="C399" i="44"/>
  <c r="C400" i="44"/>
  <c r="C401" i="44"/>
  <c r="C402" i="44"/>
  <c r="C403" i="44"/>
  <c r="C404" i="44"/>
  <c r="C405" i="44"/>
  <c r="C406" i="44"/>
  <c r="C407" i="44"/>
  <c r="C408" i="44"/>
  <c r="C409" i="44"/>
  <c r="C410" i="44"/>
  <c r="C411" i="44"/>
  <c r="C412" i="44"/>
  <c r="C413" i="44"/>
  <c r="C414" i="44"/>
  <c r="C415" i="44"/>
  <c r="C416" i="44"/>
  <c r="C417" i="44"/>
  <c r="C418" i="44"/>
  <c r="C419" i="44"/>
  <c r="C420" i="44"/>
  <c r="C421" i="44"/>
  <c r="C422" i="44"/>
  <c r="C423" i="44"/>
  <c r="C424" i="44"/>
  <c r="C425" i="44"/>
  <c r="C426" i="44"/>
  <c r="C427" i="44"/>
  <c r="C428" i="44"/>
  <c r="C429" i="44"/>
  <c r="C430" i="44"/>
  <c r="C431" i="44"/>
  <c r="C432" i="44"/>
  <c r="C433" i="44"/>
  <c r="C434" i="44"/>
  <c r="C435" i="44"/>
  <c r="C436" i="44"/>
  <c r="C437" i="44"/>
  <c r="C438" i="44"/>
  <c r="C439" i="44"/>
  <c r="C440" i="44"/>
  <c r="C441" i="44"/>
  <c r="C442" i="44"/>
  <c r="C443" i="44"/>
  <c r="C444" i="44"/>
  <c r="C445" i="44"/>
  <c r="C446" i="44"/>
  <c r="C447" i="44"/>
  <c r="C448" i="44"/>
  <c r="C449" i="44"/>
  <c r="C450" i="44"/>
  <c r="C451" i="44"/>
  <c r="C452" i="44"/>
  <c r="C453" i="44"/>
  <c r="C454" i="44"/>
  <c r="C455" i="44"/>
  <c r="C456" i="44"/>
  <c r="C457" i="44"/>
  <c r="C458" i="44"/>
  <c r="C459" i="44"/>
  <c r="C460" i="44"/>
  <c r="C461" i="44"/>
  <c r="C462" i="44"/>
  <c r="C463" i="44"/>
  <c r="C464" i="44"/>
  <c r="C465" i="44"/>
  <c r="C466" i="44"/>
  <c r="C467" i="44"/>
  <c r="C468" i="44"/>
  <c r="C469" i="44"/>
  <c r="C470" i="44"/>
  <c r="C471" i="44"/>
  <c r="C472" i="44"/>
  <c r="C473" i="44"/>
  <c r="C474" i="44"/>
  <c r="C475" i="44"/>
  <c r="C476" i="44"/>
  <c r="C477" i="44"/>
  <c r="C478" i="44"/>
  <c r="C479" i="44"/>
  <c r="C480" i="44"/>
  <c r="C481" i="44"/>
  <c r="C482" i="44"/>
  <c r="C483" i="44"/>
  <c r="C484" i="44"/>
  <c r="C485" i="44"/>
  <c r="C486" i="44"/>
  <c r="C487" i="44"/>
  <c r="C488" i="44"/>
  <c r="C489" i="44"/>
  <c r="C490" i="44"/>
  <c r="C491" i="44"/>
  <c r="C492" i="44"/>
  <c r="C493" i="44"/>
  <c r="C494" i="44"/>
  <c r="C495" i="44"/>
  <c r="C496" i="44"/>
  <c r="C497" i="44"/>
  <c r="C498" i="44"/>
  <c r="C499" i="44"/>
  <c r="C500" i="44"/>
  <c r="C501" i="44"/>
  <c r="C502" i="44"/>
  <c r="C503" i="44"/>
  <c r="C504" i="44"/>
  <c r="C505" i="44"/>
  <c r="C506" i="44"/>
  <c r="C507" i="44"/>
  <c r="C508" i="44"/>
  <c r="C509" i="44"/>
  <c r="C510" i="44"/>
  <c r="C511" i="44"/>
  <c r="C512" i="44"/>
  <c r="C513" i="44"/>
  <c r="C514" i="44"/>
  <c r="C515" i="44"/>
  <c r="C516" i="44"/>
  <c r="C517" i="44"/>
  <c r="C518" i="44"/>
  <c r="C519" i="44"/>
  <c r="C520" i="44"/>
  <c r="C521" i="44"/>
  <c r="C522" i="44"/>
  <c r="C523" i="44"/>
  <c r="C524" i="44"/>
  <c r="C525" i="44"/>
  <c r="C526" i="44"/>
  <c r="C527" i="44"/>
  <c r="C528" i="44"/>
  <c r="C529" i="44"/>
  <c r="C530" i="44"/>
  <c r="C531" i="44"/>
  <c r="C532" i="44"/>
  <c r="C533" i="44"/>
  <c r="C534" i="44"/>
  <c r="C535" i="44"/>
  <c r="C536" i="44"/>
  <c r="C537" i="44"/>
  <c r="C538" i="44"/>
  <c r="C539" i="44"/>
  <c r="C540" i="44"/>
  <c r="C541" i="44"/>
  <c r="C542" i="44"/>
  <c r="C543" i="44"/>
  <c r="C544" i="44"/>
  <c r="C545" i="44"/>
  <c r="C546" i="44"/>
  <c r="C547" i="44"/>
  <c r="C548" i="44"/>
  <c r="C549" i="44"/>
  <c r="C550" i="44"/>
  <c r="C551" i="44"/>
  <c r="C552" i="44"/>
  <c r="C553" i="44"/>
  <c r="C554" i="44"/>
  <c r="C555" i="44"/>
  <c r="C556" i="44"/>
  <c r="C557" i="44"/>
  <c r="C558" i="44"/>
  <c r="C559" i="44"/>
  <c r="C560" i="44"/>
  <c r="C561" i="44"/>
  <c r="C562" i="44"/>
  <c r="C563" i="44"/>
  <c r="C564" i="44"/>
  <c r="C565" i="44"/>
  <c r="C566" i="44"/>
  <c r="C568" i="44" l="1"/>
  <c r="C570" i="44"/>
  <c r="C569" i="44"/>
  <c r="C571" i="44" l="1"/>
  <c r="C572" i="44"/>
  <c r="K3" i="44" l="1"/>
  <c r="K4" i="44"/>
  <c r="K5" i="44"/>
  <c r="K6" i="44"/>
  <c r="K7" i="44"/>
  <c r="K8" i="44"/>
  <c r="K9" i="44"/>
  <c r="K10" i="44"/>
  <c r="K11" i="44"/>
  <c r="K12" i="44"/>
  <c r="K13" i="44"/>
  <c r="K14" i="44"/>
  <c r="K15" i="44"/>
  <c r="K16" i="44"/>
  <c r="K17" i="44"/>
  <c r="K18" i="44"/>
  <c r="K19" i="44"/>
  <c r="K20" i="44"/>
  <c r="K21" i="44"/>
  <c r="K22" i="44"/>
  <c r="K23" i="44"/>
  <c r="K24" i="44"/>
  <c r="K25" i="44"/>
  <c r="K26" i="44"/>
  <c r="K27" i="44"/>
  <c r="K28" i="44"/>
  <c r="K29" i="44"/>
  <c r="K30" i="44"/>
  <c r="K31" i="44"/>
  <c r="K32" i="44"/>
  <c r="K33" i="44"/>
  <c r="K34" i="44"/>
  <c r="K35" i="44"/>
  <c r="K36" i="44"/>
  <c r="K37" i="44"/>
  <c r="K38" i="44"/>
  <c r="K39" i="44"/>
  <c r="K40" i="44"/>
  <c r="K41" i="44"/>
  <c r="K42" i="44"/>
  <c r="K43" i="44"/>
  <c r="K44" i="44"/>
  <c r="K45" i="44"/>
  <c r="K46" i="44"/>
  <c r="K47" i="44"/>
  <c r="K48" i="44"/>
  <c r="K49" i="44"/>
  <c r="K50" i="44"/>
  <c r="K51" i="44"/>
  <c r="K52" i="44"/>
  <c r="K53" i="44"/>
  <c r="K54" i="44"/>
  <c r="K55" i="44"/>
  <c r="K56" i="44"/>
  <c r="K57" i="44"/>
  <c r="K58" i="44"/>
  <c r="K59" i="44"/>
  <c r="K60" i="44"/>
  <c r="K61" i="44"/>
  <c r="K62" i="44"/>
  <c r="K63" i="44"/>
  <c r="K64" i="44"/>
  <c r="K65" i="44"/>
  <c r="K66" i="44"/>
  <c r="K67" i="44"/>
  <c r="K68" i="44"/>
  <c r="K69" i="44"/>
  <c r="K70" i="44"/>
  <c r="K71" i="44"/>
  <c r="K72" i="44"/>
  <c r="K73" i="44"/>
  <c r="K74" i="44"/>
  <c r="K75" i="44"/>
  <c r="K76" i="44"/>
  <c r="K77" i="44"/>
  <c r="K78" i="44"/>
  <c r="K79" i="44"/>
  <c r="K80" i="44"/>
  <c r="K81" i="44"/>
  <c r="K82" i="44"/>
  <c r="K83" i="44"/>
  <c r="K84" i="44"/>
  <c r="K85" i="44"/>
  <c r="K86" i="44"/>
  <c r="K87" i="44"/>
  <c r="K88" i="44"/>
  <c r="K89" i="44"/>
  <c r="K90" i="44"/>
  <c r="K91" i="44"/>
  <c r="K92" i="44"/>
  <c r="K93" i="44"/>
  <c r="K94" i="44"/>
  <c r="K95" i="44"/>
  <c r="K96" i="44"/>
  <c r="K97" i="44"/>
  <c r="K98" i="44"/>
  <c r="K99" i="44"/>
  <c r="K100" i="44"/>
  <c r="K101" i="44"/>
  <c r="K102" i="44"/>
  <c r="K103" i="44"/>
  <c r="K104" i="44"/>
  <c r="K105" i="44"/>
  <c r="K106" i="44"/>
  <c r="K107" i="44"/>
  <c r="K108" i="44"/>
  <c r="K109" i="44"/>
  <c r="K110" i="44"/>
  <c r="K111" i="44"/>
  <c r="K112" i="44"/>
  <c r="K113" i="44"/>
  <c r="K114" i="44"/>
  <c r="K115" i="44"/>
  <c r="K116" i="44"/>
  <c r="K117" i="44"/>
  <c r="K118" i="44"/>
  <c r="K119" i="44"/>
  <c r="K120" i="44"/>
  <c r="K121" i="44"/>
  <c r="K122" i="44"/>
  <c r="K123" i="44"/>
  <c r="K124" i="44"/>
  <c r="K125" i="44"/>
  <c r="K126" i="44"/>
  <c r="K127" i="44"/>
  <c r="K128" i="44"/>
  <c r="K129" i="44"/>
  <c r="K130" i="44"/>
  <c r="K131" i="44"/>
  <c r="K132" i="44"/>
  <c r="K133" i="44"/>
  <c r="K134" i="44"/>
  <c r="K135" i="44"/>
  <c r="K136" i="44"/>
  <c r="K137" i="44"/>
  <c r="K138" i="44"/>
  <c r="K139" i="44"/>
  <c r="K140" i="44"/>
  <c r="K141" i="44"/>
  <c r="K142" i="44"/>
  <c r="K143" i="44"/>
  <c r="K144" i="44"/>
  <c r="K145" i="44"/>
  <c r="K146" i="44"/>
  <c r="K147" i="44"/>
  <c r="K148" i="44"/>
  <c r="K149" i="44"/>
  <c r="K150" i="44"/>
  <c r="K151" i="44"/>
  <c r="K152" i="44"/>
  <c r="K153" i="44"/>
  <c r="K154" i="44"/>
  <c r="K155" i="44"/>
  <c r="K156" i="44"/>
  <c r="K157" i="44"/>
  <c r="K158" i="44"/>
  <c r="K159" i="44"/>
  <c r="K160" i="44"/>
  <c r="K161" i="44"/>
  <c r="K162" i="44"/>
  <c r="K163" i="44"/>
  <c r="K164" i="44"/>
  <c r="K165" i="44"/>
  <c r="K166" i="44"/>
  <c r="K167" i="44"/>
  <c r="K168" i="44"/>
  <c r="K169" i="44"/>
  <c r="K170" i="44"/>
  <c r="K171" i="44"/>
  <c r="K172" i="44"/>
  <c r="K173" i="44"/>
  <c r="K174" i="44"/>
  <c r="K175" i="44"/>
  <c r="K176" i="44"/>
  <c r="K177" i="44"/>
  <c r="K178" i="44"/>
  <c r="K179" i="44"/>
  <c r="K180" i="44"/>
  <c r="K181" i="44"/>
  <c r="K182" i="44"/>
  <c r="K183" i="44"/>
  <c r="K184" i="44"/>
  <c r="K185" i="44"/>
  <c r="K186" i="44"/>
  <c r="K187" i="44"/>
  <c r="K188" i="44"/>
  <c r="K189" i="44"/>
  <c r="K190" i="44"/>
  <c r="K191" i="44"/>
  <c r="K192" i="44"/>
  <c r="K193" i="44"/>
  <c r="K194" i="44"/>
  <c r="K195" i="44"/>
  <c r="K196" i="44"/>
  <c r="K197" i="44"/>
  <c r="K198" i="44"/>
  <c r="K199" i="44"/>
  <c r="K200" i="44"/>
  <c r="K201" i="44"/>
  <c r="K202" i="44"/>
  <c r="K203" i="44"/>
  <c r="K204" i="44"/>
  <c r="K205" i="44"/>
  <c r="K206" i="44"/>
  <c r="K207" i="44"/>
  <c r="K208" i="44"/>
  <c r="K209" i="44"/>
  <c r="K210" i="44"/>
  <c r="K211" i="44"/>
  <c r="K212" i="44"/>
  <c r="K213" i="44"/>
  <c r="K214" i="44"/>
  <c r="K215" i="44"/>
  <c r="K216" i="44"/>
  <c r="K217" i="44"/>
  <c r="K218" i="44"/>
  <c r="K219" i="44"/>
  <c r="K220" i="44"/>
  <c r="K221" i="44"/>
  <c r="K222" i="44"/>
  <c r="K223" i="44"/>
  <c r="K224" i="44"/>
  <c r="K225" i="44"/>
  <c r="K226" i="44"/>
  <c r="K227" i="44"/>
  <c r="K228" i="44"/>
  <c r="K229" i="44"/>
  <c r="K230" i="44"/>
  <c r="K231" i="44"/>
  <c r="K232" i="44"/>
  <c r="K233" i="44"/>
  <c r="K234" i="44"/>
  <c r="K235" i="44"/>
  <c r="K236" i="44"/>
  <c r="K237" i="44"/>
  <c r="K238" i="44"/>
  <c r="K239" i="44"/>
  <c r="K240" i="44"/>
  <c r="K241" i="44"/>
  <c r="K242" i="44"/>
  <c r="K243" i="44"/>
  <c r="K244" i="44"/>
  <c r="K245" i="44"/>
  <c r="K246" i="44"/>
  <c r="K247" i="44"/>
  <c r="K248" i="44"/>
  <c r="K249" i="44"/>
  <c r="K250" i="44"/>
  <c r="K251" i="44"/>
  <c r="K252" i="44"/>
  <c r="K253" i="44"/>
  <c r="K254" i="44"/>
  <c r="K255" i="44"/>
  <c r="K256" i="44"/>
  <c r="K257" i="44"/>
  <c r="K258" i="44"/>
  <c r="K259" i="44"/>
  <c r="K260" i="44"/>
  <c r="K261" i="44"/>
  <c r="K262" i="44"/>
  <c r="K263" i="44"/>
  <c r="K264" i="44"/>
  <c r="K265" i="44"/>
  <c r="K266" i="44"/>
  <c r="K267" i="44"/>
  <c r="K268" i="44"/>
  <c r="K269" i="44"/>
  <c r="K270" i="44"/>
  <c r="K271" i="44"/>
  <c r="K272" i="44"/>
  <c r="K273" i="44"/>
  <c r="K274" i="44"/>
  <c r="K275" i="44"/>
  <c r="K276" i="44"/>
  <c r="K277" i="44"/>
  <c r="K278" i="44"/>
  <c r="K279" i="44"/>
  <c r="K280" i="44"/>
  <c r="K281" i="44"/>
  <c r="K282" i="44"/>
  <c r="K283" i="44"/>
  <c r="K284" i="44"/>
  <c r="K285" i="44"/>
  <c r="K286" i="44"/>
  <c r="K287" i="44"/>
  <c r="K288" i="44"/>
  <c r="K289" i="44"/>
  <c r="K290" i="44"/>
  <c r="K291" i="44"/>
  <c r="K292" i="44"/>
  <c r="K293" i="44"/>
  <c r="K294" i="44"/>
  <c r="K295" i="44"/>
  <c r="K296" i="44"/>
  <c r="K297" i="44"/>
  <c r="K298" i="44"/>
  <c r="K299" i="44"/>
  <c r="K300" i="44"/>
  <c r="K301" i="44"/>
  <c r="K302" i="44"/>
  <c r="K303" i="44"/>
  <c r="K304" i="44"/>
  <c r="K305" i="44"/>
  <c r="K306" i="44"/>
  <c r="K307" i="44"/>
  <c r="K308" i="44"/>
  <c r="K309" i="44"/>
  <c r="K310" i="44"/>
  <c r="K311" i="44"/>
  <c r="K312" i="44"/>
  <c r="K313" i="44"/>
  <c r="K314" i="44"/>
  <c r="K315" i="44"/>
  <c r="K316" i="44"/>
  <c r="K317" i="44"/>
  <c r="K318" i="44"/>
  <c r="K319" i="44"/>
  <c r="K320" i="44"/>
  <c r="K321" i="44"/>
  <c r="K322" i="44"/>
  <c r="K323" i="44"/>
  <c r="K324" i="44"/>
  <c r="K325" i="44"/>
  <c r="K326" i="44"/>
  <c r="K327" i="44"/>
  <c r="K328" i="44"/>
  <c r="K329" i="44"/>
  <c r="K330" i="44"/>
  <c r="K331" i="44"/>
  <c r="K332" i="44"/>
  <c r="K333" i="44"/>
  <c r="K334" i="44"/>
  <c r="K335" i="44"/>
  <c r="K336" i="44"/>
  <c r="K337" i="44"/>
  <c r="K338" i="44"/>
  <c r="K339" i="44"/>
  <c r="K340" i="44"/>
  <c r="K341" i="44"/>
  <c r="K342" i="44"/>
  <c r="K343" i="44"/>
  <c r="K344" i="44"/>
  <c r="K345" i="44"/>
  <c r="K346" i="44"/>
  <c r="K347" i="44"/>
  <c r="K348" i="44"/>
  <c r="K349" i="44"/>
  <c r="K350" i="44"/>
  <c r="K351" i="44"/>
  <c r="K352" i="44"/>
  <c r="K353" i="44"/>
  <c r="K354" i="44"/>
  <c r="K355" i="44"/>
  <c r="K356" i="44"/>
  <c r="K357" i="44"/>
  <c r="K358" i="44"/>
  <c r="K359" i="44"/>
  <c r="K360" i="44"/>
  <c r="K361" i="44"/>
  <c r="K362" i="44"/>
  <c r="K363" i="44"/>
  <c r="K364" i="44"/>
  <c r="K365" i="44"/>
  <c r="K366" i="44"/>
  <c r="K367" i="44"/>
  <c r="K368" i="44"/>
  <c r="K369" i="44"/>
  <c r="K370" i="44"/>
  <c r="K371" i="44"/>
  <c r="K372" i="44"/>
  <c r="K373" i="44"/>
  <c r="K374" i="44"/>
  <c r="K375" i="44"/>
  <c r="K376" i="44"/>
  <c r="K377" i="44"/>
  <c r="K378" i="44"/>
  <c r="K379" i="44"/>
  <c r="K380" i="44"/>
  <c r="K381" i="44"/>
  <c r="K382" i="44"/>
  <c r="K383" i="44"/>
  <c r="K384" i="44"/>
  <c r="K385" i="44"/>
  <c r="K386" i="44"/>
  <c r="K387" i="44"/>
  <c r="K388" i="44"/>
  <c r="K389" i="44"/>
  <c r="K390" i="44"/>
  <c r="K391" i="44"/>
  <c r="K392" i="44"/>
  <c r="K393" i="44"/>
  <c r="K394" i="44"/>
  <c r="K395" i="44"/>
  <c r="K396" i="44"/>
  <c r="K397" i="44"/>
  <c r="K398" i="44"/>
  <c r="K399" i="44"/>
  <c r="K400" i="44"/>
  <c r="K401" i="44"/>
  <c r="K402" i="44"/>
  <c r="K403" i="44"/>
  <c r="K404" i="44"/>
  <c r="K405" i="44"/>
  <c r="K406" i="44"/>
  <c r="K407" i="44"/>
  <c r="K408" i="44"/>
  <c r="K409" i="44"/>
  <c r="K410" i="44"/>
  <c r="K411" i="44"/>
  <c r="K412" i="44"/>
  <c r="K413" i="44"/>
  <c r="K414" i="44"/>
  <c r="K415" i="44"/>
  <c r="K416" i="44"/>
  <c r="K417" i="44"/>
  <c r="K418" i="44"/>
  <c r="K419" i="44"/>
  <c r="K420" i="44"/>
  <c r="K421" i="44"/>
  <c r="K422" i="44"/>
  <c r="K423" i="44"/>
  <c r="K424" i="44"/>
  <c r="K425" i="44"/>
  <c r="K426" i="44"/>
  <c r="K427" i="44"/>
  <c r="K428" i="44"/>
  <c r="K429" i="44"/>
  <c r="K430" i="44"/>
  <c r="K431" i="44"/>
  <c r="K432" i="44"/>
  <c r="K433" i="44"/>
  <c r="K434" i="44"/>
  <c r="K435" i="44"/>
  <c r="K436" i="44"/>
  <c r="K437" i="44"/>
  <c r="K438" i="44"/>
  <c r="K439" i="44"/>
  <c r="K440" i="44"/>
  <c r="K441" i="44"/>
  <c r="K442" i="44"/>
  <c r="K443" i="44"/>
  <c r="K444" i="44"/>
  <c r="K445" i="44"/>
  <c r="K446" i="44"/>
  <c r="K447" i="44"/>
  <c r="K448" i="44"/>
  <c r="K449" i="44"/>
  <c r="K450" i="44"/>
  <c r="K451" i="44"/>
  <c r="K452" i="44"/>
  <c r="K453" i="44"/>
  <c r="K454" i="44"/>
  <c r="K455" i="44"/>
  <c r="K456" i="44"/>
  <c r="K457" i="44"/>
  <c r="K458" i="44"/>
  <c r="K459" i="44"/>
  <c r="K460" i="44"/>
  <c r="K461" i="44"/>
  <c r="K462" i="44"/>
  <c r="K463" i="44"/>
  <c r="K464" i="44"/>
  <c r="K465" i="44"/>
  <c r="K466" i="44"/>
  <c r="K467" i="44"/>
  <c r="K468" i="44"/>
  <c r="K469" i="44"/>
  <c r="K470" i="44"/>
  <c r="K471" i="44"/>
  <c r="K472" i="44"/>
  <c r="K473" i="44"/>
  <c r="K474" i="44"/>
  <c r="K475" i="44"/>
  <c r="K476" i="44"/>
  <c r="K477" i="44"/>
  <c r="K478" i="44"/>
  <c r="K479" i="44"/>
  <c r="K480" i="44"/>
  <c r="K481" i="44"/>
  <c r="K482" i="44"/>
  <c r="K483" i="44"/>
  <c r="K484" i="44"/>
  <c r="K485" i="44"/>
  <c r="K486" i="44"/>
  <c r="K487" i="44"/>
  <c r="K488" i="44"/>
  <c r="K489" i="44"/>
  <c r="K490" i="44"/>
  <c r="K491" i="44"/>
  <c r="K492" i="44"/>
  <c r="K493" i="44"/>
  <c r="K494" i="44"/>
  <c r="K495" i="44"/>
  <c r="K496" i="44"/>
  <c r="K497" i="44"/>
  <c r="K498" i="44"/>
  <c r="K499" i="44"/>
  <c r="K500" i="44"/>
  <c r="K501" i="44"/>
  <c r="K502" i="44"/>
  <c r="K503" i="44"/>
  <c r="K504" i="44"/>
  <c r="K505" i="44"/>
  <c r="K506" i="44"/>
  <c r="K507" i="44"/>
  <c r="K508" i="44"/>
  <c r="K509" i="44"/>
  <c r="K510" i="44"/>
  <c r="K511" i="44"/>
  <c r="K512" i="44"/>
  <c r="K513" i="44"/>
  <c r="K514" i="44"/>
  <c r="K515" i="44"/>
  <c r="K516" i="44"/>
  <c r="K517" i="44"/>
  <c r="K518" i="44"/>
  <c r="K519" i="44"/>
  <c r="K520" i="44"/>
  <c r="K521" i="44"/>
  <c r="K522" i="44"/>
  <c r="K523" i="44"/>
  <c r="K524" i="44"/>
  <c r="K525" i="44"/>
  <c r="K526" i="44"/>
  <c r="K527" i="44"/>
  <c r="K528" i="44"/>
  <c r="K529" i="44"/>
  <c r="K530" i="44"/>
  <c r="K531" i="44"/>
  <c r="K532" i="44"/>
  <c r="K533" i="44"/>
  <c r="K534" i="44"/>
  <c r="K535" i="44"/>
  <c r="K536" i="44"/>
  <c r="K537" i="44"/>
  <c r="K538" i="44"/>
  <c r="K539" i="44"/>
  <c r="K540" i="44"/>
  <c r="K541" i="44"/>
  <c r="K542" i="44"/>
  <c r="K543" i="44"/>
  <c r="K544" i="44"/>
  <c r="K545" i="44"/>
  <c r="K546" i="44"/>
  <c r="K547" i="44"/>
  <c r="K548" i="44"/>
  <c r="K549" i="44"/>
  <c r="K550" i="44"/>
  <c r="K551" i="44"/>
  <c r="K552" i="44"/>
  <c r="K553" i="44"/>
  <c r="K554" i="44"/>
  <c r="K555" i="44"/>
  <c r="K556" i="44"/>
  <c r="K557" i="44"/>
  <c r="K558" i="44"/>
  <c r="K559" i="44"/>
  <c r="K560" i="44"/>
  <c r="K561" i="44"/>
  <c r="K562" i="44"/>
  <c r="K563" i="44"/>
  <c r="K564" i="44"/>
  <c r="K565" i="44"/>
  <c r="K566" i="44"/>
  <c r="K2" i="44"/>
  <c r="F1227" i="43"/>
  <c r="H1227" i="43" s="1"/>
  <c r="F1226" i="43"/>
  <c r="H1226" i="43" s="1"/>
  <c r="F1225" i="43"/>
  <c r="H1225" i="43" s="1"/>
  <c r="F1224" i="43"/>
  <c r="H1224" i="43" s="1"/>
  <c r="F1223" i="43"/>
  <c r="H1223" i="43" s="1"/>
  <c r="F1222" i="43"/>
  <c r="H1222" i="43" s="1"/>
  <c r="F1221" i="43"/>
  <c r="H1221" i="43" s="1"/>
  <c r="F1220" i="43"/>
  <c r="H1220" i="43" s="1"/>
  <c r="F1219" i="43"/>
  <c r="H1219" i="43" s="1"/>
  <c r="F1218" i="43"/>
  <c r="H1218" i="43" s="1"/>
  <c r="F1217" i="43"/>
  <c r="H1217" i="43" s="1"/>
  <c r="F1216" i="43"/>
  <c r="H1216" i="43" s="1"/>
  <c r="F1215" i="43"/>
  <c r="H1215" i="43" s="1"/>
  <c r="F1214" i="43"/>
  <c r="H1214" i="43" s="1"/>
  <c r="F1213" i="43"/>
  <c r="H1213" i="43" s="1"/>
  <c r="F1212" i="43"/>
  <c r="H1212" i="43" s="1"/>
  <c r="F1211" i="43"/>
  <c r="H1211" i="43" s="1"/>
  <c r="F1210" i="43"/>
  <c r="H1210" i="43" s="1"/>
  <c r="F1209" i="43"/>
  <c r="H1209" i="43" s="1"/>
  <c r="F1208" i="43"/>
  <c r="F1207" i="43"/>
  <c r="F1206" i="43"/>
  <c r="H1206" i="43" s="1"/>
  <c r="F1205" i="43"/>
  <c r="H1205" i="43" s="1"/>
  <c r="F1204" i="43"/>
  <c r="F1203" i="43"/>
  <c r="H1203" i="43" s="1"/>
  <c r="F1202" i="43"/>
  <c r="H1202" i="43" s="1"/>
  <c r="F1201" i="43"/>
  <c r="H1201" i="43" s="1"/>
  <c r="F1200" i="43"/>
  <c r="H1200" i="43" s="1"/>
  <c r="F1199" i="43"/>
  <c r="H1199" i="43" s="1"/>
  <c r="F1198" i="43"/>
  <c r="H1198" i="43" s="1"/>
  <c r="F1197" i="43"/>
  <c r="H1197" i="43" s="1"/>
  <c r="F1196" i="43"/>
  <c r="H1196" i="43" s="1"/>
  <c r="F1195" i="43"/>
  <c r="H1195" i="43" s="1"/>
  <c r="F1194" i="43"/>
  <c r="H1194" i="43" s="1"/>
  <c r="F1193" i="43"/>
  <c r="H1193" i="43" s="1"/>
  <c r="F1192" i="43"/>
  <c r="F1191" i="43"/>
  <c r="F1190" i="43"/>
  <c r="H1190" i="43" s="1"/>
  <c r="F1189" i="43"/>
  <c r="H1189" i="43" s="1"/>
  <c r="F1188" i="43"/>
  <c r="F1187" i="43"/>
  <c r="H1187" i="43" s="1"/>
  <c r="F1186" i="43"/>
  <c r="H1186" i="43" s="1"/>
  <c r="F1185" i="43"/>
  <c r="H1185" i="43" s="1"/>
  <c r="F1184" i="43"/>
  <c r="H1184" i="43" s="1"/>
  <c r="F1183" i="43"/>
  <c r="H1183" i="43" s="1"/>
  <c r="F1182" i="43"/>
  <c r="H1182" i="43" s="1"/>
  <c r="F1181" i="43"/>
  <c r="H1181" i="43" s="1"/>
  <c r="F1180" i="43"/>
  <c r="H1180" i="43" s="1"/>
  <c r="F1179" i="43"/>
  <c r="H1179" i="43" s="1"/>
  <c r="F1178" i="43"/>
  <c r="H1178" i="43" s="1"/>
  <c r="F1177" i="43"/>
  <c r="H1177" i="43" s="1"/>
  <c r="F1176" i="43"/>
  <c r="F1175" i="43"/>
  <c r="H1175" i="43" s="1"/>
  <c r="F1174" i="43"/>
  <c r="H1174" i="43" s="1"/>
  <c r="F1173" i="43"/>
  <c r="H1173" i="43" s="1"/>
  <c r="F1172" i="43"/>
  <c r="F1171" i="43"/>
  <c r="H1171" i="43" s="1"/>
  <c r="F1170" i="43"/>
  <c r="H1170" i="43" s="1"/>
  <c r="F1169" i="43"/>
  <c r="H1169" i="43" s="1"/>
  <c r="F1168" i="43"/>
  <c r="H1168" i="43" s="1"/>
  <c r="F1167" i="43"/>
  <c r="H1167" i="43" s="1"/>
  <c r="F1166" i="43"/>
  <c r="H1166" i="43" s="1"/>
  <c r="F1165" i="43"/>
  <c r="H1165" i="43" s="1"/>
  <c r="F1164" i="43"/>
  <c r="H1164" i="43" s="1"/>
  <c r="F1163" i="43"/>
  <c r="H1163" i="43" s="1"/>
  <c r="F1162" i="43"/>
  <c r="H1162" i="43" s="1"/>
  <c r="F1161" i="43"/>
  <c r="H1161" i="43" s="1"/>
  <c r="F1160" i="43"/>
  <c r="H1160" i="43" s="1"/>
  <c r="F1159" i="43"/>
  <c r="H1159" i="43" s="1"/>
  <c r="F1158" i="43"/>
  <c r="H1158" i="43" s="1"/>
  <c r="F1157" i="43"/>
  <c r="H1157" i="43" s="1"/>
  <c r="F1156" i="43"/>
  <c r="F1155" i="43"/>
  <c r="H1155" i="43" s="1"/>
  <c r="F1154" i="43"/>
  <c r="H1154" i="43" s="1"/>
  <c r="F1153" i="43"/>
  <c r="H1153" i="43" s="1"/>
  <c r="F1152" i="43"/>
  <c r="H1152" i="43" s="1"/>
  <c r="F1151" i="43"/>
  <c r="H1151" i="43" s="1"/>
  <c r="F1150" i="43"/>
  <c r="H1150" i="43" s="1"/>
  <c r="F1149" i="43"/>
  <c r="H1149" i="43" s="1"/>
  <c r="F1148" i="43"/>
  <c r="H1148" i="43" s="1"/>
  <c r="F1147" i="43"/>
  <c r="H1147" i="43" s="1"/>
  <c r="F1146" i="43"/>
  <c r="H1146" i="43" s="1"/>
  <c r="F1145" i="43"/>
  <c r="H1145" i="43" s="1"/>
  <c r="F1144" i="43"/>
  <c r="H1144" i="43" s="1"/>
  <c r="F1143" i="43"/>
  <c r="H1143" i="43" s="1"/>
  <c r="F1142" i="43"/>
  <c r="H1142" i="43" s="1"/>
  <c r="F1141" i="43"/>
  <c r="H1141" i="43" s="1"/>
  <c r="F1140" i="43"/>
  <c r="H1140" i="43" s="1"/>
  <c r="F1139" i="43"/>
  <c r="H1139" i="43" s="1"/>
  <c r="F1138" i="43"/>
  <c r="H1138" i="43" s="1"/>
  <c r="F1137" i="43"/>
  <c r="H1137" i="43" s="1"/>
  <c r="F1136" i="43"/>
  <c r="H1136" i="43" s="1"/>
  <c r="F1135" i="43"/>
  <c r="H1135" i="43" s="1"/>
  <c r="F1134" i="43"/>
  <c r="H1134" i="43" s="1"/>
  <c r="F1133" i="43"/>
  <c r="H1133" i="43" s="1"/>
  <c r="F1132" i="43"/>
  <c r="H1132" i="43" s="1"/>
  <c r="F1131" i="43"/>
  <c r="H1131" i="43" s="1"/>
  <c r="F1130" i="43"/>
  <c r="H1130" i="43" s="1"/>
  <c r="F1129" i="43"/>
  <c r="H1129" i="43" s="1"/>
  <c r="F1128" i="43"/>
  <c r="H1128" i="43" s="1"/>
  <c r="F1127" i="43"/>
  <c r="H1127" i="43" s="1"/>
  <c r="F1126" i="43"/>
  <c r="H1126" i="43" s="1"/>
  <c r="F1125" i="43"/>
  <c r="H1125" i="43" s="1"/>
  <c r="F1124" i="43"/>
  <c r="H1124" i="43" s="1"/>
  <c r="F1123" i="43"/>
  <c r="H1123" i="43" s="1"/>
  <c r="F1122" i="43"/>
  <c r="H1122" i="43" s="1"/>
  <c r="F1121" i="43"/>
  <c r="H1121" i="43" s="1"/>
  <c r="F1120" i="43"/>
  <c r="H1120" i="43" s="1"/>
  <c r="F1119" i="43"/>
  <c r="H1119" i="43" s="1"/>
  <c r="F1118" i="43"/>
  <c r="H1118" i="43" s="1"/>
  <c r="F1117" i="43"/>
  <c r="H1117" i="43" s="1"/>
  <c r="F1116" i="43"/>
  <c r="H1116" i="43" s="1"/>
  <c r="F1115" i="43"/>
  <c r="H1115" i="43" s="1"/>
  <c r="F1114" i="43"/>
  <c r="H1114" i="43" s="1"/>
  <c r="F1113" i="43"/>
  <c r="H1113" i="43" s="1"/>
  <c r="F1112" i="43"/>
  <c r="H1112" i="43" s="1"/>
  <c r="F1111" i="43"/>
  <c r="H1111" i="43" s="1"/>
  <c r="F1110" i="43"/>
  <c r="H1110" i="43" s="1"/>
  <c r="F1109" i="43"/>
  <c r="H1109" i="43" s="1"/>
  <c r="F1108" i="43"/>
  <c r="H1108" i="43" s="1"/>
  <c r="F1107" i="43"/>
  <c r="H1107" i="43" s="1"/>
  <c r="F1106" i="43"/>
  <c r="H1106" i="43" s="1"/>
  <c r="F1105" i="43"/>
  <c r="H1105" i="43" s="1"/>
  <c r="F1104" i="43"/>
  <c r="H1104" i="43" s="1"/>
  <c r="F1103" i="43"/>
  <c r="H1103" i="43" s="1"/>
  <c r="F1102" i="43"/>
  <c r="H1102" i="43" s="1"/>
  <c r="F1101" i="43"/>
  <c r="H1101" i="43" s="1"/>
  <c r="F1100" i="43"/>
  <c r="H1100" i="43" s="1"/>
  <c r="F1099" i="43"/>
  <c r="H1099" i="43" s="1"/>
  <c r="F1098" i="43"/>
  <c r="H1098" i="43" s="1"/>
  <c r="F1097" i="43"/>
  <c r="H1097" i="43" s="1"/>
  <c r="F1096" i="43"/>
  <c r="H1096" i="43" s="1"/>
  <c r="F1095" i="43"/>
  <c r="H1095" i="43" s="1"/>
  <c r="F1094" i="43"/>
  <c r="H1094" i="43" s="1"/>
  <c r="F1093" i="43"/>
  <c r="H1093" i="43" s="1"/>
  <c r="F1092" i="43"/>
  <c r="H1092" i="43" s="1"/>
  <c r="F1091" i="43"/>
  <c r="H1091" i="43" s="1"/>
  <c r="F1090" i="43"/>
  <c r="H1090" i="43" s="1"/>
  <c r="F1089" i="43"/>
  <c r="H1089" i="43" s="1"/>
  <c r="F1088" i="43"/>
  <c r="H1088" i="43" s="1"/>
  <c r="F1087" i="43"/>
  <c r="H1087" i="43" s="1"/>
  <c r="F1086" i="43"/>
  <c r="H1086" i="43" s="1"/>
  <c r="F1085" i="43"/>
  <c r="H1085" i="43" s="1"/>
  <c r="F1084" i="43"/>
  <c r="H1084" i="43" s="1"/>
  <c r="F1083" i="43"/>
  <c r="H1083" i="43" s="1"/>
  <c r="F1082" i="43"/>
  <c r="H1082" i="43" s="1"/>
  <c r="F1081" i="43"/>
  <c r="H1081" i="43" s="1"/>
  <c r="F1080" i="43"/>
  <c r="H1080" i="43" s="1"/>
  <c r="F1079" i="43"/>
  <c r="H1079" i="43" s="1"/>
  <c r="F1078" i="43"/>
  <c r="H1078" i="43" s="1"/>
  <c r="F1077" i="43"/>
  <c r="H1077" i="43" s="1"/>
  <c r="F1076" i="43"/>
  <c r="H1076" i="43" s="1"/>
  <c r="F1075" i="43"/>
  <c r="H1075" i="43" s="1"/>
  <c r="F1074" i="43"/>
  <c r="H1074" i="43" s="1"/>
  <c r="F1073" i="43"/>
  <c r="H1073" i="43" s="1"/>
  <c r="F1072" i="43"/>
  <c r="H1072" i="43" s="1"/>
  <c r="F1071" i="43"/>
  <c r="H1071" i="43" s="1"/>
  <c r="F1070" i="43"/>
  <c r="H1070" i="43" s="1"/>
  <c r="F1069" i="43"/>
  <c r="H1069" i="43" s="1"/>
  <c r="F1068" i="43"/>
  <c r="H1068" i="43" s="1"/>
  <c r="F1067" i="43"/>
  <c r="H1067" i="43" s="1"/>
  <c r="F1066" i="43"/>
  <c r="H1066" i="43" s="1"/>
  <c r="F1065" i="43"/>
  <c r="H1065" i="43" s="1"/>
  <c r="F1064" i="43"/>
  <c r="H1064" i="43" s="1"/>
  <c r="F1063" i="43"/>
  <c r="H1063" i="43" s="1"/>
  <c r="F1062" i="43"/>
  <c r="H1062" i="43" s="1"/>
  <c r="F1061" i="43"/>
  <c r="H1061" i="43" s="1"/>
  <c r="F1060" i="43"/>
  <c r="H1060" i="43" s="1"/>
  <c r="F1059" i="43"/>
  <c r="H1059" i="43" s="1"/>
  <c r="F1058" i="43"/>
  <c r="H1058" i="43" s="1"/>
  <c r="F1057" i="43"/>
  <c r="H1057" i="43" s="1"/>
  <c r="F1056" i="43"/>
  <c r="H1056" i="43" s="1"/>
  <c r="F1055" i="43"/>
  <c r="H1055" i="43" s="1"/>
  <c r="F1054" i="43"/>
  <c r="H1054" i="43" s="1"/>
  <c r="F1053" i="43"/>
  <c r="H1053" i="43" s="1"/>
  <c r="F1052" i="43"/>
  <c r="H1052" i="43" s="1"/>
  <c r="F1051" i="43"/>
  <c r="H1051" i="43" s="1"/>
  <c r="F1050" i="43"/>
  <c r="H1050" i="43" s="1"/>
  <c r="F1049" i="43"/>
  <c r="H1049" i="43" s="1"/>
  <c r="F1048" i="43"/>
  <c r="H1048" i="43" s="1"/>
  <c r="F1047" i="43"/>
  <c r="H1047" i="43" s="1"/>
  <c r="F1046" i="43"/>
  <c r="H1046" i="43" s="1"/>
  <c r="F1045" i="43"/>
  <c r="H1045" i="43" s="1"/>
  <c r="F1044" i="43"/>
  <c r="H1044" i="43" s="1"/>
  <c r="F1043" i="43"/>
  <c r="H1043" i="43" s="1"/>
  <c r="F1042" i="43"/>
  <c r="H1042" i="43" s="1"/>
  <c r="F1041" i="43"/>
  <c r="H1041" i="43" s="1"/>
  <c r="F1040" i="43"/>
  <c r="H1040" i="43" s="1"/>
  <c r="F1039" i="43"/>
  <c r="H1039" i="43" s="1"/>
  <c r="F1038" i="43"/>
  <c r="H1038" i="43" s="1"/>
  <c r="F1037" i="43"/>
  <c r="H1037" i="43" s="1"/>
  <c r="F1036" i="43"/>
  <c r="H1036" i="43" s="1"/>
  <c r="F1035" i="43"/>
  <c r="H1035" i="43" s="1"/>
  <c r="F1034" i="43"/>
  <c r="H1034" i="43" s="1"/>
  <c r="F1033" i="43"/>
  <c r="H1033" i="43" s="1"/>
  <c r="F1032" i="43"/>
  <c r="H1032" i="43" s="1"/>
  <c r="F1031" i="43"/>
  <c r="H1031" i="43" s="1"/>
  <c r="F1030" i="43"/>
  <c r="H1030" i="43" s="1"/>
  <c r="F1029" i="43"/>
  <c r="H1029" i="43" s="1"/>
  <c r="F1028" i="43"/>
  <c r="H1028" i="43" s="1"/>
  <c r="F1027" i="43"/>
  <c r="H1027" i="43" s="1"/>
  <c r="F1026" i="43"/>
  <c r="H1026" i="43" s="1"/>
  <c r="F1025" i="43"/>
  <c r="H1025" i="43" s="1"/>
  <c r="F1024" i="43"/>
  <c r="H1024" i="43" s="1"/>
  <c r="F1023" i="43"/>
  <c r="H1023" i="43" s="1"/>
  <c r="F1022" i="43"/>
  <c r="H1022" i="43" s="1"/>
  <c r="F1021" i="43"/>
  <c r="H1021" i="43" s="1"/>
  <c r="F1020" i="43"/>
  <c r="H1020" i="43" s="1"/>
  <c r="F1019" i="43"/>
  <c r="H1019" i="43" s="1"/>
  <c r="F1018" i="43"/>
  <c r="H1018" i="43" s="1"/>
  <c r="F1017" i="43"/>
  <c r="H1017" i="43" s="1"/>
  <c r="F1016" i="43"/>
  <c r="H1016" i="43" s="1"/>
  <c r="F1015" i="43"/>
  <c r="H1015" i="43" s="1"/>
  <c r="F1014" i="43"/>
  <c r="H1014" i="43" s="1"/>
  <c r="F1013" i="43"/>
  <c r="H1013" i="43" s="1"/>
  <c r="F1012" i="43"/>
  <c r="H1012" i="43" s="1"/>
  <c r="F1011" i="43"/>
  <c r="H1011" i="43" s="1"/>
  <c r="F1010" i="43"/>
  <c r="H1010" i="43" s="1"/>
  <c r="F1009" i="43"/>
  <c r="H1009" i="43" s="1"/>
  <c r="F1008" i="43"/>
  <c r="H1008" i="43" s="1"/>
  <c r="F1007" i="43"/>
  <c r="H1007" i="43" s="1"/>
  <c r="F1006" i="43"/>
  <c r="H1006" i="43" s="1"/>
  <c r="F1005" i="43"/>
  <c r="H1005" i="43" s="1"/>
  <c r="F1004" i="43"/>
  <c r="H1004" i="43" s="1"/>
  <c r="F1003" i="43"/>
  <c r="H1003" i="43" s="1"/>
  <c r="F1002" i="43"/>
  <c r="H1002" i="43" s="1"/>
  <c r="F1001" i="43"/>
  <c r="H1001" i="43" s="1"/>
  <c r="F1000" i="43"/>
  <c r="H1000" i="43" s="1"/>
  <c r="F999" i="43"/>
  <c r="H999" i="43" s="1"/>
  <c r="F998" i="43"/>
  <c r="H998" i="43" s="1"/>
  <c r="F997" i="43"/>
  <c r="H997" i="43" s="1"/>
  <c r="F996" i="43"/>
  <c r="H996" i="43" s="1"/>
  <c r="F995" i="43"/>
  <c r="H995" i="43" s="1"/>
  <c r="F994" i="43"/>
  <c r="H994" i="43" s="1"/>
  <c r="F993" i="43"/>
  <c r="H993" i="43" s="1"/>
  <c r="F992" i="43"/>
  <c r="H992" i="43" s="1"/>
  <c r="F991" i="43"/>
  <c r="H991" i="43" s="1"/>
  <c r="F990" i="43"/>
  <c r="H990" i="43" s="1"/>
  <c r="F989" i="43"/>
  <c r="H989" i="43" s="1"/>
  <c r="F988" i="43"/>
  <c r="H988" i="43" s="1"/>
  <c r="F987" i="43"/>
  <c r="H987" i="43" s="1"/>
  <c r="F986" i="43"/>
  <c r="H986" i="43" s="1"/>
  <c r="F985" i="43"/>
  <c r="H985" i="43" s="1"/>
  <c r="F984" i="43"/>
  <c r="H984" i="43" s="1"/>
  <c r="F983" i="43"/>
  <c r="H983" i="43" s="1"/>
  <c r="F982" i="43"/>
  <c r="H982" i="43" s="1"/>
  <c r="F981" i="43"/>
  <c r="H981" i="43" s="1"/>
  <c r="F980" i="43"/>
  <c r="H980" i="43" s="1"/>
  <c r="F979" i="43"/>
  <c r="H979" i="43" s="1"/>
  <c r="F978" i="43"/>
  <c r="H978" i="43" s="1"/>
  <c r="F977" i="43"/>
  <c r="H977" i="43" s="1"/>
  <c r="F976" i="43"/>
  <c r="H976" i="43" s="1"/>
  <c r="F975" i="43"/>
  <c r="H975" i="43" s="1"/>
  <c r="F974" i="43"/>
  <c r="H974" i="43" s="1"/>
  <c r="F973" i="43"/>
  <c r="H973" i="43" s="1"/>
  <c r="F972" i="43"/>
  <c r="H972" i="43" s="1"/>
  <c r="F971" i="43"/>
  <c r="H971" i="43" s="1"/>
  <c r="F970" i="43"/>
  <c r="H970" i="43" s="1"/>
  <c r="F969" i="43"/>
  <c r="H969" i="43" s="1"/>
  <c r="F968" i="43"/>
  <c r="H968" i="43" s="1"/>
  <c r="F967" i="43"/>
  <c r="H967" i="43" s="1"/>
  <c r="F966" i="43"/>
  <c r="H966" i="43" s="1"/>
  <c r="F965" i="43"/>
  <c r="H965" i="43" s="1"/>
  <c r="F964" i="43"/>
  <c r="H964" i="43" s="1"/>
  <c r="F963" i="43"/>
  <c r="H963" i="43" s="1"/>
  <c r="F962" i="43"/>
  <c r="H962" i="43" s="1"/>
  <c r="F961" i="43"/>
  <c r="H961" i="43" s="1"/>
  <c r="F960" i="43"/>
  <c r="H960" i="43" s="1"/>
  <c r="F959" i="43"/>
  <c r="H959" i="43" s="1"/>
  <c r="F958" i="43"/>
  <c r="H958" i="43" s="1"/>
  <c r="F957" i="43"/>
  <c r="H957" i="43" s="1"/>
  <c r="F956" i="43"/>
  <c r="H956" i="43" s="1"/>
  <c r="F955" i="43"/>
  <c r="H955" i="43" s="1"/>
  <c r="F954" i="43"/>
  <c r="H954" i="43" s="1"/>
  <c r="F953" i="43"/>
  <c r="H953" i="43" s="1"/>
  <c r="F952" i="43"/>
  <c r="H952" i="43" s="1"/>
  <c r="F951" i="43"/>
  <c r="H951" i="43" s="1"/>
  <c r="F950" i="43"/>
  <c r="H950" i="43" s="1"/>
  <c r="F949" i="43"/>
  <c r="H949" i="43" s="1"/>
  <c r="F948" i="43"/>
  <c r="H948" i="43" s="1"/>
  <c r="F947" i="43"/>
  <c r="H947" i="43" s="1"/>
  <c r="F946" i="43"/>
  <c r="H946" i="43" s="1"/>
  <c r="F945" i="43"/>
  <c r="H945" i="43" s="1"/>
  <c r="F944" i="43"/>
  <c r="H944" i="43" s="1"/>
  <c r="F943" i="43"/>
  <c r="H943" i="43" s="1"/>
  <c r="F942" i="43"/>
  <c r="H942" i="43" s="1"/>
  <c r="F941" i="43"/>
  <c r="H941" i="43" s="1"/>
  <c r="F940" i="43"/>
  <c r="H940" i="43" s="1"/>
  <c r="F939" i="43"/>
  <c r="H939" i="43" s="1"/>
  <c r="F938" i="43"/>
  <c r="H938" i="43" s="1"/>
  <c r="F937" i="43"/>
  <c r="H937" i="43" s="1"/>
  <c r="F936" i="43"/>
  <c r="H936" i="43" s="1"/>
  <c r="F935" i="43"/>
  <c r="H935" i="43" s="1"/>
  <c r="F934" i="43"/>
  <c r="H934" i="43" s="1"/>
  <c r="F933" i="43"/>
  <c r="H933" i="43" s="1"/>
  <c r="F932" i="43"/>
  <c r="H932" i="43" s="1"/>
  <c r="F931" i="43"/>
  <c r="H931" i="43" s="1"/>
  <c r="F930" i="43"/>
  <c r="H930" i="43" s="1"/>
  <c r="F929" i="43"/>
  <c r="H929" i="43" s="1"/>
  <c r="F928" i="43"/>
  <c r="H928" i="43" s="1"/>
  <c r="F927" i="43"/>
  <c r="H927" i="43" s="1"/>
  <c r="F926" i="43"/>
  <c r="H926" i="43" s="1"/>
  <c r="F925" i="43"/>
  <c r="H925" i="43" s="1"/>
  <c r="F924" i="43"/>
  <c r="H924" i="43" s="1"/>
  <c r="F923" i="43"/>
  <c r="H923" i="43" s="1"/>
  <c r="F922" i="43"/>
  <c r="H922" i="43" s="1"/>
  <c r="F921" i="43"/>
  <c r="H921" i="43" s="1"/>
  <c r="F920" i="43"/>
  <c r="H920" i="43" s="1"/>
  <c r="F919" i="43"/>
  <c r="H919" i="43" s="1"/>
  <c r="F918" i="43"/>
  <c r="H918" i="43" s="1"/>
  <c r="F917" i="43"/>
  <c r="H917" i="43" s="1"/>
  <c r="F916" i="43"/>
  <c r="H916" i="43" s="1"/>
  <c r="F915" i="43"/>
  <c r="H915" i="43" s="1"/>
  <c r="F914" i="43"/>
  <c r="H914" i="43" s="1"/>
  <c r="F913" i="43"/>
  <c r="H913" i="43" s="1"/>
  <c r="F912" i="43"/>
  <c r="H912" i="43" s="1"/>
  <c r="F911" i="43"/>
  <c r="H911" i="43" s="1"/>
  <c r="F910" i="43"/>
  <c r="H910" i="43" s="1"/>
  <c r="F909" i="43"/>
  <c r="H909" i="43" s="1"/>
  <c r="F908" i="43"/>
  <c r="H908" i="43" s="1"/>
  <c r="F907" i="43"/>
  <c r="H907" i="43" s="1"/>
  <c r="F906" i="43"/>
  <c r="H906" i="43" s="1"/>
  <c r="F905" i="43"/>
  <c r="H905" i="43" s="1"/>
  <c r="F904" i="43"/>
  <c r="H904" i="43" s="1"/>
  <c r="F903" i="43"/>
  <c r="H903" i="43" s="1"/>
  <c r="F902" i="43"/>
  <c r="H902" i="43" s="1"/>
  <c r="F901" i="43"/>
  <c r="H901" i="43" s="1"/>
  <c r="F900" i="43"/>
  <c r="H900" i="43" s="1"/>
  <c r="F899" i="43"/>
  <c r="H899" i="43" s="1"/>
  <c r="F898" i="43"/>
  <c r="H898" i="43" s="1"/>
  <c r="F897" i="43"/>
  <c r="H897" i="43" s="1"/>
  <c r="F896" i="43"/>
  <c r="H896" i="43" s="1"/>
  <c r="F895" i="43"/>
  <c r="H895" i="43" s="1"/>
  <c r="F894" i="43"/>
  <c r="H894" i="43" s="1"/>
  <c r="F893" i="43"/>
  <c r="H893" i="43" s="1"/>
  <c r="F892" i="43"/>
  <c r="H892" i="43" s="1"/>
  <c r="F891" i="43"/>
  <c r="H891" i="43" s="1"/>
  <c r="F890" i="43"/>
  <c r="H890" i="43" s="1"/>
  <c r="F889" i="43"/>
  <c r="H889" i="43" s="1"/>
  <c r="F888" i="43"/>
  <c r="H888" i="43" s="1"/>
  <c r="F887" i="43"/>
  <c r="H887" i="43" s="1"/>
  <c r="F886" i="43"/>
  <c r="H886" i="43" s="1"/>
  <c r="F885" i="43"/>
  <c r="H885" i="43" s="1"/>
  <c r="F884" i="43"/>
  <c r="H884" i="43" s="1"/>
  <c r="F883" i="43"/>
  <c r="H883" i="43" s="1"/>
  <c r="F882" i="43"/>
  <c r="H882" i="43" s="1"/>
  <c r="F881" i="43"/>
  <c r="H881" i="43" s="1"/>
  <c r="F880" i="43"/>
  <c r="H880" i="43" s="1"/>
  <c r="F879" i="43"/>
  <c r="H879" i="43" s="1"/>
  <c r="F878" i="43"/>
  <c r="H878" i="43" s="1"/>
  <c r="F877" i="43"/>
  <c r="H877" i="43" s="1"/>
  <c r="F876" i="43"/>
  <c r="H876" i="43" s="1"/>
  <c r="F875" i="43"/>
  <c r="H875" i="43" s="1"/>
  <c r="F874" i="43"/>
  <c r="H874" i="43" s="1"/>
  <c r="F873" i="43"/>
  <c r="H873" i="43" s="1"/>
  <c r="F872" i="43"/>
  <c r="H872" i="43" s="1"/>
  <c r="F871" i="43"/>
  <c r="H871" i="43" s="1"/>
  <c r="F870" i="43"/>
  <c r="H870" i="43" s="1"/>
  <c r="F869" i="43"/>
  <c r="H869" i="43" s="1"/>
  <c r="F868" i="43"/>
  <c r="H868" i="43" s="1"/>
  <c r="F867" i="43"/>
  <c r="H867" i="43" s="1"/>
  <c r="F866" i="43"/>
  <c r="H866" i="43" s="1"/>
  <c r="F865" i="43"/>
  <c r="H865" i="43" s="1"/>
  <c r="F864" i="43"/>
  <c r="H864" i="43" s="1"/>
  <c r="F863" i="43"/>
  <c r="F862" i="43"/>
  <c r="H862" i="43" s="1"/>
  <c r="F861" i="43"/>
  <c r="H861" i="43" s="1"/>
  <c r="F860" i="43"/>
  <c r="H860" i="43" s="1"/>
  <c r="F859" i="43"/>
  <c r="H859" i="43" s="1"/>
  <c r="F858" i="43"/>
  <c r="H858" i="43" s="1"/>
  <c r="F857" i="43"/>
  <c r="H857" i="43" s="1"/>
  <c r="F856" i="43"/>
  <c r="H856" i="43" s="1"/>
  <c r="F855" i="43"/>
  <c r="H855" i="43" s="1"/>
  <c r="F854" i="43"/>
  <c r="H854" i="43" s="1"/>
  <c r="F853" i="43"/>
  <c r="H853" i="43" s="1"/>
  <c r="F852" i="43"/>
  <c r="H852" i="43" s="1"/>
  <c r="F851" i="43"/>
  <c r="H851" i="43" s="1"/>
  <c r="F850" i="43"/>
  <c r="H850" i="43" s="1"/>
  <c r="F849" i="43"/>
  <c r="H849" i="43" s="1"/>
  <c r="F848" i="43"/>
  <c r="H848" i="43" s="1"/>
  <c r="F847" i="43"/>
  <c r="F846" i="43"/>
  <c r="H846" i="43" s="1"/>
  <c r="F845" i="43"/>
  <c r="H845" i="43" s="1"/>
  <c r="F844" i="43"/>
  <c r="H844" i="43" s="1"/>
  <c r="F843" i="43"/>
  <c r="H843" i="43" s="1"/>
  <c r="F842" i="43"/>
  <c r="H842" i="43" s="1"/>
  <c r="F841" i="43"/>
  <c r="H841" i="43" s="1"/>
  <c r="F840" i="43"/>
  <c r="H840" i="43" s="1"/>
  <c r="F839" i="43"/>
  <c r="H839" i="43" s="1"/>
  <c r="F838" i="43"/>
  <c r="H838" i="43" s="1"/>
  <c r="F837" i="43"/>
  <c r="H837" i="43" s="1"/>
  <c r="F836" i="43"/>
  <c r="H836" i="43" s="1"/>
  <c r="F835" i="43"/>
  <c r="H835" i="43" s="1"/>
  <c r="F834" i="43"/>
  <c r="H834" i="43" s="1"/>
  <c r="F833" i="43"/>
  <c r="H833" i="43" s="1"/>
  <c r="F832" i="43"/>
  <c r="H832" i="43" s="1"/>
  <c r="F831" i="43"/>
  <c r="F830" i="43"/>
  <c r="H830" i="43" s="1"/>
  <c r="F829" i="43"/>
  <c r="H829" i="43" s="1"/>
  <c r="F828" i="43"/>
  <c r="H828" i="43" s="1"/>
  <c r="F827" i="43"/>
  <c r="H827" i="43" s="1"/>
  <c r="F826" i="43"/>
  <c r="H826" i="43" s="1"/>
  <c r="F825" i="43"/>
  <c r="H825" i="43" s="1"/>
  <c r="F824" i="43"/>
  <c r="H824" i="43" s="1"/>
  <c r="F823" i="43"/>
  <c r="H823" i="43" s="1"/>
  <c r="F822" i="43"/>
  <c r="H822" i="43" s="1"/>
  <c r="F821" i="43"/>
  <c r="H821" i="43" s="1"/>
  <c r="F820" i="43"/>
  <c r="H820" i="43" s="1"/>
  <c r="F819" i="43"/>
  <c r="H819" i="43" s="1"/>
  <c r="F818" i="43"/>
  <c r="H818" i="43" s="1"/>
  <c r="F817" i="43"/>
  <c r="H817" i="43" s="1"/>
  <c r="F816" i="43"/>
  <c r="H816" i="43" s="1"/>
  <c r="F815" i="43"/>
  <c r="F814" i="43"/>
  <c r="H814" i="43" s="1"/>
  <c r="F813" i="43"/>
  <c r="H813" i="43" s="1"/>
  <c r="F812" i="43"/>
  <c r="H812" i="43" s="1"/>
  <c r="F811" i="43"/>
  <c r="H811" i="43" s="1"/>
  <c r="F810" i="43"/>
  <c r="H810" i="43" s="1"/>
  <c r="F809" i="43"/>
  <c r="H809" i="43" s="1"/>
  <c r="F808" i="43"/>
  <c r="H808" i="43" s="1"/>
  <c r="F807" i="43"/>
  <c r="H807" i="43" s="1"/>
  <c r="F806" i="43"/>
  <c r="H806" i="43" s="1"/>
  <c r="F805" i="43"/>
  <c r="H805" i="43" s="1"/>
  <c r="F804" i="43"/>
  <c r="H804" i="43" s="1"/>
  <c r="F803" i="43"/>
  <c r="H803" i="43" s="1"/>
  <c r="F802" i="43"/>
  <c r="H802" i="43" s="1"/>
  <c r="F801" i="43"/>
  <c r="H801" i="43" s="1"/>
  <c r="F800" i="43"/>
  <c r="H800" i="43" s="1"/>
  <c r="F799" i="43"/>
  <c r="F798" i="43"/>
  <c r="H798" i="43" s="1"/>
  <c r="F797" i="43"/>
  <c r="H797" i="43" s="1"/>
  <c r="F796" i="43"/>
  <c r="H796" i="43" s="1"/>
  <c r="F795" i="43"/>
  <c r="H795" i="43" s="1"/>
  <c r="F794" i="43"/>
  <c r="H794" i="43" s="1"/>
  <c r="F793" i="43"/>
  <c r="H793" i="43" s="1"/>
  <c r="F792" i="43"/>
  <c r="H792" i="43" s="1"/>
  <c r="F791" i="43"/>
  <c r="H791" i="43" s="1"/>
  <c r="F790" i="43"/>
  <c r="H790" i="43" s="1"/>
  <c r="F789" i="43"/>
  <c r="H789" i="43" s="1"/>
  <c r="F788" i="43"/>
  <c r="H788" i="43" s="1"/>
  <c r="F787" i="43"/>
  <c r="H787" i="43" s="1"/>
  <c r="F786" i="43"/>
  <c r="H786" i="43" s="1"/>
  <c r="F785" i="43"/>
  <c r="H785" i="43" s="1"/>
  <c r="F784" i="43"/>
  <c r="H784" i="43" s="1"/>
  <c r="F783" i="43"/>
  <c r="F782" i="43"/>
  <c r="H782" i="43" s="1"/>
  <c r="F781" i="43"/>
  <c r="H781" i="43" s="1"/>
  <c r="F780" i="43"/>
  <c r="H780" i="43" s="1"/>
  <c r="F779" i="43"/>
  <c r="H779" i="43" s="1"/>
  <c r="F778" i="43"/>
  <c r="H778" i="43" s="1"/>
  <c r="F777" i="43"/>
  <c r="H777" i="43" s="1"/>
  <c r="F776" i="43"/>
  <c r="H776" i="43" s="1"/>
  <c r="F775" i="43"/>
  <c r="H775" i="43" s="1"/>
  <c r="F774" i="43"/>
  <c r="H774" i="43" s="1"/>
  <c r="F773" i="43"/>
  <c r="H773" i="43" s="1"/>
  <c r="F772" i="43"/>
  <c r="H772" i="43" s="1"/>
  <c r="F771" i="43"/>
  <c r="H771" i="43" s="1"/>
  <c r="F770" i="43"/>
  <c r="H770" i="43" s="1"/>
  <c r="F769" i="43"/>
  <c r="H769" i="43" s="1"/>
  <c r="F768" i="43"/>
  <c r="H768" i="43" s="1"/>
  <c r="F767" i="43"/>
  <c r="F766" i="43"/>
  <c r="H766" i="43" s="1"/>
  <c r="F765" i="43"/>
  <c r="H765" i="43" s="1"/>
  <c r="F764" i="43"/>
  <c r="H764" i="43" s="1"/>
  <c r="F763" i="43"/>
  <c r="H763" i="43" s="1"/>
  <c r="F762" i="43"/>
  <c r="H762" i="43" s="1"/>
  <c r="F761" i="43"/>
  <c r="H761" i="43" s="1"/>
  <c r="F760" i="43"/>
  <c r="H760" i="43" s="1"/>
  <c r="F759" i="43"/>
  <c r="H759" i="43" s="1"/>
  <c r="F758" i="43"/>
  <c r="H758" i="43" s="1"/>
  <c r="F757" i="43"/>
  <c r="H757" i="43" s="1"/>
  <c r="F756" i="43"/>
  <c r="H756" i="43" s="1"/>
  <c r="F755" i="43"/>
  <c r="H755" i="43" s="1"/>
  <c r="F754" i="43"/>
  <c r="H754" i="43" s="1"/>
  <c r="F753" i="43"/>
  <c r="H753" i="43" s="1"/>
  <c r="F752" i="43"/>
  <c r="H752" i="43" s="1"/>
  <c r="F751" i="43"/>
  <c r="F750" i="43"/>
  <c r="H750" i="43" s="1"/>
  <c r="F749" i="43"/>
  <c r="H749" i="43" s="1"/>
  <c r="F748" i="43"/>
  <c r="H748" i="43" s="1"/>
  <c r="F747" i="43"/>
  <c r="H747" i="43" s="1"/>
  <c r="F746" i="43"/>
  <c r="H746" i="43" s="1"/>
  <c r="F745" i="43"/>
  <c r="H745" i="43" s="1"/>
  <c r="F744" i="43"/>
  <c r="H744" i="43" s="1"/>
  <c r="F743" i="43"/>
  <c r="H743" i="43" s="1"/>
  <c r="F742" i="43"/>
  <c r="H742" i="43" s="1"/>
  <c r="F741" i="43"/>
  <c r="H741" i="43" s="1"/>
  <c r="F740" i="43"/>
  <c r="H740" i="43" s="1"/>
  <c r="F739" i="43"/>
  <c r="H739" i="43" s="1"/>
  <c r="F738" i="43"/>
  <c r="H738" i="43" s="1"/>
  <c r="F737" i="43"/>
  <c r="F736" i="43"/>
  <c r="F735" i="43"/>
  <c r="F734" i="43"/>
  <c r="H734" i="43" s="1"/>
  <c r="F733" i="43"/>
  <c r="H733" i="43" s="1"/>
  <c r="F732" i="43"/>
  <c r="H732" i="43" s="1"/>
  <c r="F731" i="43"/>
  <c r="H731" i="43" s="1"/>
  <c r="F730" i="43"/>
  <c r="H730" i="43" s="1"/>
  <c r="F729" i="43"/>
  <c r="H729" i="43" s="1"/>
  <c r="F728" i="43"/>
  <c r="H728" i="43" s="1"/>
  <c r="F727" i="43"/>
  <c r="H727" i="43" s="1"/>
  <c r="F726" i="43"/>
  <c r="H726" i="43" s="1"/>
  <c r="F725" i="43"/>
  <c r="H725" i="43" s="1"/>
  <c r="F724" i="43"/>
  <c r="H724" i="43" s="1"/>
  <c r="F723" i="43"/>
  <c r="H723" i="43" s="1"/>
  <c r="F722" i="43"/>
  <c r="H722" i="43" s="1"/>
  <c r="F721" i="43"/>
  <c r="F720" i="43"/>
  <c r="F719" i="43"/>
  <c r="F718" i="43"/>
  <c r="H718" i="43" s="1"/>
  <c r="F717" i="43"/>
  <c r="H717" i="43" s="1"/>
  <c r="F716" i="43"/>
  <c r="H716" i="43" s="1"/>
  <c r="F715" i="43"/>
  <c r="H715" i="43" s="1"/>
  <c r="F714" i="43"/>
  <c r="H714" i="43" s="1"/>
  <c r="F713" i="43"/>
  <c r="H713" i="43" s="1"/>
  <c r="F712" i="43"/>
  <c r="H712" i="43" s="1"/>
  <c r="F711" i="43"/>
  <c r="H711" i="43" s="1"/>
  <c r="F710" i="43"/>
  <c r="H710" i="43" s="1"/>
  <c r="F709" i="43"/>
  <c r="H709" i="43" s="1"/>
  <c r="F708" i="43"/>
  <c r="H708" i="43" s="1"/>
  <c r="F707" i="43"/>
  <c r="H707" i="43" s="1"/>
  <c r="F706" i="43"/>
  <c r="H706" i="43" s="1"/>
  <c r="F705" i="43"/>
  <c r="F704" i="43"/>
  <c r="F703" i="43"/>
  <c r="F702" i="43"/>
  <c r="H702" i="43" s="1"/>
  <c r="F701" i="43"/>
  <c r="H701" i="43" s="1"/>
  <c r="F700" i="43"/>
  <c r="H700" i="43" s="1"/>
  <c r="F699" i="43"/>
  <c r="H699" i="43" s="1"/>
  <c r="F698" i="43"/>
  <c r="H698" i="43" s="1"/>
  <c r="F697" i="43"/>
  <c r="H697" i="43" s="1"/>
  <c r="F696" i="43"/>
  <c r="H696" i="43" s="1"/>
  <c r="F695" i="43"/>
  <c r="H695" i="43" s="1"/>
  <c r="F694" i="43"/>
  <c r="H694" i="43" s="1"/>
  <c r="F693" i="43"/>
  <c r="H693" i="43" s="1"/>
  <c r="F692" i="43"/>
  <c r="H692" i="43" s="1"/>
  <c r="F691" i="43"/>
  <c r="H691" i="43" s="1"/>
  <c r="F690" i="43"/>
  <c r="H690" i="43" s="1"/>
  <c r="F689" i="43"/>
  <c r="F688" i="43"/>
  <c r="F687" i="43"/>
  <c r="F686" i="43"/>
  <c r="H686" i="43" s="1"/>
  <c r="F685" i="43"/>
  <c r="H685" i="43" s="1"/>
  <c r="F684" i="43"/>
  <c r="H684" i="43" s="1"/>
  <c r="F683" i="43"/>
  <c r="H683" i="43" s="1"/>
  <c r="F682" i="43"/>
  <c r="H682" i="43" s="1"/>
  <c r="F681" i="43"/>
  <c r="H681" i="43" s="1"/>
  <c r="F680" i="43"/>
  <c r="H680" i="43" s="1"/>
  <c r="F679" i="43"/>
  <c r="H679" i="43" s="1"/>
  <c r="F678" i="43"/>
  <c r="H678" i="43" s="1"/>
  <c r="F677" i="43"/>
  <c r="H677" i="43" s="1"/>
  <c r="F676" i="43"/>
  <c r="H676" i="43" s="1"/>
  <c r="F675" i="43"/>
  <c r="H675" i="43" s="1"/>
  <c r="F674" i="43"/>
  <c r="H674" i="43" s="1"/>
  <c r="F673" i="43"/>
  <c r="F672" i="43"/>
  <c r="F671" i="43"/>
  <c r="F670" i="43"/>
  <c r="H670" i="43" s="1"/>
  <c r="F669" i="43"/>
  <c r="H669" i="43" s="1"/>
  <c r="F668" i="43"/>
  <c r="H668" i="43" s="1"/>
  <c r="F667" i="43"/>
  <c r="H667" i="43" s="1"/>
  <c r="F666" i="43"/>
  <c r="H666" i="43" s="1"/>
  <c r="F665" i="43"/>
  <c r="H665" i="43" s="1"/>
  <c r="F664" i="43"/>
  <c r="H664" i="43" s="1"/>
  <c r="F663" i="43"/>
  <c r="H663" i="43" s="1"/>
  <c r="F662" i="43"/>
  <c r="H662" i="43" s="1"/>
  <c r="F661" i="43"/>
  <c r="H661" i="43" s="1"/>
  <c r="F660" i="43"/>
  <c r="H660" i="43" s="1"/>
  <c r="F659" i="43"/>
  <c r="H659" i="43" s="1"/>
  <c r="F658" i="43"/>
  <c r="F657" i="43"/>
  <c r="F656" i="43"/>
  <c r="F655" i="43"/>
  <c r="F654" i="43"/>
  <c r="H654" i="43" s="1"/>
  <c r="F653" i="43"/>
  <c r="H653" i="43" s="1"/>
  <c r="F652" i="43"/>
  <c r="H652" i="43" s="1"/>
  <c r="F651" i="43"/>
  <c r="H651" i="43" s="1"/>
  <c r="F650" i="43"/>
  <c r="H650" i="43" s="1"/>
  <c r="F649" i="43"/>
  <c r="H649" i="43" s="1"/>
  <c r="F648" i="43"/>
  <c r="H648" i="43" s="1"/>
  <c r="F647" i="43"/>
  <c r="H647" i="43" s="1"/>
  <c r="F646" i="43"/>
  <c r="H646" i="43" s="1"/>
  <c r="F645" i="43"/>
  <c r="H645" i="43" s="1"/>
  <c r="F644" i="43"/>
  <c r="H644" i="43" s="1"/>
  <c r="F643" i="43"/>
  <c r="H643" i="43" s="1"/>
  <c r="F642" i="43"/>
  <c r="F641" i="43"/>
  <c r="F640" i="43"/>
  <c r="F639" i="43"/>
  <c r="F638" i="43"/>
  <c r="H638" i="43" s="1"/>
  <c r="F637" i="43"/>
  <c r="H637" i="43" s="1"/>
  <c r="F636" i="43"/>
  <c r="H636" i="43" s="1"/>
  <c r="F635" i="43"/>
  <c r="H635" i="43" s="1"/>
  <c r="F634" i="43"/>
  <c r="H634" i="43" s="1"/>
  <c r="F633" i="43"/>
  <c r="H633" i="43" s="1"/>
  <c r="F632" i="43"/>
  <c r="H632" i="43" s="1"/>
  <c r="F631" i="43"/>
  <c r="H631" i="43" s="1"/>
  <c r="F630" i="43"/>
  <c r="H630" i="43" s="1"/>
  <c r="F629" i="43"/>
  <c r="H629" i="43" s="1"/>
  <c r="F628" i="43"/>
  <c r="H628" i="43" s="1"/>
  <c r="F627" i="43"/>
  <c r="F626" i="43"/>
  <c r="F625" i="43"/>
  <c r="F624" i="43"/>
  <c r="F623" i="43"/>
  <c r="F622" i="43"/>
  <c r="H622" i="43" s="1"/>
  <c r="F621" i="43"/>
  <c r="H621" i="43" s="1"/>
  <c r="F620" i="43"/>
  <c r="H620" i="43" s="1"/>
  <c r="F619" i="43"/>
  <c r="H619" i="43" s="1"/>
  <c r="F618" i="43"/>
  <c r="H618" i="43" s="1"/>
  <c r="F617" i="43"/>
  <c r="H617" i="43" s="1"/>
  <c r="F616" i="43"/>
  <c r="H616" i="43" s="1"/>
  <c r="F615" i="43"/>
  <c r="H615" i="43" s="1"/>
  <c r="F614" i="43"/>
  <c r="H614" i="43" s="1"/>
  <c r="F613" i="43"/>
  <c r="H613" i="43" s="1"/>
  <c r="F612" i="43"/>
  <c r="H612" i="43" s="1"/>
  <c r="F611" i="43"/>
  <c r="F610" i="43"/>
  <c r="F609" i="43"/>
  <c r="F608" i="43"/>
  <c r="F607" i="43"/>
  <c r="F606" i="43"/>
  <c r="H606" i="43" s="1"/>
  <c r="F605" i="43"/>
  <c r="H605" i="43" s="1"/>
  <c r="F604" i="43"/>
  <c r="H604" i="43" s="1"/>
  <c r="F603" i="43"/>
  <c r="H603" i="43" s="1"/>
  <c r="F602" i="43"/>
  <c r="H602" i="43" s="1"/>
  <c r="F601" i="43"/>
  <c r="H601" i="43" s="1"/>
  <c r="F600" i="43"/>
  <c r="H600" i="43" s="1"/>
  <c r="F599" i="43"/>
  <c r="H599" i="43" s="1"/>
  <c r="F598" i="43"/>
  <c r="H598" i="43" s="1"/>
  <c r="F597" i="43"/>
  <c r="H597" i="43" s="1"/>
  <c r="F596" i="43"/>
  <c r="H596" i="43" s="1"/>
  <c r="F595" i="43"/>
  <c r="F594" i="43"/>
  <c r="F593" i="43"/>
  <c r="F592" i="43"/>
  <c r="F591" i="43"/>
  <c r="F590" i="43"/>
  <c r="H590" i="43" s="1"/>
  <c r="F589" i="43"/>
  <c r="H589" i="43" s="1"/>
  <c r="F588" i="43"/>
  <c r="H588" i="43" s="1"/>
  <c r="F587" i="43"/>
  <c r="H587" i="43" s="1"/>
  <c r="F586" i="43"/>
  <c r="H586" i="43" s="1"/>
  <c r="F585" i="43"/>
  <c r="H585" i="43" s="1"/>
  <c r="F584" i="43"/>
  <c r="H584" i="43" s="1"/>
  <c r="F583" i="43"/>
  <c r="H583" i="43" s="1"/>
  <c r="F582" i="43"/>
  <c r="H582" i="43" s="1"/>
  <c r="F581" i="43"/>
  <c r="H581" i="43" s="1"/>
  <c r="F580" i="43"/>
  <c r="H580" i="43" s="1"/>
  <c r="F579" i="43"/>
  <c r="F578" i="43"/>
  <c r="F577" i="43"/>
  <c r="F576" i="43"/>
  <c r="F575" i="43"/>
  <c r="F574" i="43"/>
  <c r="H574" i="43" s="1"/>
  <c r="F573" i="43"/>
  <c r="H573" i="43" s="1"/>
  <c r="F572" i="43"/>
  <c r="H572" i="43" s="1"/>
  <c r="F571" i="43"/>
  <c r="H571" i="43" s="1"/>
  <c r="F570" i="43"/>
  <c r="H570" i="43" s="1"/>
  <c r="F569" i="43"/>
  <c r="H569" i="43" s="1"/>
  <c r="F568" i="43"/>
  <c r="H568" i="43" s="1"/>
  <c r="F567" i="43"/>
  <c r="H567" i="43" s="1"/>
  <c r="F566" i="43"/>
  <c r="H566" i="43" s="1"/>
  <c r="F565" i="43"/>
  <c r="H565" i="43" s="1"/>
  <c r="F564" i="43"/>
  <c r="H564" i="43" s="1"/>
  <c r="F563" i="43"/>
  <c r="F562" i="43"/>
  <c r="F561" i="43"/>
  <c r="F560" i="43"/>
  <c r="F559" i="43"/>
  <c r="F558" i="43"/>
  <c r="H558" i="43" s="1"/>
  <c r="F557" i="43"/>
  <c r="H557" i="43" s="1"/>
  <c r="F556" i="43"/>
  <c r="H556" i="43" s="1"/>
  <c r="F555" i="43"/>
  <c r="H555" i="43" s="1"/>
  <c r="F554" i="43"/>
  <c r="H554" i="43" s="1"/>
  <c r="F553" i="43"/>
  <c r="H553" i="43" s="1"/>
  <c r="F552" i="43"/>
  <c r="H552" i="43" s="1"/>
  <c r="F551" i="43"/>
  <c r="H551" i="43" s="1"/>
  <c r="F550" i="43"/>
  <c r="H550" i="43" s="1"/>
  <c r="F549" i="43"/>
  <c r="H549" i="43" s="1"/>
  <c r="F548" i="43"/>
  <c r="H548" i="43" s="1"/>
  <c r="F547" i="43"/>
  <c r="F546" i="43"/>
  <c r="F545" i="43"/>
  <c r="F544" i="43"/>
  <c r="F543" i="43"/>
  <c r="F542" i="43"/>
  <c r="H542" i="43" s="1"/>
  <c r="F541" i="43"/>
  <c r="H541" i="43" s="1"/>
  <c r="F540" i="43"/>
  <c r="H540" i="43" s="1"/>
  <c r="F539" i="43"/>
  <c r="H539" i="43" s="1"/>
  <c r="F538" i="43"/>
  <c r="H538" i="43" s="1"/>
  <c r="F537" i="43"/>
  <c r="H537" i="43" s="1"/>
  <c r="F536" i="43"/>
  <c r="H536" i="43" s="1"/>
  <c r="F535" i="43"/>
  <c r="H535" i="43" s="1"/>
  <c r="F534" i="43"/>
  <c r="H534" i="43" s="1"/>
  <c r="F533" i="43"/>
  <c r="F532" i="43"/>
  <c r="H532" i="43" s="1"/>
  <c r="F531" i="43"/>
  <c r="F530" i="43"/>
  <c r="F529" i="43"/>
  <c r="F528" i="43"/>
  <c r="F527" i="43"/>
  <c r="F526" i="43"/>
  <c r="H526" i="43" s="1"/>
  <c r="F525" i="43"/>
  <c r="H525" i="43" s="1"/>
  <c r="F524" i="43"/>
  <c r="H524" i="43" s="1"/>
  <c r="F523" i="43"/>
  <c r="H523" i="43" s="1"/>
  <c r="F522" i="43"/>
  <c r="H522" i="43" s="1"/>
  <c r="F521" i="43"/>
  <c r="H521" i="43" s="1"/>
  <c r="F520" i="43"/>
  <c r="H520" i="43" s="1"/>
  <c r="F519" i="43"/>
  <c r="H519" i="43" s="1"/>
  <c r="F518" i="43"/>
  <c r="H518" i="43" s="1"/>
  <c r="F517" i="43"/>
  <c r="F516" i="43"/>
  <c r="H516" i="43" s="1"/>
  <c r="F515" i="43"/>
  <c r="F514" i="43"/>
  <c r="F513" i="43"/>
  <c r="F512" i="43"/>
  <c r="F511" i="43"/>
  <c r="F510" i="43"/>
  <c r="H510" i="43" s="1"/>
  <c r="F509" i="43"/>
  <c r="H509" i="43" s="1"/>
  <c r="F508" i="43"/>
  <c r="H508" i="43" s="1"/>
  <c r="F507" i="43"/>
  <c r="H507" i="43" s="1"/>
  <c r="F506" i="43"/>
  <c r="H506" i="43" s="1"/>
  <c r="F505" i="43"/>
  <c r="H505" i="43" s="1"/>
  <c r="F504" i="43"/>
  <c r="H504" i="43" s="1"/>
  <c r="F503" i="43"/>
  <c r="H503" i="43" s="1"/>
  <c r="F502" i="43"/>
  <c r="H502" i="43" s="1"/>
  <c r="F501" i="43"/>
  <c r="F500" i="43"/>
  <c r="H500" i="43" s="1"/>
  <c r="F499" i="43"/>
  <c r="F498" i="43"/>
  <c r="F497" i="43"/>
  <c r="F496" i="43"/>
  <c r="F495" i="43"/>
  <c r="F494" i="43"/>
  <c r="H494" i="43" s="1"/>
  <c r="F493" i="43"/>
  <c r="H493" i="43" s="1"/>
  <c r="F492" i="43"/>
  <c r="H492" i="43" s="1"/>
  <c r="F491" i="43"/>
  <c r="H491" i="43" s="1"/>
  <c r="F490" i="43"/>
  <c r="H490" i="43" s="1"/>
  <c r="F489" i="43"/>
  <c r="H489" i="43" s="1"/>
  <c r="F488" i="43"/>
  <c r="H488" i="43" s="1"/>
  <c r="F487" i="43"/>
  <c r="H487" i="43" s="1"/>
  <c r="F486" i="43"/>
  <c r="H486" i="43" s="1"/>
  <c r="F485" i="43"/>
  <c r="F484" i="43"/>
  <c r="H484" i="43" s="1"/>
  <c r="F483" i="43"/>
  <c r="F482" i="43"/>
  <c r="F481" i="43"/>
  <c r="F480" i="43"/>
  <c r="F479" i="43"/>
  <c r="F478" i="43"/>
  <c r="H478" i="43" s="1"/>
  <c r="F477" i="43"/>
  <c r="H477" i="43" s="1"/>
  <c r="F476" i="43"/>
  <c r="H476" i="43" s="1"/>
  <c r="F475" i="43"/>
  <c r="H475" i="43" s="1"/>
  <c r="F474" i="43"/>
  <c r="H474" i="43" s="1"/>
  <c r="F473" i="43"/>
  <c r="H473" i="43" s="1"/>
  <c r="F472" i="43"/>
  <c r="H472" i="43" s="1"/>
  <c r="F471" i="43"/>
  <c r="H471" i="43" s="1"/>
  <c r="F470" i="43"/>
  <c r="H470" i="43" s="1"/>
  <c r="F469" i="43"/>
  <c r="F468" i="43"/>
  <c r="H468" i="43" s="1"/>
  <c r="F467" i="43"/>
  <c r="F466" i="43"/>
  <c r="F465" i="43"/>
  <c r="F464" i="43"/>
  <c r="F463" i="43"/>
  <c r="F462" i="43"/>
  <c r="H462" i="43" s="1"/>
  <c r="F461" i="43"/>
  <c r="H461" i="43" s="1"/>
  <c r="F460" i="43"/>
  <c r="H460" i="43" s="1"/>
  <c r="F459" i="43"/>
  <c r="H459" i="43" s="1"/>
  <c r="F458" i="43"/>
  <c r="H458" i="43" s="1"/>
  <c r="F457" i="43"/>
  <c r="H457" i="43" s="1"/>
  <c r="F456" i="43"/>
  <c r="H456" i="43" s="1"/>
  <c r="F455" i="43"/>
  <c r="H455" i="43" s="1"/>
  <c r="F454" i="43"/>
  <c r="H454" i="43" s="1"/>
  <c r="F453" i="43"/>
  <c r="F452" i="43"/>
  <c r="H452" i="43" s="1"/>
  <c r="F451" i="43"/>
  <c r="F450" i="43"/>
  <c r="F449" i="43"/>
  <c r="F448" i="43"/>
  <c r="F447" i="43"/>
  <c r="F446" i="43"/>
  <c r="H446" i="43" s="1"/>
  <c r="F445" i="43"/>
  <c r="H445" i="43" s="1"/>
  <c r="F444" i="43"/>
  <c r="H444" i="43" s="1"/>
  <c r="F443" i="43"/>
  <c r="H443" i="43" s="1"/>
  <c r="F442" i="43"/>
  <c r="H442" i="43" s="1"/>
  <c r="F441" i="43"/>
  <c r="H441" i="43" s="1"/>
  <c r="F440" i="43"/>
  <c r="H440" i="43" s="1"/>
  <c r="F439" i="43"/>
  <c r="H439" i="43" s="1"/>
  <c r="F438" i="43"/>
  <c r="H438" i="43" s="1"/>
  <c r="F437" i="43"/>
  <c r="F436" i="43"/>
  <c r="H436" i="43" s="1"/>
  <c r="F435" i="43"/>
  <c r="F434" i="43"/>
  <c r="F433" i="43"/>
  <c r="F432" i="43"/>
  <c r="F431" i="43"/>
  <c r="F430" i="43"/>
  <c r="H430" i="43" s="1"/>
  <c r="F429" i="43"/>
  <c r="H429" i="43" s="1"/>
  <c r="F428" i="43"/>
  <c r="H428" i="43" s="1"/>
  <c r="F427" i="43"/>
  <c r="H427" i="43" s="1"/>
  <c r="F426" i="43"/>
  <c r="H426" i="43" s="1"/>
  <c r="F425" i="43"/>
  <c r="H425" i="43" s="1"/>
  <c r="F424" i="43"/>
  <c r="H424" i="43" s="1"/>
  <c r="F423" i="43"/>
  <c r="H423" i="43" s="1"/>
  <c r="F422" i="43"/>
  <c r="H422" i="43" s="1"/>
  <c r="F421" i="43"/>
  <c r="F420" i="43"/>
  <c r="H420" i="43" s="1"/>
  <c r="F419" i="43"/>
  <c r="F418" i="43"/>
  <c r="F417" i="43"/>
  <c r="F416" i="43"/>
  <c r="F415" i="43"/>
  <c r="F414" i="43"/>
  <c r="H414" i="43" s="1"/>
  <c r="F413" i="43"/>
  <c r="H413" i="43" s="1"/>
  <c r="F412" i="43"/>
  <c r="H412" i="43" s="1"/>
  <c r="F411" i="43"/>
  <c r="H411" i="43" s="1"/>
  <c r="F410" i="43"/>
  <c r="H410" i="43" s="1"/>
  <c r="F409" i="43"/>
  <c r="H409" i="43" s="1"/>
  <c r="F408" i="43"/>
  <c r="H408" i="43" s="1"/>
  <c r="F407" i="43"/>
  <c r="H407" i="43" s="1"/>
  <c r="F406" i="43"/>
  <c r="H406" i="43" s="1"/>
  <c r="F405" i="43"/>
  <c r="F404" i="43"/>
  <c r="H404" i="43" s="1"/>
  <c r="F403" i="43"/>
  <c r="F402" i="43"/>
  <c r="F401" i="43"/>
  <c r="F400" i="43"/>
  <c r="F399" i="43"/>
  <c r="F398" i="43"/>
  <c r="H398" i="43" s="1"/>
  <c r="F397" i="43"/>
  <c r="H397" i="43" s="1"/>
  <c r="F396" i="43"/>
  <c r="H396" i="43" s="1"/>
  <c r="F395" i="43"/>
  <c r="H395" i="43" s="1"/>
  <c r="F394" i="43"/>
  <c r="H394" i="43" s="1"/>
  <c r="F393" i="43"/>
  <c r="H393" i="43" s="1"/>
  <c r="F392" i="43"/>
  <c r="H392" i="43" s="1"/>
  <c r="F391" i="43"/>
  <c r="H391" i="43" s="1"/>
  <c r="F390" i="43"/>
  <c r="F389" i="43"/>
  <c r="F388" i="43"/>
  <c r="F387" i="43"/>
  <c r="F386" i="43"/>
  <c r="F385" i="43"/>
  <c r="F384" i="43"/>
  <c r="F383" i="43"/>
  <c r="F382" i="43"/>
  <c r="H382" i="43" s="1"/>
  <c r="F381" i="43"/>
  <c r="H381" i="43" s="1"/>
  <c r="F380" i="43"/>
  <c r="H380" i="43" s="1"/>
  <c r="F379" i="43"/>
  <c r="H379" i="43" s="1"/>
  <c r="F378" i="43"/>
  <c r="H378" i="43" s="1"/>
  <c r="F377" i="43"/>
  <c r="H377" i="43" s="1"/>
  <c r="F376" i="43"/>
  <c r="H376" i="43" s="1"/>
  <c r="F375" i="43"/>
  <c r="H375" i="43" s="1"/>
  <c r="F374" i="43"/>
  <c r="F373" i="43"/>
  <c r="F372" i="43"/>
  <c r="F371" i="43"/>
  <c r="F370" i="43"/>
  <c r="F369" i="43"/>
  <c r="F368" i="43"/>
  <c r="F367" i="43"/>
  <c r="F366" i="43"/>
  <c r="H366" i="43" s="1"/>
  <c r="F365" i="43"/>
  <c r="H365" i="43" s="1"/>
  <c r="F364" i="43"/>
  <c r="H364" i="43" s="1"/>
  <c r="F363" i="43"/>
  <c r="H363" i="43" s="1"/>
  <c r="F362" i="43"/>
  <c r="H362" i="43" s="1"/>
  <c r="F361" i="43"/>
  <c r="H361" i="43" s="1"/>
  <c r="F360" i="43"/>
  <c r="H360" i="43" s="1"/>
  <c r="F359" i="43"/>
  <c r="F358" i="43"/>
  <c r="F357" i="43"/>
  <c r="F356" i="43"/>
  <c r="F355" i="43"/>
  <c r="F354" i="43"/>
  <c r="F353" i="43"/>
  <c r="F352" i="43"/>
  <c r="F351" i="43"/>
  <c r="F350" i="43"/>
  <c r="H350" i="43" s="1"/>
  <c r="F349" i="43"/>
  <c r="H349" i="43" s="1"/>
  <c r="F348" i="43"/>
  <c r="H348" i="43" s="1"/>
  <c r="F347" i="43"/>
  <c r="H347" i="43" s="1"/>
  <c r="F346" i="43"/>
  <c r="H346" i="43" s="1"/>
  <c r="F345" i="43"/>
  <c r="H345" i="43" s="1"/>
  <c r="F344" i="43"/>
  <c r="H344" i="43" s="1"/>
  <c r="F343" i="43"/>
  <c r="F342" i="43"/>
  <c r="F341" i="43"/>
  <c r="F340" i="43"/>
  <c r="F339" i="43"/>
  <c r="F338" i="43"/>
  <c r="F337" i="43"/>
  <c r="F336" i="43"/>
  <c r="F335" i="43"/>
  <c r="F334" i="43"/>
  <c r="H334" i="43" s="1"/>
  <c r="F333" i="43"/>
  <c r="H333" i="43" s="1"/>
  <c r="F332" i="43"/>
  <c r="H332" i="43" s="1"/>
  <c r="F331" i="43"/>
  <c r="H331" i="43" s="1"/>
  <c r="F330" i="43"/>
  <c r="H330" i="43" s="1"/>
  <c r="F329" i="43"/>
  <c r="H329" i="43" s="1"/>
  <c r="F328" i="43"/>
  <c r="H328" i="43" s="1"/>
  <c r="F327" i="43"/>
  <c r="F326" i="43"/>
  <c r="F325" i="43"/>
  <c r="F324" i="43"/>
  <c r="F323" i="43"/>
  <c r="F322" i="43"/>
  <c r="F321" i="43"/>
  <c r="F320" i="43"/>
  <c r="F319" i="43"/>
  <c r="F318" i="43"/>
  <c r="H318" i="43" s="1"/>
  <c r="F317" i="43"/>
  <c r="H317" i="43" s="1"/>
  <c r="F316" i="43"/>
  <c r="H316" i="43" s="1"/>
  <c r="F315" i="43"/>
  <c r="H315" i="43" s="1"/>
  <c r="F314" i="43"/>
  <c r="H314" i="43" s="1"/>
  <c r="F313" i="43"/>
  <c r="H313" i="43" s="1"/>
  <c r="F312" i="43"/>
  <c r="H312" i="43" s="1"/>
  <c r="F311" i="43"/>
  <c r="F310" i="43"/>
  <c r="F309" i="43"/>
  <c r="F308" i="43"/>
  <c r="F307" i="43"/>
  <c r="F306" i="43"/>
  <c r="F305" i="43"/>
  <c r="F304" i="43"/>
  <c r="F303" i="43"/>
  <c r="F302" i="43"/>
  <c r="H302" i="43" s="1"/>
  <c r="F301" i="43"/>
  <c r="H301" i="43" s="1"/>
  <c r="F300" i="43"/>
  <c r="H300" i="43" s="1"/>
  <c r="F299" i="43"/>
  <c r="H299" i="43" s="1"/>
  <c r="F298" i="43"/>
  <c r="H298" i="43" s="1"/>
  <c r="F297" i="43"/>
  <c r="H297" i="43" s="1"/>
  <c r="F296" i="43"/>
  <c r="H296" i="43" s="1"/>
  <c r="F295" i="43"/>
  <c r="F294" i="43"/>
  <c r="F293" i="43"/>
  <c r="F292" i="43"/>
  <c r="F291" i="43"/>
  <c r="F290" i="43"/>
  <c r="F289" i="43"/>
  <c r="F288" i="43"/>
  <c r="F287" i="43"/>
  <c r="F286" i="43"/>
  <c r="H286" i="43" s="1"/>
  <c r="F285" i="43"/>
  <c r="H285" i="43" s="1"/>
  <c r="F284" i="43"/>
  <c r="H284" i="43" s="1"/>
  <c r="F283" i="43"/>
  <c r="H283" i="43" s="1"/>
  <c r="F282" i="43"/>
  <c r="H282" i="43" s="1"/>
  <c r="F281" i="43"/>
  <c r="H281" i="43" s="1"/>
  <c r="F280" i="43"/>
  <c r="H280" i="43" s="1"/>
  <c r="F279" i="43"/>
  <c r="F278" i="43"/>
  <c r="F277" i="43"/>
  <c r="F276" i="43"/>
  <c r="F275" i="43"/>
  <c r="F274" i="43"/>
  <c r="F273" i="43"/>
  <c r="F272" i="43"/>
  <c r="F271" i="43"/>
  <c r="F270" i="43"/>
  <c r="H270" i="43" s="1"/>
  <c r="F269" i="43"/>
  <c r="H269" i="43" s="1"/>
  <c r="F268" i="43"/>
  <c r="H268" i="43" s="1"/>
  <c r="F267" i="43"/>
  <c r="H267" i="43" s="1"/>
  <c r="F266" i="43"/>
  <c r="H266" i="43" s="1"/>
  <c r="F265" i="43"/>
  <c r="H265" i="43" s="1"/>
  <c r="F264" i="43"/>
  <c r="H264" i="43" s="1"/>
  <c r="F263" i="43"/>
  <c r="F262" i="43"/>
  <c r="F261" i="43"/>
  <c r="F260" i="43"/>
  <c r="F259" i="43"/>
  <c r="F258" i="43"/>
  <c r="F257" i="43"/>
  <c r="F256" i="43"/>
  <c r="F255" i="43"/>
  <c r="F254" i="43"/>
  <c r="H254" i="43" s="1"/>
  <c r="F253" i="43"/>
  <c r="H253" i="43" s="1"/>
  <c r="F252" i="43"/>
  <c r="H252" i="43" s="1"/>
  <c r="F251" i="43"/>
  <c r="H251" i="43" s="1"/>
  <c r="F250" i="43"/>
  <c r="H250" i="43" s="1"/>
  <c r="F249" i="43"/>
  <c r="H249" i="43" s="1"/>
  <c r="F248" i="43"/>
  <c r="H248" i="43" s="1"/>
  <c r="F247" i="43"/>
  <c r="F246" i="43"/>
  <c r="F245" i="43"/>
  <c r="F244" i="43"/>
  <c r="F243" i="43"/>
  <c r="F242" i="43"/>
  <c r="F241" i="43"/>
  <c r="F240" i="43"/>
  <c r="F239" i="43"/>
  <c r="F238" i="43"/>
  <c r="H238" i="43" s="1"/>
  <c r="F237" i="43"/>
  <c r="H237" i="43" s="1"/>
  <c r="F236" i="43"/>
  <c r="H236" i="43" s="1"/>
  <c r="F235" i="43"/>
  <c r="H235" i="43" s="1"/>
  <c r="F234" i="43"/>
  <c r="H234" i="43" s="1"/>
  <c r="F233" i="43"/>
  <c r="H233" i="43" s="1"/>
  <c r="F232" i="43"/>
  <c r="H232" i="43" s="1"/>
  <c r="F231" i="43"/>
  <c r="F230" i="43"/>
  <c r="F229" i="43"/>
  <c r="F228" i="43"/>
  <c r="F227" i="43"/>
  <c r="F226" i="43"/>
  <c r="F225" i="43"/>
  <c r="F224" i="43"/>
  <c r="F223" i="43"/>
  <c r="F222" i="43"/>
  <c r="H222" i="43" s="1"/>
  <c r="F221" i="43"/>
  <c r="H221" i="43" s="1"/>
  <c r="F220" i="43"/>
  <c r="H220" i="43" s="1"/>
  <c r="F219" i="43"/>
  <c r="H219" i="43" s="1"/>
  <c r="F218" i="43"/>
  <c r="H218" i="43" s="1"/>
  <c r="F217" i="43"/>
  <c r="H217" i="43" s="1"/>
  <c r="F216" i="43"/>
  <c r="H216" i="43" s="1"/>
  <c r="F215" i="43"/>
  <c r="F214" i="43"/>
  <c r="F213" i="43"/>
  <c r="F212" i="43"/>
  <c r="F211" i="43"/>
  <c r="F210" i="43"/>
  <c r="F209" i="43"/>
  <c r="F208" i="43"/>
  <c r="F207" i="43"/>
  <c r="F206" i="43"/>
  <c r="H206" i="43" s="1"/>
  <c r="F205" i="43"/>
  <c r="H205" i="43" s="1"/>
  <c r="F204" i="43"/>
  <c r="H204" i="43" s="1"/>
  <c r="F203" i="43"/>
  <c r="H203" i="43" s="1"/>
  <c r="F202" i="43"/>
  <c r="H202" i="43" s="1"/>
  <c r="F201" i="43"/>
  <c r="H201" i="43" s="1"/>
  <c r="F200" i="43"/>
  <c r="H200" i="43" s="1"/>
  <c r="F199" i="43"/>
  <c r="F198" i="43"/>
  <c r="F197" i="43"/>
  <c r="F196" i="43"/>
  <c r="F195" i="43"/>
  <c r="F194" i="43"/>
  <c r="F193" i="43"/>
  <c r="F192" i="43"/>
  <c r="F191" i="43"/>
  <c r="F190" i="43"/>
  <c r="H190" i="43" s="1"/>
  <c r="F189" i="43"/>
  <c r="H189" i="43" s="1"/>
  <c r="F188" i="43"/>
  <c r="H188" i="43" s="1"/>
  <c r="F187" i="43"/>
  <c r="H187" i="43" s="1"/>
  <c r="F186" i="43"/>
  <c r="H186" i="43" s="1"/>
  <c r="F185" i="43"/>
  <c r="F184" i="43"/>
  <c r="H184" i="43" s="1"/>
  <c r="F183" i="43"/>
  <c r="F182" i="43"/>
  <c r="F181" i="43"/>
  <c r="F180" i="43"/>
  <c r="F179" i="43"/>
  <c r="F178" i="43"/>
  <c r="F177" i="43"/>
  <c r="F176" i="43"/>
  <c r="F175" i="43"/>
  <c r="F174" i="43"/>
  <c r="H174" i="43" s="1"/>
  <c r="F173" i="43"/>
  <c r="H173" i="43" s="1"/>
  <c r="F172" i="43"/>
  <c r="H172" i="43" s="1"/>
  <c r="F171" i="43"/>
  <c r="H171" i="43" s="1"/>
  <c r="F170" i="43"/>
  <c r="H170" i="43" s="1"/>
  <c r="F169" i="43"/>
  <c r="F168" i="43"/>
  <c r="H168" i="43" s="1"/>
  <c r="F167" i="43"/>
  <c r="F166" i="43"/>
  <c r="F165" i="43"/>
  <c r="F164" i="43"/>
  <c r="F163" i="43"/>
  <c r="F162" i="43"/>
  <c r="F161" i="43"/>
  <c r="F160" i="43"/>
  <c r="F159" i="43"/>
  <c r="F158" i="43"/>
  <c r="H158" i="43" s="1"/>
  <c r="F157" i="43"/>
  <c r="H157" i="43" s="1"/>
  <c r="F156" i="43"/>
  <c r="H156" i="43" s="1"/>
  <c r="F155" i="43"/>
  <c r="F154" i="43"/>
  <c r="H154" i="43" s="1"/>
  <c r="F153" i="43"/>
  <c r="F152" i="43"/>
  <c r="F151" i="43"/>
  <c r="F150" i="43"/>
  <c r="F149" i="43"/>
  <c r="F148" i="43"/>
  <c r="F147" i="43"/>
  <c r="F146" i="43"/>
  <c r="F145" i="43"/>
  <c r="F144" i="43"/>
  <c r="F143" i="43"/>
  <c r="F142" i="43"/>
  <c r="H142" i="43" s="1"/>
  <c r="F141" i="43"/>
  <c r="H141" i="43" s="1"/>
  <c r="F140" i="43"/>
  <c r="H140" i="43" s="1"/>
  <c r="F139" i="43"/>
  <c r="F138" i="43"/>
  <c r="H138" i="43" s="1"/>
  <c r="F137" i="43"/>
  <c r="F136" i="43"/>
  <c r="F135" i="43"/>
  <c r="F134" i="43"/>
  <c r="F133" i="43"/>
  <c r="F132" i="43"/>
  <c r="F131" i="43"/>
  <c r="F130" i="43"/>
  <c r="F129" i="43"/>
  <c r="F128" i="43"/>
  <c r="F127" i="43"/>
  <c r="F126" i="43"/>
  <c r="H126" i="43" s="1"/>
  <c r="F125" i="43"/>
  <c r="H125" i="43" s="1"/>
  <c r="F124" i="43"/>
  <c r="H124" i="43" s="1"/>
  <c r="F123" i="43"/>
  <c r="F122" i="43"/>
  <c r="H122" i="43" s="1"/>
  <c r="F121" i="43"/>
  <c r="F120" i="43"/>
  <c r="F119" i="43"/>
  <c r="F118" i="43"/>
  <c r="F117" i="43"/>
  <c r="F116" i="43"/>
  <c r="F115" i="43"/>
  <c r="F114" i="43"/>
  <c r="F113" i="43"/>
  <c r="F112" i="43"/>
  <c r="F111" i="43"/>
  <c r="F110" i="43"/>
  <c r="H110" i="43" s="1"/>
  <c r="F109" i="43"/>
  <c r="H109" i="43" s="1"/>
  <c r="F108" i="43"/>
  <c r="H108" i="43" s="1"/>
  <c r="F107" i="43"/>
  <c r="F106" i="43"/>
  <c r="H106" i="43" s="1"/>
  <c r="F105" i="43"/>
  <c r="F104" i="43"/>
  <c r="F103" i="43"/>
  <c r="F102" i="43"/>
  <c r="F101" i="43"/>
  <c r="F100" i="43"/>
  <c r="F99" i="43"/>
  <c r="F98" i="43"/>
  <c r="F97" i="43"/>
  <c r="F96" i="43"/>
  <c r="F95" i="43"/>
  <c r="F94" i="43"/>
  <c r="H94" i="43" s="1"/>
  <c r="F93" i="43"/>
  <c r="H93" i="43" s="1"/>
  <c r="F92" i="43"/>
  <c r="H92" i="43" s="1"/>
  <c r="F91" i="43"/>
  <c r="F90" i="43"/>
  <c r="H90" i="43" s="1"/>
  <c r="F89" i="43"/>
  <c r="F88" i="43"/>
  <c r="F87" i="43"/>
  <c r="F86" i="43"/>
  <c r="F85" i="43"/>
  <c r="F84" i="43"/>
  <c r="F83" i="43"/>
  <c r="F82" i="43"/>
  <c r="F81" i="43"/>
  <c r="F80" i="43"/>
  <c r="F79" i="43"/>
  <c r="F78" i="43"/>
  <c r="H78" i="43" s="1"/>
  <c r="F77" i="43"/>
  <c r="H77" i="43" s="1"/>
  <c r="F76" i="43"/>
  <c r="H76" i="43" s="1"/>
  <c r="F75" i="43"/>
  <c r="F74" i="43"/>
  <c r="H74" i="43" s="1"/>
  <c r="F73" i="43"/>
  <c r="F72" i="43"/>
  <c r="F71" i="43"/>
  <c r="F70" i="43"/>
  <c r="F69" i="43"/>
  <c r="F68" i="43"/>
  <c r="F67" i="43"/>
  <c r="F66" i="43"/>
  <c r="F65" i="43"/>
  <c r="F64" i="43"/>
  <c r="F63" i="43"/>
  <c r="F62" i="43"/>
  <c r="H62" i="43" s="1"/>
  <c r="F61" i="43"/>
  <c r="H61" i="43" s="1"/>
  <c r="F60" i="43"/>
  <c r="H60" i="43" s="1"/>
  <c r="F59" i="43"/>
  <c r="F58" i="43"/>
  <c r="H58" i="43" s="1"/>
  <c r="F57" i="43"/>
  <c r="F56" i="43"/>
  <c r="F55" i="43"/>
  <c r="F54" i="43"/>
  <c r="F53" i="43"/>
  <c r="F52" i="43"/>
  <c r="F51" i="43"/>
  <c r="F50" i="43"/>
  <c r="F49" i="43"/>
  <c r="F48" i="43"/>
  <c r="F47" i="43"/>
  <c r="F46" i="43"/>
  <c r="H46" i="43" s="1"/>
  <c r="F45" i="43"/>
  <c r="H45" i="43" s="1"/>
  <c r="F44" i="43"/>
  <c r="F43" i="43"/>
  <c r="F42" i="43"/>
  <c r="H42" i="43" s="1"/>
  <c r="F41" i="43"/>
  <c r="F40" i="43"/>
  <c r="F39" i="43"/>
  <c r="F38" i="43"/>
  <c r="F37" i="43"/>
  <c r="F36" i="43"/>
  <c r="F35" i="43"/>
  <c r="F34" i="43"/>
  <c r="F33" i="43"/>
  <c r="F32" i="43"/>
  <c r="F31" i="43"/>
  <c r="F30" i="43"/>
  <c r="H30" i="43" s="1"/>
  <c r="F29" i="43"/>
  <c r="H29" i="43" s="1"/>
  <c r="F28" i="43"/>
  <c r="F27" i="43"/>
  <c r="F26" i="43"/>
  <c r="H26" i="43" s="1"/>
  <c r="F25" i="43"/>
  <c r="F24" i="43"/>
  <c r="F23" i="43"/>
  <c r="F22" i="43"/>
  <c r="F21" i="43"/>
  <c r="F20" i="43"/>
  <c r="F19" i="43"/>
  <c r="F18" i="43"/>
  <c r="K17" i="43"/>
  <c r="F17" i="43"/>
  <c r="F16" i="43"/>
  <c r="F15" i="43"/>
  <c r="F14" i="43"/>
  <c r="H14" i="43" s="1"/>
  <c r="F13" i="43"/>
  <c r="H13" i="43" s="1"/>
  <c r="K12" i="43"/>
  <c r="F12" i="43"/>
  <c r="K11" i="43"/>
  <c r="F11" i="43"/>
  <c r="F10" i="43"/>
  <c r="H10" i="43" s="1"/>
  <c r="F9" i="43"/>
  <c r="F8" i="43"/>
  <c r="F7" i="43"/>
  <c r="F6" i="43"/>
  <c r="F5" i="43"/>
  <c r="K4" i="43"/>
  <c r="F4" i="43"/>
  <c r="F3" i="43"/>
  <c r="F2" i="43"/>
  <c r="F14" i="44" l="1"/>
  <c r="F91" i="44"/>
  <c r="F96" i="44"/>
  <c r="K570" i="44"/>
  <c r="K568" i="44"/>
  <c r="L430" i="44" s="1"/>
  <c r="K569" i="44"/>
  <c r="F222" i="44"/>
  <c r="F232" i="44"/>
  <c r="F258" i="44"/>
  <c r="F273" i="44"/>
  <c r="F185" i="44"/>
  <c r="F400" i="44"/>
  <c r="F409" i="44"/>
  <c r="F370" i="44"/>
  <c r="F337" i="44"/>
  <c r="F349" i="44"/>
  <c r="F326" i="44"/>
  <c r="F414" i="44"/>
  <c r="F462" i="44"/>
  <c r="F332" i="44"/>
  <c r="F511" i="44"/>
  <c r="F397" i="44"/>
  <c r="F335" i="44"/>
  <c r="F382" i="44"/>
  <c r="F415" i="44"/>
  <c r="F341" i="44"/>
  <c r="F347" i="44"/>
  <c r="F368" i="44"/>
  <c r="F420" i="44"/>
  <c r="L297" i="44"/>
  <c r="L299" i="44"/>
  <c r="F354" i="44"/>
  <c r="F425" i="44"/>
  <c r="F361" i="44"/>
  <c r="F416" i="44"/>
  <c r="F430" i="44"/>
  <c r="F300" i="44"/>
  <c r="F542" i="44"/>
  <c r="F351" i="44"/>
  <c r="F557" i="44"/>
  <c r="F391" i="44"/>
  <c r="F422" i="44"/>
  <c r="F472" i="44"/>
  <c r="F538" i="44"/>
  <c r="F433" i="44"/>
  <c r="F436" i="44"/>
  <c r="F459" i="44"/>
  <c r="F518" i="44"/>
  <c r="F528" i="44"/>
  <c r="F541" i="44"/>
  <c r="F479" i="44"/>
  <c r="F522" i="44"/>
  <c r="F443" i="44"/>
  <c r="F489" i="44"/>
  <c r="F502" i="44"/>
  <c r="F545" i="44"/>
  <c r="F548" i="44"/>
  <c r="F353" i="44"/>
  <c r="F440" i="44"/>
  <c r="F506" i="44"/>
  <c r="F378" i="44"/>
  <c r="F473" i="44"/>
  <c r="F486" i="44"/>
  <c r="F529" i="44"/>
  <c r="F532" i="44"/>
  <c r="F555" i="44"/>
  <c r="F490" i="44"/>
  <c r="F394" i="44"/>
  <c r="F434" i="44"/>
  <c r="L440" i="44"/>
  <c r="F457" i="44"/>
  <c r="F470" i="44"/>
  <c r="F480" i="44"/>
  <c r="F513" i="44"/>
  <c r="F516" i="44"/>
  <c r="F539" i="44"/>
  <c r="F562" i="44"/>
  <c r="F376" i="44"/>
  <c r="F385" i="44"/>
  <c r="F431" i="44"/>
  <c r="F474" i="44"/>
  <c r="F536" i="44"/>
  <c r="F559" i="44"/>
  <c r="F410" i="44"/>
  <c r="F441" i="44"/>
  <c r="F454" i="44"/>
  <c r="F464" i="44"/>
  <c r="F477" i="44"/>
  <c r="F497" i="44"/>
  <c r="F500" i="44"/>
  <c r="F523" i="44"/>
  <c r="F546" i="44"/>
  <c r="F362" i="44"/>
  <c r="F383" i="44"/>
  <c r="F392" i="44"/>
  <c r="F401" i="44"/>
  <c r="F458" i="44"/>
  <c r="F520" i="44"/>
  <c r="F543" i="44"/>
  <c r="L335" i="44"/>
  <c r="F360" i="44"/>
  <c r="F426" i="44"/>
  <c r="F438" i="44"/>
  <c r="F448" i="44"/>
  <c r="F481" i="44"/>
  <c r="F484" i="44"/>
  <c r="F507" i="44"/>
  <c r="F530" i="44"/>
  <c r="F553" i="44"/>
  <c r="F390" i="44"/>
  <c r="F399" i="44"/>
  <c r="F408" i="44"/>
  <c r="F417" i="44"/>
  <c r="F442" i="44"/>
  <c r="F504" i="44"/>
  <c r="F527" i="44"/>
  <c r="F566" i="44"/>
  <c r="F432" i="44"/>
  <c r="F445" i="44"/>
  <c r="F465" i="44"/>
  <c r="F468" i="44"/>
  <c r="F491" i="44"/>
  <c r="F514" i="44"/>
  <c r="F537" i="44"/>
  <c r="F550" i="44"/>
  <c r="F560" i="44"/>
  <c r="L453" i="44"/>
  <c r="L519" i="44"/>
  <c r="C1186" i="43"/>
  <c r="C1105" i="43"/>
  <c r="C1024" i="43"/>
  <c r="C930" i="43"/>
  <c r="C849" i="43"/>
  <c r="C768" i="43"/>
  <c r="C674" i="43"/>
  <c r="C593" i="43"/>
  <c r="C512" i="43"/>
  <c r="C418" i="43"/>
  <c r="C337" i="43"/>
  <c r="C256" i="43"/>
  <c r="C162" i="43"/>
  <c r="C81" i="43"/>
  <c r="C978" i="43"/>
  <c r="C210" i="43"/>
  <c r="C1185" i="43"/>
  <c r="C1104" i="43"/>
  <c r="C1010" i="43"/>
  <c r="C929" i="43"/>
  <c r="C848" i="43"/>
  <c r="C754" i="43"/>
  <c r="C673" i="43"/>
  <c r="C592" i="43"/>
  <c r="C498" i="43"/>
  <c r="C417" i="43"/>
  <c r="C336" i="43"/>
  <c r="C242" i="43"/>
  <c r="C161" i="43"/>
  <c r="C80" i="43"/>
  <c r="C304" i="43"/>
  <c r="C1184" i="43"/>
  <c r="C1090" i="43"/>
  <c r="C1009" i="43"/>
  <c r="C928" i="43"/>
  <c r="C834" i="43"/>
  <c r="C753" i="43"/>
  <c r="C672" i="43"/>
  <c r="C578" i="43"/>
  <c r="C497" i="43"/>
  <c r="C416" i="43"/>
  <c r="C322" i="43"/>
  <c r="C241" i="43"/>
  <c r="C160" i="43"/>
  <c r="C66" i="43"/>
  <c r="C1153" i="43"/>
  <c r="C385" i="43"/>
  <c r="C1170" i="43"/>
  <c r="C1089" i="43"/>
  <c r="C1008" i="43"/>
  <c r="C914" i="43"/>
  <c r="C833" i="43"/>
  <c r="C752" i="43"/>
  <c r="C658" i="43"/>
  <c r="C577" i="43"/>
  <c r="C496" i="43"/>
  <c r="C402" i="43"/>
  <c r="C321" i="43"/>
  <c r="C240" i="43"/>
  <c r="C146" i="43"/>
  <c r="C65" i="43"/>
  <c r="C466" i="43"/>
  <c r="C1169" i="43"/>
  <c r="C1088" i="43"/>
  <c r="C994" i="43"/>
  <c r="C913" i="43"/>
  <c r="C832" i="43"/>
  <c r="C738" i="43"/>
  <c r="C657" i="43"/>
  <c r="C576" i="43"/>
  <c r="C482" i="43"/>
  <c r="C401" i="43"/>
  <c r="C320" i="43"/>
  <c r="C226" i="43"/>
  <c r="C145" i="43"/>
  <c r="C64" i="43"/>
  <c r="C129" i="43"/>
  <c r="C1168" i="43"/>
  <c r="C1074" i="43"/>
  <c r="C993" i="43"/>
  <c r="C912" i="43"/>
  <c r="C818" i="43"/>
  <c r="C737" i="43"/>
  <c r="C656" i="43"/>
  <c r="C562" i="43"/>
  <c r="C481" i="43"/>
  <c r="C400" i="43"/>
  <c r="C306" i="43"/>
  <c r="C225" i="43"/>
  <c r="C144" i="43"/>
  <c r="C50" i="43"/>
  <c r="C641" i="43"/>
  <c r="K13" i="43"/>
  <c r="C1154" i="43"/>
  <c r="C1073" i="43"/>
  <c r="C992" i="43"/>
  <c r="C898" i="43"/>
  <c r="C817" i="43"/>
  <c r="C736" i="43"/>
  <c r="C642" i="43"/>
  <c r="C561" i="43"/>
  <c r="C480" i="43"/>
  <c r="C386" i="43"/>
  <c r="C305" i="43"/>
  <c r="C224" i="43"/>
  <c r="C130" i="43"/>
  <c r="C49" i="43"/>
  <c r="C1152" i="43"/>
  <c r="C1058" i="43"/>
  <c r="C977" i="43"/>
  <c r="C896" i="43"/>
  <c r="C802" i="43"/>
  <c r="C721" i="43"/>
  <c r="C640" i="43"/>
  <c r="C546" i="43"/>
  <c r="C465" i="43"/>
  <c r="C384" i="43"/>
  <c r="C290" i="43"/>
  <c r="C209" i="43"/>
  <c r="C128" i="43"/>
  <c r="C34" i="43"/>
  <c r="C48" i="43"/>
  <c r="C1138" i="43"/>
  <c r="C1057" i="43"/>
  <c r="C976" i="43"/>
  <c r="C882" i="43"/>
  <c r="C801" i="43"/>
  <c r="C720" i="43"/>
  <c r="C626" i="43"/>
  <c r="C545" i="43"/>
  <c r="C464" i="43"/>
  <c r="C370" i="43"/>
  <c r="C289" i="43"/>
  <c r="C208" i="43"/>
  <c r="C114" i="43"/>
  <c r="C33" i="43"/>
  <c r="C1218" i="43"/>
  <c r="C1137" i="43"/>
  <c r="C1056" i="43"/>
  <c r="C962" i="43"/>
  <c r="C881" i="43"/>
  <c r="C800" i="43"/>
  <c r="C706" i="43"/>
  <c r="C625" i="43"/>
  <c r="C544" i="43"/>
  <c r="C450" i="43"/>
  <c r="C369" i="43"/>
  <c r="C288" i="43"/>
  <c r="C194" i="43"/>
  <c r="C113" i="43"/>
  <c r="C32" i="43"/>
  <c r="C1217" i="43"/>
  <c r="C1136" i="43"/>
  <c r="C1042" i="43"/>
  <c r="C961" i="43"/>
  <c r="C880" i="43"/>
  <c r="C786" i="43"/>
  <c r="C705" i="43"/>
  <c r="C624" i="43"/>
  <c r="C530" i="43"/>
  <c r="C449" i="43"/>
  <c r="C368" i="43"/>
  <c r="C274" i="43"/>
  <c r="C193" i="43"/>
  <c r="C112" i="43"/>
  <c r="C18" i="43"/>
  <c r="C1216" i="43"/>
  <c r="C1122" i="43"/>
  <c r="C1041" i="43"/>
  <c r="C960" i="43"/>
  <c r="C866" i="43"/>
  <c r="C785" i="43"/>
  <c r="C704" i="43"/>
  <c r="C610" i="43"/>
  <c r="C529" i="43"/>
  <c r="C448" i="43"/>
  <c r="C354" i="43"/>
  <c r="C273" i="43"/>
  <c r="C192" i="43"/>
  <c r="C98" i="43"/>
  <c r="C17" i="43"/>
  <c r="C1072" i="43"/>
  <c r="C897" i="43"/>
  <c r="C816" i="43"/>
  <c r="C722" i="43"/>
  <c r="C560" i="43"/>
  <c r="C1202" i="43"/>
  <c r="C1121" i="43"/>
  <c r="C1040" i="43"/>
  <c r="C946" i="43"/>
  <c r="C865" i="43"/>
  <c r="C784" i="43"/>
  <c r="C690" i="43"/>
  <c r="C609" i="43"/>
  <c r="C528" i="43"/>
  <c r="C434" i="43"/>
  <c r="C353" i="43"/>
  <c r="C272" i="43"/>
  <c r="C178" i="43"/>
  <c r="C97" i="43"/>
  <c r="C16" i="43"/>
  <c r="C3" i="43"/>
  <c r="C1201" i="43"/>
  <c r="C1120" i="43"/>
  <c r="C1026" i="43"/>
  <c r="C945" i="43"/>
  <c r="C864" i="43"/>
  <c r="C770" i="43"/>
  <c r="C689" i="43"/>
  <c r="C608" i="43"/>
  <c r="C514" i="43"/>
  <c r="C433" i="43"/>
  <c r="C352" i="43"/>
  <c r="C258" i="43"/>
  <c r="C177" i="43"/>
  <c r="C96" i="43"/>
  <c r="C1200" i="43"/>
  <c r="C1106" i="43"/>
  <c r="C1025" i="43"/>
  <c r="C944" i="43"/>
  <c r="C850" i="43"/>
  <c r="C769" i="43"/>
  <c r="C688" i="43"/>
  <c r="C594" i="43"/>
  <c r="C513" i="43"/>
  <c r="C432" i="43"/>
  <c r="C338" i="43"/>
  <c r="C257" i="43"/>
  <c r="C176" i="43"/>
  <c r="C82" i="43"/>
  <c r="C1215" i="43"/>
  <c r="C1199" i="43"/>
  <c r="C1183" i="43"/>
  <c r="C1167" i="43"/>
  <c r="C1151" i="43"/>
  <c r="C1135" i="43"/>
  <c r="C1119" i="43"/>
  <c r="C1103" i="43"/>
  <c r="C1087" i="43"/>
  <c r="C1071" i="43"/>
  <c r="C1055" i="43"/>
  <c r="C1039" i="43"/>
  <c r="C1023" i="43"/>
  <c r="C1007" i="43"/>
  <c r="C991" i="43"/>
  <c r="C975" i="43"/>
  <c r="C959" i="43"/>
  <c r="C943" i="43"/>
  <c r="C927" i="43"/>
  <c r="C911" i="43"/>
  <c r="C895" i="43"/>
  <c r="C879" i="43"/>
  <c r="C863" i="43"/>
  <c r="C847" i="43"/>
  <c r="C831" i="43"/>
  <c r="C815" i="43"/>
  <c r="C799" i="43"/>
  <c r="C783" i="43"/>
  <c r="C767" i="43"/>
  <c r="C751" i="43"/>
  <c r="C735" i="43"/>
  <c r="C719" i="43"/>
  <c r="C703" i="43"/>
  <c r="C687" i="43"/>
  <c r="C671" i="43"/>
  <c r="C655" i="43"/>
  <c r="C639" i="43"/>
  <c r="C623" i="43"/>
  <c r="C607" i="43"/>
  <c r="C591" i="43"/>
  <c r="C575" i="43"/>
  <c r="C559" i="43"/>
  <c r="C543" i="43"/>
  <c r="C527" i="43"/>
  <c r="C511" i="43"/>
  <c r="C495" i="43"/>
  <c r="C479" i="43"/>
  <c r="C463" i="43"/>
  <c r="C447" i="43"/>
  <c r="C431" i="43"/>
  <c r="C415" i="43"/>
  <c r="C399" i="43"/>
  <c r="C383" i="43"/>
  <c r="C367" i="43"/>
  <c r="C351" i="43"/>
  <c r="C335" i="43"/>
  <c r="C319" i="43"/>
  <c r="C303" i="43"/>
  <c r="C287" i="43"/>
  <c r="C271" i="43"/>
  <c r="C255" i="43"/>
  <c r="C239" i="43"/>
  <c r="C223" i="43"/>
  <c r="C207" i="43"/>
  <c r="C191" i="43"/>
  <c r="C175" i="43"/>
  <c r="C159" i="43"/>
  <c r="C143" i="43"/>
  <c r="C127" i="43"/>
  <c r="C111" i="43"/>
  <c r="C95" i="43"/>
  <c r="C79" i="43"/>
  <c r="C63" i="43"/>
  <c r="C47" i="43"/>
  <c r="C31" i="43"/>
  <c r="C15" i="43"/>
  <c r="C1214" i="43"/>
  <c r="C1198" i="43"/>
  <c r="C1182" i="43"/>
  <c r="C1166" i="43"/>
  <c r="C1150" i="43"/>
  <c r="C1134" i="43"/>
  <c r="C1118" i="43"/>
  <c r="C1102" i="43"/>
  <c r="C1086" i="43"/>
  <c r="C1070" i="43"/>
  <c r="C1054" i="43"/>
  <c r="C1038" i="43"/>
  <c r="C1022" i="43"/>
  <c r="C1006" i="43"/>
  <c r="C990" i="43"/>
  <c r="C974" i="43"/>
  <c r="C958" i="43"/>
  <c r="C942" i="43"/>
  <c r="C926" i="43"/>
  <c r="C910" i="43"/>
  <c r="C894" i="43"/>
  <c r="C878" i="43"/>
  <c r="C862" i="43"/>
  <c r="C846" i="43"/>
  <c r="C830" i="43"/>
  <c r="C814" i="43"/>
  <c r="C798" i="43"/>
  <c r="C782" i="43"/>
  <c r="C766" i="43"/>
  <c r="C750" i="43"/>
  <c r="C734" i="43"/>
  <c r="C718" i="43"/>
  <c r="C702" i="43"/>
  <c r="C686" i="43"/>
  <c r="C670" i="43"/>
  <c r="C654" i="43"/>
  <c r="C638" i="43"/>
  <c r="C622" i="43"/>
  <c r="C606" i="43"/>
  <c r="C590" i="43"/>
  <c r="C574" i="43"/>
  <c r="C558" i="43"/>
  <c r="C542" i="43"/>
  <c r="C526" i="43"/>
  <c r="C510" i="43"/>
  <c r="C494" i="43"/>
  <c r="C478" i="43"/>
  <c r="C462" i="43"/>
  <c r="C446" i="43"/>
  <c r="C430" i="43"/>
  <c r="C414" i="43"/>
  <c r="C398" i="43"/>
  <c r="C382" i="43"/>
  <c r="C366" i="43"/>
  <c r="C350" i="43"/>
  <c r="C334" i="43"/>
  <c r="C318" i="43"/>
  <c r="C302" i="43"/>
  <c r="C286" i="43"/>
  <c r="C270" i="43"/>
  <c r="C254" i="43"/>
  <c r="C238" i="43"/>
  <c r="C222" i="43"/>
  <c r="C206" i="43"/>
  <c r="C190" i="43"/>
  <c r="C174" i="43"/>
  <c r="C158" i="43"/>
  <c r="C142" i="43"/>
  <c r="C126" i="43"/>
  <c r="C110" i="43"/>
  <c r="C94" i="43"/>
  <c r="C78" i="43"/>
  <c r="C62" i="43"/>
  <c r="C46" i="43"/>
  <c r="C30" i="43"/>
  <c r="C14" i="43"/>
  <c r="C1213" i="43"/>
  <c r="C1197" i="43"/>
  <c r="C1181" i="43"/>
  <c r="C1165" i="43"/>
  <c r="C1149" i="43"/>
  <c r="C1133" i="43"/>
  <c r="C1117" i="43"/>
  <c r="C1101" i="43"/>
  <c r="C1085" i="43"/>
  <c r="C1069" i="43"/>
  <c r="C1053" i="43"/>
  <c r="C1037" i="43"/>
  <c r="C1021" i="43"/>
  <c r="C1005" i="43"/>
  <c r="C989" i="43"/>
  <c r="C973" i="43"/>
  <c r="C957" i="43"/>
  <c r="C941" i="43"/>
  <c r="C925" i="43"/>
  <c r="C909" i="43"/>
  <c r="C893" i="43"/>
  <c r="C877" i="43"/>
  <c r="C861" i="43"/>
  <c r="C845" i="43"/>
  <c r="C829" i="43"/>
  <c r="C813" i="43"/>
  <c r="C797" i="43"/>
  <c r="C781" i="43"/>
  <c r="C765" i="43"/>
  <c r="C749" i="43"/>
  <c r="C733" i="43"/>
  <c r="C717" i="43"/>
  <c r="C701" i="43"/>
  <c r="C685" i="43"/>
  <c r="C669" i="43"/>
  <c r="C653" i="43"/>
  <c r="C637" i="43"/>
  <c r="C621" i="43"/>
  <c r="C605" i="43"/>
  <c r="C589" i="43"/>
  <c r="C573" i="43"/>
  <c r="C557" i="43"/>
  <c r="C541" i="43"/>
  <c r="C525" i="43"/>
  <c r="C509" i="43"/>
  <c r="C493" i="43"/>
  <c r="C477" i="43"/>
  <c r="C461" i="43"/>
  <c r="C445" i="43"/>
  <c r="C429" i="43"/>
  <c r="C413" i="43"/>
  <c r="C397" i="43"/>
  <c r="C381" i="43"/>
  <c r="C365" i="43"/>
  <c r="C349" i="43"/>
  <c r="C333" i="43"/>
  <c r="C317" i="43"/>
  <c r="C301" i="43"/>
  <c r="C285" i="43"/>
  <c r="C269" i="43"/>
  <c r="C253" i="43"/>
  <c r="C237" i="43"/>
  <c r="C221" i="43"/>
  <c r="C205" i="43"/>
  <c r="C189" i="43"/>
  <c r="C173" i="43"/>
  <c r="C157" i="43"/>
  <c r="C141" i="43"/>
  <c r="C125" i="43"/>
  <c r="C109" i="43"/>
  <c r="C93" i="43"/>
  <c r="C77" i="43"/>
  <c r="C61" i="43"/>
  <c r="C45" i="43"/>
  <c r="C29" i="43"/>
  <c r="C13" i="43"/>
  <c r="C2" i="43"/>
  <c r="C1212" i="43"/>
  <c r="C1196" i="43"/>
  <c r="C1180" i="43"/>
  <c r="C1164" i="43"/>
  <c r="C1148" i="43"/>
  <c r="C1132" i="43"/>
  <c r="C1116" i="43"/>
  <c r="C1100" i="43"/>
  <c r="C1084" i="43"/>
  <c r="C1068" i="43"/>
  <c r="C1052" i="43"/>
  <c r="C1036" i="43"/>
  <c r="C1020" i="43"/>
  <c r="C1004" i="43"/>
  <c r="C988" i="43"/>
  <c r="C972" i="43"/>
  <c r="C956" i="43"/>
  <c r="C940" i="43"/>
  <c r="C924" i="43"/>
  <c r="C908" i="43"/>
  <c r="C892" i="43"/>
  <c r="C876" i="43"/>
  <c r="C860" i="43"/>
  <c r="C844" i="43"/>
  <c r="C828" i="43"/>
  <c r="C812" i="43"/>
  <c r="C796" i="43"/>
  <c r="C780" i="43"/>
  <c r="C764" i="43"/>
  <c r="C748" i="43"/>
  <c r="C732" i="43"/>
  <c r="C716" i="43"/>
  <c r="C700" i="43"/>
  <c r="C684" i="43"/>
  <c r="C668" i="43"/>
  <c r="C652" i="43"/>
  <c r="C636" i="43"/>
  <c r="C620" i="43"/>
  <c r="C604" i="43"/>
  <c r="C588" i="43"/>
  <c r="C572" i="43"/>
  <c r="C556" i="43"/>
  <c r="C540" i="43"/>
  <c r="C524" i="43"/>
  <c r="C508" i="43"/>
  <c r="C492" i="43"/>
  <c r="C476" i="43"/>
  <c r="C460" i="43"/>
  <c r="C444" i="43"/>
  <c r="C428" i="43"/>
  <c r="C412" i="43"/>
  <c r="C396" i="43"/>
  <c r="C380" i="43"/>
  <c r="C364" i="43"/>
  <c r="C348" i="43"/>
  <c r="C332" i="43"/>
  <c r="C316" i="43"/>
  <c r="C300" i="43"/>
  <c r="C284" i="43"/>
  <c r="C268" i="43"/>
  <c r="C252" i="43"/>
  <c r="C236" i="43"/>
  <c r="C220" i="43"/>
  <c r="C204" i="43"/>
  <c r="C188" i="43"/>
  <c r="C172" i="43"/>
  <c r="C156" i="43"/>
  <c r="C140" i="43"/>
  <c r="C124" i="43"/>
  <c r="C108" i="43"/>
  <c r="C92" i="43"/>
  <c r="C76" i="43"/>
  <c r="C60" i="43"/>
  <c r="C44" i="43"/>
  <c r="C28" i="43"/>
  <c r="C12" i="43"/>
  <c r="C1227" i="43"/>
  <c r="C1211" i="43"/>
  <c r="C1195" i="43"/>
  <c r="C1179" i="43"/>
  <c r="C1163" i="43"/>
  <c r="C1147" i="43"/>
  <c r="C1131" i="43"/>
  <c r="C1115" i="43"/>
  <c r="C1099" i="43"/>
  <c r="C1083" i="43"/>
  <c r="C1067" i="43"/>
  <c r="C1051" i="43"/>
  <c r="C1035" i="43"/>
  <c r="C1019" i="43"/>
  <c r="C1003" i="43"/>
  <c r="C987" i="43"/>
  <c r="C971" i="43"/>
  <c r="C955" i="43"/>
  <c r="C939" i="43"/>
  <c r="C923" i="43"/>
  <c r="C907" i="43"/>
  <c r="C891" i="43"/>
  <c r="C875" i="43"/>
  <c r="C859" i="43"/>
  <c r="C843" i="43"/>
  <c r="C827" i="43"/>
  <c r="C811" i="43"/>
  <c r="C795" i="43"/>
  <c r="C779" i="43"/>
  <c r="C763" i="43"/>
  <c r="C747" i="43"/>
  <c r="C731" i="43"/>
  <c r="C715" i="43"/>
  <c r="C699" i="43"/>
  <c r="C683" i="43"/>
  <c r="C667" i="43"/>
  <c r="C651" i="43"/>
  <c r="C635" i="43"/>
  <c r="C619" i="43"/>
  <c r="C603" i="43"/>
  <c r="C587" i="43"/>
  <c r="C571" i="43"/>
  <c r="C555" i="43"/>
  <c r="C539" i="43"/>
  <c r="C523" i="43"/>
  <c r="C507" i="43"/>
  <c r="C491" i="43"/>
  <c r="C475" i="43"/>
  <c r="C459" i="43"/>
  <c r="C443" i="43"/>
  <c r="C427" i="43"/>
  <c r="C411" i="43"/>
  <c r="C395" i="43"/>
  <c r="C379" i="43"/>
  <c r="C363" i="43"/>
  <c r="C347" i="43"/>
  <c r="C331" i="43"/>
  <c r="C315" i="43"/>
  <c r="C299" i="43"/>
  <c r="C283" i="43"/>
  <c r="C267" i="43"/>
  <c r="C251" i="43"/>
  <c r="C235" i="43"/>
  <c r="C219" i="43"/>
  <c r="C203" i="43"/>
  <c r="C187" i="43"/>
  <c r="C171" i="43"/>
  <c r="C155" i="43"/>
  <c r="C139" i="43"/>
  <c r="C123" i="43"/>
  <c r="C107" i="43"/>
  <c r="C91" i="43"/>
  <c r="C75" i="43"/>
  <c r="C59" i="43"/>
  <c r="C43" i="43"/>
  <c r="C27" i="43"/>
  <c r="C11" i="43"/>
  <c r="C1226" i="43"/>
  <c r="C1210" i="43"/>
  <c r="C1194" i="43"/>
  <c r="C1178" i="43"/>
  <c r="C1162" i="43"/>
  <c r="C1146" i="43"/>
  <c r="C1130" i="43"/>
  <c r="C1114" i="43"/>
  <c r="C1098" i="43"/>
  <c r="C1082" i="43"/>
  <c r="C1066" i="43"/>
  <c r="C1050" i="43"/>
  <c r="C1034" i="43"/>
  <c r="C1018" i="43"/>
  <c r="C1002" i="43"/>
  <c r="C986" i="43"/>
  <c r="C970" i="43"/>
  <c r="C954" i="43"/>
  <c r="C938" i="43"/>
  <c r="C922" i="43"/>
  <c r="C906" i="43"/>
  <c r="C890" i="43"/>
  <c r="C874" i="43"/>
  <c r="C858" i="43"/>
  <c r="C842" i="43"/>
  <c r="C826" i="43"/>
  <c r="C810" i="43"/>
  <c r="C794" i="43"/>
  <c r="C778" i="43"/>
  <c r="C762" i="43"/>
  <c r="C746" i="43"/>
  <c r="C730" i="43"/>
  <c r="C714" i="43"/>
  <c r="C698" i="43"/>
  <c r="C682" i="43"/>
  <c r="C666" i="43"/>
  <c r="C650" i="43"/>
  <c r="C634" i="43"/>
  <c r="C618" i="43"/>
  <c r="C602" i="43"/>
  <c r="C586" i="43"/>
  <c r="C570" i="43"/>
  <c r="C554" i="43"/>
  <c r="C538" i="43"/>
  <c r="C522" i="43"/>
  <c r="C506" i="43"/>
  <c r="C490" i="43"/>
  <c r="C474" i="43"/>
  <c r="C458" i="43"/>
  <c r="C442" i="43"/>
  <c r="C426" i="43"/>
  <c r="C410" i="43"/>
  <c r="C394" i="43"/>
  <c r="C378" i="43"/>
  <c r="C362" i="43"/>
  <c r="C346" i="43"/>
  <c r="C330" i="43"/>
  <c r="C314" i="43"/>
  <c r="C298" i="43"/>
  <c r="C282" i="43"/>
  <c r="C266" i="43"/>
  <c r="C250" i="43"/>
  <c r="C234" i="43"/>
  <c r="C218" i="43"/>
  <c r="C202" i="43"/>
  <c r="C186" i="43"/>
  <c r="C170" i="43"/>
  <c r="C154" i="43"/>
  <c r="C138" i="43"/>
  <c r="C122" i="43"/>
  <c r="C106" i="43"/>
  <c r="C90" i="43"/>
  <c r="C74" i="43"/>
  <c r="C58" i="43"/>
  <c r="C42" i="43"/>
  <c r="C26" i="43"/>
  <c r="C10" i="43"/>
  <c r="C1225" i="43"/>
  <c r="C1209" i="43"/>
  <c r="C1193" i="43"/>
  <c r="C1177" i="43"/>
  <c r="C1161" i="43"/>
  <c r="C1145" i="43"/>
  <c r="C1129" i="43"/>
  <c r="C1113" i="43"/>
  <c r="C1097" i="43"/>
  <c r="C1081" i="43"/>
  <c r="C1065" i="43"/>
  <c r="C1049" i="43"/>
  <c r="C1033" i="43"/>
  <c r="C1017" i="43"/>
  <c r="C1001" i="43"/>
  <c r="C985" i="43"/>
  <c r="C969" i="43"/>
  <c r="C953" i="43"/>
  <c r="C937" i="43"/>
  <c r="C921" i="43"/>
  <c r="C905" i="43"/>
  <c r="C889" i="43"/>
  <c r="C873" i="43"/>
  <c r="C857" i="43"/>
  <c r="C841" i="43"/>
  <c r="C825" i="43"/>
  <c r="C809" i="43"/>
  <c r="C793" i="43"/>
  <c r="C777" i="43"/>
  <c r="C761" i="43"/>
  <c r="C745" i="43"/>
  <c r="C729" i="43"/>
  <c r="C713" i="43"/>
  <c r="C697" i="43"/>
  <c r="C681" i="43"/>
  <c r="C665" i="43"/>
  <c r="C649" i="43"/>
  <c r="C633" i="43"/>
  <c r="C617" i="43"/>
  <c r="C601" i="43"/>
  <c r="C585" i="43"/>
  <c r="C569" i="43"/>
  <c r="C553" i="43"/>
  <c r="C537" i="43"/>
  <c r="C521" i="43"/>
  <c r="C505" i="43"/>
  <c r="C489" i="43"/>
  <c r="C473" i="43"/>
  <c r="C457" i="43"/>
  <c r="C441" i="43"/>
  <c r="C425" i="43"/>
  <c r="C409" i="43"/>
  <c r="C393" i="43"/>
  <c r="C377" i="43"/>
  <c r="C361" i="43"/>
  <c r="C345" i="43"/>
  <c r="C329" i="43"/>
  <c r="C313" i="43"/>
  <c r="C297" i="43"/>
  <c r="C281" i="43"/>
  <c r="C265" i="43"/>
  <c r="C249" i="43"/>
  <c r="C233" i="43"/>
  <c r="C217" i="43"/>
  <c r="C201" i="43"/>
  <c r="C185" i="43"/>
  <c r="C169" i="43"/>
  <c r="C153" i="43"/>
  <c r="C137" i="43"/>
  <c r="C121" i="43"/>
  <c r="C105" i="43"/>
  <c r="C89" i="43"/>
  <c r="C73" i="43"/>
  <c r="C57" i="43"/>
  <c r="C41" i="43"/>
  <c r="C25" i="43"/>
  <c r="C9" i="43"/>
  <c r="C1224" i="43"/>
  <c r="C1208" i="43"/>
  <c r="C1192" i="43"/>
  <c r="C1176" i="43"/>
  <c r="C1160" i="43"/>
  <c r="C1144" i="43"/>
  <c r="C1128" i="43"/>
  <c r="C1112" i="43"/>
  <c r="C1096" i="43"/>
  <c r="C1080" i="43"/>
  <c r="C1064" i="43"/>
  <c r="C1048" i="43"/>
  <c r="C1032" i="43"/>
  <c r="C1016" i="43"/>
  <c r="C1000" i="43"/>
  <c r="C984" i="43"/>
  <c r="C968" i="43"/>
  <c r="C952" i="43"/>
  <c r="C936" i="43"/>
  <c r="C920" i="43"/>
  <c r="C904" i="43"/>
  <c r="C888" i="43"/>
  <c r="C872" i="43"/>
  <c r="C856" i="43"/>
  <c r="C840" i="43"/>
  <c r="C824" i="43"/>
  <c r="C808" i="43"/>
  <c r="C792" i="43"/>
  <c r="C776" i="43"/>
  <c r="C760" i="43"/>
  <c r="C744" i="43"/>
  <c r="C728" i="43"/>
  <c r="C712" i="43"/>
  <c r="C696" i="43"/>
  <c r="C680" i="43"/>
  <c r="C664" i="43"/>
  <c r="C648" i="43"/>
  <c r="C632" i="43"/>
  <c r="C616" i="43"/>
  <c r="C600" i="43"/>
  <c r="C584" i="43"/>
  <c r="C568" i="43"/>
  <c r="C552" i="43"/>
  <c r="C536" i="43"/>
  <c r="C520" i="43"/>
  <c r="C504" i="43"/>
  <c r="C488" i="43"/>
  <c r="C472" i="43"/>
  <c r="C456" i="43"/>
  <c r="C440" i="43"/>
  <c r="C424" i="43"/>
  <c r="C408" i="43"/>
  <c r="C392" i="43"/>
  <c r="C376" i="43"/>
  <c r="C360" i="43"/>
  <c r="C344" i="43"/>
  <c r="C328" i="43"/>
  <c r="C312" i="43"/>
  <c r="C296" i="43"/>
  <c r="C280" i="43"/>
  <c r="C264" i="43"/>
  <c r="C248" i="43"/>
  <c r="C232" i="43"/>
  <c r="C216" i="43"/>
  <c r="C200" i="43"/>
  <c r="C184" i="43"/>
  <c r="C168" i="43"/>
  <c r="C152" i="43"/>
  <c r="C136" i="43"/>
  <c r="C120" i="43"/>
  <c r="C104" i="43"/>
  <c r="C88" i="43"/>
  <c r="C72" i="43"/>
  <c r="C56" i="43"/>
  <c r="C40" i="43"/>
  <c r="C24" i="43"/>
  <c r="C8" i="43"/>
  <c r="C1223" i="43"/>
  <c r="C1207" i="43"/>
  <c r="C1191" i="43"/>
  <c r="C1175" i="43"/>
  <c r="C1159" i="43"/>
  <c r="C1143" i="43"/>
  <c r="C1127" i="43"/>
  <c r="C1111" i="43"/>
  <c r="C1095" i="43"/>
  <c r="C1079" i="43"/>
  <c r="C1063" i="43"/>
  <c r="C1047" i="43"/>
  <c r="C1031" i="43"/>
  <c r="C1015" i="43"/>
  <c r="C999" i="43"/>
  <c r="C983" i="43"/>
  <c r="C967" i="43"/>
  <c r="C951" i="43"/>
  <c r="C935" i="43"/>
  <c r="C919" i="43"/>
  <c r="C903" i="43"/>
  <c r="C887" i="43"/>
  <c r="C871" i="43"/>
  <c r="C855" i="43"/>
  <c r="C839" i="43"/>
  <c r="C823" i="43"/>
  <c r="C807" i="43"/>
  <c r="C791" i="43"/>
  <c r="C775" i="43"/>
  <c r="C759" i="43"/>
  <c r="C743" i="43"/>
  <c r="C727" i="43"/>
  <c r="C711" i="43"/>
  <c r="C695" i="43"/>
  <c r="C679" i="43"/>
  <c r="C663" i="43"/>
  <c r="C647" i="43"/>
  <c r="C631" i="43"/>
  <c r="C615" i="43"/>
  <c r="C599" i="43"/>
  <c r="C583" i="43"/>
  <c r="C567" i="43"/>
  <c r="C551" i="43"/>
  <c r="C535" i="43"/>
  <c r="C519" i="43"/>
  <c r="C503" i="43"/>
  <c r="C487" i="43"/>
  <c r="C471" i="43"/>
  <c r="C455" i="43"/>
  <c r="C439" i="43"/>
  <c r="C423" i="43"/>
  <c r="C407" i="43"/>
  <c r="C391" i="43"/>
  <c r="C375" i="43"/>
  <c r="C359" i="43"/>
  <c r="C343" i="43"/>
  <c r="C327" i="43"/>
  <c r="C311" i="43"/>
  <c r="C295" i="43"/>
  <c r="C279" i="43"/>
  <c r="C263" i="43"/>
  <c r="C247" i="43"/>
  <c r="C231" i="43"/>
  <c r="C215" i="43"/>
  <c r="C199" i="43"/>
  <c r="C183" i="43"/>
  <c r="C167" i="43"/>
  <c r="C151" i="43"/>
  <c r="C135" i="43"/>
  <c r="C119" i="43"/>
  <c r="C103" i="43"/>
  <c r="C87" i="43"/>
  <c r="C71" i="43"/>
  <c r="C55" i="43"/>
  <c r="C39" i="43"/>
  <c r="C23" i="43"/>
  <c r="C7" i="43"/>
  <c r="C1222" i="43"/>
  <c r="C1206" i="43"/>
  <c r="C1190" i="43"/>
  <c r="C1174" i="43"/>
  <c r="C1158" i="43"/>
  <c r="C1142" i="43"/>
  <c r="C1126" i="43"/>
  <c r="C1110" i="43"/>
  <c r="C1094" i="43"/>
  <c r="C1078" i="43"/>
  <c r="C1062" i="43"/>
  <c r="C1046" i="43"/>
  <c r="C1030" i="43"/>
  <c r="C1014" i="43"/>
  <c r="C998" i="43"/>
  <c r="C982" i="43"/>
  <c r="C966" i="43"/>
  <c r="C950" i="43"/>
  <c r="C934" i="43"/>
  <c r="C918" i="43"/>
  <c r="C902" i="43"/>
  <c r="C886" i="43"/>
  <c r="C870" i="43"/>
  <c r="C854" i="43"/>
  <c r="C838" i="43"/>
  <c r="C822" i="43"/>
  <c r="C806" i="43"/>
  <c r="C790" i="43"/>
  <c r="C774" i="43"/>
  <c r="C758" i="43"/>
  <c r="C742" i="43"/>
  <c r="C726" i="43"/>
  <c r="C710" i="43"/>
  <c r="C694" i="43"/>
  <c r="C678" i="43"/>
  <c r="C662" i="43"/>
  <c r="C646" i="43"/>
  <c r="C630" i="43"/>
  <c r="C614" i="43"/>
  <c r="C598" i="43"/>
  <c r="C582" i="43"/>
  <c r="C566" i="43"/>
  <c r="C550" i="43"/>
  <c r="C534" i="43"/>
  <c r="C518" i="43"/>
  <c r="C502" i="43"/>
  <c r="C486" i="43"/>
  <c r="C470" i="43"/>
  <c r="C454" i="43"/>
  <c r="C438" i="43"/>
  <c r="C422" i="43"/>
  <c r="C406" i="43"/>
  <c r="C390" i="43"/>
  <c r="C374" i="43"/>
  <c r="C358" i="43"/>
  <c r="C342" i="43"/>
  <c r="C326" i="43"/>
  <c r="C310" i="43"/>
  <c r="C294" i="43"/>
  <c r="C278" i="43"/>
  <c r="C262" i="43"/>
  <c r="C246" i="43"/>
  <c r="C230" i="43"/>
  <c r="C214" i="43"/>
  <c r="C198" i="43"/>
  <c r="C182" i="43"/>
  <c r="C166" i="43"/>
  <c r="C150" i="43"/>
  <c r="C134" i="43"/>
  <c r="C118" i="43"/>
  <c r="C102" i="43"/>
  <c r="C86" i="43"/>
  <c r="C70" i="43"/>
  <c r="C54" i="43"/>
  <c r="C38" i="43"/>
  <c r="C22" i="43"/>
  <c r="C6" i="43"/>
  <c r="C1221" i="43"/>
  <c r="C1205" i="43"/>
  <c r="C1189" i="43"/>
  <c r="C1173" i="43"/>
  <c r="C1157" i="43"/>
  <c r="C1141" i="43"/>
  <c r="C1125" i="43"/>
  <c r="C1109" i="43"/>
  <c r="C1093" i="43"/>
  <c r="C1077" i="43"/>
  <c r="C1061" i="43"/>
  <c r="C1045" i="43"/>
  <c r="C1029" i="43"/>
  <c r="C1013" i="43"/>
  <c r="C997" i="43"/>
  <c r="C981" i="43"/>
  <c r="C965" i="43"/>
  <c r="C949" i="43"/>
  <c r="C933" i="43"/>
  <c r="C917" i="43"/>
  <c r="C901" i="43"/>
  <c r="C885" i="43"/>
  <c r="C869" i="43"/>
  <c r="C853" i="43"/>
  <c r="C837" i="43"/>
  <c r="C821" i="43"/>
  <c r="C805" i="43"/>
  <c r="C789" i="43"/>
  <c r="C773" i="43"/>
  <c r="C757" i="43"/>
  <c r="C741" i="43"/>
  <c r="C725" i="43"/>
  <c r="C709" i="43"/>
  <c r="C693" i="43"/>
  <c r="C677" i="43"/>
  <c r="C661" i="43"/>
  <c r="C645" i="43"/>
  <c r="C629" i="43"/>
  <c r="C613" i="43"/>
  <c r="C597" i="43"/>
  <c r="C581" i="43"/>
  <c r="C565" i="43"/>
  <c r="C549" i="43"/>
  <c r="C533" i="43"/>
  <c r="C517" i="43"/>
  <c r="C501" i="43"/>
  <c r="C485" i="43"/>
  <c r="C469" i="43"/>
  <c r="C453" i="43"/>
  <c r="C437" i="43"/>
  <c r="C421" i="43"/>
  <c r="C405" i="43"/>
  <c r="C389" i="43"/>
  <c r="C373" i="43"/>
  <c r="C357" i="43"/>
  <c r="C341" i="43"/>
  <c r="C325" i="43"/>
  <c r="C309" i="43"/>
  <c r="C293" i="43"/>
  <c r="C277" i="43"/>
  <c r="C261" i="43"/>
  <c r="C245" i="43"/>
  <c r="C229" i="43"/>
  <c r="C213" i="43"/>
  <c r="C197" i="43"/>
  <c r="C181" i="43"/>
  <c r="C165" i="43"/>
  <c r="C149" i="43"/>
  <c r="C133" i="43"/>
  <c r="C117" i="43"/>
  <c r="C101" i="43"/>
  <c r="C85" i="43"/>
  <c r="C69" i="43"/>
  <c r="C53" i="43"/>
  <c r="C37" i="43"/>
  <c r="C21" i="43"/>
  <c r="C5" i="43"/>
  <c r="C1220" i="43"/>
  <c r="C1204" i="43"/>
  <c r="C1188" i="43"/>
  <c r="C1172" i="43"/>
  <c r="C1156" i="43"/>
  <c r="C1140" i="43"/>
  <c r="C1124" i="43"/>
  <c r="C1108" i="43"/>
  <c r="C1092" i="43"/>
  <c r="C1076" i="43"/>
  <c r="C1060" i="43"/>
  <c r="C1044" i="43"/>
  <c r="C1028" i="43"/>
  <c r="C1012" i="43"/>
  <c r="C996" i="43"/>
  <c r="C980" i="43"/>
  <c r="C964" i="43"/>
  <c r="C948" i="43"/>
  <c r="C932" i="43"/>
  <c r="C916" i="43"/>
  <c r="C900" i="43"/>
  <c r="C884" i="43"/>
  <c r="C868" i="43"/>
  <c r="C852" i="43"/>
  <c r="C836" i="43"/>
  <c r="C820" i="43"/>
  <c r="C804" i="43"/>
  <c r="C788" i="43"/>
  <c r="C772" i="43"/>
  <c r="C756" i="43"/>
  <c r="C740" i="43"/>
  <c r="C724" i="43"/>
  <c r="C708" i="43"/>
  <c r="C692" i="43"/>
  <c r="C676" i="43"/>
  <c r="C660" i="43"/>
  <c r="C644" i="43"/>
  <c r="C628" i="43"/>
  <c r="C612" i="43"/>
  <c r="C596" i="43"/>
  <c r="C580" i="43"/>
  <c r="C564" i="43"/>
  <c r="C548" i="43"/>
  <c r="C532" i="43"/>
  <c r="C516" i="43"/>
  <c r="C500" i="43"/>
  <c r="C484" i="43"/>
  <c r="C468" i="43"/>
  <c r="C452" i="43"/>
  <c r="C436" i="43"/>
  <c r="C420" i="43"/>
  <c r="C404" i="43"/>
  <c r="C388" i="43"/>
  <c r="C372" i="43"/>
  <c r="C356" i="43"/>
  <c r="C340" i="43"/>
  <c r="C324" i="43"/>
  <c r="C308" i="43"/>
  <c r="C292" i="43"/>
  <c r="C276" i="43"/>
  <c r="C260" i="43"/>
  <c r="C244" i="43"/>
  <c r="C228" i="43"/>
  <c r="C212" i="43"/>
  <c r="C196" i="43"/>
  <c r="C180" i="43"/>
  <c r="C164" i="43"/>
  <c r="C148" i="43"/>
  <c r="C132" i="43"/>
  <c r="C116" i="43"/>
  <c r="C100" i="43"/>
  <c r="C84" i="43"/>
  <c r="C68" i="43"/>
  <c r="C52" i="43"/>
  <c r="C36" i="43"/>
  <c r="C20" i="43"/>
  <c r="C4" i="43"/>
  <c r="C1219" i="43"/>
  <c r="C1203" i="43"/>
  <c r="C1187" i="43"/>
  <c r="C1171" i="43"/>
  <c r="C1155" i="43"/>
  <c r="C1139" i="43"/>
  <c r="C1123" i="43"/>
  <c r="C1107" i="43"/>
  <c r="C1091" i="43"/>
  <c r="C1075" i="43"/>
  <c r="C1059" i="43"/>
  <c r="C1043" i="43"/>
  <c r="C1027" i="43"/>
  <c r="C1011" i="43"/>
  <c r="C995" i="43"/>
  <c r="C979" i="43"/>
  <c r="C963" i="43"/>
  <c r="C947" i="43"/>
  <c r="C931" i="43"/>
  <c r="C915" i="43"/>
  <c r="C899" i="43"/>
  <c r="C883" i="43"/>
  <c r="C867" i="43"/>
  <c r="C851" i="43"/>
  <c r="C835" i="43"/>
  <c r="C819" i="43"/>
  <c r="C803" i="43"/>
  <c r="C787" i="43"/>
  <c r="C771" i="43"/>
  <c r="C755" i="43"/>
  <c r="C739" i="43"/>
  <c r="C723" i="43"/>
  <c r="C707" i="43"/>
  <c r="C691" i="43"/>
  <c r="C675" i="43"/>
  <c r="C659" i="43"/>
  <c r="C643" i="43"/>
  <c r="C627" i="43"/>
  <c r="C611" i="43"/>
  <c r="C595" i="43"/>
  <c r="C579" i="43"/>
  <c r="C563" i="43"/>
  <c r="C547" i="43"/>
  <c r="C531" i="43"/>
  <c r="C515" i="43"/>
  <c r="C499" i="43"/>
  <c r="C483" i="43"/>
  <c r="C467" i="43"/>
  <c r="C451" i="43"/>
  <c r="C435" i="43"/>
  <c r="C419" i="43"/>
  <c r="C403" i="43"/>
  <c r="C387" i="43"/>
  <c r="C371" i="43"/>
  <c r="C355" i="43"/>
  <c r="C339" i="43"/>
  <c r="C323" i="43"/>
  <c r="C307" i="43"/>
  <c r="C291" i="43"/>
  <c r="C275" i="43"/>
  <c r="C259" i="43"/>
  <c r="C243" i="43"/>
  <c r="C227" i="43"/>
  <c r="C211" i="43"/>
  <c r="C195" i="43"/>
  <c r="C179" i="43"/>
  <c r="C163" i="43"/>
  <c r="C147" i="43"/>
  <c r="C131" i="43"/>
  <c r="C115" i="43"/>
  <c r="C99" i="43"/>
  <c r="C83" i="43"/>
  <c r="C67" i="43"/>
  <c r="C51" i="43"/>
  <c r="C35" i="43"/>
  <c r="C19" i="43"/>
  <c r="H343" i="43"/>
  <c r="H359" i="43"/>
  <c r="H79" i="43"/>
  <c r="H139" i="43"/>
  <c r="H155" i="43"/>
  <c r="H1208" i="43"/>
  <c r="H39" i="43"/>
  <c r="H80" i="43"/>
  <c r="H96" i="43"/>
  <c r="H111" i="43"/>
  <c r="H1207" i="43"/>
  <c r="H17" i="43"/>
  <c r="H279" i="43"/>
  <c r="H51" i="43"/>
  <c r="H40" i="43"/>
  <c r="H1204" i="43"/>
  <c r="H53" i="43"/>
  <c r="H127" i="43"/>
  <c r="H28" i="43"/>
  <c r="H41" i="43"/>
  <c r="H54" i="43"/>
  <c r="H68" i="43"/>
  <c r="H82" i="43"/>
  <c r="H98" i="43"/>
  <c r="H113" i="43"/>
  <c r="H128" i="43"/>
  <c r="H1192" i="43"/>
  <c r="H55" i="43"/>
  <c r="H1191" i="43"/>
  <c r="H66" i="43"/>
  <c r="H19" i="43"/>
  <c r="H81" i="43"/>
  <c r="H83" i="43"/>
  <c r="H191" i="43"/>
  <c r="H84" i="43"/>
  <c r="H144" i="43"/>
  <c r="H192" i="43"/>
  <c r="H223" i="43"/>
  <c r="H1188" i="43"/>
  <c r="H327" i="43"/>
  <c r="H18" i="43"/>
  <c r="H52" i="43"/>
  <c r="H3" i="43"/>
  <c r="H175" i="43"/>
  <c r="H70" i="43"/>
  <c r="H115" i="43"/>
  <c r="H21" i="43"/>
  <c r="H71" i="43"/>
  <c r="H85" i="43"/>
  <c r="H101" i="43"/>
  <c r="H131" i="43"/>
  <c r="H145" i="43"/>
  <c r="H161" i="43"/>
  <c r="H177" i="43"/>
  <c r="H193" i="43"/>
  <c r="H209" i="43"/>
  <c r="H224" i="43"/>
  <c r="H1176" i="43"/>
  <c r="H311" i="43"/>
  <c r="H9" i="43"/>
  <c r="H112" i="43"/>
  <c r="H69" i="43"/>
  <c r="H159" i="43"/>
  <c r="H160" i="43"/>
  <c r="H4" i="43"/>
  <c r="H116" i="43"/>
  <c r="H12" i="43"/>
  <c r="H43" i="43"/>
  <c r="H72" i="43"/>
  <c r="H86" i="43"/>
  <c r="H102" i="43"/>
  <c r="H117" i="43"/>
  <c r="H132" i="43"/>
  <c r="H146" i="43"/>
  <c r="H162" i="43"/>
  <c r="H178" i="43"/>
  <c r="H194" i="43"/>
  <c r="H210" i="43"/>
  <c r="H225" i="43"/>
  <c r="H239" i="43"/>
  <c r="H255" i="43"/>
  <c r="H271" i="43"/>
  <c r="H287" i="43"/>
  <c r="H303" i="43"/>
  <c r="H319" i="43"/>
  <c r="H335" i="43"/>
  <c r="H351" i="43"/>
  <c r="H367" i="43"/>
  <c r="H383" i="43"/>
  <c r="H399" i="43"/>
  <c r="H415" i="43"/>
  <c r="H431" i="43"/>
  <c r="H447" i="43"/>
  <c r="H463" i="43"/>
  <c r="H479" i="43"/>
  <c r="H495" i="43"/>
  <c r="H511" i="43"/>
  <c r="H527" i="43"/>
  <c r="H543" i="43"/>
  <c r="H559" i="43"/>
  <c r="H575" i="43"/>
  <c r="H591" i="43"/>
  <c r="H607" i="43"/>
  <c r="H623" i="43"/>
  <c r="H639" i="43"/>
  <c r="H655" i="43"/>
  <c r="H671" i="43"/>
  <c r="H687" i="43"/>
  <c r="H703" i="43"/>
  <c r="H719" i="43"/>
  <c r="H735" i="43"/>
  <c r="H751" i="43"/>
  <c r="H767" i="43"/>
  <c r="H783" i="43"/>
  <c r="H799" i="43"/>
  <c r="H815" i="43"/>
  <c r="H831" i="43"/>
  <c r="H847" i="43"/>
  <c r="H863" i="43"/>
  <c r="H1172" i="43"/>
  <c r="H22" i="43"/>
  <c r="H31" i="43"/>
  <c r="H44" i="43"/>
  <c r="H87" i="43"/>
  <c r="H103" i="43"/>
  <c r="H118" i="43"/>
  <c r="H147" i="43"/>
  <c r="H163" i="43"/>
  <c r="H179" i="43"/>
  <c r="H195" i="43"/>
  <c r="H211" i="43"/>
  <c r="H226" i="43"/>
  <c r="H240" i="43"/>
  <c r="H256" i="43"/>
  <c r="H272" i="43"/>
  <c r="H288" i="43"/>
  <c r="H304" i="43"/>
  <c r="H320" i="43"/>
  <c r="H336" i="43"/>
  <c r="H352" i="43"/>
  <c r="H368" i="43"/>
  <c r="H384" i="43"/>
  <c r="H400" i="43"/>
  <c r="H416" i="43"/>
  <c r="H432" i="43"/>
  <c r="H448" i="43"/>
  <c r="H464" i="43"/>
  <c r="H480" i="43"/>
  <c r="H496" i="43"/>
  <c r="H512" i="43"/>
  <c r="H528" i="43"/>
  <c r="H544" i="43"/>
  <c r="H560" i="43"/>
  <c r="H576" i="43"/>
  <c r="H592" i="43"/>
  <c r="H608" i="43"/>
  <c r="H624" i="43"/>
  <c r="H640" i="43"/>
  <c r="H656" i="43"/>
  <c r="H672" i="43"/>
  <c r="H688" i="43"/>
  <c r="H704" i="43"/>
  <c r="H720" i="43"/>
  <c r="H736" i="43"/>
  <c r="H32" i="43"/>
  <c r="H59" i="43"/>
  <c r="H73" i="43"/>
  <c r="H88" i="43"/>
  <c r="H133" i="43"/>
  <c r="H148" i="43"/>
  <c r="H164" i="43"/>
  <c r="H180" i="43"/>
  <c r="H196" i="43"/>
  <c r="H212" i="43"/>
  <c r="H227" i="43"/>
  <c r="H241" i="43"/>
  <c r="H257" i="43"/>
  <c r="H273" i="43"/>
  <c r="H289" i="43"/>
  <c r="H305" i="43"/>
  <c r="H321" i="43"/>
  <c r="H337" i="43"/>
  <c r="H353" i="43"/>
  <c r="H369" i="43"/>
  <c r="H385" i="43"/>
  <c r="H401" i="43"/>
  <c r="H417" i="43"/>
  <c r="H433" i="43"/>
  <c r="H449" i="43"/>
  <c r="H465" i="43"/>
  <c r="H481" i="43"/>
  <c r="H497" i="43"/>
  <c r="H513" i="43"/>
  <c r="H529" i="43"/>
  <c r="H545" i="43"/>
  <c r="H561" i="43"/>
  <c r="H577" i="43"/>
  <c r="H593" i="43"/>
  <c r="H609" i="43"/>
  <c r="H625" i="43"/>
  <c r="H641" i="43"/>
  <c r="H657" i="43"/>
  <c r="H673" i="43"/>
  <c r="H689" i="43"/>
  <c r="H705" i="43"/>
  <c r="H721" i="43"/>
  <c r="H737" i="43"/>
  <c r="H1156" i="43"/>
  <c r="H65" i="43"/>
  <c r="H247" i="43"/>
  <c r="H27" i="43"/>
  <c r="H20" i="43"/>
  <c r="H129" i="43"/>
  <c r="H100" i="43"/>
  <c r="H23" i="43"/>
  <c r="H33" i="43"/>
  <c r="H89" i="43"/>
  <c r="H104" i="43"/>
  <c r="H119" i="43"/>
  <c r="H134" i="43"/>
  <c r="H149" i="43"/>
  <c r="H165" i="43"/>
  <c r="H181" i="43"/>
  <c r="H197" i="43"/>
  <c r="H213" i="43"/>
  <c r="H228" i="43"/>
  <c r="H242" i="43"/>
  <c r="H258" i="43"/>
  <c r="H274" i="43"/>
  <c r="H290" i="43"/>
  <c r="H306" i="43"/>
  <c r="H322" i="43"/>
  <c r="H338" i="43"/>
  <c r="H354" i="43"/>
  <c r="H370" i="43"/>
  <c r="H386" i="43"/>
  <c r="H402" i="43"/>
  <c r="H418" i="43"/>
  <c r="H434" i="43"/>
  <c r="H450" i="43"/>
  <c r="H466" i="43"/>
  <c r="H482" i="43"/>
  <c r="H498" i="43"/>
  <c r="H514" i="43"/>
  <c r="H530" i="43"/>
  <c r="H546" i="43"/>
  <c r="H562" i="43"/>
  <c r="H578" i="43"/>
  <c r="H594" i="43"/>
  <c r="H610" i="43"/>
  <c r="H626" i="43"/>
  <c r="H642" i="43"/>
  <c r="H658" i="43"/>
  <c r="H34" i="43"/>
  <c r="H105" i="43"/>
  <c r="H120" i="43"/>
  <c r="H135" i="43"/>
  <c r="H150" i="43"/>
  <c r="H166" i="43"/>
  <c r="H182" i="43"/>
  <c r="H198" i="43"/>
  <c r="H214" i="43"/>
  <c r="H229" i="43"/>
  <c r="H243" i="43"/>
  <c r="H259" i="43"/>
  <c r="H275" i="43"/>
  <c r="H291" i="43"/>
  <c r="H307" i="43"/>
  <c r="H323" i="43"/>
  <c r="H339" i="43"/>
  <c r="H355" i="43"/>
  <c r="H371" i="43"/>
  <c r="H387" i="43"/>
  <c r="H403" i="43"/>
  <c r="H419" i="43"/>
  <c r="H435" i="43"/>
  <c r="H451" i="43"/>
  <c r="H467" i="43"/>
  <c r="H483" i="43"/>
  <c r="H499" i="43"/>
  <c r="H515" i="43"/>
  <c r="H531" i="43"/>
  <c r="H547" i="43"/>
  <c r="H563" i="43"/>
  <c r="H579" i="43"/>
  <c r="H595" i="43"/>
  <c r="H611" i="43"/>
  <c r="H627" i="43"/>
  <c r="H50" i="43"/>
  <c r="H95" i="43"/>
  <c r="H11" i="43"/>
  <c r="H99" i="43"/>
  <c r="H143" i="43"/>
  <c r="H176" i="43"/>
  <c r="H57" i="43"/>
  <c r="H5" i="43"/>
  <c r="H6" i="43"/>
  <c r="H7" i="43"/>
  <c r="H24" i="43"/>
  <c r="H35" i="43"/>
  <c r="H47" i="43"/>
  <c r="H75" i="43"/>
  <c r="H91" i="43"/>
  <c r="H121" i="43"/>
  <c r="H136" i="43"/>
  <c r="H151" i="43"/>
  <c r="H167" i="43"/>
  <c r="H183" i="43"/>
  <c r="H199" i="43"/>
  <c r="H215" i="43"/>
  <c r="H244" i="43"/>
  <c r="H260" i="43"/>
  <c r="H276" i="43"/>
  <c r="H292" i="43"/>
  <c r="H308" i="43"/>
  <c r="H324" i="43"/>
  <c r="H340" i="43"/>
  <c r="H356" i="43"/>
  <c r="H372" i="43"/>
  <c r="H388" i="43"/>
  <c r="H295" i="43"/>
  <c r="K3" i="43"/>
  <c r="G1208" i="43" s="1"/>
  <c r="H2" i="43"/>
  <c r="H97" i="43"/>
  <c r="H114" i="43"/>
  <c r="H208" i="43"/>
  <c r="H15" i="43"/>
  <c r="H36" i="43"/>
  <c r="H48" i="43"/>
  <c r="H63" i="43"/>
  <c r="H107" i="43"/>
  <c r="H137" i="43"/>
  <c r="H152" i="43"/>
  <c r="H230" i="43"/>
  <c r="H245" i="43"/>
  <c r="H261" i="43"/>
  <c r="H277" i="43"/>
  <c r="H293" i="43"/>
  <c r="H309" i="43"/>
  <c r="H325" i="43"/>
  <c r="H341" i="43"/>
  <c r="H357" i="43"/>
  <c r="H373" i="43"/>
  <c r="H389" i="43"/>
  <c r="H405" i="43"/>
  <c r="H421" i="43"/>
  <c r="H437" i="43"/>
  <c r="H453" i="43"/>
  <c r="H469" i="43"/>
  <c r="H485" i="43"/>
  <c r="H501" i="43"/>
  <c r="H517" i="43"/>
  <c r="H533" i="43"/>
  <c r="H38" i="43"/>
  <c r="H263" i="43"/>
  <c r="H67" i="43"/>
  <c r="H207" i="43"/>
  <c r="H56" i="43"/>
  <c r="H130" i="43"/>
  <c r="H8" i="43"/>
  <c r="H16" i="43"/>
  <c r="H25" i="43"/>
  <c r="H37" i="43"/>
  <c r="H49" i="43"/>
  <c r="H64" i="43"/>
  <c r="H123" i="43"/>
  <c r="H153" i="43"/>
  <c r="H169" i="43"/>
  <c r="H185" i="43"/>
  <c r="H231" i="43"/>
  <c r="H246" i="43"/>
  <c r="H262" i="43"/>
  <c r="H278" i="43"/>
  <c r="H294" i="43"/>
  <c r="H310" i="43"/>
  <c r="H326" i="43"/>
  <c r="H342" i="43"/>
  <c r="H358" i="43"/>
  <c r="H374" i="43"/>
  <c r="H390" i="43"/>
  <c r="K8" i="43"/>
  <c r="L509" i="44" l="1"/>
  <c r="L493" i="44"/>
  <c r="L468" i="44"/>
  <c r="L436" i="44"/>
  <c r="L388" i="44"/>
  <c r="L477" i="44"/>
  <c r="L461" i="44"/>
  <c r="L429" i="44"/>
  <c r="L530" i="44"/>
  <c r="L482" i="44"/>
  <c r="L450" i="44"/>
  <c r="L443" i="44"/>
  <c r="L562" i="44"/>
  <c r="L553" i="44"/>
  <c r="L541" i="44"/>
  <c r="L480" i="44"/>
  <c r="L525" i="44"/>
  <c r="L432" i="44"/>
  <c r="L537" i="44"/>
  <c r="L365" i="44"/>
  <c r="L505" i="44"/>
  <c r="L532" i="44"/>
  <c r="L457" i="44"/>
  <c r="L484" i="44"/>
  <c r="L560" i="44"/>
  <c r="L555" i="44"/>
  <c r="L439" i="44"/>
  <c r="L523" i="44"/>
  <c r="L446" i="44"/>
  <c r="L483" i="44"/>
  <c r="L557" i="44"/>
  <c r="L475" i="44"/>
  <c r="M267" i="44"/>
  <c r="L561" i="44"/>
  <c r="M395" i="44"/>
  <c r="L435" i="44"/>
  <c r="L437" i="44"/>
  <c r="L478" i="44"/>
  <c r="L262" i="44"/>
  <c r="L66" i="44"/>
  <c r="L359" i="44"/>
  <c r="L350" i="44"/>
  <c r="L517" i="44"/>
  <c r="M530" i="44"/>
  <c r="L552" i="44"/>
  <c r="L384" i="44"/>
  <c r="M448" i="44"/>
  <c r="L84" i="44"/>
  <c r="L153" i="44"/>
  <c r="M316" i="44"/>
  <c r="M188" i="44"/>
  <c r="L172" i="44"/>
  <c r="M464" i="44"/>
  <c r="L564" i="44"/>
  <c r="L379" i="44"/>
  <c r="L512" i="44"/>
  <c r="L471" i="44"/>
  <c r="L494" i="44"/>
  <c r="M425" i="44"/>
  <c r="L375" i="44"/>
  <c r="L221" i="44"/>
  <c r="M286" i="44"/>
  <c r="M82" i="44"/>
  <c r="L501" i="44"/>
  <c r="L385" i="44"/>
  <c r="L407" i="44"/>
  <c r="M453" i="44"/>
  <c r="L492" i="44"/>
  <c r="M560" i="44"/>
  <c r="M350" i="44"/>
  <c r="L417" i="44"/>
  <c r="L214" i="44"/>
  <c r="M360" i="44"/>
  <c r="L373" i="44"/>
  <c r="M492" i="44"/>
  <c r="L456" i="44"/>
  <c r="L540" i="44"/>
  <c r="L279" i="44"/>
  <c r="M417" i="44"/>
  <c r="L159" i="44"/>
  <c r="L56" i="44"/>
  <c r="L548" i="44"/>
  <c r="L496" i="44"/>
  <c r="L455" i="44"/>
  <c r="L485" i="44"/>
  <c r="L398" i="44"/>
  <c r="M516" i="44"/>
  <c r="L371" i="44"/>
  <c r="L472" i="44"/>
  <c r="M540" i="44"/>
  <c r="L231" i="44"/>
  <c r="L303" i="44"/>
  <c r="L258" i="44"/>
  <c r="L171" i="44"/>
  <c r="L81" i="44"/>
  <c r="M56" i="44"/>
  <c r="L459" i="44"/>
  <c r="L466" i="44"/>
  <c r="L441" i="44"/>
  <c r="L535" i="44"/>
  <c r="L462" i="44"/>
  <c r="M484" i="44"/>
  <c r="M477" i="44"/>
  <c r="M363" i="44"/>
  <c r="M462" i="44"/>
  <c r="L143" i="44"/>
  <c r="L445" i="44"/>
  <c r="L452" i="44"/>
  <c r="L539" i="44"/>
  <c r="L546" i="44"/>
  <c r="L521" i="44"/>
  <c r="M467" i="44"/>
  <c r="M450" i="44"/>
  <c r="M459" i="44"/>
  <c r="L301" i="44"/>
  <c r="L225" i="44"/>
  <c r="L232" i="44"/>
  <c r="L155" i="44"/>
  <c r="M557" i="44"/>
  <c r="M357" i="44"/>
  <c r="M339" i="44"/>
  <c r="M307" i="44"/>
  <c r="M257" i="44"/>
  <c r="M129" i="44"/>
  <c r="M40" i="44"/>
  <c r="M480" i="44"/>
  <c r="M493" i="44"/>
  <c r="M384" i="44"/>
  <c r="M334" i="44"/>
  <c r="M302" i="44"/>
  <c r="L124" i="44"/>
  <c r="L413" i="44"/>
  <c r="L516" i="44"/>
  <c r="L464" i="44"/>
  <c r="L565" i="44"/>
  <c r="M451" i="44"/>
  <c r="M546" i="44"/>
  <c r="M483" i="44"/>
  <c r="M355" i="44"/>
  <c r="L50" i="44"/>
  <c r="L263" i="44"/>
  <c r="L83" i="44"/>
  <c r="L58" i="44"/>
  <c r="M114" i="44"/>
  <c r="L427" i="44"/>
  <c r="L434" i="44"/>
  <c r="L544" i="44"/>
  <c r="L503" i="44"/>
  <c r="L542" i="44"/>
  <c r="L545" i="44"/>
  <c r="M498" i="44"/>
  <c r="M428" i="44"/>
  <c r="L300" i="44"/>
  <c r="L136" i="44"/>
  <c r="M147" i="44"/>
  <c r="L397" i="44"/>
  <c r="L420" i="44"/>
  <c r="L507" i="44"/>
  <c r="L514" i="44"/>
  <c r="L489" i="44"/>
  <c r="L549" i="44"/>
  <c r="L476" i="44"/>
  <c r="L538" i="44"/>
  <c r="M338" i="44"/>
  <c r="M419" i="44"/>
  <c r="L312" i="44"/>
  <c r="L298" i="44"/>
  <c r="M533" i="44"/>
  <c r="L320" i="44"/>
  <c r="M132" i="44"/>
  <c r="L500" i="44"/>
  <c r="L411" i="44"/>
  <c r="L448" i="44"/>
  <c r="L526" i="44"/>
  <c r="M553" i="44"/>
  <c r="M523" i="44"/>
  <c r="M535" i="44"/>
  <c r="M524" i="44"/>
  <c r="M468" i="44"/>
  <c r="M414" i="44"/>
  <c r="L334" i="44"/>
  <c r="M529" i="44"/>
  <c r="L158" i="44"/>
  <c r="L21" i="44"/>
  <c r="M73" i="44"/>
  <c r="L381" i="44"/>
  <c r="L404" i="44"/>
  <c r="L528" i="44"/>
  <c r="L487" i="44"/>
  <c r="L533" i="44"/>
  <c r="L414" i="44"/>
  <c r="M562" i="44"/>
  <c r="L317" i="44"/>
  <c r="L458" i="44"/>
  <c r="L497" i="44"/>
  <c r="M471" i="44"/>
  <c r="L116" i="44"/>
  <c r="L169" i="44"/>
  <c r="L19" i="44"/>
  <c r="L491" i="44"/>
  <c r="L395" i="44"/>
  <c r="L498" i="44"/>
  <c r="L473" i="44"/>
  <c r="L510" i="44"/>
  <c r="L513" i="44"/>
  <c r="M402" i="44"/>
  <c r="M508" i="44"/>
  <c r="M458" i="44"/>
  <c r="L100" i="44"/>
  <c r="L142" i="44"/>
  <c r="M187" i="44"/>
  <c r="M365" i="44"/>
  <c r="M499" i="44"/>
  <c r="M409" i="44"/>
  <c r="M466" i="44"/>
  <c r="M564" i="44"/>
  <c r="M404" i="44"/>
  <c r="M531" i="44"/>
  <c r="M377" i="44"/>
  <c r="M440" i="44"/>
  <c r="L368" i="44"/>
  <c r="M488" i="44"/>
  <c r="L229" i="44"/>
  <c r="M329" i="44"/>
  <c r="L236" i="44"/>
  <c r="L227" i="44"/>
  <c r="M405" i="44"/>
  <c r="M388" i="44"/>
  <c r="L285" i="44"/>
  <c r="M284" i="44"/>
  <c r="M197" i="44"/>
  <c r="L212" i="44"/>
  <c r="M318" i="44"/>
  <c r="L114" i="44"/>
  <c r="M253" i="44"/>
  <c r="L89" i="44"/>
  <c r="L78" i="44"/>
  <c r="M174" i="44"/>
  <c r="L145" i="44"/>
  <c r="M206" i="44"/>
  <c r="M275" i="44"/>
  <c r="M209" i="44"/>
  <c r="M74" i="44"/>
  <c r="M142" i="44"/>
  <c r="M131" i="44"/>
  <c r="M196" i="44"/>
  <c r="M180" i="44"/>
  <c r="L12" i="44"/>
  <c r="M449" i="44"/>
  <c r="L360" i="44"/>
  <c r="L273" i="44"/>
  <c r="L396" i="44"/>
  <c r="L280" i="44"/>
  <c r="M359" i="44"/>
  <c r="L339" i="44"/>
  <c r="L228" i="44"/>
  <c r="M336" i="44"/>
  <c r="M269" i="44"/>
  <c r="M212" i="44"/>
  <c r="M220" i="44"/>
  <c r="M215" i="44"/>
  <c r="L131" i="44"/>
  <c r="L210" i="44"/>
  <c r="L200" i="44"/>
  <c r="M195" i="44"/>
  <c r="L61" i="44"/>
  <c r="L173" i="44"/>
  <c r="M41" i="44"/>
  <c r="M127" i="44"/>
  <c r="M97" i="44"/>
  <c r="M121" i="44"/>
  <c r="L175" i="44"/>
  <c r="L405" i="44"/>
  <c r="L506" i="44"/>
  <c r="M476" i="44"/>
  <c r="M512" i="44"/>
  <c r="M420" i="44"/>
  <c r="M446" i="44"/>
  <c r="L531" i="44"/>
  <c r="L386" i="44"/>
  <c r="M505" i="44"/>
  <c r="M547" i="44"/>
  <c r="M435" i="44"/>
  <c r="M344" i="44"/>
  <c r="L213" i="44"/>
  <c r="L220" i="44"/>
  <c r="L356" i="44"/>
  <c r="L211" i="44"/>
  <c r="L481" i="44"/>
  <c r="M352" i="44"/>
  <c r="L563" i="44"/>
  <c r="L269" i="44"/>
  <c r="L336" i="44"/>
  <c r="M322" i="44"/>
  <c r="L226" i="44"/>
  <c r="L164" i="44"/>
  <c r="M225" i="44"/>
  <c r="L98" i="44"/>
  <c r="M184" i="44"/>
  <c r="L62" i="44"/>
  <c r="L203" i="44"/>
  <c r="L90" i="44"/>
  <c r="L129" i="44"/>
  <c r="M194" i="44"/>
  <c r="L47" i="44"/>
  <c r="M153" i="44"/>
  <c r="M117" i="44"/>
  <c r="M72" i="44"/>
  <c r="M111" i="44"/>
  <c r="M165" i="44"/>
  <c r="L374" i="44"/>
  <c r="L536" i="44"/>
  <c r="M437" i="44"/>
  <c r="L326" i="44"/>
  <c r="L558" i="44"/>
  <c r="M473" i="44"/>
  <c r="M551" i="44"/>
  <c r="M443" i="44"/>
  <c r="M528" i="44"/>
  <c r="M386" i="44"/>
  <c r="L547" i="44"/>
  <c r="M429" i="44"/>
  <c r="M317" i="44"/>
  <c r="M407" i="44"/>
  <c r="M356" i="44"/>
  <c r="M472" i="44"/>
  <c r="L257" i="44"/>
  <c r="M385" i="44"/>
  <c r="L264" i="44"/>
  <c r="M349" i="44"/>
  <c r="M563" i="44"/>
  <c r="M514" i="44"/>
  <c r="L290" i="44"/>
  <c r="M226" i="44"/>
  <c r="L148" i="44"/>
  <c r="M216" i="44"/>
  <c r="L199" i="44"/>
  <c r="L57" i="44"/>
  <c r="M297" i="44"/>
  <c r="L180" i="44"/>
  <c r="L115" i="44"/>
  <c r="M183" i="44"/>
  <c r="M200" i="44"/>
  <c r="M169" i="44"/>
  <c r="M143" i="44"/>
  <c r="L15" i="44"/>
  <c r="M68" i="44"/>
  <c r="M59" i="44"/>
  <c r="M101" i="44"/>
  <c r="L394" i="44"/>
  <c r="M441" i="44"/>
  <c r="L425" i="44"/>
  <c r="M555" i="44"/>
  <c r="M411" i="44"/>
  <c r="M548" i="44"/>
  <c r="L433" i="44"/>
  <c r="L377" i="44"/>
  <c r="M544" i="44"/>
  <c r="L424" i="44"/>
  <c r="L309" i="44"/>
  <c r="M398" i="44"/>
  <c r="L364" i="44"/>
  <c r="L197" i="44"/>
  <c r="L204" i="44"/>
  <c r="M545" i="44"/>
  <c r="M433" i="44"/>
  <c r="L352" i="44"/>
  <c r="L331" i="44"/>
  <c r="L322" i="44"/>
  <c r="M504" i="44"/>
  <c r="L296" i="44"/>
  <c r="M221" i="44"/>
  <c r="L132" i="44"/>
  <c r="L187" i="44"/>
  <c r="L82" i="44"/>
  <c r="L178" i="44"/>
  <c r="M301" i="44"/>
  <c r="L74" i="44"/>
  <c r="L183" i="44"/>
  <c r="M159" i="44"/>
  <c r="L32" i="44"/>
  <c r="M83" i="44"/>
  <c r="M13" i="44"/>
  <c r="M63" i="44"/>
  <c r="M461" i="44"/>
  <c r="L467" i="44"/>
  <c r="M526" i="44"/>
  <c r="L416" i="44"/>
  <c r="L402" i="44"/>
  <c r="L508" i="44"/>
  <c r="M482" i="44"/>
  <c r="L524" i="44"/>
  <c r="M521" i="44"/>
  <c r="M379" i="44"/>
  <c r="M394" i="44"/>
  <c r="M303" i="44"/>
  <c r="M536" i="44"/>
  <c r="M343" i="44"/>
  <c r="M506" i="44"/>
  <c r="L428" i="44"/>
  <c r="L241" i="44"/>
  <c r="L248" i="44"/>
  <c r="M456" i="44"/>
  <c r="L237" i="44"/>
  <c r="M465" i="44"/>
  <c r="L274" i="44"/>
  <c r="M205" i="44"/>
  <c r="L189" i="44"/>
  <c r="M189" i="44"/>
  <c r="M348" i="44"/>
  <c r="M229" i="44"/>
  <c r="L277" i="44"/>
  <c r="L99" i="44"/>
  <c r="L188" i="44"/>
  <c r="L97" i="44"/>
  <c r="L168" i="44"/>
  <c r="M139" i="44"/>
  <c r="L23" i="44"/>
  <c r="M69" i="44"/>
  <c r="M2" i="44"/>
  <c r="M210" i="44"/>
  <c r="M105" i="44"/>
  <c r="L26" i="44"/>
  <c r="M120" i="44"/>
  <c r="L18" i="44"/>
  <c r="M110" i="44"/>
  <c r="L3" i="44"/>
  <c r="L7" i="44"/>
  <c r="M100" i="44"/>
  <c r="M549" i="44"/>
  <c r="L357" i="44"/>
  <c r="M532" i="44"/>
  <c r="M393" i="44"/>
  <c r="M485" i="44"/>
  <c r="L449" i="44"/>
  <c r="M501" i="44"/>
  <c r="L488" i="44"/>
  <c r="L315" i="44"/>
  <c r="L215" i="44"/>
  <c r="L347" i="44"/>
  <c r="M299" i="44"/>
  <c r="M375" i="44"/>
  <c r="L295" i="44"/>
  <c r="M424" i="44"/>
  <c r="L293" i="44"/>
  <c r="M389" i="44"/>
  <c r="L209" i="44"/>
  <c r="L216" i="44"/>
  <c r="L504" i="44"/>
  <c r="M296" i="44"/>
  <c r="M494" i="44"/>
  <c r="M552" i="44"/>
  <c r="M294" i="44"/>
  <c r="L68" i="44"/>
  <c r="M258" i="44"/>
  <c r="M252" i="44"/>
  <c r="L170" i="44"/>
  <c r="L261" i="44"/>
  <c r="L65" i="44"/>
  <c r="L109" i="44"/>
  <c r="L34" i="44"/>
  <c r="L46" i="44"/>
  <c r="L77" i="44"/>
  <c r="L141" i="44"/>
  <c r="L444" i="44"/>
  <c r="M503" i="44"/>
  <c r="L387" i="44"/>
  <c r="L319" i="44"/>
  <c r="L389" i="44"/>
  <c r="M542" i="44"/>
  <c r="L355" i="44"/>
  <c r="M430" i="44"/>
  <c r="M525" i="44"/>
  <c r="M478" i="44"/>
  <c r="L566" i="44"/>
  <c r="M561" i="44"/>
  <c r="M319" i="44"/>
  <c r="L284" i="44"/>
  <c r="L323" i="44"/>
  <c r="M306" i="44"/>
  <c r="M345" i="44"/>
  <c r="M490" i="44"/>
  <c r="M445" i="44"/>
  <c r="M538" i="44"/>
  <c r="M279" i="44"/>
  <c r="L52" i="44"/>
  <c r="L162" i="44"/>
  <c r="M364" i="44"/>
  <c r="L137" i="44"/>
  <c r="M248" i="44"/>
  <c r="L126" i="44"/>
  <c r="L247" i="44"/>
  <c r="L198" i="44"/>
  <c r="M362" i="44"/>
  <c r="L120" i="44"/>
  <c r="M309" i="44"/>
  <c r="M99" i="44"/>
  <c r="M178" i="44"/>
  <c r="L6" i="44"/>
  <c r="M46" i="44"/>
  <c r="M52" i="44"/>
  <c r="M136" i="44"/>
  <c r="M106" i="44"/>
  <c r="M510" i="44"/>
  <c r="M444" i="44"/>
  <c r="L344" i="44"/>
  <c r="M500" i="44"/>
  <c r="M539" i="44"/>
  <c r="M457" i="44"/>
  <c r="L349" i="44"/>
  <c r="L522" i="44"/>
  <c r="M427" i="44"/>
  <c r="M515" i="44"/>
  <c r="L554" i="44"/>
  <c r="M439" i="44"/>
  <c r="M475" i="44"/>
  <c r="M517" i="44"/>
  <c r="L556" i="44"/>
  <c r="L343" i="44"/>
  <c r="L275" i="44"/>
  <c r="M381" i="44"/>
  <c r="L318" i="44"/>
  <c r="M554" i="44"/>
  <c r="L276" i="44"/>
  <c r="M373" i="44"/>
  <c r="L426" i="44"/>
  <c r="M408" i="44"/>
  <c r="M274" i="44"/>
  <c r="M298" i="44"/>
  <c r="L123" i="44"/>
  <c r="M293" i="44"/>
  <c r="M243" i="44"/>
  <c r="L242" i="44"/>
  <c r="L193" i="44"/>
  <c r="L341" i="44"/>
  <c r="L154" i="44"/>
  <c r="M232" i="44"/>
  <c r="M295" i="44"/>
  <c r="M304" i="44"/>
  <c r="M84" i="44"/>
  <c r="M148" i="44"/>
  <c r="L36" i="44"/>
  <c r="M126" i="44"/>
  <c r="M81" i="44"/>
  <c r="M85" i="44"/>
  <c r="M5" i="44"/>
  <c r="M507" i="44"/>
  <c r="L460" i="44"/>
  <c r="L380" i="44"/>
  <c r="L499" i="44"/>
  <c r="L418" i="44"/>
  <c r="M436" i="44"/>
  <c r="M416" i="44"/>
  <c r="M556" i="44"/>
  <c r="L268" i="44"/>
  <c r="M397" i="44"/>
  <c r="M378" i="44"/>
  <c r="M481" i="44"/>
  <c r="L316" i="44"/>
  <c r="L520" i="44"/>
  <c r="M328" i="44"/>
  <c r="M369" i="44"/>
  <c r="M426" i="44"/>
  <c r="M254" i="44"/>
  <c r="M264" i="44"/>
  <c r="L146" i="44"/>
  <c r="M283" i="44"/>
  <c r="L121" i="44"/>
  <c r="L110" i="44"/>
  <c r="M219" i="44"/>
  <c r="M300" i="44"/>
  <c r="M203" i="44"/>
  <c r="M285" i="44"/>
  <c r="L104" i="44"/>
  <c r="M245" i="44"/>
  <c r="M133" i="44"/>
  <c r="L113" i="44"/>
  <c r="M36" i="44"/>
  <c r="L31" i="44"/>
  <c r="M116" i="44"/>
  <c r="M58" i="44"/>
  <c r="L24" i="44"/>
  <c r="L328" i="44"/>
  <c r="M460" i="44"/>
  <c r="L378" i="44"/>
  <c r="L529" i="44"/>
  <c r="M496" i="44"/>
  <c r="M418" i="44"/>
  <c r="M489" i="44"/>
  <c r="M455" i="44"/>
  <c r="M432" i="44"/>
  <c r="M376" i="44"/>
  <c r="L238" i="44"/>
  <c r="M335" i="44"/>
  <c r="L259" i="44"/>
  <c r="M326" i="44"/>
  <c r="L314" i="44"/>
  <c r="M491" i="44"/>
  <c r="L325" i="44"/>
  <c r="L260" i="44"/>
  <c r="L362" i="44"/>
  <c r="L408" i="44"/>
  <c r="M387" i="44"/>
  <c r="M235" i="44"/>
  <c r="M259" i="44"/>
  <c r="L278" i="44"/>
  <c r="M228" i="44"/>
  <c r="L163" i="44"/>
  <c r="M276" i="44"/>
  <c r="L138" i="44"/>
  <c r="M236" i="44"/>
  <c r="M231" i="44"/>
  <c r="M104" i="44"/>
  <c r="M98" i="44"/>
  <c r="L13" i="44"/>
  <c r="M33" i="44"/>
  <c r="L423" i="44"/>
  <c r="L376" i="44"/>
  <c r="M434" i="44"/>
  <c r="L333" i="44"/>
  <c r="M413" i="44"/>
  <c r="M452" i="44"/>
  <c r="L372" i="44"/>
  <c r="M537" i="44"/>
  <c r="L245" i="44"/>
  <c r="L332" i="44"/>
  <c r="L252" i="44"/>
  <c r="M442" i="44"/>
  <c r="M312" i="44"/>
  <c r="L304" i="44"/>
  <c r="L358" i="44"/>
  <c r="M333" i="44"/>
  <c r="M244" i="44"/>
  <c r="L130" i="44"/>
  <c r="M273" i="44"/>
  <c r="L105" i="44"/>
  <c r="L80" i="44"/>
  <c r="L94" i="44"/>
  <c r="L246" i="44"/>
  <c r="L161" i="44"/>
  <c r="M227" i="44"/>
  <c r="L88" i="44"/>
  <c r="M94" i="44"/>
  <c r="M34" i="44"/>
  <c r="M78" i="44"/>
  <c r="L157" i="44"/>
  <c r="M20" i="44"/>
  <c r="L16" i="44"/>
  <c r="M18" i="44"/>
  <c r="M487" i="44"/>
  <c r="M565" i="44"/>
  <c r="M519" i="44"/>
  <c r="M509" i="44"/>
  <c r="L338" i="44"/>
  <c r="L345" i="44"/>
  <c r="M541" i="44"/>
  <c r="L442" i="44"/>
  <c r="M513" i="44"/>
  <c r="M372" i="44"/>
  <c r="M522" i="44"/>
  <c r="L206" i="44"/>
  <c r="L329" i="44"/>
  <c r="M371" i="44"/>
  <c r="M423" i="44"/>
  <c r="L302" i="44"/>
  <c r="M380" i="44"/>
  <c r="L244" i="44"/>
  <c r="L348" i="44"/>
  <c r="M314" i="44"/>
  <c r="L230" i="44"/>
  <c r="M323" i="44"/>
  <c r="M268" i="44"/>
  <c r="M332" i="44"/>
  <c r="L147" i="44"/>
  <c r="M241" i="44"/>
  <c r="L122" i="44"/>
  <c r="M222" i="44"/>
  <c r="M213" i="44"/>
  <c r="M89" i="44"/>
  <c r="M25" i="44"/>
  <c r="M152" i="44"/>
  <c r="L2" i="44"/>
  <c r="M12" i="44"/>
  <c r="F50" i="44"/>
  <c r="F47" i="44"/>
  <c r="F229" i="44"/>
  <c r="F254" i="44"/>
  <c r="F404" i="44"/>
  <c r="F250" i="44"/>
  <c r="F226" i="44"/>
  <c r="F257" i="44"/>
  <c r="F217" i="44"/>
  <c r="F216" i="44"/>
  <c r="F241" i="44"/>
  <c r="F554" i="44"/>
  <c r="F57" i="44"/>
  <c r="F78" i="44"/>
  <c r="F519" i="44"/>
  <c r="F386" i="44"/>
  <c r="F72" i="44"/>
  <c r="F365" i="44"/>
  <c r="F449" i="44"/>
  <c r="F535" i="44"/>
  <c r="F534" i="44"/>
  <c r="F340" i="44"/>
  <c r="F338" i="44"/>
  <c r="F95" i="44"/>
  <c r="F413" i="44"/>
  <c r="F236" i="44"/>
  <c r="F265" i="44"/>
  <c r="F263" i="44"/>
  <c r="F310" i="44"/>
  <c r="F168" i="44"/>
  <c r="F152" i="44"/>
  <c r="F201" i="44"/>
  <c r="F305" i="44"/>
  <c r="F159" i="44"/>
  <c r="F114" i="44"/>
  <c r="F148" i="44"/>
  <c r="F158" i="44"/>
  <c r="F142" i="44"/>
  <c r="F248" i="44"/>
  <c r="F315" i="44"/>
  <c r="F104" i="44"/>
  <c r="F133" i="44"/>
  <c r="F98" i="44"/>
  <c r="F112" i="44"/>
  <c r="F86" i="44"/>
  <c r="F369" i="44"/>
  <c r="F245" i="44"/>
  <c r="F264" i="44"/>
  <c r="F197" i="44"/>
  <c r="F238" i="44"/>
  <c r="F215" i="44"/>
  <c r="F242" i="44"/>
  <c r="F144" i="44"/>
  <c r="F94" i="44"/>
  <c r="F143" i="44"/>
  <c r="F561" i="44"/>
  <c r="F348" i="44"/>
  <c r="F551" i="44"/>
  <c r="F526" i="44"/>
  <c r="F521" i="44"/>
  <c r="F289" i="44"/>
  <c r="F234" i="44"/>
  <c r="F266" i="44"/>
  <c r="F102" i="44"/>
  <c r="F450" i="44"/>
  <c r="F466" i="44"/>
  <c r="F488" i="44"/>
  <c r="F439" i="44"/>
  <c r="F367" i="44"/>
  <c r="F303" i="44"/>
  <c r="F544" i="44"/>
  <c r="F323" i="44"/>
  <c r="F446" i="44"/>
  <c r="F339" i="44"/>
  <c r="F231" i="44"/>
  <c r="F279" i="44"/>
  <c r="F249" i="44"/>
  <c r="F187" i="44"/>
  <c r="F252" i="44"/>
  <c r="F261" i="44"/>
  <c r="F270" i="44"/>
  <c r="F129" i="44"/>
  <c r="F79" i="44"/>
  <c r="F128" i="44"/>
  <c r="F103" i="44"/>
  <c r="F68" i="44"/>
  <c r="F319" i="44"/>
  <c r="F487" i="44"/>
  <c r="F510" i="44"/>
  <c r="F374" i="44"/>
  <c r="F274" i="44"/>
  <c r="F235" i="44"/>
  <c r="F220" i="44"/>
  <c r="F251" i="44"/>
  <c r="F116" i="44"/>
  <c r="F281" i="44"/>
  <c r="F119" i="44"/>
  <c r="F118" i="44"/>
  <c r="F88" i="44"/>
  <c r="F56" i="44"/>
  <c r="F17" i="44"/>
  <c r="F505" i="44"/>
  <c r="F494" i="44"/>
  <c r="F503" i="44"/>
  <c r="F333" i="44"/>
  <c r="F407" i="44"/>
  <c r="F411" i="44"/>
  <c r="F452" i="44"/>
  <c r="F280" i="44"/>
  <c r="F209" i="44"/>
  <c r="F181" i="44"/>
  <c r="F322" i="44"/>
  <c r="F219" i="44"/>
  <c r="F552" i="44"/>
  <c r="F456" i="44"/>
  <c r="F402" i="44"/>
  <c r="F424" i="44"/>
  <c r="F423" i="44"/>
  <c r="F366" i="44"/>
  <c r="F299" i="44"/>
  <c r="F312" i="44"/>
  <c r="F286" i="44"/>
  <c r="F206" i="44"/>
  <c r="F107" i="44"/>
  <c r="F525" i="44"/>
  <c r="F398" i="44"/>
  <c r="F363" i="44"/>
  <c r="F384" i="44"/>
  <c r="F307" i="44"/>
  <c r="F194" i="44"/>
  <c r="F203" i="44"/>
  <c r="F149" i="44"/>
  <c r="F178" i="44"/>
  <c r="F32" i="44"/>
  <c r="F496" i="44"/>
  <c r="F512" i="44"/>
  <c r="F359" i="44"/>
  <c r="F329" i="44"/>
  <c r="F375" i="44"/>
  <c r="F301" i="44"/>
  <c r="F393" i="44"/>
  <c r="F167" i="44"/>
  <c r="F97" i="44"/>
  <c r="F2" i="44"/>
  <c r="F447" i="44"/>
  <c r="F463" i="44"/>
  <c r="F482" i="44"/>
  <c r="F495" i="44"/>
  <c r="F498" i="44"/>
  <c r="F372" i="44"/>
  <c r="F406" i="44"/>
  <c r="F321" i="44"/>
  <c r="F418" i="44"/>
  <c r="F558" i="44"/>
  <c r="F316" i="44"/>
  <c r="F324" i="44"/>
  <c r="F268" i="44"/>
  <c r="F317" i="44"/>
  <c r="F292" i="44"/>
  <c r="F134" i="44"/>
  <c r="F177" i="44"/>
  <c r="F100" i="44"/>
  <c r="F135" i="44"/>
  <c r="F113" i="44"/>
  <c r="F64" i="44"/>
  <c r="F85" i="44"/>
  <c r="F20" i="44"/>
  <c r="M8" i="44"/>
  <c r="M31" i="44"/>
  <c r="F509" i="44"/>
  <c r="F493" i="44"/>
  <c r="F461" i="44"/>
  <c r="F429" i="44"/>
  <c r="F564" i="44"/>
  <c r="F475" i="44"/>
  <c r="F540" i="44"/>
  <c r="F517" i="44"/>
  <c r="F325" i="44"/>
  <c r="F563" i="44"/>
  <c r="F435" i="44"/>
  <c r="F364" i="44"/>
  <c r="F556" i="44"/>
  <c r="F533" i="44"/>
  <c r="F428" i="44"/>
  <c r="F419" i="44"/>
  <c r="F451" i="44"/>
  <c r="F421" i="44"/>
  <c r="F412" i="44"/>
  <c r="F346" i="44"/>
  <c r="F330" i="44"/>
  <c r="F549" i="44"/>
  <c r="F444" i="44"/>
  <c r="F403" i="44"/>
  <c r="F565" i="44"/>
  <c r="F467" i="44"/>
  <c r="F405" i="44"/>
  <c r="F396" i="44"/>
  <c r="F344" i="44"/>
  <c r="F328" i="44"/>
  <c r="F460" i="44"/>
  <c r="F437" i="44"/>
  <c r="F387" i="44"/>
  <c r="F483" i="44"/>
  <c r="F389" i="44"/>
  <c r="F380" i="44"/>
  <c r="F476" i="44"/>
  <c r="F453" i="44"/>
  <c r="F357" i="44"/>
  <c r="F355" i="44"/>
  <c r="F499" i="44"/>
  <c r="F427" i="44"/>
  <c r="F492" i="44"/>
  <c r="F469" i="44"/>
  <c r="F373" i="44"/>
  <c r="F371" i="44"/>
  <c r="F515" i="44"/>
  <c r="F508" i="44"/>
  <c r="F485" i="44"/>
  <c r="F531" i="44"/>
  <c r="F455" i="44"/>
  <c r="F547" i="44"/>
  <c r="F336" i="44"/>
  <c r="F296" i="44"/>
  <c r="F294" i="44"/>
  <c r="F276" i="44"/>
  <c r="F260" i="44"/>
  <c r="F244" i="44"/>
  <c r="F228" i="44"/>
  <c r="F212" i="44"/>
  <c r="F196" i="44"/>
  <c r="F478" i="44"/>
  <c r="F379" i="44"/>
  <c r="F327" i="44"/>
  <c r="F313" i="44"/>
  <c r="F311" i="44"/>
  <c r="F288" i="44"/>
  <c r="F272" i="44"/>
  <c r="F256" i="44"/>
  <c r="F240" i="44"/>
  <c r="F224" i="44"/>
  <c r="F208" i="44"/>
  <c r="F192" i="44"/>
  <c r="F309" i="44"/>
  <c r="F247" i="44"/>
  <c r="F350" i="44"/>
  <c r="F501" i="44"/>
  <c r="F381" i="44"/>
  <c r="F356" i="44"/>
  <c r="F343" i="44"/>
  <c r="F297" i="44"/>
  <c r="F295" i="44"/>
  <c r="F284" i="44"/>
  <c r="F293" i="44"/>
  <c r="F291" i="44"/>
  <c r="F275" i="44"/>
  <c r="F259" i="44"/>
  <c r="F243" i="44"/>
  <c r="F227" i="44"/>
  <c r="F524" i="44"/>
  <c r="F471" i="44"/>
  <c r="F388" i="44"/>
  <c r="F314" i="44"/>
  <c r="F352" i="44"/>
  <c r="F334" i="44"/>
  <c r="F318" i="44"/>
  <c r="F377" i="44"/>
  <c r="F345" i="44"/>
  <c r="F308" i="44"/>
  <c r="F306" i="44"/>
  <c r="F287" i="44"/>
  <c r="F271" i="44"/>
  <c r="F255" i="44"/>
  <c r="F239" i="44"/>
  <c r="F223" i="44"/>
  <c r="F395" i="44"/>
  <c r="F320" i="44"/>
  <c r="F278" i="44"/>
  <c r="F262" i="44"/>
  <c r="F246" i="44"/>
  <c r="F230" i="44"/>
  <c r="F214" i="44"/>
  <c r="F358" i="44"/>
  <c r="F304" i="44"/>
  <c r="F302" i="44"/>
  <c r="F298" i="44"/>
  <c r="F285" i="44"/>
  <c r="F269" i="44"/>
  <c r="F253" i="44"/>
  <c r="F221" i="44"/>
  <c r="F63" i="44"/>
  <c r="F205" i="44"/>
  <c r="F175" i="44"/>
  <c r="F173" i="44"/>
  <c r="F157" i="44"/>
  <c r="F141" i="44"/>
  <c r="F125" i="44"/>
  <c r="F109" i="44"/>
  <c r="F93" i="44"/>
  <c r="F77" i="44"/>
  <c r="F61" i="44"/>
  <c r="F45" i="44"/>
  <c r="F171" i="44"/>
  <c r="F155" i="44"/>
  <c r="F139" i="44"/>
  <c r="F123" i="44"/>
  <c r="F75" i="44"/>
  <c r="F59" i="44"/>
  <c r="F211" i="44"/>
  <c r="F204" i="44"/>
  <c r="F189" i="44"/>
  <c r="F82" i="44"/>
  <c r="F66" i="44"/>
  <c r="F34" i="44"/>
  <c r="F169" i="44"/>
  <c r="F153" i="44"/>
  <c r="F137" i="44"/>
  <c r="F121" i="44"/>
  <c r="F105" i="44"/>
  <c r="F89" i="44"/>
  <c r="F73" i="44"/>
  <c r="F237" i="44"/>
  <c r="F207" i="44"/>
  <c r="F191" i="44"/>
  <c r="F182" i="44"/>
  <c r="F176" i="44"/>
  <c r="F198" i="44"/>
  <c r="F188" i="44"/>
  <c r="F172" i="44"/>
  <c r="F156" i="44"/>
  <c r="F140" i="44"/>
  <c r="F124" i="44"/>
  <c r="F108" i="44"/>
  <c r="F92" i="44"/>
  <c r="F76" i="44"/>
  <c r="F60" i="44"/>
  <c r="F163" i="44"/>
  <c r="F147" i="44"/>
  <c r="F131" i="44"/>
  <c r="F115" i="44"/>
  <c r="F99" i="44"/>
  <c r="F83" i="44"/>
  <c r="F170" i="44"/>
  <c r="F154" i="44"/>
  <c r="F138" i="44"/>
  <c r="F122" i="44"/>
  <c r="F106" i="44"/>
  <c r="F90" i="44"/>
  <c r="F74" i="44"/>
  <c r="F44" i="44"/>
  <c r="F53" i="44"/>
  <c r="F10" i="44"/>
  <c r="F25" i="44"/>
  <c r="F21" i="44"/>
  <c r="F8" i="44"/>
  <c r="F29" i="44"/>
  <c r="F27" i="44"/>
  <c r="F43" i="44"/>
  <c r="F67" i="44"/>
  <c r="F58" i="44"/>
  <c r="F51" i="44"/>
  <c r="F35" i="44"/>
  <c r="F26" i="44"/>
  <c r="F18" i="44"/>
  <c r="F7" i="44"/>
  <c r="F30" i="44"/>
  <c r="F28" i="44"/>
  <c r="F16" i="44"/>
  <c r="L49" i="44"/>
  <c r="F4" i="44"/>
  <c r="M21" i="44"/>
  <c r="F62" i="44"/>
  <c r="M3" i="44"/>
  <c r="F12" i="44"/>
  <c r="F54" i="44"/>
  <c r="M19" i="44"/>
  <c r="F36" i="44"/>
  <c r="F161" i="44"/>
  <c r="F81" i="44"/>
  <c r="M95" i="44"/>
  <c r="F200" i="44"/>
  <c r="F48" i="44"/>
  <c r="F15" i="44"/>
  <c r="M47" i="44"/>
  <c r="M16" i="44"/>
  <c r="F127" i="44"/>
  <c r="F87" i="44"/>
  <c r="F146" i="44"/>
  <c r="M90" i="44"/>
  <c r="F195" i="44"/>
  <c r="F40" i="44"/>
  <c r="F5" i="44"/>
  <c r="M32" i="44"/>
  <c r="L11" i="44"/>
  <c r="F202" i="44"/>
  <c r="F331" i="44"/>
  <c r="F218" i="44"/>
  <c r="F80" i="44"/>
  <c r="M168" i="44"/>
  <c r="M64" i="44"/>
  <c r="F117" i="44"/>
  <c r="F55" i="44"/>
  <c r="F166" i="44"/>
  <c r="F49" i="44"/>
  <c r="M130" i="44"/>
  <c r="L185" i="44"/>
  <c r="M62" i="44"/>
  <c r="F190" i="44"/>
  <c r="M164" i="44"/>
  <c r="M37" i="44"/>
  <c r="F24" i="44"/>
  <c r="F13" i="44"/>
  <c r="M6" i="44"/>
  <c r="F267" i="44"/>
  <c r="M325" i="44"/>
  <c r="L366" i="44"/>
  <c r="F210" i="44"/>
  <c r="L177" i="44"/>
  <c r="M57" i="44"/>
  <c r="M79" i="44"/>
  <c r="M158" i="44"/>
  <c r="L41" i="44"/>
  <c r="M123" i="44"/>
  <c r="L29" i="44"/>
  <c r="M162" i="44"/>
  <c r="M67" i="44"/>
  <c r="M171" i="44"/>
  <c r="L51" i="44"/>
  <c r="L45" i="44"/>
  <c r="L125" i="44"/>
  <c r="M170" i="44"/>
  <c r="F180" i="44"/>
  <c r="M80" i="44"/>
  <c r="F160" i="44"/>
  <c r="F33" i="44"/>
  <c r="M14" i="44"/>
  <c r="M7" i="44"/>
  <c r="F46" i="44"/>
  <c r="F199" i="44"/>
  <c r="K572" i="44"/>
  <c r="K571" i="44"/>
  <c r="M51" i="44"/>
  <c r="F151" i="44"/>
  <c r="M115" i="44"/>
  <c r="M42" i="44"/>
  <c r="F71" i="44"/>
  <c r="F145" i="44"/>
  <c r="F22" i="44"/>
  <c r="F3" i="44"/>
  <c r="F184" i="44"/>
  <c r="F84" i="44"/>
  <c r="L550" i="44"/>
  <c r="L534" i="44"/>
  <c r="L518" i="44"/>
  <c r="L502" i="44"/>
  <c r="L486" i="44"/>
  <c r="L470" i="44"/>
  <c r="L454" i="44"/>
  <c r="L438" i="44"/>
  <c r="L422" i="44"/>
  <c r="L406" i="44"/>
  <c r="L390" i="44"/>
  <c r="M558" i="44"/>
  <c r="L551" i="44"/>
  <c r="M469" i="44"/>
  <c r="L469" i="44"/>
  <c r="L543" i="44"/>
  <c r="L474" i="44"/>
  <c r="L403" i="44"/>
  <c r="M396" i="44"/>
  <c r="L392" i="44"/>
  <c r="L383" i="44"/>
  <c r="L337" i="44"/>
  <c r="L321" i="44"/>
  <c r="M559" i="44"/>
  <c r="M454" i="44"/>
  <c r="M431" i="44"/>
  <c r="L559" i="44"/>
  <c r="L490" i="44"/>
  <c r="L431" i="44"/>
  <c r="M342" i="44"/>
  <c r="M470" i="44"/>
  <c r="M447" i="44"/>
  <c r="M351" i="44"/>
  <c r="L342" i="44"/>
  <c r="L447" i="44"/>
  <c r="M400" i="44"/>
  <c r="M391" i="44"/>
  <c r="M382" i="44"/>
  <c r="M361" i="44"/>
  <c r="M353" i="44"/>
  <c r="L351" i="44"/>
  <c r="M340" i="44"/>
  <c r="M324" i="44"/>
  <c r="M486" i="44"/>
  <c r="M463" i="44"/>
  <c r="L409" i="44"/>
  <c r="L400" i="44"/>
  <c r="L391" i="44"/>
  <c r="L382" i="44"/>
  <c r="M367" i="44"/>
  <c r="L363" i="44"/>
  <c r="L361" i="44"/>
  <c r="L353" i="44"/>
  <c r="M347" i="44"/>
  <c r="L340" i="44"/>
  <c r="M331" i="44"/>
  <c r="L463" i="44"/>
  <c r="L367" i="44"/>
  <c r="L515" i="44"/>
  <c r="M502" i="44"/>
  <c r="M479" i="44"/>
  <c r="L393" i="44"/>
  <c r="L369" i="44"/>
  <c r="L479" i="44"/>
  <c r="M518" i="44"/>
  <c r="M495" i="44"/>
  <c r="M422" i="44"/>
  <c r="L495" i="44"/>
  <c r="M534" i="44"/>
  <c r="M511" i="44"/>
  <c r="M415" i="44"/>
  <c r="M406" i="44"/>
  <c r="L511" i="44"/>
  <c r="L465" i="44"/>
  <c r="L415" i="44"/>
  <c r="M550" i="44"/>
  <c r="M527" i="44"/>
  <c r="M399" i="44"/>
  <c r="M566" i="44"/>
  <c r="L527" i="44"/>
  <c r="M474" i="44"/>
  <c r="M383" i="44"/>
  <c r="L330" i="44"/>
  <c r="L313" i="44"/>
  <c r="L311" i="44"/>
  <c r="L288" i="44"/>
  <c r="L272" i="44"/>
  <c r="M263" i="44"/>
  <c r="L256" i="44"/>
  <c r="M247" i="44"/>
  <c r="L240" i="44"/>
  <c r="L224" i="44"/>
  <c r="L208" i="44"/>
  <c r="M199" i="44"/>
  <c r="L192" i="44"/>
  <c r="M390" i="44"/>
  <c r="L324" i="44"/>
  <c r="M305" i="44"/>
  <c r="L307" i="44"/>
  <c r="L305" i="44"/>
  <c r="L286" i="44"/>
  <c r="M277" i="44"/>
  <c r="L270" i="44"/>
  <c r="M261" i="44"/>
  <c r="L254" i="44"/>
  <c r="L222" i="44"/>
  <c r="L190" i="44"/>
  <c r="M497" i="44"/>
  <c r="M321" i="44"/>
  <c r="M291" i="44"/>
  <c r="M282" i="44"/>
  <c r="M266" i="44"/>
  <c r="M250" i="44"/>
  <c r="L243" i="44"/>
  <c r="M234" i="44"/>
  <c r="M218" i="44"/>
  <c r="M438" i="44"/>
  <c r="L419" i="44"/>
  <c r="M410" i="44"/>
  <c r="M401" i="44"/>
  <c r="M346" i="44"/>
  <c r="L291" i="44"/>
  <c r="M289" i="44"/>
  <c r="L282" i="44"/>
  <c r="L266" i="44"/>
  <c r="L250" i="44"/>
  <c r="L234" i="44"/>
  <c r="L218" i="44"/>
  <c r="L410" i="44"/>
  <c r="L401" i="44"/>
  <c r="L346" i="44"/>
  <c r="M337" i="44"/>
  <c r="L289" i="44"/>
  <c r="M520" i="44"/>
  <c r="M370" i="44"/>
  <c r="M310" i="44"/>
  <c r="M308" i="44"/>
  <c r="M287" i="44"/>
  <c r="M271" i="44"/>
  <c r="M255" i="44"/>
  <c r="M239" i="44"/>
  <c r="M223" i="44"/>
  <c r="M207" i="44"/>
  <c r="M374" i="44"/>
  <c r="L370" i="44"/>
  <c r="M366" i="44"/>
  <c r="M320" i="44"/>
  <c r="L310" i="44"/>
  <c r="L308" i="44"/>
  <c r="L306" i="44"/>
  <c r="L287" i="44"/>
  <c r="M278" i="44"/>
  <c r="L271" i="44"/>
  <c r="M262" i="44"/>
  <c r="L255" i="44"/>
  <c r="M246" i="44"/>
  <c r="L239" i="44"/>
  <c r="M230" i="44"/>
  <c r="L223" i="44"/>
  <c r="M214" i="44"/>
  <c r="M392" i="44"/>
  <c r="L451" i="44"/>
  <c r="L253" i="44"/>
  <c r="L205" i="44"/>
  <c r="M543" i="44"/>
  <c r="M358" i="44"/>
  <c r="M412" i="44"/>
  <c r="L294" i="44"/>
  <c r="L292" i="44"/>
  <c r="L283" i="44"/>
  <c r="L267" i="44"/>
  <c r="L251" i="44"/>
  <c r="L235" i="44"/>
  <c r="L219" i="44"/>
  <c r="M421" i="44"/>
  <c r="L412" i="44"/>
  <c r="M403" i="44"/>
  <c r="L399" i="44"/>
  <c r="M354" i="44"/>
  <c r="M327" i="44"/>
  <c r="M281" i="44"/>
  <c r="M265" i="44"/>
  <c r="M249" i="44"/>
  <c r="M233" i="44"/>
  <c r="M217" i="44"/>
  <c r="L421" i="44"/>
  <c r="L354" i="44"/>
  <c r="M341" i="44"/>
  <c r="M330" i="44"/>
  <c r="L327" i="44"/>
  <c r="M315" i="44"/>
  <c r="M313" i="44"/>
  <c r="M311" i="44"/>
  <c r="M288" i="44"/>
  <c r="L281" i="44"/>
  <c r="M272" i="44"/>
  <c r="L265" i="44"/>
  <c r="M256" i="44"/>
  <c r="L249" i="44"/>
  <c r="M202" i="44"/>
  <c r="M192" i="44"/>
  <c r="L202" i="44"/>
  <c r="M107" i="44"/>
  <c r="M91" i="44"/>
  <c r="M75" i="44"/>
  <c r="M43" i="44"/>
  <c r="M27" i="44"/>
  <c r="L139" i="44"/>
  <c r="L107" i="44"/>
  <c r="L91" i="44"/>
  <c r="L75" i="44"/>
  <c r="L59" i="44"/>
  <c r="L43" i="44"/>
  <c r="M208" i="44"/>
  <c r="M160" i="44"/>
  <c r="M144" i="44"/>
  <c r="M128" i="44"/>
  <c r="M112" i="44"/>
  <c r="M96" i="44"/>
  <c r="M48" i="44"/>
  <c r="L194" i="44"/>
  <c r="M191" i="44"/>
  <c r="M182" i="44"/>
  <c r="M167" i="44"/>
  <c r="L160" i="44"/>
  <c r="M151" i="44"/>
  <c r="L144" i="44"/>
  <c r="M135" i="44"/>
  <c r="L128" i="44"/>
  <c r="M119" i="44"/>
  <c r="L112" i="44"/>
  <c r="M103" i="44"/>
  <c r="L96" i="44"/>
  <c r="M87" i="44"/>
  <c r="M71" i="44"/>
  <c r="M55" i="44"/>
  <c r="L48" i="44"/>
  <c r="M224" i="44"/>
  <c r="L191" i="44"/>
  <c r="L184" i="44"/>
  <c r="L182" i="44"/>
  <c r="M176" i="44"/>
  <c r="L167" i="44"/>
  <c r="L151" i="44"/>
  <c r="L135" i="44"/>
  <c r="L119" i="44"/>
  <c r="L103" i="44"/>
  <c r="L87" i="44"/>
  <c r="L71" i="44"/>
  <c r="L55" i="44"/>
  <c r="L207" i="44"/>
  <c r="M186" i="44"/>
  <c r="L176" i="44"/>
  <c r="M149" i="44"/>
  <c r="L233" i="44"/>
  <c r="M201" i="44"/>
  <c r="L196" i="44"/>
  <c r="L186" i="44"/>
  <c r="L174" i="44"/>
  <c r="M172" i="44"/>
  <c r="L165" i="44"/>
  <c r="M156" i="44"/>
  <c r="L149" i="44"/>
  <c r="M140" i="44"/>
  <c r="L133" i="44"/>
  <c r="M124" i="44"/>
  <c r="L117" i="44"/>
  <c r="M108" i="44"/>
  <c r="L101" i="44"/>
  <c r="M92" i="44"/>
  <c r="L85" i="44"/>
  <c r="M76" i="44"/>
  <c r="L69" i="44"/>
  <c r="M60" i="44"/>
  <c r="L201" i="44"/>
  <c r="L108" i="44"/>
  <c r="L92" i="44"/>
  <c r="L76" i="44"/>
  <c r="L60" i="44"/>
  <c r="L44" i="44"/>
  <c r="M113" i="44"/>
  <c r="M240" i="44"/>
  <c r="L195" i="44"/>
  <c r="M181" i="44"/>
  <c r="M179" i="44"/>
  <c r="M177" i="44"/>
  <c r="M166" i="44"/>
  <c r="M150" i="44"/>
  <c r="M134" i="44"/>
  <c r="L127" i="44"/>
  <c r="M118" i="44"/>
  <c r="L111" i="44"/>
  <c r="M102" i="44"/>
  <c r="L95" i="44"/>
  <c r="M86" i="44"/>
  <c r="L79" i="44"/>
  <c r="L217" i="44"/>
  <c r="M185" i="44"/>
  <c r="L181" i="44"/>
  <c r="L179" i="44"/>
  <c r="M175" i="44"/>
  <c r="M173" i="44"/>
  <c r="L166" i="44"/>
  <c r="M157" i="44"/>
  <c r="L150" i="44"/>
  <c r="M141" i="44"/>
  <c r="L134" i="44"/>
  <c r="M125" i="44"/>
  <c r="L118" i="44"/>
  <c r="M109" i="44"/>
  <c r="L102" i="44"/>
  <c r="M93" i="44"/>
  <c r="L86" i="44"/>
  <c r="M77" i="44"/>
  <c r="L70" i="44"/>
  <c r="M61" i="44"/>
  <c r="L53" i="44"/>
  <c r="M39" i="44"/>
  <c r="L39" i="44"/>
  <c r="L25" i="44"/>
  <c r="L8" i="44"/>
  <c r="M29" i="44"/>
  <c r="L27" i="44"/>
  <c r="M4" i="44"/>
  <c r="M49" i="44"/>
  <c r="M11" i="44"/>
  <c r="L4" i="44"/>
  <c r="M38" i="44"/>
  <c r="M9" i="44"/>
  <c r="L38" i="44"/>
  <c r="M24" i="44"/>
  <c r="M22" i="44"/>
  <c r="L20" i="44"/>
  <c r="L9" i="44"/>
  <c r="L63" i="44"/>
  <c r="L22" i="44"/>
  <c r="M45" i="44"/>
  <c r="M28" i="44"/>
  <c r="M54" i="44"/>
  <c r="L28" i="44"/>
  <c r="L54" i="44"/>
  <c r="L42" i="44"/>
  <c r="M30" i="44"/>
  <c r="L14" i="44"/>
  <c r="L5" i="44"/>
  <c r="M44" i="44"/>
  <c r="L37" i="44"/>
  <c r="M10" i="44"/>
  <c r="M70" i="44"/>
  <c r="L10" i="44"/>
  <c r="M161" i="44"/>
  <c r="L40" i="44"/>
  <c r="L35" i="44"/>
  <c r="F111" i="44"/>
  <c r="M155" i="44"/>
  <c r="F165" i="44"/>
  <c r="M66" i="44"/>
  <c r="F130" i="44"/>
  <c r="M15" i="44"/>
  <c r="M23" i="44"/>
  <c r="F42" i="44"/>
  <c r="F31" i="44"/>
  <c r="F179" i="44"/>
  <c r="F69" i="44"/>
  <c r="F41" i="44"/>
  <c r="F132" i="44"/>
  <c r="F23" i="44"/>
  <c r="L156" i="44"/>
  <c r="F136" i="44"/>
  <c r="M35" i="44"/>
  <c r="F101" i="44"/>
  <c r="F38" i="44"/>
  <c r="F120" i="44"/>
  <c r="F6" i="44"/>
  <c r="F19" i="44"/>
  <c r="F37" i="44"/>
  <c r="F290" i="44"/>
  <c r="F213" i="44"/>
  <c r="M238" i="44"/>
  <c r="L64" i="44"/>
  <c r="M211" i="44"/>
  <c r="M292" i="44"/>
  <c r="M242" i="44"/>
  <c r="M198" i="44"/>
  <c r="F282" i="44"/>
  <c r="F233" i="44"/>
  <c r="M270" i="44"/>
  <c r="M290" i="44"/>
  <c r="M190" i="44"/>
  <c r="M260" i="44"/>
  <c r="M154" i="44"/>
  <c r="M53" i="44"/>
  <c r="F174" i="44"/>
  <c r="F70" i="44"/>
  <c r="M138" i="44"/>
  <c r="L93" i="44"/>
  <c r="F193" i="44"/>
  <c r="F65" i="44"/>
  <c r="M137" i="44"/>
  <c r="F39" i="44"/>
  <c r="F162" i="44"/>
  <c r="F52" i="44"/>
  <c r="L33" i="44"/>
  <c r="F126" i="44"/>
  <c r="M26" i="44"/>
  <c r="M145" i="44"/>
  <c r="F110" i="44"/>
  <c r="F9" i="44"/>
  <c r="F11" i="44"/>
  <c r="F342" i="44"/>
  <c r="L73" i="44"/>
  <c r="F225" i="44"/>
  <c r="M204" i="44"/>
  <c r="F283" i="44"/>
  <c r="M368" i="44"/>
  <c r="M237" i="44"/>
  <c r="M193" i="44"/>
  <c r="F277" i="44"/>
  <c r="L67" i="44"/>
  <c r="L106" i="44"/>
  <c r="M251" i="44"/>
  <c r="L152" i="44"/>
  <c r="M280" i="44"/>
  <c r="F186" i="44"/>
  <c r="F164" i="44"/>
  <c r="M50" i="44"/>
  <c r="M163" i="44"/>
  <c r="M65" i="44"/>
  <c r="L17" i="44"/>
  <c r="M88" i="44"/>
  <c r="F183" i="44"/>
  <c r="M122" i="44"/>
  <c r="L72" i="44"/>
  <c r="M146" i="44"/>
  <c r="L140" i="44"/>
  <c r="L30" i="44"/>
  <c r="F150" i="44"/>
  <c r="M17" i="44"/>
  <c r="G429" i="43"/>
  <c r="J429" i="43" s="1"/>
  <c r="K7" i="43"/>
  <c r="K6" i="43"/>
  <c r="G37" i="43"/>
  <c r="G780" i="43"/>
  <c r="J780" i="43" s="1"/>
  <c r="G581" i="43"/>
  <c r="G898" i="43"/>
  <c r="G648" i="43"/>
  <c r="G816" i="43"/>
  <c r="J816" i="43" s="1"/>
  <c r="G931" i="43"/>
  <c r="J931" i="43" s="1"/>
  <c r="G199" i="43"/>
  <c r="J199" i="43" s="1"/>
  <c r="G326" i="43"/>
  <c r="J326" i="43" s="1"/>
  <c r="G344" i="43"/>
  <c r="J344" i="43" s="1"/>
  <c r="G729" i="43"/>
  <c r="J729" i="43" s="1"/>
  <c r="G137" i="43"/>
  <c r="G1044" i="43"/>
  <c r="G140" i="43"/>
  <c r="J140" i="43" s="1"/>
  <c r="G601" i="43"/>
  <c r="G727" i="43"/>
  <c r="J727" i="43" s="1"/>
  <c r="G746" i="43"/>
  <c r="G478" i="43"/>
  <c r="J478" i="43" s="1"/>
  <c r="G797" i="43"/>
  <c r="J797" i="43" s="1"/>
  <c r="G833" i="43"/>
  <c r="G782" i="43"/>
  <c r="G76" i="43"/>
  <c r="J76" i="43" s="1"/>
  <c r="G849" i="43"/>
  <c r="J849" i="43" s="1"/>
  <c r="G8" i="43"/>
  <c r="J8" i="43" s="1"/>
  <c r="G883" i="43"/>
  <c r="J883" i="43" s="1"/>
  <c r="G996" i="43"/>
  <c r="J996" i="43" s="1"/>
  <c r="G176" i="43"/>
  <c r="G299" i="43"/>
  <c r="G994" i="43"/>
  <c r="G246" i="43"/>
  <c r="G1075" i="43"/>
  <c r="G333" i="43"/>
  <c r="J333" i="43" s="1"/>
  <c r="G1010" i="43"/>
  <c r="G1091" i="43"/>
  <c r="J1091" i="43" s="1"/>
  <c r="G375" i="43"/>
  <c r="J375" i="43" s="1"/>
  <c r="G1042" i="43"/>
  <c r="G1139" i="43"/>
  <c r="G325" i="43"/>
  <c r="G404" i="43"/>
  <c r="J404" i="43" s="1"/>
  <c r="G1058" i="43"/>
  <c r="G1187" i="43"/>
  <c r="J1187" i="43" s="1"/>
  <c r="G208" i="43"/>
  <c r="J208" i="43" s="1"/>
  <c r="G340" i="43"/>
  <c r="G427" i="43"/>
  <c r="G1106" i="43"/>
  <c r="G169" i="43"/>
  <c r="J169" i="43" s="1"/>
  <c r="G263" i="43"/>
  <c r="G268" i="43"/>
  <c r="G455" i="43"/>
  <c r="G97" i="43"/>
  <c r="G47" i="43"/>
  <c r="J47" i="43" s="1"/>
  <c r="G532" i="43"/>
  <c r="J532" i="43" s="1"/>
  <c r="G374" i="43"/>
  <c r="G554" i="43"/>
  <c r="J554" i="43" s="1"/>
  <c r="G189" i="43"/>
  <c r="J189" i="43" s="1"/>
  <c r="G622" i="43"/>
  <c r="J622" i="43" s="1"/>
  <c r="G506" i="43"/>
  <c r="J506" i="43" s="1"/>
  <c r="G453" i="43"/>
  <c r="J453" i="43" s="1"/>
  <c r="G692" i="43"/>
  <c r="G965" i="43"/>
  <c r="J965" i="43" s="1"/>
  <c r="G459" i="43"/>
  <c r="G802" i="43"/>
  <c r="G1062" i="43"/>
  <c r="G594" i="43"/>
  <c r="G466" i="43"/>
  <c r="G538" i="43"/>
  <c r="J538" i="43" s="1"/>
  <c r="G854" i="43"/>
  <c r="G1111" i="43"/>
  <c r="G529" i="43"/>
  <c r="G148" i="43"/>
  <c r="G237" i="43"/>
  <c r="J237" i="43" s="1"/>
  <c r="G676" i="43"/>
  <c r="J676" i="43" s="1"/>
  <c r="G952" i="43"/>
  <c r="J952" i="43" s="1"/>
  <c r="G736" i="43"/>
  <c r="J736" i="43" s="1"/>
  <c r="G608" i="43"/>
  <c r="G480" i="43"/>
  <c r="G352" i="43"/>
  <c r="G226" i="43"/>
  <c r="J226" i="43" s="1"/>
  <c r="G540" i="43"/>
  <c r="G856" i="43"/>
  <c r="G1113" i="43"/>
  <c r="G671" i="43"/>
  <c r="J671" i="43" s="1"/>
  <c r="G311" i="43"/>
  <c r="G519" i="43"/>
  <c r="G840" i="43"/>
  <c r="G1098" i="43"/>
  <c r="J1098" i="43" s="1"/>
  <c r="G177" i="43"/>
  <c r="J177" i="43" s="1"/>
  <c r="G171" i="43"/>
  <c r="J171" i="43" s="1"/>
  <c r="G636" i="43"/>
  <c r="J636" i="43" s="1"/>
  <c r="G923" i="43"/>
  <c r="J923" i="43" s="1"/>
  <c r="G1179" i="43"/>
  <c r="G81" i="43"/>
  <c r="G420" i="43"/>
  <c r="G774" i="43"/>
  <c r="J774" i="43" s="1"/>
  <c r="G1036" i="43"/>
  <c r="J1036" i="43" s="1"/>
  <c r="G58" i="43"/>
  <c r="G596" i="43"/>
  <c r="G893" i="43"/>
  <c r="J893" i="43" s="1"/>
  <c r="G1149" i="43"/>
  <c r="G329" i="43"/>
  <c r="J329" i="43" s="1"/>
  <c r="G723" i="43"/>
  <c r="G990" i="43"/>
  <c r="J990" i="43" s="1"/>
  <c r="G51" i="43"/>
  <c r="J51" i="43" s="1"/>
  <c r="G424" i="43"/>
  <c r="J424" i="43" s="1"/>
  <c r="G777" i="43"/>
  <c r="G1039" i="43"/>
  <c r="J1039" i="43" s="1"/>
  <c r="G297" i="43"/>
  <c r="G706" i="43"/>
  <c r="G976" i="43"/>
  <c r="G366" i="43"/>
  <c r="J366" i="43" s="1"/>
  <c r="G745" i="43"/>
  <c r="G763" i="43"/>
  <c r="J763" i="43" s="1"/>
  <c r="G1026" i="43"/>
  <c r="J1026" i="43" s="1"/>
  <c r="G534" i="43"/>
  <c r="J534" i="43" s="1"/>
  <c r="G850" i="43"/>
  <c r="G1107" i="43"/>
  <c r="G469" i="43"/>
  <c r="G341" i="43"/>
  <c r="G152" i="43"/>
  <c r="J152" i="43" s="1"/>
  <c r="G114" i="43"/>
  <c r="J114" i="43" s="1"/>
  <c r="G377" i="43"/>
  <c r="J377" i="43" s="1"/>
  <c r="G748" i="43"/>
  <c r="J748" i="43" s="1"/>
  <c r="G1012" i="43"/>
  <c r="G302" i="43"/>
  <c r="J302" i="43" s="1"/>
  <c r="G711" i="43"/>
  <c r="G981" i="43"/>
  <c r="G611" i="43"/>
  <c r="G483" i="43"/>
  <c r="J483" i="43" s="1"/>
  <c r="G355" i="43"/>
  <c r="J355" i="43" s="1"/>
  <c r="G229" i="43"/>
  <c r="J229" i="43" s="1"/>
  <c r="G105" i="43"/>
  <c r="G487" i="43"/>
  <c r="G819" i="43"/>
  <c r="J819" i="43" s="1"/>
  <c r="G1078" i="43"/>
  <c r="J1078" i="43" s="1"/>
  <c r="G197" i="43"/>
  <c r="J197" i="43" s="1"/>
  <c r="G33" i="43"/>
  <c r="J33" i="43" s="1"/>
  <c r="G564" i="43"/>
  <c r="J564" i="43" s="1"/>
  <c r="G871" i="43"/>
  <c r="J871" i="43" s="1"/>
  <c r="G1127" i="43"/>
  <c r="G657" i="43"/>
  <c r="J657" i="43" s="1"/>
  <c r="G401" i="43"/>
  <c r="G273" i="43"/>
  <c r="J273" i="43" s="1"/>
  <c r="G280" i="43"/>
  <c r="G695" i="43"/>
  <c r="G968" i="43"/>
  <c r="J968" i="43" s="1"/>
  <c r="G336" i="43"/>
  <c r="J336" i="43" s="1"/>
  <c r="G211" i="43"/>
  <c r="G44" i="43"/>
  <c r="G566" i="43"/>
  <c r="G873" i="43"/>
  <c r="J873" i="43" s="1"/>
  <c r="G1129" i="43"/>
  <c r="J1129" i="43" s="1"/>
  <c r="G799" i="43"/>
  <c r="J799" i="43" s="1"/>
  <c r="G543" i="43"/>
  <c r="J543" i="43" s="1"/>
  <c r="G415" i="43"/>
  <c r="J415" i="43" s="1"/>
  <c r="G287" i="43"/>
  <c r="G162" i="43"/>
  <c r="G12" i="43"/>
  <c r="G541" i="43"/>
  <c r="G857" i="43"/>
  <c r="J857" i="43" s="1"/>
  <c r="G1114" i="43"/>
  <c r="G70" i="43"/>
  <c r="J70" i="43" s="1"/>
  <c r="G206" i="43"/>
  <c r="J206" i="43" s="1"/>
  <c r="G660" i="43"/>
  <c r="G939" i="43"/>
  <c r="G1195" i="43"/>
  <c r="G443" i="43"/>
  <c r="J443" i="43" s="1"/>
  <c r="G791" i="43"/>
  <c r="J791" i="43" s="1"/>
  <c r="G1052" i="43"/>
  <c r="G122" i="43"/>
  <c r="J122" i="43" s="1"/>
  <c r="G617" i="43"/>
  <c r="J617" i="43" s="1"/>
  <c r="G909" i="43"/>
  <c r="G1165" i="43"/>
  <c r="G41" i="43"/>
  <c r="G363" i="43"/>
  <c r="J363" i="43" s="1"/>
  <c r="G742" i="43"/>
  <c r="G1006" i="43"/>
  <c r="G446" i="43"/>
  <c r="J446" i="43" s="1"/>
  <c r="G794" i="43"/>
  <c r="J794" i="43" s="1"/>
  <c r="G1055" i="43"/>
  <c r="G331" i="43"/>
  <c r="G725" i="43"/>
  <c r="G992" i="43"/>
  <c r="G398" i="43"/>
  <c r="J398" i="43" s="1"/>
  <c r="G762" i="43"/>
  <c r="J762" i="43" s="1"/>
  <c r="G358" i="43"/>
  <c r="J358" i="43" s="1"/>
  <c r="G231" i="43"/>
  <c r="J231" i="43" s="1"/>
  <c r="G25" i="43"/>
  <c r="G38" i="43"/>
  <c r="G555" i="43"/>
  <c r="G867" i="43"/>
  <c r="J867" i="43" s="1"/>
  <c r="G1123" i="43"/>
  <c r="G407" i="43"/>
  <c r="G765" i="43"/>
  <c r="J765" i="43" s="1"/>
  <c r="G1028" i="43"/>
  <c r="J1028" i="43" s="1"/>
  <c r="G324" i="43"/>
  <c r="G183" i="43"/>
  <c r="J183" i="43" s="1"/>
  <c r="G35" i="43"/>
  <c r="G143" i="43"/>
  <c r="G345" i="43"/>
  <c r="G730" i="43"/>
  <c r="J730" i="43" s="1"/>
  <c r="G997" i="43"/>
  <c r="J997" i="43" s="1"/>
  <c r="G509" i="43"/>
  <c r="J509" i="43" s="1"/>
  <c r="G836" i="43"/>
  <c r="G1094" i="43"/>
  <c r="G578" i="43"/>
  <c r="G450" i="43"/>
  <c r="G322" i="43"/>
  <c r="G26" i="43"/>
  <c r="G585" i="43"/>
  <c r="G887" i="43"/>
  <c r="J887" i="43" s="1"/>
  <c r="G1143" i="43"/>
  <c r="G641" i="43"/>
  <c r="G133" i="43"/>
  <c r="G314" i="43"/>
  <c r="J314" i="43" s="1"/>
  <c r="G714" i="43"/>
  <c r="G984" i="43"/>
  <c r="G720" i="43"/>
  <c r="J720" i="43" s="1"/>
  <c r="G592" i="43"/>
  <c r="J592" i="43" s="1"/>
  <c r="G464" i="43"/>
  <c r="G30" i="43"/>
  <c r="J30" i="43" s="1"/>
  <c r="G587" i="43"/>
  <c r="G889" i="43"/>
  <c r="J889" i="43" s="1"/>
  <c r="G1145" i="43"/>
  <c r="G116" i="43"/>
  <c r="G567" i="43"/>
  <c r="G874" i="43"/>
  <c r="J874" i="43" s="1"/>
  <c r="G1130" i="43"/>
  <c r="G161" i="43"/>
  <c r="G249" i="43"/>
  <c r="G679" i="43"/>
  <c r="J679" i="43" s="1"/>
  <c r="G955" i="43"/>
  <c r="J955" i="43" s="1"/>
  <c r="G1211" i="43"/>
  <c r="J1211" i="43" s="1"/>
  <c r="G19" i="43"/>
  <c r="J19" i="43" s="1"/>
  <c r="G471" i="43"/>
  <c r="J471" i="43" s="1"/>
  <c r="G808" i="43"/>
  <c r="G1068" i="43"/>
  <c r="G173" i="43"/>
  <c r="J173" i="43" s="1"/>
  <c r="G638" i="43"/>
  <c r="G925" i="43"/>
  <c r="G1181" i="43"/>
  <c r="G395" i="43"/>
  <c r="G759" i="43"/>
  <c r="J759" i="43" s="1"/>
  <c r="G1022" i="43"/>
  <c r="G279" i="43"/>
  <c r="G474" i="43"/>
  <c r="G811" i="43"/>
  <c r="J811" i="43" s="1"/>
  <c r="G365" i="43"/>
  <c r="J365" i="43" s="1"/>
  <c r="G744" i="43"/>
  <c r="J744" i="43" s="1"/>
  <c r="G1008" i="43"/>
  <c r="J1008" i="43" s="1"/>
  <c r="G426" i="43"/>
  <c r="J426" i="43" s="1"/>
  <c r="G779" i="43"/>
  <c r="G99" i="43"/>
  <c r="J99" i="43" s="1"/>
  <c r="G378" i="43"/>
  <c r="G749" i="43"/>
  <c r="J749" i="43" s="1"/>
  <c r="G1013" i="43"/>
  <c r="G595" i="43"/>
  <c r="G467" i="43"/>
  <c r="G339" i="43"/>
  <c r="J339" i="43" s="1"/>
  <c r="G214" i="43"/>
  <c r="G34" i="43"/>
  <c r="G537" i="43"/>
  <c r="J537" i="43" s="1"/>
  <c r="G853" i="43"/>
  <c r="J853" i="43" s="1"/>
  <c r="G1110" i="43"/>
  <c r="G562" i="43"/>
  <c r="J562" i="43" s="1"/>
  <c r="G181" i="43"/>
  <c r="J181" i="43" s="1"/>
  <c r="G23" i="43"/>
  <c r="J23" i="43" s="1"/>
  <c r="G93" i="43"/>
  <c r="G606" i="43"/>
  <c r="J606" i="43" s="1"/>
  <c r="G903" i="43"/>
  <c r="G1159" i="43"/>
  <c r="G513" i="43"/>
  <c r="G385" i="43"/>
  <c r="G257" i="43"/>
  <c r="G348" i="43"/>
  <c r="J348" i="43" s="1"/>
  <c r="G733" i="43"/>
  <c r="G1000" i="43"/>
  <c r="G195" i="43"/>
  <c r="G31" i="43"/>
  <c r="J31" i="43" s="1"/>
  <c r="G106" i="43"/>
  <c r="J106" i="43" s="1"/>
  <c r="G613" i="43"/>
  <c r="J613" i="43" s="1"/>
  <c r="G905" i="43"/>
  <c r="J905" i="43" s="1"/>
  <c r="G1161" i="43"/>
  <c r="J1161" i="43" s="1"/>
  <c r="G783" i="43"/>
  <c r="G655" i="43"/>
  <c r="J655" i="43" s="1"/>
  <c r="G527" i="43"/>
  <c r="G399" i="43"/>
  <c r="J399" i="43" s="1"/>
  <c r="G271" i="43"/>
  <c r="J271" i="43" s="1"/>
  <c r="G146" i="43"/>
  <c r="G42" i="43"/>
  <c r="G588" i="43"/>
  <c r="J588" i="43" s="1"/>
  <c r="G890" i="43"/>
  <c r="G1146" i="43"/>
  <c r="G283" i="43"/>
  <c r="G698" i="43"/>
  <c r="J698" i="43" s="1"/>
  <c r="G971" i="43"/>
  <c r="J971" i="43" s="1"/>
  <c r="G1227" i="43"/>
  <c r="J1227" i="43" s="1"/>
  <c r="G493" i="43"/>
  <c r="J493" i="43" s="1"/>
  <c r="G825" i="43"/>
  <c r="J825" i="43" s="1"/>
  <c r="G1084" i="43"/>
  <c r="J1084" i="43" s="1"/>
  <c r="G217" i="43"/>
  <c r="G662" i="43"/>
  <c r="G941" i="43"/>
  <c r="J941" i="43" s="1"/>
  <c r="G1197" i="43"/>
  <c r="G28" i="43"/>
  <c r="G423" i="43"/>
  <c r="G776" i="43"/>
  <c r="J776" i="43" s="1"/>
  <c r="G1038" i="43"/>
  <c r="G502" i="43"/>
  <c r="G828" i="43"/>
  <c r="G111" i="43"/>
  <c r="J111" i="43" s="1"/>
  <c r="G397" i="43"/>
  <c r="J397" i="43" s="1"/>
  <c r="G761" i="43"/>
  <c r="J761" i="43" s="1"/>
  <c r="G155" i="43"/>
  <c r="J155" i="43" s="1"/>
  <c r="G454" i="43"/>
  <c r="J454" i="43" s="1"/>
  <c r="G796" i="43"/>
  <c r="J796" i="43" s="1"/>
  <c r="G477" i="43"/>
  <c r="J477" i="43" s="1"/>
  <c r="G814" i="43"/>
  <c r="G1074" i="43"/>
  <c r="J1074" i="43" s="1"/>
  <c r="G342" i="43"/>
  <c r="G185" i="43"/>
  <c r="J185" i="43" s="1"/>
  <c r="G16" i="43"/>
  <c r="G77" i="43"/>
  <c r="J77" i="43" s="1"/>
  <c r="G602" i="43"/>
  <c r="J602" i="43" s="1"/>
  <c r="G899" i="43"/>
  <c r="G1155" i="43"/>
  <c r="G457" i="43"/>
  <c r="J457" i="43" s="1"/>
  <c r="G800" i="43"/>
  <c r="J800" i="43" s="1"/>
  <c r="G1060" i="43"/>
  <c r="J1060" i="43" s="1"/>
  <c r="G308" i="43"/>
  <c r="J308" i="43" s="1"/>
  <c r="G167" i="43"/>
  <c r="J167" i="43" s="1"/>
  <c r="G24" i="43"/>
  <c r="J24" i="43" s="1"/>
  <c r="G408" i="43"/>
  <c r="J408" i="43" s="1"/>
  <c r="G766" i="43"/>
  <c r="G1029" i="43"/>
  <c r="J1029" i="43" s="1"/>
  <c r="G558" i="43"/>
  <c r="J558" i="43" s="1"/>
  <c r="G870" i="43"/>
  <c r="G1126" i="43"/>
  <c r="G434" i="43"/>
  <c r="J434" i="43" s="1"/>
  <c r="G306" i="43"/>
  <c r="G157" i="43"/>
  <c r="J157" i="43" s="1"/>
  <c r="G632" i="43"/>
  <c r="G919" i="43"/>
  <c r="J919" i="43" s="1"/>
  <c r="G1175" i="43"/>
  <c r="J1175" i="43" s="1"/>
  <c r="G88" i="43"/>
  <c r="J88" i="43" s="1"/>
  <c r="G381" i="43"/>
  <c r="J381" i="43" s="1"/>
  <c r="G753" i="43"/>
  <c r="J753" i="43" s="1"/>
  <c r="G1016" i="43"/>
  <c r="G704" i="43"/>
  <c r="J704" i="43" s="1"/>
  <c r="G576" i="43"/>
  <c r="G448" i="43"/>
  <c r="G320" i="43"/>
  <c r="J320" i="43" s="1"/>
  <c r="G168" i="43"/>
  <c r="G634" i="43"/>
  <c r="G921" i="43"/>
  <c r="J921" i="43" s="1"/>
  <c r="G1177" i="43"/>
  <c r="G639" i="43"/>
  <c r="G132" i="43"/>
  <c r="G4" i="43"/>
  <c r="G108" i="43"/>
  <c r="J108" i="43" s="1"/>
  <c r="G614" i="43"/>
  <c r="J614" i="43" s="1"/>
  <c r="G906" i="43"/>
  <c r="J906" i="43" s="1"/>
  <c r="G1162" i="43"/>
  <c r="J1162" i="43" s="1"/>
  <c r="G145" i="43"/>
  <c r="G175" i="43"/>
  <c r="J175" i="43" s="1"/>
  <c r="G317" i="43"/>
  <c r="G717" i="43"/>
  <c r="J717" i="43" s="1"/>
  <c r="G987" i="43"/>
  <c r="J987" i="43" s="1"/>
  <c r="G66" i="43"/>
  <c r="G521" i="43"/>
  <c r="G842" i="43"/>
  <c r="J842" i="43" s="1"/>
  <c r="G1100" i="43"/>
  <c r="G251" i="43"/>
  <c r="G681" i="43"/>
  <c r="G957" i="43"/>
  <c r="J957" i="43" s="1"/>
  <c r="G1213" i="43"/>
  <c r="J1213" i="43" s="1"/>
  <c r="G445" i="43"/>
  <c r="G793" i="43"/>
  <c r="J793" i="43" s="1"/>
  <c r="G1054" i="43"/>
  <c r="J1054" i="43" s="1"/>
  <c r="G17" i="43"/>
  <c r="G524" i="43"/>
  <c r="G845" i="43"/>
  <c r="G96" i="43"/>
  <c r="J96" i="43" s="1"/>
  <c r="G425" i="43"/>
  <c r="J425" i="43" s="1"/>
  <c r="G778" i="43"/>
  <c r="G476" i="43"/>
  <c r="G813" i="43"/>
  <c r="J813" i="43" s="1"/>
  <c r="G505" i="43"/>
  <c r="G832" i="43"/>
  <c r="J832" i="43" s="1"/>
  <c r="G1090" i="43"/>
  <c r="G141" i="43"/>
  <c r="J141" i="43" s="1"/>
  <c r="G628" i="43"/>
  <c r="J628" i="43" s="1"/>
  <c r="G915" i="43"/>
  <c r="G1171" i="43"/>
  <c r="J1171" i="43" s="1"/>
  <c r="G437" i="43"/>
  <c r="J437" i="43" s="1"/>
  <c r="G309" i="43"/>
  <c r="G107" i="43"/>
  <c r="J107" i="43" s="1"/>
  <c r="K2" i="43"/>
  <c r="I25" i="43" s="1"/>
  <c r="G484" i="43"/>
  <c r="J484" i="43" s="1"/>
  <c r="G817" i="43"/>
  <c r="J817" i="43" s="1"/>
  <c r="G1076" i="43"/>
  <c r="J1076" i="43" s="1"/>
  <c r="G11" i="43"/>
  <c r="G430" i="43"/>
  <c r="J430" i="43" s="1"/>
  <c r="G784" i="43"/>
  <c r="J784" i="43" s="1"/>
  <c r="G1045" i="43"/>
  <c r="J1045" i="43" s="1"/>
  <c r="G579" i="43"/>
  <c r="G451" i="43"/>
  <c r="J451" i="43" s="1"/>
  <c r="G323" i="43"/>
  <c r="G198" i="43"/>
  <c r="J198" i="43" s="1"/>
  <c r="G14" i="43"/>
  <c r="J14" i="43" s="1"/>
  <c r="G584" i="43"/>
  <c r="J584" i="43" s="1"/>
  <c r="G886" i="43"/>
  <c r="J886" i="43" s="1"/>
  <c r="G1142" i="43"/>
  <c r="G418" i="43"/>
  <c r="G290" i="43"/>
  <c r="J290" i="43" s="1"/>
  <c r="G165" i="43"/>
  <c r="J165" i="43" s="1"/>
  <c r="G100" i="43"/>
  <c r="J100" i="43" s="1"/>
  <c r="G202" i="43"/>
  <c r="J202" i="43" s="1"/>
  <c r="G652" i="43"/>
  <c r="J652" i="43" s="1"/>
  <c r="G935" i="43"/>
  <c r="J935" i="43" s="1"/>
  <c r="G1223" i="43"/>
  <c r="J1223" i="43" s="1"/>
  <c r="G625" i="43"/>
  <c r="G497" i="43"/>
  <c r="J497" i="43" s="1"/>
  <c r="G369" i="43"/>
  <c r="J369" i="43" s="1"/>
  <c r="G241" i="43"/>
  <c r="J241" i="43" s="1"/>
  <c r="G411" i="43"/>
  <c r="J411" i="43" s="1"/>
  <c r="G770" i="43"/>
  <c r="J770" i="43" s="1"/>
  <c r="G1032" i="43"/>
  <c r="G179" i="43"/>
  <c r="J179" i="43" s="1"/>
  <c r="G22" i="43"/>
  <c r="J22" i="43" s="1"/>
  <c r="G204" i="43"/>
  <c r="J204" i="43" s="1"/>
  <c r="G654" i="43"/>
  <c r="G937" i="43"/>
  <c r="G1193" i="43"/>
  <c r="G767" i="43"/>
  <c r="J767" i="43" s="1"/>
  <c r="G511" i="43"/>
  <c r="G383" i="43"/>
  <c r="J383" i="43" s="1"/>
  <c r="G255" i="43"/>
  <c r="J255" i="43" s="1"/>
  <c r="G170" i="43"/>
  <c r="G635" i="43"/>
  <c r="J635" i="43" s="1"/>
  <c r="G922" i="43"/>
  <c r="J922" i="43" s="1"/>
  <c r="G1178" i="43"/>
  <c r="G131" i="43"/>
  <c r="J131" i="43" s="1"/>
  <c r="G3" i="43"/>
  <c r="G360" i="43"/>
  <c r="J360" i="43" s="1"/>
  <c r="G739" i="43"/>
  <c r="G1003" i="43"/>
  <c r="J1003" i="43" s="1"/>
  <c r="G223" i="43"/>
  <c r="G548" i="43"/>
  <c r="G859" i="43"/>
  <c r="G1116" i="43"/>
  <c r="J1116" i="43" s="1"/>
  <c r="G285" i="43"/>
  <c r="J285" i="43" s="1"/>
  <c r="G700" i="43"/>
  <c r="G973" i="43"/>
  <c r="G128" i="43"/>
  <c r="J128" i="43" s="1"/>
  <c r="G127" i="43"/>
  <c r="J127" i="43" s="1"/>
  <c r="G473" i="43"/>
  <c r="J473" i="43" s="1"/>
  <c r="G810" i="43"/>
  <c r="J810" i="43" s="1"/>
  <c r="G1070" i="43"/>
  <c r="J1070" i="43" s="1"/>
  <c r="G551" i="43"/>
  <c r="G862" i="43"/>
  <c r="J862" i="43" s="1"/>
  <c r="G452" i="43"/>
  <c r="J452" i="43" s="1"/>
  <c r="G795" i="43"/>
  <c r="G139" i="43"/>
  <c r="J139" i="43" s="1"/>
  <c r="G504" i="43"/>
  <c r="J504" i="43" s="1"/>
  <c r="G830" i="43"/>
  <c r="J830" i="43" s="1"/>
  <c r="G1205" i="43"/>
  <c r="J1205" i="43" s="1"/>
  <c r="G1221" i="43"/>
  <c r="G1174" i="43"/>
  <c r="J1174" i="43" s="1"/>
  <c r="G1190" i="43"/>
  <c r="G1206" i="43"/>
  <c r="J1206" i="43" s="1"/>
  <c r="G1222" i="43"/>
  <c r="G1214" i="43"/>
  <c r="J1214" i="43" s="1"/>
  <c r="G1071" i="43"/>
  <c r="J1071" i="43" s="1"/>
  <c r="G1087" i="43"/>
  <c r="J1087" i="43" s="1"/>
  <c r="G1103" i="43"/>
  <c r="G1119" i="43"/>
  <c r="J1119" i="43" s="1"/>
  <c r="G1135" i="43"/>
  <c r="J1135" i="43" s="1"/>
  <c r="G1151" i="43"/>
  <c r="J1151" i="43" s="1"/>
  <c r="G1167" i="43"/>
  <c r="J1167" i="43" s="1"/>
  <c r="G1183" i="43"/>
  <c r="G1199" i="43"/>
  <c r="J1199" i="43" s="1"/>
  <c r="G1215" i="43"/>
  <c r="J1215" i="43" s="1"/>
  <c r="G1024" i="43"/>
  <c r="J1024" i="43" s="1"/>
  <c r="G1040" i="43"/>
  <c r="G1056" i="43"/>
  <c r="G1072" i="43"/>
  <c r="J1072" i="43" s="1"/>
  <c r="G1088" i="43"/>
  <c r="J1088" i="43" s="1"/>
  <c r="G1104" i="43"/>
  <c r="J1104" i="43" s="1"/>
  <c r="G1120" i="43"/>
  <c r="J1120" i="43" s="1"/>
  <c r="G1136" i="43"/>
  <c r="J1136" i="43" s="1"/>
  <c r="G1152" i="43"/>
  <c r="G1168" i="43"/>
  <c r="G1184" i="43"/>
  <c r="G1200" i="43"/>
  <c r="J1200" i="43" s="1"/>
  <c r="G1216" i="43"/>
  <c r="G945" i="43"/>
  <c r="J945" i="43" s="1"/>
  <c r="G961" i="43"/>
  <c r="J961" i="43" s="1"/>
  <c r="G977" i="43"/>
  <c r="J977" i="43" s="1"/>
  <c r="G993" i="43"/>
  <c r="G1009" i="43"/>
  <c r="G1025" i="43"/>
  <c r="G1041" i="43"/>
  <c r="J1041" i="43" s="1"/>
  <c r="G1057" i="43"/>
  <c r="G1073" i="43"/>
  <c r="G1089" i="43"/>
  <c r="J1089" i="43" s="1"/>
  <c r="G1105" i="43"/>
  <c r="J1105" i="43" s="1"/>
  <c r="G1121" i="43"/>
  <c r="G1137" i="43"/>
  <c r="J1137" i="43" s="1"/>
  <c r="G1153" i="43"/>
  <c r="G1169" i="43"/>
  <c r="G1185" i="43"/>
  <c r="J1185" i="43" s="1"/>
  <c r="G1201" i="43"/>
  <c r="J1201" i="43" s="1"/>
  <c r="G1217" i="43"/>
  <c r="J1217" i="43" s="1"/>
  <c r="G507" i="43"/>
  <c r="J507" i="43" s="1"/>
  <c r="G834" i="43"/>
  <c r="G1092" i="43"/>
  <c r="G292" i="43"/>
  <c r="G151" i="43"/>
  <c r="J151" i="43" s="1"/>
  <c r="G458" i="43"/>
  <c r="G801" i="43"/>
  <c r="J801" i="43" s="1"/>
  <c r="G1061" i="43"/>
  <c r="J1061" i="43" s="1"/>
  <c r="G92" i="43"/>
  <c r="J92" i="43" s="1"/>
  <c r="G605" i="43"/>
  <c r="G902" i="43"/>
  <c r="J902" i="43" s="1"/>
  <c r="G1158" i="43"/>
  <c r="G546" i="43"/>
  <c r="G236" i="43"/>
  <c r="G675" i="43"/>
  <c r="J675" i="43" s="1"/>
  <c r="G951" i="43"/>
  <c r="G227" i="43"/>
  <c r="J227" i="43" s="1"/>
  <c r="G73" i="43"/>
  <c r="G439" i="43"/>
  <c r="G787" i="43"/>
  <c r="G1048" i="43"/>
  <c r="J1048" i="43" s="1"/>
  <c r="G688" i="43"/>
  <c r="J688" i="43" s="1"/>
  <c r="G560" i="43"/>
  <c r="G432" i="43"/>
  <c r="J432" i="43" s="1"/>
  <c r="G304" i="43"/>
  <c r="J304" i="43" s="1"/>
  <c r="G238" i="43"/>
  <c r="G677" i="43"/>
  <c r="J677" i="43" s="1"/>
  <c r="G953" i="43"/>
  <c r="G1209" i="43"/>
  <c r="G117" i="43"/>
  <c r="J117" i="43" s="1"/>
  <c r="G205" i="43"/>
  <c r="J205" i="43" s="1"/>
  <c r="G659" i="43"/>
  <c r="J659" i="43" s="1"/>
  <c r="G938" i="43"/>
  <c r="J938" i="43" s="1"/>
  <c r="G1194" i="43"/>
  <c r="J1194" i="43" s="1"/>
  <c r="G392" i="43"/>
  <c r="G756" i="43"/>
  <c r="G1019" i="43"/>
  <c r="J1019" i="43" s="1"/>
  <c r="G192" i="43"/>
  <c r="J192" i="43" s="1"/>
  <c r="G569" i="43"/>
  <c r="G876" i="43"/>
  <c r="J876" i="43" s="1"/>
  <c r="G1132" i="43"/>
  <c r="J1132" i="43" s="1"/>
  <c r="G328" i="43"/>
  <c r="J328" i="43" s="1"/>
  <c r="G722" i="43"/>
  <c r="J722" i="43" s="1"/>
  <c r="G989" i="43"/>
  <c r="J989" i="43" s="1"/>
  <c r="G500" i="43"/>
  <c r="J500" i="43" s="1"/>
  <c r="G827" i="43"/>
  <c r="G1086" i="43"/>
  <c r="J1086" i="43" s="1"/>
  <c r="G572" i="43"/>
  <c r="G879" i="43"/>
  <c r="J879" i="43" s="1"/>
  <c r="G80" i="43"/>
  <c r="J80" i="43" s="1"/>
  <c r="G475" i="43"/>
  <c r="J475" i="43" s="1"/>
  <c r="G812" i="43"/>
  <c r="G526" i="43"/>
  <c r="G848" i="43"/>
  <c r="J848" i="43" s="1"/>
  <c r="G1192" i="43"/>
  <c r="J1192" i="43" s="1"/>
  <c r="G866" i="43"/>
  <c r="J866" i="43" s="1"/>
  <c r="G1122" i="43"/>
  <c r="J1122" i="43" s="1"/>
  <c r="G232" i="43"/>
  <c r="J232" i="43" s="1"/>
  <c r="G668" i="43"/>
  <c r="J668" i="43" s="1"/>
  <c r="G947" i="43"/>
  <c r="J947" i="43" s="1"/>
  <c r="G1203" i="43"/>
  <c r="J1203" i="43" s="1"/>
  <c r="G421" i="43"/>
  <c r="G293" i="43"/>
  <c r="G63" i="43"/>
  <c r="G295" i="43"/>
  <c r="J295" i="43" s="1"/>
  <c r="G535" i="43"/>
  <c r="G851" i="43"/>
  <c r="G1108" i="43"/>
  <c r="G7" i="43"/>
  <c r="J7" i="43" s="1"/>
  <c r="G95" i="43"/>
  <c r="J95" i="43" s="1"/>
  <c r="G486" i="43"/>
  <c r="G818" i="43"/>
  <c r="J818" i="43" s="1"/>
  <c r="G1077" i="43"/>
  <c r="J1077" i="43" s="1"/>
  <c r="G563" i="43"/>
  <c r="J563" i="43" s="1"/>
  <c r="G435" i="43"/>
  <c r="J435" i="43" s="1"/>
  <c r="G307" i="43"/>
  <c r="J307" i="43" s="1"/>
  <c r="G182" i="43"/>
  <c r="J182" i="43" s="1"/>
  <c r="G156" i="43"/>
  <c r="G631" i="43"/>
  <c r="J631" i="43" s="1"/>
  <c r="G918" i="43"/>
  <c r="J918" i="43" s="1"/>
  <c r="G530" i="43"/>
  <c r="J530" i="43" s="1"/>
  <c r="G149" i="43"/>
  <c r="G129" i="43"/>
  <c r="J129" i="43" s="1"/>
  <c r="G270" i="43"/>
  <c r="G694" i="43"/>
  <c r="J694" i="43" s="1"/>
  <c r="G967" i="43"/>
  <c r="J967" i="43" s="1"/>
  <c r="G737" i="43"/>
  <c r="G609" i="43"/>
  <c r="J609" i="43" s="1"/>
  <c r="G481" i="43"/>
  <c r="J481" i="43" s="1"/>
  <c r="G353" i="43"/>
  <c r="J353" i="43" s="1"/>
  <c r="G461" i="43"/>
  <c r="J461" i="43" s="1"/>
  <c r="G804" i="43"/>
  <c r="J804" i="43" s="1"/>
  <c r="G1064" i="43"/>
  <c r="J1064" i="43" s="1"/>
  <c r="G672" i="43"/>
  <c r="J672" i="43" s="1"/>
  <c r="G163" i="43"/>
  <c r="G281" i="43"/>
  <c r="G696" i="43"/>
  <c r="J696" i="43" s="1"/>
  <c r="G969" i="43"/>
  <c r="J969" i="43" s="1"/>
  <c r="G1225" i="43"/>
  <c r="G751" i="43"/>
  <c r="G623" i="43"/>
  <c r="J623" i="43" s="1"/>
  <c r="G495" i="43"/>
  <c r="J495" i="43" s="1"/>
  <c r="G367" i="43"/>
  <c r="J367" i="43" s="1"/>
  <c r="G239" i="43"/>
  <c r="J239" i="43" s="1"/>
  <c r="G160" i="43"/>
  <c r="J160" i="43" s="1"/>
  <c r="G248" i="43"/>
  <c r="J248" i="43" s="1"/>
  <c r="G678" i="43"/>
  <c r="J678" i="43" s="1"/>
  <c r="G954" i="43"/>
  <c r="J954" i="43" s="1"/>
  <c r="G1210" i="43"/>
  <c r="J1210" i="43" s="1"/>
  <c r="G101" i="43"/>
  <c r="J101" i="43" s="1"/>
  <c r="G52" i="43"/>
  <c r="J52" i="43" s="1"/>
  <c r="G414" i="43"/>
  <c r="G773" i="43"/>
  <c r="J773" i="43" s="1"/>
  <c r="G1035" i="43"/>
  <c r="G46" i="43"/>
  <c r="G590" i="43"/>
  <c r="J590" i="43" s="1"/>
  <c r="G892" i="43"/>
  <c r="G1148" i="43"/>
  <c r="J1148" i="43" s="1"/>
  <c r="G362" i="43"/>
  <c r="J362" i="43" s="1"/>
  <c r="G741" i="43"/>
  <c r="J741" i="43" s="1"/>
  <c r="G1005" i="43"/>
  <c r="J1005" i="43" s="1"/>
  <c r="G113" i="43"/>
  <c r="J113" i="43" s="1"/>
  <c r="G53" i="43"/>
  <c r="J53" i="43" s="1"/>
  <c r="G523" i="43"/>
  <c r="G844" i="43"/>
  <c r="J844" i="43" s="1"/>
  <c r="G1102" i="43"/>
  <c r="G61" i="43"/>
  <c r="J61" i="43" s="1"/>
  <c r="G598" i="43"/>
  <c r="G895" i="43"/>
  <c r="J895" i="43" s="1"/>
  <c r="G503" i="43"/>
  <c r="G829" i="43"/>
  <c r="G79" i="43"/>
  <c r="G553" i="43"/>
  <c r="G865" i="43"/>
  <c r="J865" i="43" s="1"/>
  <c r="G1176" i="43"/>
  <c r="J1176" i="43" s="1"/>
  <c r="G580" i="43"/>
  <c r="J580" i="43" s="1"/>
  <c r="G882" i="43"/>
  <c r="J882" i="43" s="1"/>
  <c r="G1138" i="43"/>
  <c r="J1138" i="43" s="1"/>
  <c r="G310" i="43"/>
  <c r="J310" i="43" s="1"/>
  <c r="G153" i="43"/>
  <c r="G130" i="43"/>
  <c r="G266" i="43"/>
  <c r="J266" i="43" s="1"/>
  <c r="G690" i="43"/>
  <c r="J690" i="43" s="1"/>
  <c r="G963" i="43"/>
  <c r="G1219" i="43"/>
  <c r="J1219" i="43" s="1"/>
  <c r="G556" i="43"/>
  <c r="G868" i="43"/>
  <c r="J868" i="43" s="1"/>
  <c r="G1124" i="43"/>
  <c r="G276" i="43"/>
  <c r="G136" i="43"/>
  <c r="J136" i="43" s="1"/>
  <c r="G508" i="43"/>
  <c r="G835" i="43"/>
  <c r="G1093" i="43"/>
  <c r="J1093" i="43" s="1"/>
  <c r="G201" i="43"/>
  <c r="J201" i="43" s="1"/>
  <c r="G651" i="43"/>
  <c r="J651" i="43" s="1"/>
  <c r="G934" i="43"/>
  <c r="J934" i="43" s="1"/>
  <c r="G658" i="43"/>
  <c r="J658" i="43" s="1"/>
  <c r="G402" i="43"/>
  <c r="J402" i="43" s="1"/>
  <c r="G274" i="43"/>
  <c r="G313" i="43"/>
  <c r="G713" i="43"/>
  <c r="J713" i="43" s="1"/>
  <c r="G983" i="43"/>
  <c r="J983" i="43" s="1"/>
  <c r="G337" i="43"/>
  <c r="J337" i="43" s="1"/>
  <c r="G212" i="43"/>
  <c r="G59" i="43"/>
  <c r="J59" i="43" s="1"/>
  <c r="G489" i="43"/>
  <c r="J489" i="43" s="1"/>
  <c r="G821" i="43"/>
  <c r="J821" i="43" s="1"/>
  <c r="G1080" i="43"/>
  <c r="G544" i="43"/>
  <c r="J544" i="43" s="1"/>
  <c r="G416" i="43"/>
  <c r="J416" i="43" s="1"/>
  <c r="G288" i="43"/>
  <c r="J288" i="43" s="1"/>
  <c r="G315" i="43"/>
  <c r="J315" i="43" s="1"/>
  <c r="G715" i="43"/>
  <c r="G985" i="43"/>
  <c r="J985" i="43" s="1"/>
  <c r="G102" i="43"/>
  <c r="J102" i="43" s="1"/>
  <c r="G282" i="43"/>
  <c r="G697" i="43"/>
  <c r="J697" i="43" s="1"/>
  <c r="G970" i="43"/>
  <c r="J970" i="43" s="1"/>
  <c r="G1226" i="43"/>
  <c r="G442" i="43"/>
  <c r="G790" i="43"/>
  <c r="J790" i="43" s="1"/>
  <c r="G1051" i="43"/>
  <c r="J1051" i="43" s="1"/>
  <c r="G110" i="43"/>
  <c r="J110" i="43" s="1"/>
  <c r="G616" i="43"/>
  <c r="J616" i="43" s="1"/>
  <c r="G908" i="43"/>
  <c r="J908" i="43" s="1"/>
  <c r="G1164" i="43"/>
  <c r="G394" i="43"/>
  <c r="G758" i="43"/>
  <c r="J758" i="43" s="1"/>
  <c r="G1021" i="43"/>
  <c r="J1021" i="43" s="1"/>
  <c r="G550" i="43"/>
  <c r="J550" i="43" s="1"/>
  <c r="G861" i="43"/>
  <c r="G1118" i="43"/>
  <c r="G125" i="43"/>
  <c r="J125" i="43" s="1"/>
  <c r="G619" i="43"/>
  <c r="G911" i="43"/>
  <c r="G39" i="43"/>
  <c r="G525" i="43"/>
  <c r="J525" i="43" s="1"/>
  <c r="G846" i="43"/>
  <c r="J846" i="43" s="1"/>
  <c r="G574" i="43"/>
  <c r="J574" i="43" s="1"/>
  <c r="G881" i="43"/>
  <c r="J881" i="43" s="1"/>
  <c r="G1207" i="43"/>
  <c r="J1207" i="43" s="1"/>
  <c r="G1154" i="43"/>
  <c r="G300" i="43"/>
  <c r="J300" i="43" s="1"/>
  <c r="G709" i="43"/>
  <c r="J709" i="43" s="1"/>
  <c r="G979" i="43"/>
  <c r="J979" i="43" s="1"/>
  <c r="G533" i="43"/>
  <c r="J533" i="43" s="1"/>
  <c r="G405" i="43"/>
  <c r="J405" i="43" s="1"/>
  <c r="G277" i="43"/>
  <c r="G48" i="43"/>
  <c r="J48" i="43" s="1"/>
  <c r="G10" i="43"/>
  <c r="G582" i="43"/>
  <c r="G884" i="43"/>
  <c r="J884" i="43" s="1"/>
  <c r="G1140" i="43"/>
  <c r="J1140" i="43" s="1"/>
  <c r="G6" i="43"/>
  <c r="J6" i="43" s="1"/>
  <c r="G50" i="43"/>
  <c r="J50" i="43" s="1"/>
  <c r="G536" i="43"/>
  <c r="J536" i="43" s="1"/>
  <c r="G852" i="43"/>
  <c r="J852" i="43" s="1"/>
  <c r="G1109" i="43"/>
  <c r="G547" i="43"/>
  <c r="J547" i="43" s="1"/>
  <c r="G419" i="43"/>
  <c r="J419" i="43" s="1"/>
  <c r="G291" i="43"/>
  <c r="J291" i="43" s="1"/>
  <c r="G166" i="43"/>
  <c r="G235" i="43"/>
  <c r="J235" i="43" s="1"/>
  <c r="G674" i="43"/>
  <c r="G950" i="43"/>
  <c r="J950" i="43" s="1"/>
  <c r="G642" i="43"/>
  <c r="J642" i="43" s="1"/>
  <c r="G134" i="43"/>
  <c r="G20" i="43"/>
  <c r="G347" i="43"/>
  <c r="G732" i="43"/>
  <c r="G999" i="43"/>
  <c r="J999" i="43" s="1"/>
  <c r="G721" i="43"/>
  <c r="J721" i="43" s="1"/>
  <c r="G593" i="43"/>
  <c r="J593" i="43" s="1"/>
  <c r="G465" i="43"/>
  <c r="G516" i="43"/>
  <c r="J516" i="43" s="1"/>
  <c r="G838" i="43"/>
  <c r="J838" i="43" s="1"/>
  <c r="G1096" i="43"/>
  <c r="J1096" i="43" s="1"/>
  <c r="G528" i="43"/>
  <c r="J528" i="43" s="1"/>
  <c r="G147" i="43"/>
  <c r="J147" i="43" s="1"/>
  <c r="G349" i="43"/>
  <c r="J349" i="43" s="1"/>
  <c r="G734" i="43"/>
  <c r="J734" i="43" s="1"/>
  <c r="G1001" i="43"/>
  <c r="G863" i="43"/>
  <c r="J863" i="43" s="1"/>
  <c r="G735" i="43"/>
  <c r="J735" i="43" s="1"/>
  <c r="G607" i="43"/>
  <c r="J607" i="43" s="1"/>
  <c r="G479" i="43"/>
  <c r="J479" i="43" s="1"/>
  <c r="G351" i="43"/>
  <c r="J351" i="43" s="1"/>
  <c r="G225" i="43"/>
  <c r="J225" i="43" s="1"/>
  <c r="G159" i="43"/>
  <c r="J159" i="43" s="1"/>
  <c r="G316" i="43"/>
  <c r="J316" i="43" s="1"/>
  <c r="G716" i="43"/>
  <c r="J716" i="43" s="1"/>
  <c r="G986" i="43"/>
  <c r="J986" i="43" s="1"/>
  <c r="G85" i="43"/>
  <c r="J85" i="43" s="1"/>
  <c r="G18" i="43"/>
  <c r="J18" i="43" s="1"/>
  <c r="G470" i="43"/>
  <c r="J470" i="43" s="1"/>
  <c r="G807" i="43"/>
  <c r="G1067" i="43"/>
  <c r="J1067" i="43" s="1"/>
  <c r="G144" i="43"/>
  <c r="J144" i="43" s="1"/>
  <c r="G172" i="43"/>
  <c r="J172" i="43" s="1"/>
  <c r="G637" i="43"/>
  <c r="G924" i="43"/>
  <c r="J924" i="43" s="1"/>
  <c r="G1180" i="43"/>
  <c r="J1180" i="43" s="1"/>
  <c r="G422" i="43"/>
  <c r="J422" i="43" s="1"/>
  <c r="G775" i="43"/>
  <c r="J775" i="43" s="1"/>
  <c r="G1037" i="43"/>
  <c r="J1037" i="43" s="1"/>
  <c r="G98" i="43"/>
  <c r="G571" i="43"/>
  <c r="J571" i="43" s="1"/>
  <c r="G878" i="43"/>
  <c r="J878" i="43" s="1"/>
  <c r="G1134" i="43"/>
  <c r="J1134" i="43" s="1"/>
  <c r="G184" i="43"/>
  <c r="J184" i="43" s="1"/>
  <c r="G644" i="43"/>
  <c r="J644" i="43" s="1"/>
  <c r="G927" i="43"/>
  <c r="J927" i="43" s="1"/>
  <c r="G552" i="43"/>
  <c r="J552" i="43" s="1"/>
  <c r="G864" i="43"/>
  <c r="G74" i="43"/>
  <c r="J74" i="43" s="1"/>
  <c r="G600" i="43"/>
  <c r="G897" i="43"/>
  <c r="J897" i="43" s="1"/>
  <c r="G1191" i="43"/>
  <c r="J1191" i="43" s="1"/>
  <c r="G914" i="43"/>
  <c r="J914" i="43" s="1"/>
  <c r="G1170" i="43"/>
  <c r="J1170" i="43" s="1"/>
  <c r="G294" i="43"/>
  <c r="J294" i="43" s="1"/>
  <c r="G123" i="43"/>
  <c r="J123" i="43" s="1"/>
  <c r="G56" i="43"/>
  <c r="J56" i="43" s="1"/>
  <c r="G334" i="43"/>
  <c r="J334" i="43" s="1"/>
  <c r="G728" i="43"/>
  <c r="J728" i="43" s="1"/>
  <c r="G995" i="43"/>
  <c r="J995" i="43" s="1"/>
  <c r="G78" i="43"/>
  <c r="J78" i="43" s="1"/>
  <c r="G603" i="43"/>
  <c r="J603" i="43" s="1"/>
  <c r="G900" i="43"/>
  <c r="J900" i="43" s="1"/>
  <c r="G388" i="43"/>
  <c r="J388" i="43" s="1"/>
  <c r="G260" i="43"/>
  <c r="J260" i="43" s="1"/>
  <c r="G121" i="43"/>
  <c r="G557" i="43"/>
  <c r="G869" i="43"/>
  <c r="J869" i="43" s="1"/>
  <c r="G1125" i="43"/>
  <c r="J1125" i="43" s="1"/>
  <c r="G269" i="43"/>
  <c r="J269" i="43" s="1"/>
  <c r="G693" i="43"/>
  <c r="J693" i="43" s="1"/>
  <c r="G966" i="43"/>
  <c r="G514" i="43"/>
  <c r="J514" i="43" s="1"/>
  <c r="G386" i="43"/>
  <c r="J386" i="43" s="1"/>
  <c r="G258" i="43"/>
  <c r="J258" i="43" s="1"/>
  <c r="G380" i="43"/>
  <c r="J380" i="43" s="1"/>
  <c r="G752" i="43"/>
  <c r="J752" i="43" s="1"/>
  <c r="G1015" i="43"/>
  <c r="G196" i="43"/>
  <c r="J196" i="43" s="1"/>
  <c r="G32" i="43"/>
  <c r="J32" i="43" s="1"/>
  <c r="G539" i="43"/>
  <c r="G855" i="43"/>
  <c r="J855" i="43" s="1"/>
  <c r="G1112" i="43"/>
  <c r="J1112" i="43" s="1"/>
  <c r="G656" i="43"/>
  <c r="J656" i="43" s="1"/>
  <c r="G400" i="43"/>
  <c r="J400" i="43" s="1"/>
  <c r="G272" i="43"/>
  <c r="J272" i="43" s="1"/>
  <c r="G382" i="43"/>
  <c r="J382" i="43" s="1"/>
  <c r="G754" i="43"/>
  <c r="G1017" i="43"/>
  <c r="J1017" i="43" s="1"/>
  <c r="G86" i="43"/>
  <c r="J86" i="43" s="1"/>
  <c r="G69" i="43"/>
  <c r="J69" i="43" s="1"/>
  <c r="G350" i="43"/>
  <c r="J350" i="43" s="1"/>
  <c r="G738" i="43"/>
  <c r="J738" i="43" s="1"/>
  <c r="G1002" i="43"/>
  <c r="G224" i="43"/>
  <c r="J224" i="43" s="1"/>
  <c r="G492" i="43"/>
  <c r="J492" i="43" s="1"/>
  <c r="G824" i="43"/>
  <c r="J824" i="43" s="1"/>
  <c r="G1083" i="43"/>
  <c r="G84" i="43"/>
  <c r="J84" i="43" s="1"/>
  <c r="G216" i="43"/>
  <c r="J216" i="43" s="1"/>
  <c r="G661" i="43"/>
  <c r="J661" i="43" s="1"/>
  <c r="G940" i="43"/>
  <c r="J940" i="43" s="1"/>
  <c r="G1196" i="43"/>
  <c r="J1196" i="43" s="1"/>
  <c r="G444" i="43"/>
  <c r="G792" i="43"/>
  <c r="J792" i="43" s="1"/>
  <c r="G1053" i="43"/>
  <c r="J1053" i="43" s="1"/>
  <c r="G60" i="43"/>
  <c r="J60" i="43" s="1"/>
  <c r="G597" i="43"/>
  <c r="J597" i="43" s="1"/>
  <c r="G894" i="43"/>
  <c r="J894" i="43" s="1"/>
  <c r="G1150" i="43"/>
  <c r="G219" i="43"/>
  <c r="J219" i="43" s="1"/>
  <c r="G664" i="43"/>
  <c r="G943" i="43"/>
  <c r="J943" i="43" s="1"/>
  <c r="G573" i="43"/>
  <c r="G880" i="43"/>
  <c r="J880" i="43" s="1"/>
  <c r="G138" i="43"/>
  <c r="J138" i="43" s="1"/>
  <c r="G621" i="43"/>
  <c r="J621" i="43" s="1"/>
  <c r="G913" i="43"/>
  <c r="J913" i="43" s="1"/>
  <c r="G2" i="43"/>
  <c r="J2" i="43" s="1"/>
  <c r="G188" i="43"/>
  <c r="J188" i="43" s="1"/>
  <c r="G647" i="43"/>
  <c r="J647" i="43" s="1"/>
  <c r="G930" i="43"/>
  <c r="J930" i="43" s="1"/>
  <c r="G1186" i="43"/>
  <c r="G376" i="43"/>
  <c r="J376" i="43" s="1"/>
  <c r="G747" i="43"/>
  <c r="J747" i="43" s="1"/>
  <c r="G1011" i="43"/>
  <c r="G517" i="43"/>
  <c r="J517" i="43" s="1"/>
  <c r="G389" i="43"/>
  <c r="G261" i="43"/>
  <c r="J261" i="43" s="1"/>
  <c r="G36" i="43"/>
  <c r="G142" i="43"/>
  <c r="J142" i="43" s="1"/>
  <c r="G629" i="43"/>
  <c r="J629" i="43" s="1"/>
  <c r="G916" i="43"/>
  <c r="J916" i="43" s="1"/>
  <c r="G5" i="43"/>
  <c r="J5" i="43" s="1"/>
  <c r="G13" i="43"/>
  <c r="J13" i="43" s="1"/>
  <c r="G583" i="43"/>
  <c r="G885" i="43"/>
  <c r="J885" i="43" s="1"/>
  <c r="G1141" i="43"/>
  <c r="J1141" i="43" s="1"/>
  <c r="G531" i="43"/>
  <c r="J531" i="43" s="1"/>
  <c r="G403" i="43"/>
  <c r="J403" i="43" s="1"/>
  <c r="G275" i="43"/>
  <c r="J275" i="43" s="1"/>
  <c r="G150" i="43"/>
  <c r="J150" i="43" s="1"/>
  <c r="G312" i="43"/>
  <c r="J312" i="43" s="1"/>
  <c r="G712" i="43"/>
  <c r="J712" i="43" s="1"/>
  <c r="G982" i="43"/>
  <c r="J982" i="43" s="1"/>
  <c r="G119" i="43"/>
  <c r="G27" i="43"/>
  <c r="J27" i="43" s="1"/>
  <c r="G410" i="43"/>
  <c r="J410" i="43" s="1"/>
  <c r="G769" i="43"/>
  <c r="J769" i="43" s="1"/>
  <c r="G1031" i="43"/>
  <c r="G705" i="43"/>
  <c r="J705" i="43" s="1"/>
  <c r="G577" i="43"/>
  <c r="J577" i="43" s="1"/>
  <c r="G449" i="43"/>
  <c r="J449" i="43" s="1"/>
  <c r="G321" i="43"/>
  <c r="J321" i="43" s="1"/>
  <c r="G565" i="43"/>
  <c r="J565" i="43" s="1"/>
  <c r="G872" i="43"/>
  <c r="J872" i="43" s="1"/>
  <c r="G1128" i="43"/>
  <c r="J1128" i="43" s="1"/>
  <c r="G640" i="43"/>
  <c r="J640" i="43" s="1"/>
  <c r="G118" i="43"/>
  <c r="J118" i="43" s="1"/>
  <c r="G412" i="43"/>
  <c r="G771" i="43"/>
  <c r="J771" i="43" s="1"/>
  <c r="G1033" i="43"/>
  <c r="G847" i="43"/>
  <c r="J847" i="43" s="1"/>
  <c r="G719" i="43"/>
  <c r="J719" i="43" s="1"/>
  <c r="G591" i="43"/>
  <c r="J591" i="43" s="1"/>
  <c r="G463" i="43"/>
  <c r="J463" i="43" s="1"/>
  <c r="G335" i="43"/>
  <c r="J335" i="43" s="1"/>
  <c r="G210" i="43"/>
  <c r="J210" i="43" s="1"/>
  <c r="G391" i="43"/>
  <c r="J391" i="43" s="1"/>
  <c r="G755" i="43"/>
  <c r="J755" i="43" s="1"/>
  <c r="G1018" i="43"/>
  <c r="J1018" i="43" s="1"/>
  <c r="G71" i="43"/>
  <c r="J71" i="43" s="1"/>
  <c r="G327" i="43"/>
  <c r="J327" i="43" s="1"/>
  <c r="G520" i="43"/>
  <c r="G841" i="43"/>
  <c r="J841" i="43" s="1"/>
  <c r="G1099" i="43"/>
  <c r="G250" i="43"/>
  <c r="J250" i="43" s="1"/>
  <c r="G680" i="43"/>
  <c r="G956" i="43"/>
  <c r="J956" i="43" s="1"/>
  <c r="G1212" i="43"/>
  <c r="J1212" i="43" s="1"/>
  <c r="G472" i="43"/>
  <c r="J472" i="43" s="1"/>
  <c r="G809" i="43"/>
  <c r="J809" i="43" s="1"/>
  <c r="G1069" i="43"/>
  <c r="J1069" i="43" s="1"/>
  <c r="G82" i="43"/>
  <c r="G124" i="43"/>
  <c r="J124" i="43" s="1"/>
  <c r="G618" i="43"/>
  <c r="J618" i="43" s="1"/>
  <c r="G910" i="43"/>
  <c r="J910" i="43" s="1"/>
  <c r="G1166" i="43"/>
  <c r="J1166" i="43" s="1"/>
  <c r="G253" i="43"/>
  <c r="J253" i="43" s="1"/>
  <c r="G683" i="43"/>
  <c r="G959" i="43"/>
  <c r="J959" i="43" s="1"/>
  <c r="G62" i="43"/>
  <c r="J62" i="43" s="1"/>
  <c r="G599" i="43"/>
  <c r="J599" i="43" s="1"/>
  <c r="G896" i="43"/>
  <c r="J896" i="43" s="1"/>
  <c r="G187" i="43"/>
  <c r="J187" i="43" s="1"/>
  <c r="G646" i="43"/>
  <c r="J646" i="43" s="1"/>
  <c r="G929" i="43"/>
  <c r="J929" i="43" s="1"/>
  <c r="G1220" i="43"/>
  <c r="J1220" i="43" s="1"/>
  <c r="G222" i="43"/>
  <c r="J222" i="43" s="1"/>
  <c r="G667" i="43"/>
  <c r="G946" i="43"/>
  <c r="J946" i="43" s="1"/>
  <c r="G1202" i="43"/>
  <c r="J1202" i="43" s="1"/>
  <c r="G278" i="43"/>
  <c r="J278" i="43" s="1"/>
  <c r="G64" i="43"/>
  <c r="J64" i="43" s="1"/>
  <c r="G406" i="43"/>
  <c r="J406" i="43" s="1"/>
  <c r="G764" i="43"/>
  <c r="J764" i="43" s="1"/>
  <c r="G1027" i="43"/>
  <c r="J1027" i="43" s="1"/>
  <c r="G190" i="43"/>
  <c r="G649" i="43"/>
  <c r="J649" i="43" s="1"/>
  <c r="G932" i="43"/>
  <c r="G372" i="43"/>
  <c r="J372" i="43" s="1"/>
  <c r="G244" i="43"/>
  <c r="J244" i="43" s="1"/>
  <c r="G91" i="43"/>
  <c r="J91" i="43" s="1"/>
  <c r="G90" i="43"/>
  <c r="J90" i="43" s="1"/>
  <c r="G604" i="43"/>
  <c r="J604" i="43" s="1"/>
  <c r="G901" i="43"/>
  <c r="J901" i="43" s="1"/>
  <c r="G1157" i="43"/>
  <c r="J1157" i="43" s="1"/>
  <c r="G346" i="43"/>
  <c r="J346" i="43" s="1"/>
  <c r="G731" i="43"/>
  <c r="J731" i="43" s="1"/>
  <c r="G998" i="43"/>
  <c r="J998" i="43" s="1"/>
  <c r="G626" i="43"/>
  <c r="J626" i="43" s="1"/>
  <c r="G498" i="43"/>
  <c r="G370" i="43"/>
  <c r="J370" i="43" s="1"/>
  <c r="G242" i="43"/>
  <c r="G438" i="43"/>
  <c r="J438" i="43" s="1"/>
  <c r="G786" i="43"/>
  <c r="G1047" i="43"/>
  <c r="J1047" i="43" s="1"/>
  <c r="G180" i="43"/>
  <c r="J180" i="43" s="1"/>
  <c r="G29" i="43"/>
  <c r="J29" i="43" s="1"/>
  <c r="G586" i="43"/>
  <c r="J586" i="43" s="1"/>
  <c r="G888" i="43"/>
  <c r="J888" i="43" s="1"/>
  <c r="G1144" i="43"/>
  <c r="G512" i="43"/>
  <c r="J512" i="43" s="1"/>
  <c r="G384" i="43"/>
  <c r="J384" i="43" s="1"/>
  <c r="G256" i="43"/>
  <c r="J256" i="43" s="1"/>
  <c r="G440" i="43"/>
  <c r="J440" i="43" s="1"/>
  <c r="G788" i="43"/>
  <c r="J788" i="43" s="1"/>
  <c r="G1049" i="43"/>
  <c r="G194" i="43"/>
  <c r="J194" i="43" s="1"/>
  <c r="G72" i="43"/>
  <c r="J72" i="43" s="1"/>
  <c r="G413" i="43"/>
  <c r="J413" i="43" s="1"/>
  <c r="G772" i="43"/>
  <c r="J772" i="43" s="1"/>
  <c r="G1034" i="43"/>
  <c r="J1034" i="43" s="1"/>
  <c r="G209" i="43"/>
  <c r="J209" i="43" s="1"/>
  <c r="G542" i="43"/>
  <c r="J542" i="43" s="1"/>
  <c r="G858" i="43"/>
  <c r="J858" i="43" s="1"/>
  <c r="G1115" i="43"/>
  <c r="J1115" i="43" s="1"/>
  <c r="G284" i="43"/>
  <c r="G699" i="43"/>
  <c r="J699" i="43" s="1"/>
  <c r="G972" i="43"/>
  <c r="J972" i="43" s="1"/>
  <c r="G494" i="43"/>
  <c r="J494" i="43" s="1"/>
  <c r="G826" i="43"/>
  <c r="J826" i="43" s="1"/>
  <c r="G1085" i="43"/>
  <c r="J1085" i="43" s="1"/>
  <c r="G174" i="43"/>
  <c r="G643" i="43"/>
  <c r="J643" i="43" s="1"/>
  <c r="G926" i="43"/>
  <c r="J926" i="43" s="1"/>
  <c r="G1182" i="43"/>
  <c r="G296" i="43"/>
  <c r="G702" i="43"/>
  <c r="J702" i="43" s="1"/>
  <c r="G975" i="43"/>
  <c r="J975" i="43" s="1"/>
  <c r="G126" i="43"/>
  <c r="J126" i="43" s="1"/>
  <c r="G620" i="43"/>
  <c r="J620" i="43" s="1"/>
  <c r="G912" i="43"/>
  <c r="J912" i="43" s="1"/>
  <c r="G221" i="43"/>
  <c r="J221" i="43" s="1"/>
  <c r="G666" i="43"/>
  <c r="J666" i="43" s="1"/>
  <c r="G359" i="43"/>
  <c r="J359" i="43" s="1"/>
  <c r="G1204" i="43"/>
  <c r="J1204" i="43" s="1"/>
  <c r="G265" i="43"/>
  <c r="J265" i="43" s="1"/>
  <c r="G686" i="43"/>
  <c r="J686" i="43" s="1"/>
  <c r="G962" i="43"/>
  <c r="G1218" i="43"/>
  <c r="J1218" i="43" s="1"/>
  <c r="G207" i="43"/>
  <c r="J207" i="43" s="1"/>
  <c r="G428" i="43"/>
  <c r="J428" i="43" s="1"/>
  <c r="G781" i="43"/>
  <c r="G1043" i="43"/>
  <c r="J1043" i="43" s="1"/>
  <c r="G501" i="43"/>
  <c r="J501" i="43" s="1"/>
  <c r="G373" i="43"/>
  <c r="J373" i="43" s="1"/>
  <c r="G245" i="43"/>
  <c r="J245" i="43" s="1"/>
  <c r="G233" i="43"/>
  <c r="J233" i="43" s="1"/>
  <c r="G669" i="43"/>
  <c r="G948" i="43"/>
  <c r="J948" i="43" s="1"/>
  <c r="G57" i="43"/>
  <c r="J57" i="43" s="1"/>
  <c r="G154" i="43"/>
  <c r="J154" i="43" s="1"/>
  <c r="G630" i="43"/>
  <c r="J630" i="43" s="1"/>
  <c r="G917" i="43"/>
  <c r="J917" i="43" s="1"/>
  <c r="G1173" i="43"/>
  <c r="J1173" i="43" s="1"/>
  <c r="G515" i="43"/>
  <c r="J515" i="43" s="1"/>
  <c r="G387" i="43"/>
  <c r="J387" i="43" s="1"/>
  <c r="G259" i="43"/>
  <c r="J259" i="43" s="1"/>
  <c r="G135" i="43"/>
  <c r="G379" i="43"/>
  <c r="J379" i="43" s="1"/>
  <c r="G750" i="43"/>
  <c r="G1014" i="43"/>
  <c r="J1014" i="43" s="1"/>
  <c r="G228" i="43"/>
  <c r="J228" i="43" s="1"/>
  <c r="G104" i="43"/>
  <c r="J104" i="43" s="1"/>
  <c r="G247" i="43"/>
  <c r="G460" i="43"/>
  <c r="J460" i="43" s="1"/>
  <c r="G803" i="43"/>
  <c r="J803" i="43" s="1"/>
  <c r="G1063" i="43"/>
  <c r="J1063" i="43" s="1"/>
  <c r="G689" i="43"/>
  <c r="J689" i="43" s="1"/>
  <c r="G561" i="43"/>
  <c r="J561" i="43" s="1"/>
  <c r="G433" i="43"/>
  <c r="G305" i="43"/>
  <c r="J305" i="43" s="1"/>
  <c r="G94" i="43"/>
  <c r="J94" i="43" s="1"/>
  <c r="G612" i="43"/>
  <c r="J612" i="43" s="1"/>
  <c r="G904" i="43"/>
  <c r="G1160" i="43"/>
  <c r="G103" i="43"/>
  <c r="J103" i="43" s="1"/>
  <c r="G462" i="43"/>
  <c r="J462" i="43" s="1"/>
  <c r="G805" i="43"/>
  <c r="J805" i="43" s="1"/>
  <c r="G1065" i="43"/>
  <c r="J1065" i="43" s="1"/>
  <c r="G831" i="43"/>
  <c r="G703" i="43"/>
  <c r="J703" i="43" s="1"/>
  <c r="G575" i="43"/>
  <c r="J575" i="43" s="1"/>
  <c r="G447" i="43"/>
  <c r="G319" i="43"/>
  <c r="J319" i="43" s="1"/>
  <c r="G112" i="43"/>
  <c r="J112" i="43" s="1"/>
  <c r="G441" i="43"/>
  <c r="J441" i="43" s="1"/>
  <c r="G789" i="43"/>
  <c r="J789" i="43" s="1"/>
  <c r="G1050" i="43"/>
  <c r="J1050" i="43" s="1"/>
  <c r="G193" i="43"/>
  <c r="J193" i="43" s="1"/>
  <c r="G21" i="43"/>
  <c r="J21" i="43" s="1"/>
  <c r="G568" i="43"/>
  <c r="J568" i="43" s="1"/>
  <c r="G875" i="43"/>
  <c r="J875" i="43" s="1"/>
  <c r="G1131" i="43"/>
  <c r="J1131" i="43" s="1"/>
  <c r="G191" i="43"/>
  <c r="J191" i="43" s="1"/>
  <c r="G318" i="43"/>
  <c r="J318" i="43" s="1"/>
  <c r="G718" i="43"/>
  <c r="J718" i="43" s="1"/>
  <c r="G988" i="43"/>
  <c r="J988" i="43" s="1"/>
  <c r="G55" i="43"/>
  <c r="J55" i="43" s="1"/>
  <c r="G522" i="43"/>
  <c r="J522" i="43" s="1"/>
  <c r="G843" i="43"/>
  <c r="J843" i="43" s="1"/>
  <c r="G1101" i="43"/>
  <c r="J1101" i="43" s="1"/>
  <c r="G68" i="43"/>
  <c r="J68" i="43" s="1"/>
  <c r="G218" i="43"/>
  <c r="J218" i="43" s="1"/>
  <c r="G663" i="43"/>
  <c r="G942" i="43"/>
  <c r="J942" i="43" s="1"/>
  <c r="G1198" i="43"/>
  <c r="G330" i="43"/>
  <c r="J330" i="43" s="1"/>
  <c r="G724" i="43"/>
  <c r="J724" i="43" s="1"/>
  <c r="G991" i="43"/>
  <c r="J991" i="43" s="1"/>
  <c r="G186" i="43"/>
  <c r="J186" i="43" s="1"/>
  <c r="G645" i="43"/>
  <c r="J645" i="43" s="1"/>
  <c r="G928" i="43"/>
  <c r="G264" i="43"/>
  <c r="J264" i="43" s="1"/>
  <c r="G685" i="43"/>
  <c r="J685" i="43" s="1"/>
  <c r="G1188" i="43"/>
  <c r="J1188" i="43" s="1"/>
  <c r="G708" i="43"/>
  <c r="J708" i="43" s="1"/>
  <c r="G978" i="43"/>
  <c r="J978" i="43" s="1"/>
  <c r="G390" i="43"/>
  <c r="J390" i="43" s="1"/>
  <c r="G262" i="43"/>
  <c r="J262" i="43" s="1"/>
  <c r="G49" i="43"/>
  <c r="J49" i="43" s="1"/>
  <c r="G67" i="43"/>
  <c r="J67" i="43" s="1"/>
  <c r="G456" i="43"/>
  <c r="J456" i="43" s="1"/>
  <c r="G798" i="43"/>
  <c r="G1059" i="43"/>
  <c r="J1059" i="43" s="1"/>
  <c r="G15" i="43"/>
  <c r="J15" i="43" s="1"/>
  <c r="G267" i="43"/>
  <c r="J267" i="43" s="1"/>
  <c r="G691" i="43"/>
  <c r="J691" i="43" s="1"/>
  <c r="G964" i="43"/>
  <c r="G356" i="43"/>
  <c r="G215" i="43"/>
  <c r="J215" i="43" s="1"/>
  <c r="G75" i="43"/>
  <c r="J75" i="43" s="1"/>
  <c r="G200" i="43"/>
  <c r="J200" i="43" s="1"/>
  <c r="G650" i="43"/>
  <c r="J650" i="43" s="1"/>
  <c r="G933" i="43"/>
  <c r="J933" i="43" s="1"/>
  <c r="G1189" i="43"/>
  <c r="J1189" i="43" s="1"/>
  <c r="G409" i="43"/>
  <c r="G768" i="43"/>
  <c r="G1030" i="43"/>
  <c r="G610" i="43"/>
  <c r="J610" i="43" s="1"/>
  <c r="G482" i="43"/>
  <c r="J482" i="43" s="1"/>
  <c r="G354" i="43"/>
  <c r="J354" i="43" s="1"/>
  <c r="G488" i="43"/>
  <c r="J488" i="43" s="1"/>
  <c r="G820" i="43"/>
  <c r="J820" i="43" s="1"/>
  <c r="G1079" i="43"/>
  <c r="J1079" i="43" s="1"/>
  <c r="G673" i="43"/>
  <c r="J673" i="43" s="1"/>
  <c r="G417" i="43"/>
  <c r="J417" i="43" s="1"/>
  <c r="G164" i="43"/>
  <c r="J164" i="43" s="1"/>
  <c r="G158" i="43"/>
  <c r="J158" i="43" s="1"/>
  <c r="G633" i="43"/>
  <c r="J633" i="43" s="1"/>
  <c r="G920" i="43"/>
  <c r="G1224" i="43"/>
  <c r="J1224" i="43" s="1"/>
  <c r="G624" i="43"/>
  <c r="G496" i="43"/>
  <c r="J496" i="43" s="1"/>
  <c r="G368" i="43"/>
  <c r="J368" i="43" s="1"/>
  <c r="G240" i="43"/>
  <c r="J240" i="43" s="1"/>
  <c r="G490" i="43"/>
  <c r="J490" i="43" s="1"/>
  <c r="G822" i="43"/>
  <c r="J822" i="43" s="1"/>
  <c r="G1081" i="43"/>
  <c r="J1081" i="43" s="1"/>
  <c r="G43" i="43"/>
  <c r="J43" i="43" s="1"/>
  <c r="G9" i="43"/>
  <c r="G468" i="43"/>
  <c r="J468" i="43" s="1"/>
  <c r="G806" i="43"/>
  <c r="J806" i="43" s="1"/>
  <c r="G1066" i="43"/>
  <c r="J1066" i="43" s="1"/>
  <c r="G45" i="43"/>
  <c r="J45" i="43" s="1"/>
  <c r="G589" i="43"/>
  <c r="J589" i="43" s="1"/>
  <c r="G891" i="43"/>
  <c r="J891" i="43" s="1"/>
  <c r="G1147" i="43"/>
  <c r="J1147" i="43" s="1"/>
  <c r="G83" i="43"/>
  <c r="J83" i="43" s="1"/>
  <c r="G361" i="43"/>
  <c r="J361" i="43" s="1"/>
  <c r="G740" i="43"/>
  <c r="J740" i="43" s="1"/>
  <c r="G1004" i="43"/>
  <c r="J1004" i="43" s="1"/>
  <c r="G549" i="43"/>
  <c r="J549" i="43" s="1"/>
  <c r="G860" i="43"/>
  <c r="J860" i="43" s="1"/>
  <c r="G1117" i="43"/>
  <c r="J1117" i="43" s="1"/>
  <c r="G252" i="43"/>
  <c r="J252" i="43" s="1"/>
  <c r="G682" i="43"/>
  <c r="G958" i="43"/>
  <c r="J958" i="43" s="1"/>
  <c r="G40" i="43"/>
  <c r="J40" i="43" s="1"/>
  <c r="G364" i="43"/>
  <c r="J364" i="43" s="1"/>
  <c r="G743" i="43"/>
  <c r="J743" i="43" s="1"/>
  <c r="G1007" i="43"/>
  <c r="J1007" i="43" s="1"/>
  <c r="G220" i="43"/>
  <c r="J220" i="43" s="1"/>
  <c r="G665" i="43"/>
  <c r="J665" i="43" s="1"/>
  <c r="G944" i="43"/>
  <c r="J944" i="43" s="1"/>
  <c r="G298" i="43"/>
  <c r="J298" i="43" s="1"/>
  <c r="G707" i="43"/>
  <c r="J707" i="43" s="1"/>
  <c r="G343" i="43"/>
  <c r="J343" i="43" s="1"/>
  <c r="G1172" i="43"/>
  <c r="J1172" i="43" s="1"/>
  <c r="G485" i="43"/>
  <c r="J485" i="43" s="1"/>
  <c r="G357" i="43"/>
  <c r="J357" i="43" s="1"/>
  <c r="G230" i="43"/>
  <c r="J230" i="43" s="1"/>
  <c r="G301" i="43"/>
  <c r="J301" i="43" s="1"/>
  <c r="G710" i="43"/>
  <c r="J710" i="43" s="1"/>
  <c r="G980" i="43"/>
  <c r="J980" i="43" s="1"/>
  <c r="G234" i="43"/>
  <c r="J234" i="43" s="1"/>
  <c r="G670" i="43"/>
  <c r="J670" i="43" s="1"/>
  <c r="G949" i="43"/>
  <c r="J949" i="43" s="1"/>
  <c r="G627" i="43"/>
  <c r="J627" i="43" s="1"/>
  <c r="G499" i="43"/>
  <c r="J499" i="43" s="1"/>
  <c r="G371" i="43"/>
  <c r="J371" i="43" s="1"/>
  <c r="G243" i="43"/>
  <c r="J243" i="43" s="1"/>
  <c r="G120" i="43"/>
  <c r="J120" i="43" s="1"/>
  <c r="G436" i="43"/>
  <c r="J436" i="43" s="1"/>
  <c r="G785" i="43"/>
  <c r="G1046" i="43"/>
  <c r="J1046" i="43" s="1"/>
  <c r="G338" i="43"/>
  <c r="J338" i="43" s="1"/>
  <c r="G213" i="43"/>
  <c r="J213" i="43" s="1"/>
  <c r="G89" i="43"/>
  <c r="J89" i="43" s="1"/>
  <c r="G65" i="43"/>
  <c r="J65" i="43" s="1"/>
  <c r="G510" i="43"/>
  <c r="J510" i="43" s="1"/>
  <c r="G837" i="43"/>
  <c r="J837" i="43" s="1"/>
  <c r="G1095" i="43"/>
  <c r="J1095" i="43" s="1"/>
  <c r="G545" i="43"/>
  <c r="J545" i="43" s="1"/>
  <c r="G289" i="43"/>
  <c r="J289" i="43" s="1"/>
  <c r="G203" i="43"/>
  <c r="J203" i="43" s="1"/>
  <c r="G653" i="43"/>
  <c r="G936" i="43"/>
  <c r="J936" i="43" s="1"/>
  <c r="G87" i="43"/>
  <c r="J87" i="43" s="1"/>
  <c r="G518" i="43"/>
  <c r="J518" i="43" s="1"/>
  <c r="G839" i="43"/>
  <c r="J839" i="43" s="1"/>
  <c r="G1097" i="43"/>
  <c r="J1097" i="43" s="1"/>
  <c r="G815" i="43"/>
  <c r="J815" i="43" s="1"/>
  <c r="G687" i="43"/>
  <c r="J687" i="43" s="1"/>
  <c r="G559" i="43"/>
  <c r="J559" i="43" s="1"/>
  <c r="G431" i="43"/>
  <c r="G303" i="43"/>
  <c r="J303" i="43" s="1"/>
  <c r="G178" i="43"/>
  <c r="J178" i="43" s="1"/>
  <c r="G491" i="43"/>
  <c r="J491" i="43" s="1"/>
  <c r="G823" i="43"/>
  <c r="J823" i="43" s="1"/>
  <c r="G1082" i="43"/>
  <c r="J1082" i="43" s="1"/>
  <c r="G115" i="43"/>
  <c r="J115" i="43" s="1"/>
  <c r="G109" i="43"/>
  <c r="J109" i="43" s="1"/>
  <c r="G615" i="43"/>
  <c r="J615" i="43" s="1"/>
  <c r="G907" i="43"/>
  <c r="J907" i="43" s="1"/>
  <c r="G1163" i="43"/>
  <c r="G393" i="43"/>
  <c r="J393" i="43" s="1"/>
  <c r="G757" i="43"/>
  <c r="J757" i="43" s="1"/>
  <c r="G1020" i="43"/>
  <c r="J1020" i="43" s="1"/>
  <c r="G570" i="43"/>
  <c r="J570" i="43" s="1"/>
  <c r="G877" i="43"/>
  <c r="J877" i="43" s="1"/>
  <c r="G1133" i="43"/>
  <c r="J1133" i="43" s="1"/>
  <c r="G54" i="43"/>
  <c r="J54" i="43" s="1"/>
  <c r="G286" i="43"/>
  <c r="J286" i="43" s="1"/>
  <c r="G701" i="43"/>
  <c r="J701" i="43" s="1"/>
  <c r="G974" i="43"/>
  <c r="J974" i="43" s="1"/>
  <c r="G396" i="43"/>
  <c r="J396" i="43" s="1"/>
  <c r="G760" i="43"/>
  <c r="J760" i="43" s="1"/>
  <c r="G1023" i="43"/>
  <c r="J1023" i="43" s="1"/>
  <c r="G254" i="43"/>
  <c r="J254" i="43" s="1"/>
  <c r="G684" i="43"/>
  <c r="J684" i="43" s="1"/>
  <c r="G960" i="43"/>
  <c r="J960" i="43" s="1"/>
  <c r="G332" i="43"/>
  <c r="J332" i="43" s="1"/>
  <c r="G726" i="43"/>
  <c r="J726" i="43" s="1"/>
  <c r="G1156" i="43"/>
  <c r="J1156" i="43" s="1"/>
  <c r="J4" i="43"/>
  <c r="J35" i="43"/>
  <c r="J414" i="43"/>
  <c r="J42" i="43"/>
  <c r="J98" i="43"/>
  <c r="J427" i="43"/>
  <c r="J246" i="43"/>
  <c r="J331" i="43"/>
  <c r="J313" i="43"/>
  <c r="J714" i="43"/>
  <c r="J662" i="43"/>
  <c r="J777" i="43"/>
  <c r="J939" i="43"/>
  <c r="J840" i="43"/>
  <c r="J870" i="43"/>
  <c r="J1013" i="43"/>
  <c r="J1030" i="43"/>
  <c r="J976" i="43"/>
  <c r="J20" i="43"/>
  <c r="J12" i="43"/>
  <c r="J37" i="43"/>
  <c r="J58" i="43"/>
  <c r="J323" i="43"/>
  <c r="J324" i="43"/>
  <c r="J347" i="43"/>
  <c r="J695" i="43"/>
  <c r="J513" i="43"/>
  <c r="J520" i="43"/>
  <c r="J511" i="43"/>
  <c r="J556" i="43"/>
  <c r="J632" i="43"/>
  <c r="J601" i="43"/>
  <c r="J898" i="43"/>
  <c r="J807" i="43"/>
  <c r="J856" i="43"/>
  <c r="J1052" i="43"/>
  <c r="J1057" i="43"/>
  <c r="J1012" i="43"/>
  <c r="J994" i="43"/>
  <c r="J1001" i="43"/>
  <c r="J992" i="43"/>
  <c r="J28" i="43"/>
  <c r="J130" i="43"/>
  <c r="J464" i="43"/>
  <c r="J287" i="43"/>
  <c r="J317" i="43"/>
  <c r="J340" i="43"/>
  <c r="J345" i="43"/>
  <c r="J352" i="43"/>
  <c r="J711" i="43"/>
  <c r="J458" i="43"/>
  <c r="J529" i="43"/>
  <c r="J527" i="43"/>
  <c r="J746" i="43"/>
  <c r="J648" i="43"/>
  <c r="J733" i="43"/>
  <c r="J756" i="43"/>
  <c r="J578" i="43"/>
  <c r="J833" i="43"/>
  <c r="J909" i="43"/>
  <c r="J1068" i="43"/>
  <c r="J1075" i="43"/>
  <c r="J1073" i="43"/>
  <c r="J1080" i="43"/>
  <c r="J1055" i="43"/>
  <c r="J1062" i="43"/>
  <c r="J1010" i="43"/>
  <c r="J1015" i="43"/>
  <c r="J1006" i="43"/>
  <c r="J73" i="43"/>
  <c r="J146" i="43"/>
  <c r="J356" i="43"/>
  <c r="J750" i="43"/>
  <c r="J474" i="43"/>
  <c r="J553" i="43"/>
  <c r="J664" i="43"/>
  <c r="J555" i="43"/>
  <c r="J594" i="43"/>
  <c r="J925" i="43"/>
  <c r="J1044" i="43"/>
  <c r="J1035" i="43"/>
  <c r="J1033" i="43"/>
  <c r="J1031" i="43"/>
  <c r="J1022" i="43"/>
  <c r="J97" i="43"/>
  <c r="J211" i="43"/>
  <c r="J116" i="43"/>
  <c r="J162" i="43"/>
  <c r="J466" i="43"/>
  <c r="J638" i="43"/>
  <c r="J412" i="43"/>
  <c r="J548" i="43"/>
  <c r="J576" i="43"/>
  <c r="J625" i="43"/>
  <c r="J680" i="43"/>
  <c r="J904" i="43"/>
  <c r="J911" i="43"/>
  <c r="J1100" i="43"/>
  <c r="J1107" i="43"/>
  <c r="J1114" i="43"/>
  <c r="J1094" i="43"/>
  <c r="J1042" i="43"/>
  <c r="J1049" i="43"/>
  <c r="J1040" i="43"/>
  <c r="J1038" i="43"/>
  <c r="J145" i="43"/>
  <c r="J161" i="43"/>
  <c r="J105" i="43"/>
  <c r="J168" i="43"/>
  <c r="J38" i="43"/>
  <c r="J93" i="43"/>
  <c r="J132" i="43"/>
  <c r="J392" i="43"/>
  <c r="J505" i="43"/>
  <c r="J585" i="43"/>
  <c r="J579" i="43"/>
  <c r="J445" i="43"/>
  <c r="J641" i="43"/>
  <c r="J751" i="43"/>
  <c r="J742" i="43"/>
  <c r="J827" i="43"/>
  <c r="J587" i="43"/>
  <c r="J963" i="43"/>
  <c r="J920" i="43"/>
  <c r="J1123" i="43"/>
  <c r="J1130" i="43"/>
  <c r="J1121" i="43"/>
  <c r="J1103" i="43"/>
  <c r="J1110" i="43"/>
  <c r="J1058" i="43"/>
  <c r="J1056" i="43"/>
  <c r="J3" i="43"/>
  <c r="J121" i="43"/>
  <c r="J176" i="43"/>
  <c r="J148" i="43"/>
  <c r="J257" i="43"/>
  <c r="J342" i="43"/>
  <c r="J395" i="43"/>
  <c r="J526" i="43"/>
  <c r="J420" i="43"/>
  <c r="J455" i="43"/>
  <c r="J401" i="43"/>
  <c r="J444" i="43"/>
  <c r="J723" i="43"/>
  <c r="J681" i="43"/>
  <c r="J864" i="43"/>
  <c r="J836" i="43"/>
  <c r="J1109" i="43"/>
  <c r="J1139" i="43"/>
  <c r="J1146" i="43"/>
  <c r="J1144" i="43"/>
  <c r="J1126" i="43"/>
  <c r="J1092" i="43"/>
  <c r="J1083" i="43"/>
  <c r="J44" i="43"/>
  <c r="J137" i="43"/>
  <c r="J133" i="43"/>
  <c r="J156" i="43"/>
  <c r="J296" i="43"/>
  <c r="J448" i="43"/>
  <c r="J700" i="43"/>
  <c r="J560" i="43"/>
  <c r="J595" i="43"/>
  <c r="J732" i="43"/>
  <c r="J654" i="43"/>
  <c r="J739" i="43"/>
  <c r="J795" i="43"/>
  <c r="J619" i="43"/>
  <c r="J903" i="43"/>
  <c r="J787" i="43"/>
  <c r="J1155" i="43"/>
  <c r="J1153" i="43"/>
  <c r="J1160" i="43"/>
  <c r="J1142" i="43"/>
  <c r="J1108" i="43"/>
  <c r="J1099" i="43"/>
  <c r="J1090" i="43"/>
  <c r="J9" i="43"/>
  <c r="J153" i="43"/>
  <c r="J149" i="43"/>
  <c r="J170" i="43"/>
  <c r="J374" i="43"/>
  <c r="J242" i="43"/>
  <c r="J459" i="43"/>
  <c r="J423" i="43"/>
  <c r="J1149" i="43"/>
  <c r="J725" i="43"/>
  <c r="J476" i="43"/>
  <c r="J467" i="43"/>
  <c r="J572" i="43"/>
  <c r="J573" i="43"/>
  <c r="J596" i="43"/>
  <c r="J674" i="43"/>
  <c r="J890" i="43"/>
  <c r="J973" i="43"/>
  <c r="J1164" i="43"/>
  <c r="J1178" i="43"/>
  <c r="J1169" i="43"/>
  <c r="J1158" i="43"/>
  <c r="J1124" i="43"/>
  <c r="J1106" i="43"/>
  <c r="J1113" i="43"/>
  <c r="J1111" i="43"/>
  <c r="J1102" i="43"/>
  <c r="J1127" i="43"/>
  <c r="J1118" i="43"/>
  <c r="J10" i="43"/>
  <c r="J17" i="43"/>
  <c r="J282" i="43"/>
  <c r="J163" i="43"/>
  <c r="J63" i="43"/>
  <c r="J284" i="43"/>
  <c r="J450" i="43"/>
  <c r="J407" i="43"/>
  <c r="J212" i="43"/>
  <c r="J469" i="43"/>
  <c r="J274" i="43"/>
  <c r="J217" i="43"/>
  <c r="J487" i="43"/>
  <c r="J779" i="43"/>
  <c r="J508" i="43"/>
  <c r="J859" i="43"/>
  <c r="J566" i="43"/>
  <c r="J605" i="43"/>
  <c r="J667" i="43"/>
  <c r="J706" i="43"/>
  <c r="J745" i="43"/>
  <c r="J786" i="43"/>
  <c r="J928" i="43"/>
  <c r="J951" i="43"/>
  <c r="J1165" i="43"/>
  <c r="J812" i="43"/>
  <c r="J835" i="43"/>
  <c r="J962" i="43"/>
  <c r="J781" i="43"/>
  <c r="J1208" i="43"/>
  <c r="J1183" i="43"/>
  <c r="J1190" i="43"/>
  <c r="J1145" i="43"/>
  <c r="J1143" i="43"/>
  <c r="J26" i="43"/>
  <c r="J39" i="43"/>
  <c r="J16" i="43"/>
  <c r="J280" i="43"/>
  <c r="J79" i="43"/>
  <c r="J134" i="43"/>
  <c r="J195" i="43"/>
  <c r="J539" i="43"/>
  <c r="J378" i="43"/>
  <c r="J247" i="43"/>
  <c r="J503" i="43"/>
  <c r="J524" i="43"/>
  <c r="J541" i="43"/>
  <c r="J634" i="43"/>
  <c r="J737" i="43"/>
  <c r="J582" i="43"/>
  <c r="J683" i="43"/>
  <c r="J802" i="43"/>
  <c r="J966" i="43"/>
  <c r="J828" i="43"/>
  <c r="J851" i="43"/>
  <c r="J1181" i="43"/>
  <c r="J1226" i="43"/>
  <c r="J1163" i="43"/>
  <c r="J1154" i="43"/>
  <c r="J1152" i="43"/>
  <c r="J1159" i="43"/>
  <c r="J1150" i="43"/>
  <c r="J46" i="43"/>
  <c r="J25" i="43"/>
  <c r="J309" i="43"/>
  <c r="J283" i="43"/>
  <c r="J34" i="43"/>
  <c r="J394" i="43"/>
  <c r="J480" i="43"/>
  <c r="J306" i="43"/>
  <c r="J249" i="43"/>
  <c r="J263" i="43"/>
  <c r="J238" i="43"/>
  <c r="J523" i="43"/>
  <c r="J519" i="43"/>
  <c r="J540" i="43"/>
  <c r="J433" i="43"/>
  <c r="J431" i="43"/>
  <c r="J546" i="43"/>
  <c r="J598" i="43"/>
  <c r="J637" i="43"/>
  <c r="J660" i="43"/>
  <c r="J766" i="43"/>
  <c r="J783" i="43"/>
  <c r="J932" i="43"/>
  <c r="J984" i="43"/>
  <c r="J1222" i="43"/>
  <c r="J1179" i="43"/>
  <c r="J1177" i="43"/>
  <c r="J1168" i="43"/>
  <c r="J236" i="43"/>
  <c r="J81" i="43"/>
  <c r="J174" i="43"/>
  <c r="J268" i="43"/>
  <c r="J214" i="43"/>
  <c r="J442" i="43"/>
  <c r="J166" i="43"/>
  <c r="J293" i="43"/>
  <c r="J521" i="43"/>
  <c r="J322" i="43"/>
  <c r="J279" i="43"/>
  <c r="J778" i="43"/>
  <c r="J535" i="43"/>
  <c r="J447" i="43"/>
  <c r="J486" i="43"/>
  <c r="J551" i="43"/>
  <c r="J768" i="43"/>
  <c r="J653" i="43"/>
  <c r="J715" i="43"/>
  <c r="J754" i="43"/>
  <c r="J834" i="43"/>
  <c r="J981" i="43"/>
  <c r="J782" i="43"/>
  <c r="J829" i="43"/>
  <c r="J1221" i="43"/>
  <c r="J1002" i="43"/>
  <c r="J993" i="43"/>
  <c r="J1000" i="43"/>
  <c r="J1195" i="43"/>
  <c r="J1186" i="43"/>
  <c r="J1193" i="43"/>
  <c r="J1184" i="43"/>
  <c r="J1182" i="43"/>
  <c r="J11" i="43"/>
  <c r="J119" i="43"/>
  <c r="J251" i="43"/>
  <c r="J299" i="43"/>
  <c r="J341" i="43"/>
  <c r="J190" i="43"/>
  <c r="J325" i="43"/>
  <c r="J66" i="43"/>
  <c r="J409" i="43"/>
  <c r="J385" i="43"/>
  <c r="J223" i="43"/>
  <c r="J276" i="43"/>
  <c r="J281" i="43"/>
  <c r="J270" i="43"/>
  <c r="J583" i="43"/>
  <c r="J581" i="43"/>
  <c r="J569" i="43"/>
  <c r="J465" i="43"/>
  <c r="J502" i="43"/>
  <c r="J567" i="43"/>
  <c r="J682" i="43"/>
  <c r="J639" i="43"/>
  <c r="J669" i="43"/>
  <c r="J692" i="43"/>
  <c r="J608" i="43"/>
  <c r="J850" i="43"/>
  <c r="J937" i="43"/>
  <c r="J798" i="43"/>
  <c r="J899" i="43"/>
  <c r="J808" i="43"/>
  <c r="J845" i="43"/>
  <c r="J1197" i="43"/>
  <c r="J1011" i="43"/>
  <c r="J1009" i="43"/>
  <c r="J1016" i="43"/>
  <c r="J964" i="43"/>
  <c r="J1209" i="43"/>
  <c r="J1198" i="43"/>
  <c r="J41" i="43"/>
  <c r="J439" i="43"/>
  <c r="J135" i="43"/>
  <c r="J277" i="43"/>
  <c r="J389" i="43"/>
  <c r="J498" i="43"/>
  <c r="J143" i="43"/>
  <c r="J36" i="43"/>
  <c r="J82" i="43"/>
  <c r="J418" i="43"/>
  <c r="J421" i="43"/>
  <c r="J292" i="43"/>
  <c r="J297" i="43"/>
  <c r="J311" i="43"/>
  <c r="J557" i="43"/>
  <c r="J663" i="43"/>
  <c r="J611" i="43"/>
  <c r="J600" i="43"/>
  <c r="J624" i="43"/>
  <c r="J953" i="43"/>
  <c r="J814" i="43"/>
  <c r="J892" i="43"/>
  <c r="J915" i="43"/>
  <c r="J785" i="43"/>
  <c r="J831" i="43"/>
  <c r="J854" i="43"/>
  <c r="J861" i="43"/>
  <c r="J1025" i="43"/>
  <c r="J1032" i="43"/>
  <c r="J1225" i="43"/>
  <c r="J1216" i="43"/>
  <c r="L570" i="44" l="1"/>
  <c r="M570" i="44"/>
  <c r="M568" i="44"/>
  <c r="F569" i="44"/>
  <c r="F568" i="44"/>
  <c r="F570" i="44"/>
  <c r="L569" i="44"/>
  <c r="M569" i="44"/>
  <c r="L568" i="44"/>
  <c r="I215" i="43"/>
  <c r="I21" i="43"/>
  <c r="I33" i="43"/>
  <c r="I9" i="43"/>
  <c r="I50" i="43"/>
  <c r="I57" i="43"/>
  <c r="I72" i="43"/>
  <c r="I6" i="43"/>
  <c r="I28" i="43"/>
  <c r="I18" i="43"/>
  <c r="I118" i="43"/>
  <c r="I3" i="43"/>
  <c r="I98" i="43"/>
  <c r="I103" i="43"/>
  <c r="I15" i="43"/>
  <c r="I8" i="43"/>
  <c r="I16" i="43"/>
  <c r="I7" i="43"/>
  <c r="I19" i="43"/>
  <c r="I44" i="43"/>
  <c r="I24" i="43"/>
  <c r="I22" i="43"/>
  <c r="I23" i="43"/>
  <c r="I17" i="43"/>
  <c r="I229" i="43"/>
  <c r="I20" i="43"/>
  <c r="I2" i="43"/>
  <c r="I74" i="43"/>
  <c r="I236" i="43"/>
  <c r="I138" i="43"/>
  <c r="I222" i="43"/>
  <c r="I173" i="43"/>
  <c r="I978" i="43"/>
  <c r="I1080" i="43"/>
  <c r="I1084" i="43"/>
  <c r="I1127" i="43"/>
  <c r="I815" i="43"/>
  <c r="I867" i="43"/>
  <c r="I871" i="43"/>
  <c r="I907" i="43"/>
  <c r="I683" i="43"/>
  <c r="I628" i="43"/>
  <c r="I582" i="43"/>
  <c r="I575" i="43"/>
  <c r="I543" i="43"/>
  <c r="I727" i="43"/>
  <c r="I14" i="43"/>
  <c r="I30" i="43"/>
  <c r="I42" i="43"/>
  <c r="I26" i="43"/>
  <c r="I10" i="43"/>
  <c r="I13" i="43"/>
  <c r="I83" i="43"/>
  <c r="I396" i="43"/>
  <c r="I145" i="43"/>
  <c r="I1170" i="43"/>
  <c r="I1096" i="43"/>
  <c r="I1068" i="43"/>
  <c r="I1095" i="43"/>
  <c r="I936" i="43"/>
  <c r="I1007" i="43"/>
  <c r="I791" i="43"/>
  <c r="I1135" i="43"/>
  <c r="I796" i="43"/>
  <c r="I710" i="43"/>
  <c r="I687" i="43"/>
  <c r="I775" i="43"/>
  <c r="I481" i="43"/>
  <c r="I555" i="43"/>
  <c r="I565" i="43"/>
  <c r="I304" i="43"/>
  <c r="I274" i="43"/>
  <c r="I454" i="43"/>
  <c r="I232" i="43"/>
  <c r="I941" i="43"/>
  <c r="I84" i="43"/>
  <c r="I301" i="43"/>
  <c r="I117" i="43"/>
  <c r="I46" i="43"/>
  <c r="I375" i="43"/>
  <c r="I104" i="43"/>
  <c r="I154" i="43"/>
  <c r="I93" i="43"/>
  <c r="I217" i="43"/>
  <c r="I88" i="43"/>
  <c r="I191" i="43"/>
  <c r="I198" i="43"/>
  <c r="I369" i="43"/>
  <c r="I376" i="43"/>
  <c r="I441" i="43"/>
  <c r="I353" i="43"/>
  <c r="I296" i="43"/>
  <c r="I689" i="43"/>
  <c r="I374" i="43"/>
  <c r="I546" i="43"/>
  <c r="I576" i="43"/>
  <c r="I599" i="43"/>
  <c r="I608" i="43"/>
  <c r="I531" i="43"/>
  <c r="I544" i="43"/>
  <c r="I545" i="43"/>
  <c r="I690" i="43"/>
  <c r="I715" i="43"/>
  <c r="I605" i="43"/>
  <c r="I657" i="43"/>
  <c r="I658" i="43"/>
  <c r="I962" i="43"/>
  <c r="I738" i="43"/>
  <c r="I852" i="43"/>
  <c r="I825" i="43"/>
  <c r="I929" i="43"/>
  <c r="I937" i="43"/>
  <c r="I896" i="43"/>
  <c r="I856" i="43"/>
  <c r="I802" i="43"/>
  <c r="I1025" i="43"/>
  <c r="I1192" i="43"/>
  <c r="I1026" i="43"/>
  <c r="I1089" i="43"/>
  <c r="I1014" i="43"/>
  <c r="I1146" i="43"/>
  <c r="I1022" i="43"/>
  <c r="I1140" i="43"/>
  <c r="I1106" i="43"/>
  <c r="I1169" i="43"/>
  <c r="I37" i="43"/>
  <c r="I89" i="43"/>
  <c r="I436" i="43"/>
  <c r="I152" i="43"/>
  <c r="I1154" i="43"/>
  <c r="I1064" i="43"/>
  <c r="I1052" i="43"/>
  <c r="I1079" i="43"/>
  <c r="I920" i="43"/>
  <c r="I983" i="43"/>
  <c r="I1199" i="43"/>
  <c r="I960" i="43"/>
  <c r="I756" i="43"/>
  <c r="I694" i="43"/>
  <c r="I671" i="43"/>
  <c r="I893" i="43"/>
  <c r="I465" i="43"/>
  <c r="I533" i="43"/>
  <c r="I745" i="43"/>
  <c r="I288" i="43"/>
  <c r="I258" i="43"/>
  <c r="I556" i="43"/>
  <c r="I491" i="43"/>
  <c r="I534" i="43"/>
  <c r="I68" i="43"/>
  <c r="I391" i="43"/>
  <c r="I85" i="43"/>
  <c r="I401" i="43"/>
  <c r="I263" i="43"/>
  <c r="I125" i="43"/>
  <c r="I202" i="43"/>
  <c r="I99" i="43"/>
  <c r="I51" i="43"/>
  <c r="I108" i="43"/>
  <c r="I240" i="43"/>
  <c r="I224" i="43"/>
  <c r="I400" i="43"/>
  <c r="I407" i="43"/>
  <c r="I750" i="43"/>
  <c r="I384" i="43"/>
  <c r="I312" i="43"/>
  <c r="I392" i="43"/>
  <c r="I560" i="43"/>
  <c r="I583" i="43"/>
  <c r="I622" i="43"/>
  <c r="I624" i="43"/>
  <c r="I572" i="43"/>
  <c r="I573" i="43"/>
  <c r="I627" i="43"/>
  <c r="I714" i="43"/>
  <c r="I772" i="43"/>
  <c r="I666" i="43"/>
  <c r="I721" i="43"/>
  <c r="I682" i="43"/>
  <c r="I673" i="43"/>
  <c r="I789" i="43"/>
  <c r="I914" i="43"/>
  <c r="I853" i="43"/>
  <c r="I1121" i="43"/>
  <c r="I965" i="43"/>
  <c r="I910" i="43"/>
  <c r="I870" i="43"/>
  <c r="I836" i="43"/>
  <c r="I1046" i="43"/>
  <c r="I1221" i="43"/>
  <c r="I1040" i="43"/>
  <c r="I1110" i="43"/>
  <c r="I1069" i="43"/>
  <c r="I1160" i="43"/>
  <c r="I1029" i="43"/>
  <c r="I1147" i="43"/>
  <c r="I1120" i="43"/>
  <c r="I1190" i="43"/>
  <c r="I5" i="43"/>
  <c r="I109" i="43"/>
  <c r="I90" i="43"/>
  <c r="I159" i="43"/>
  <c r="I1003" i="43"/>
  <c r="I1048" i="43"/>
  <c r="I1036" i="43"/>
  <c r="I1063" i="43"/>
  <c r="I904" i="43"/>
  <c r="I972" i="43"/>
  <c r="I1039" i="43"/>
  <c r="I877" i="43"/>
  <c r="I740" i="43"/>
  <c r="I678" i="43"/>
  <c r="I655" i="43"/>
  <c r="I564" i="43"/>
  <c r="I449" i="43"/>
  <c r="I517" i="43"/>
  <c r="I681" i="43"/>
  <c r="I272" i="43"/>
  <c r="I242" i="43"/>
  <c r="I480" i="43"/>
  <c r="I468" i="43"/>
  <c r="I528" i="43"/>
  <c r="I36" i="43"/>
  <c r="I282" i="43"/>
  <c r="I53" i="43"/>
  <c r="I231" i="43"/>
  <c r="I227" i="43"/>
  <c r="I166" i="43"/>
  <c r="I216" i="43"/>
  <c r="I113" i="43"/>
  <c r="I55" i="43"/>
  <c r="I135" i="43"/>
  <c r="I270" i="43"/>
  <c r="I387" i="43"/>
  <c r="I406" i="43"/>
  <c r="I251" i="43"/>
  <c r="I214" i="43"/>
  <c r="I390" i="43"/>
  <c r="I324" i="43"/>
  <c r="I307" i="43"/>
  <c r="I516" i="43"/>
  <c r="I597" i="43"/>
  <c r="I629" i="43"/>
  <c r="I446" i="43"/>
  <c r="I640" i="43"/>
  <c r="I656" i="43"/>
  <c r="I595" i="43"/>
  <c r="I589" i="43"/>
  <c r="I744" i="43"/>
  <c r="I778" i="43"/>
  <c r="I696" i="43"/>
  <c r="I793" i="43"/>
  <c r="I712" i="43"/>
  <c r="I737" i="43"/>
  <c r="I803" i="43"/>
  <c r="I921" i="43"/>
  <c r="I880" i="43"/>
  <c r="I776" i="43"/>
  <c r="I800" i="43"/>
  <c r="I924" i="43"/>
  <c r="I897" i="43"/>
  <c r="I898" i="43"/>
  <c r="I1101" i="43"/>
  <c r="I981" i="43"/>
  <c r="I1054" i="43"/>
  <c r="I1165" i="43"/>
  <c r="I1083" i="43"/>
  <c r="I1187" i="43"/>
  <c r="I1050" i="43"/>
  <c r="I1161" i="43"/>
  <c r="I1134" i="43"/>
  <c r="I1211" i="43"/>
  <c r="I989" i="43"/>
  <c r="I1116" i="43"/>
  <c r="I1071" i="43"/>
  <c r="I823" i="43"/>
  <c r="I603" i="43"/>
  <c r="I585" i="43"/>
  <c r="I306" i="43"/>
  <c r="I124" i="43"/>
  <c r="I502" i="43"/>
  <c r="I162" i="43"/>
  <c r="I150" i="43"/>
  <c r="I151" i="43"/>
  <c r="I200" i="43"/>
  <c r="I1076" i="43"/>
  <c r="I1032" i="43"/>
  <c r="I1020" i="43"/>
  <c r="I1047" i="43"/>
  <c r="I888" i="43"/>
  <c r="I1055" i="43"/>
  <c r="I975" i="43"/>
  <c r="I774" i="43"/>
  <c r="I724" i="43"/>
  <c r="I662" i="43"/>
  <c r="I639" i="43"/>
  <c r="I763" i="43"/>
  <c r="I433" i="43"/>
  <c r="I501" i="43"/>
  <c r="I601" i="43"/>
  <c r="I256" i="43"/>
  <c r="I226" i="43"/>
  <c r="I351" i="43"/>
  <c r="I464" i="43"/>
  <c r="I507" i="43"/>
  <c r="I486" i="43"/>
  <c r="I269" i="43"/>
  <c r="I482" i="43"/>
  <c r="I327" i="43"/>
  <c r="I213" i="43"/>
  <c r="I180" i="43"/>
  <c r="I252" i="43"/>
  <c r="I120" i="43"/>
  <c r="I76" i="43"/>
  <c r="I149" i="43"/>
  <c r="I278" i="43"/>
  <c r="I425" i="43"/>
  <c r="I267" i="43"/>
  <c r="I260" i="43"/>
  <c r="I225" i="43"/>
  <c r="I498" i="43"/>
  <c r="I397" i="43"/>
  <c r="I355" i="43"/>
  <c r="I230" i="43"/>
  <c r="I636" i="43"/>
  <c r="I394" i="43"/>
  <c r="I535" i="43"/>
  <c r="I663" i="43"/>
  <c r="I672" i="43"/>
  <c r="I718" i="43"/>
  <c r="I632" i="43"/>
  <c r="I754" i="43"/>
  <c r="I798" i="43"/>
  <c r="I706" i="43"/>
  <c r="I584" i="43"/>
  <c r="I722" i="43"/>
  <c r="I878" i="43"/>
  <c r="I817" i="43"/>
  <c r="I949" i="43"/>
  <c r="I894" i="43"/>
  <c r="I785" i="43"/>
  <c r="I810" i="43"/>
  <c r="I938" i="43"/>
  <c r="I932" i="43"/>
  <c r="I905" i="43"/>
  <c r="I1108" i="43"/>
  <c r="I1019" i="43"/>
  <c r="I1061" i="43"/>
  <c r="I1172" i="43"/>
  <c r="I1097" i="43"/>
  <c r="I1201" i="43"/>
  <c r="I1091" i="43"/>
  <c r="I995" i="43"/>
  <c r="I1141" i="43"/>
  <c r="I1219" i="43"/>
  <c r="I178" i="43"/>
  <c r="I186" i="43"/>
  <c r="I207" i="43"/>
  <c r="I1060" i="43"/>
  <c r="I1016" i="43"/>
  <c r="I1004" i="43"/>
  <c r="I1031" i="43"/>
  <c r="I872" i="43"/>
  <c r="I964" i="43"/>
  <c r="I971" i="43"/>
  <c r="I770" i="43"/>
  <c r="I708" i="43"/>
  <c r="I646" i="43"/>
  <c r="I623" i="43"/>
  <c r="I592" i="43"/>
  <c r="I417" i="43"/>
  <c r="I485" i="43"/>
  <c r="I571" i="43"/>
  <c r="I518" i="43"/>
  <c r="I438" i="43"/>
  <c r="I335" i="43"/>
  <c r="I427" i="43"/>
  <c r="I471" i="43"/>
  <c r="I237" i="43"/>
  <c r="I514" i="43"/>
  <c r="I334" i="43"/>
  <c r="I247" i="43"/>
  <c r="I208" i="43"/>
  <c r="I59" i="43"/>
  <c r="I35" i="43"/>
  <c r="I127" i="43"/>
  <c r="I82" i="43"/>
  <c r="I170" i="43"/>
  <c r="I40" i="43"/>
  <c r="I487" i="43"/>
  <c r="I289" i="43"/>
  <c r="I277" i="43"/>
  <c r="I235" i="43"/>
  <c r="I743" i="43"/>
  <c r="I443" i="43"/>
  <c r="I493" i="43"/>
  <c r="I246" i="43"/>
  <c r="I720" i="43"/>
  <c r="I430" i="43"/>
  <c r="I753" i="43"/>
  <c r="I410" i="43"/>
  <c r="I435" i="43"/>
  <c r="I734" i="43"/>
  <c r="I641" i="43"/>
  <c r="I771" i="43"/>
  <c r="I913" i="43"/>
  <c r="I730" i="43"/>
  <c r="I634" i="43"/>
  <c r="I746" i="43"/>
  <c r="I886" i="43"/>
  <c r="I948" i="43"/>
  <c r="I1024" i="43"/>
  <c r="I908" i="43"/>
  <c r="I820" i="43"/>
  <c r="I821" i="43"/>
  <c r="I801" i="43"/>
  <c r="I762" i="43"/>
  <c r="I933" i="43"/>
  <c r="I1115" i="43"/>
  <c r="I1033" i="43"/>
  <c r="I1082" i="43"/>
  <c r="I1179" i="43"/>
  <c r="I1138" i="43"/>
  <c r="I1224" i="43"/>
  <c r="I1105" i="43"/>
  <c r="I1009" i="43"/>
  <c r="I1162" i="43"/>
  <c r="I1227" i="43"/>
  <c r="I286" i="43"/>
  <c r="I220" i="43"/>
  <c r="I1216" i="43"/>
  <c r="I1044" i="43"/>
  <c r="I1000" i="43"/>
  <c r="I988" i="43"/>
  <c r="I1015" i="43"/>
  <c r="I1119" i="43"/>
  <c r="I1103" i="43"/>
  <c r="I1087" i="43"/>
  <c r="I925" i="43"/>
  <c r="I692" i="43"/>
  <c r="I630" i="43"/>
  <c r="I607" i="43"/>
  <c r="I548" i="43"/>
  <c r="I606" i="43"/>
  <c r="I469" i="43"/>
  <c r="I812" i="43"/>
  <c r="I432" i="43"/>
  <c r="I405" i="43"/>
  <c r="I319" i="43"/>
  <c r="I424" i="43"/>
  <c r="I439" i="43"/>
  <c r="I195" i="43"/>
  <c r="I455" i="43"/>
  <c r="I295" i="43"/>
  <c r="I201" i="43"/>
  <c r="I188" i="43"/>
  <c r="I69" i="43"/>
  <c r="I75" i="43"/>
  <c r="I141" i="43"/>
  <c r="I100" i="43"/>
  <c r="I197" i="43"/>
  <c r="I52" i="43"/>
  <c r="I510" i="43"/>
  <c r="I339" i="43"/>
  <c r="I281" i="43"/>
  <c r="I244" i="43"/>
  <c r="I187" i="43"/>
  <c r="I477" i="43"/>
  <c r="I523" i="43"/>
  <c r="I275" i="43"/>
  <c r="I736" i="43"/>
  <c r="I483" i="43"/>
  <c r="I431" i="43"/>
  <c r="I419" i="43"/>
  <c r="I451" i="43"/>
  <c r="I463" i="43"/>
  <c r="I684" i="43"/>
  <c r="I912" i="43"/>
  <c r="I990" i="43"/>
  <c r="I813" i="43"/>
  <c r="I643" i="43"/>
  <c r="I808" i="43"/>
  <c r="I668" i="43"/>
  <c r="I659" i="43"/>
  <c r="I784" i="43"/>
  <c r="I922" i="43"/>
  <c r="I826" i="43"/>
  <c r="I882" i="43"/>
  <c r="I848" i="43"/>
  <c r="I766" i="43"/>
  <c r="I997" i="43"/>
  <c r="I1129" i="43"/>
  <c r="I1074" i="43"/>
  <c r="I1123" i="43"/>
  <c r="I1193" i="43"/>
  <c r="I1152" i="43"/>
  <c r="I1001" i="43"/>
  <c r="I1126" i="43"/>
  <c r="I1030" i="43"/>
  <c r="I1176" i="43"/>
  <c r="I96" i="43"/>
  <c r="I318" i="43"/>
  <c r="I1200" i="43"/>
  <c r="I1028" i="43"/>
  <c r="I984" i="43"/>
  <c r="I1214" i="43"/>
  <c r="I999" i="43"/>
  <c r="I769" i="43"/>
  <c r="I1151" i="43"/>
  <c r="I991" i="43"/>
  <c r="I811" i="43"/>
  <c r="I676" i="43"/>
  <c r="I614" i="43"/>
  <c r="I591" i="43"/>
  <c r="I536" i="43"/>
  <c r="I563" i="43"/>
  <c r="I453" i="43"/>
  <c r="I633" i="43"/>
  <c r="I408" i="43"/>
  <c r="I496" i="43"/>
  <c r="I303" i="43"/>
  <c r="I418" i="43"/>
  <c r="I380" i="43"/>
  <c r="I210" i="43"/>
  <c r="I311" i="43"/>
  <c r="I285" i="43"/>
  <c r="I169" i="43"/>
  <c r="I183" i="43"/>
  <c r="I80" i="43"/>
  <c r="I106" i="43"/>
  <c r="I196" i="43"/>
  <c r="I114" i="43"/>
  <c r="I211" i="43"/>
  <c r="I77" i="43"/>
  <c r="I525" i="43"/>
  <c r="I388" i="43"/>
  <c r="I340" i="43"/>
  <c r="I371" i="43"/>
  <c r="I265" i="43"/>
  <c r="I553" i="43"/>
  <c r="I233" i="43"/>
  <c r="I308" i="43"/>
  <c r="I414" i="43"/>
  <c r="I495" i="43"/>
  <c r="I457" i="43"/>
  <c r="I473" i="43"/>
  <c r="I462" i="43"/>
  <c r="I474" i="43"/>
  <c r="I709" i="43"/>
  <c r="I642" i="43"/>
  <c r="I1038" i="43"/>
  <c r="I552" i="43"/>
  <c r="I652" i="43"/>
  <c r="I885" i="43"/>
  <c r="I693" i="43"/>
  <c r="I669" i="43"/>
  <c r="I866" i="43"/>
  <c r="I950" i="43"/>
  <c r="I840" i="43"/>
  <c r="I889" i="43"/>
  <c r="I862" i="43"/>
  <c r="I782" i="43"/>
  <c r="I1018" i="43"/>
  <c r="I1205" i="43"/>
  <c r="I1088" i="43"/>
  <c r="I1137" i="43"/>
  <c r="I1027" i="43"/>
  <c r="I1173" i="43"/>
  <c r="I1042" i="43"/>
  <c r="I1181" i="43"/>
  <c r="I1085" i="43"/>
  <c r="I1203" i="43"/>
  <c r="I102" i="43"/>
  <c r="I179" i="43"/>
  <c r="I1184" i="43"/>
  <c r="I1012" i="43"/>
  <c r="I1002" i="43"/>
  <c r="I1198" i="43"/>
  <c r="I1023" i="43"/>
  <c r="I1167" i="43"/>
  <c r="I951" i="43"/>
  <c r="I968" i="43"/>
  <c r="I747" i="43"/>
  <c r="I660" i="43"/>
  <c r="I598" i="43"/>
  <c r="I559" i="43"/>
  <c r="I520" i="43"/>
  <c r="I540" i="43"/>
  <c r="I437" i="43"/>
  <c r="I759" i="43"/>
  <c r="I470" i="43"/>
  <c r="I428" i="43"/>
  <c r="I287" i="43"/>
  <c r="I409" i="43"/>
  <c r="I364" i="43"/>
  <c r="I205" i="43"/>
  <c r="I209" i="43"/>
  <c r="I228" i="43"/>
  <c r="I153" i="43"/>
  <c r="I171" i="43"/>
  <c r="I92" i="43"/>
  <c r="I147" i="43"/>
  <c r="I238" i="43"/>
  <c r="I128" i="43"/>
  <c r="I218" i="43"/>
  <c r="I115" i="43"/>
  <c r="I604" i="43"/>
  <c r="I413" i="43"/>
  <c r="I467" i="43"/>
  <c r="I402" i="43"/>
  <c r="I273" i="43"/>
  <c r="I249" i="43"/>
  <c r="I241" i="43"/>
  <c r="I356" i="43"/>
  <c r="I442" i="43"/>
  <c r="I569" i="43"/>
  <c r="I570" i="43"/>
  <c r="I521" i="43"/>
  <c r="I505" i="43"/>
  <c r="I527" i="43"/>
  <c r="I748" i="43"/>
  <c r="I675" i="43"/>
  <c r="I1142" i="43"/>
  <c r="I568" i="43"/>
  <c r="I677" i="43"/>
  <c r="I954" i="43"/>
  <c r="I732" i="43"/>
  <c r="I723" i="43"/>
  <c r="I873" i="43"/>
  <c r="I768" i="43"/>
  <c r="I854" i="43"/>
  <c r="I917" i="43"/>
  <c r="I876" i="43"/>
  <c r="I792" i="43"/>
  <c r="I1059" i="43"/>
  <c r="I986" i="43"/>
  <c r="I1102" i="43"/>
  <c r="I1158" i="43"/>
  <c r="I1041" i="43"/>
  <c r="I1194" i="43"/>
  <c r="I1056" i="43"/>
  <c r="I1188" i="43"/>
  <c r="I1092" i="43"/>
  <c r="I979" i="43"/>
  <c r="I116" i="43"/>
  <c r="I193" i="43"/>
  <c r="I1168" i="43"/>
  <c r="I996" i="43"/>
  <c r="I1212" i="43"/>
  <c r="I1166" i="43"/>
  <c r="I943" i="43"/>
  <c r="I947" i="43"/>
  <c r="I935" i="43"/>
  <c r="I955" i="43"/>
  <c r="I731" i="43"/>
  <c r="I644" i="43"/>
  <c r="I566" i="43"/>
  <c r="I909" i="43"/>
  <c r="I504" i="43"/>
  <c r="I524" i="43"/>
  <c r="I421" i="43"/>
  <c r="I797" i="43"/>
  <c r="I444" i="43"/>
  <c r="I509" i="43"/>
  <c r="I271" i="43"/>
  <c r="I404" i="43"/>
  <c r="I348" i="43"/>
  <c r="I423" i="43"/>
  <c r="I194" i="43"/>
  <c r="I174" i="43"/>
  <c r="I137" i="43"/>
  <c r="I155" i="43"/>
  <c r="I112" i="43"/>
  <c r="I161" i="43"/>
  <c r="I268" i="43"/>
  <c r="I190" i="43"/>
  <c r="I29" i="43"/>
  <c r="I129" i="43"/>
  <c r="I259" i="43"/>
  <c r="I426" i="43"/>
  <c r="I219" i="43"/>
  <c r="I461" i="43"/>
  <c r="I336" i="43"/>
  <c r="I257" i="43"/>
  <c r="I283" i="43"/>
  <c r="I203" i="43"/>
  <c r="I494" i="43"/>
  <c r="I752" i="43"/>
  <c r="I631" i="43"/>
  <c r="I550" i="43"/>
  <c r="I526" i="43"/>
  <c r="I532" i="43"/>
  <c r="I818" i="43"/>
  <c r="I685" i="43"/>
  <c r="I577" i="43"/>
  <c r="I691" i="43"/>
  <c r="I716" i="43"/>
  <c r="I969" i="43"/>
  <c r="I757" i="43"/>
  <c r="I733" i="43"/>
  <c r="I901" i="43"/>
  <c r="I805" i="43"/>
  <c r="I881" i="43"/>
  <c r="I944" i="43"/>
  <c r="I890" i="43"/>
  <c r="I816" i="43"/>
  <c r="I1073" i="43"/>
  <c r="I998" i="43"/>
  <c r="I1109" i="43"/>
  <c r="I1222" i="43"/>
  <c r="I1062" i="43"/>
  <c r="I1208" i="43"/>
  <c r="I1070" i="43"/>
  <c r="I1195" i="43"/>
  <c r="I1099" i="43"/>
  <c r="I985" i="43"/>
  <c r="I130" i="43"/>
  <c r="I350" i="43"/>
  <c r="I1072" i="43"/>
  <c r="I980" i="43"/>
  <c r="I1196" i="43"/>
  <c r="I1223" i="43"/>
  <c r="I927" i="43"/>
  <c r="I931" i="43"/>
  <c r="I919" i="43"/>
  <c r="I939" i="43"/>
  <c r="I699" i="43"/>
  <c r="I612" i="43"/>
  <c r="I861" i="43"/>
  <c r="I758" i="43"/>
  <c r="I488" i="43"/>
  <c r="I508" i="43"/>
  <c r="I617" i="43"/>
  <c r="I729" i="43"/>
  <c r="I386" i="43"/>
  <c r="I422" i="43"/>
  <c r="I255" i="43"/>
  <c r="I378" i="43"/>
  <c r="I332" i="43"/>
  <c r="I343" i="43"/>
  <c r="I189" i="43"/>
  <c r="I158" i="43"/>
  <c r="I121" i="43"/>
  <c r="I139" i="43"/>
  <c r="I167" i="43"/>
  <c r="I168" i="43"/>
  <c r="I43" i="43"/>
  <c r="I204" i="43"/>
  <c r="I56" i="43"/>
  <c r="I136" i="43"/>
  <c r="I276" i="43"/>
  <c r="I466" i="43"/>
  <c r="I299" i="43"/>
  <c r="I475" i="43"/>
  <c r="I342" i="43"/>
  <c r="I361" i="43"/>
  <c r="I293" i="43"/>
  <c r="I326" i="43"/>
  <c r="I511" i="43"/>
  <c r="I934" i="43"/>
  <c r="I654" i="43"/>
  <c r="I579" i="43"/>
  <c r="I537" i="43"/>
  <c r="I538" i="43"/>
  <c r="I857" i="43"/>
  <c r="I739" i="43"/>
  <c r="I616" i="43"/>
  <c r="I701" i="43"/>
  <c r="I741" i="43"/>
  <c r="I602" i="43"/>
  <c r="I824" i="43"/>
  <c r="I783" i="43"/>
  <c r="I928" i="43"/>
  <c r="I809" i="43"/>
  <c r="I916" i="43"/>
  <c r="I958" i="43"/>
  <c r="I918" i="43"/>
  <c r="I849" i="43"/>
  <c r="I1094" i="43"/>
  <c r="I1053" i="43"/>
  <c r="I1130" i="43"/>
  <c r="I961" i="43"/>
  <c r="I1117" i="43"/>
  <c r="I977" i="43"/>
  <c r="I1077" i="43"/>
  <c r="I1209" i="43"/>
  <c r="I1182" i="43"/>
  <c r="I1017" i="43"/>
  <c r="I144" i="43"/>
  <c r="I366" i="43"/>
  <c r="I1008" i="43"/>
  <c r="I1213" i="43"/>
  <c r="I1180" i="43"/>
  <c r="I1207" i="43"/>
  <c r="I911" i="43"/>
  <c r="I915" i="43"/>
  <c r="I903" i="43"/>
  <c r="I923" i="43"/>
  <c r="I667" i="43"/>
  <c r="I596" i="43"/>
  <c r="I795" i="43"/>
  <c r="I780" i="43"/>
  <c r="I472" i="43"/>
  <c r="I492" i="43"/>
  <c r="I587" i="43"/>
  <c r="I665" i="43"/>
  <c r="I370" i="43"/>
  <c r="I381" i="43"/>
  <c r="I239" i="43"/>
  <c r="I362" i="43"/>
  <c r="I316" i="43"/>
  <c r="I279" i="43"/>
  <c r="I184" i="43"/>
  <c r="I142" i="43"/>
  <c r="I105" i="43"/>
  <c r="I123" i="43"/>
  <c r="I181" i="43"/>
  <c r="I175" i="43"/>
  <c r="I60" i="43"/>
  <c r="I254" i="43"/>
  <c r="I61" i="43"/>
  <c r="I143" i="43"/>
  <c r="I280" i="43"/>
  <c r="I243" i="43"/>
  <c r="I328" i="43"/>
  <c r="I567" i="43"/>
  <c r="I360" i="43"/>
  <c r="I367" i="43"/>
  <c r="I297" i="43"/>
  <c r="I344" i="43"/>
  <c r="I613" i="43"/>
  <c r="I415" i="43"/>
  <c r="I670" i="43"/>
  <c r="I586" i="43"/>
  <c r="I551" i="43"/>
  <c r="I588" i="43"/>
  <c r="I865" i="43"/>
  <c r="I749" i="43"/>
  <c r="I661" i="43"/>
  <c r="I755" i="43"/>
  <c r="I837" i="43"/>
  <c r="I653" i="43"/>
  <c r="I940" i="43"/>
  <c r="I864" i="43"/>
  <c r="I942" i="43"/>
  <c r="I814" i="43"/>
  <c r="I1010" i="43"/>
  <c r="I1107" i="43"/>
  <c r="I945" i="43"/>
  <c r="I884" i="43"/>
  <c r="I1149" i="43"/>
  <c r="I1067" i="43"/>
  <c r="I1144" i="43"/>
  <c r="I982" i="43"/>
  <c r="I1124" i="43"/>
  <c r="I1035" i="43"/>
  <c r="I1098" i="43"/>
  <c r="I1217" i="43"/>
  <c r="I1189" i="43"/>
  <c r="I1058" i="43"/>
  <c r="I73" i="43"/>
  <c r="I192" i="43"/>
  <c r="I382" i="43"/>
  <c r="I992" i="43"/>
  <c r="I1037" i="43"/>
  <c r="I1164" i="43"/>
  <c r="I1191" i="43"/>
  <c r="I895" i="43"/>
  <c r="I899" i="43"/>
  <c r="I887" i="43"/>
  <c r="I891" i="43"/>
  <c r="I651" i="43"/>
  <c r="I580" i="43"/>
  <c r="I761" i="43"/>
  <c r="I1183" i="43"/>
  <c r="I456" i="43"/>
  <c r="I476" i="43"/>
  <c r="I647" i="43"/>
  <c r="I704" i="43"/>
  <c r="I354" i="43"/>
  <c r="I365" i="43"/>
  <c r="I615" i="43"/>
  <c r="I346" i="43"/>
  <c r="I300" i="43"/>
  <c r="I253" i="43"/>
  <c r="I172" i="43"/>
  <c r="I126" i="43"/>
  <c r="I284" i="43"/>
  <c r="I107" i="43"/>
  <c r="I54" i="43"/>
  <c r="I223" i="43"/>
  <c r="I65" i="43"/>
  <c r="I261" i="43"/>
  <c r="I71" i="43"/>
  <c r="I157" i="43"/>
  <c r="I294" i="43"/>
  <c r="I310" i="43"/>
  <c r="I377" i="43"/>
  <c r="I291" i="43"/>
  <c r="I416" i="43"/>
  <c r="I373" i="43"/>
  <c r="I313" i="43"/>
  <c r="I393" i="43"/>
  <c r="I515" i="43"/>
  <c r="I499" i="43"/>
  <c r="I447" i="43"/>
  <c r="I679" i="43"/>
  <c r="I558" i="43"/>
  <c r="I611" i="43"/>
  <c r="I1204" i="43"/>
  <c r="I765" i="43"/>
  <c r="I700" i="43"/>
  <c r="I767" i="43"/>
  <c r="I892" i="43"/>
  <c r="I707" i="43"/>
  <c r="I618" i="43"/>
  <c r="I926" i="43"/>
  <c r="I956" i="43"/>
  <c r="I832" i="43"/>
  <c r="I1066" i="43"/>
  <c r="I773" i="43"/>
  <c r="I959" i="43"/>
  <c r="I946" i="43"/>
  <c r="I1156" i="43"/>
  <c r="I1122" i="43"/>
  <c r="I1171" i="43"/>
  <c r="I987" i="43"/>
  <c r="I1131" i="43"/>
  <c r="I1049" i="43"/>
  <c r="I1112" i="43"/>
  <c r="I1225" i="43"/>
  <c r="I1210" i="43"/>
  <c r="I1086" i="43"/>
  <c r="I234" i="43"/>
  <c r="I199" i="43"/>
  <c r="I49" i="43"/>
  <c r="I1113" i="43"/>
  <c r="I1021" i="43"/>
  <c r="I1148" i="43"/>
  <c r="I1175" i="43"/>
  <c r="I879" i="43"/>
  <c r="I883" i="43"/>
  <c r="I855" i="43"/>
  <c r="I875" i="43"/>
  <c r="I635" i="43"/>
  <c r="I806" i="43"/>
  <c r="I751" i="43"/>
  <c r="I790" i="43"/>
  <c r="I713" i="43"/>
  <c r="I460" i="43"/>
  <c r="I638" i="43"/>
  <c r="I459" i="43"/>
  <c r="I338" i="43"/>
  <c r="I349" i="43"/>
  <c r="I440" i="43"/>
  <c r="I330" i="43"/>
  <c r="I445" i="43"/>
  <c r="I111" i="43"/>
  <c r="I156" i="43"/>
  <c r="I110" i="43"/>
  <c r="I250" i="43"/>
  <c r="I91" i="43"/>
  <c r="I64" i="43"/>
  <c r="I245" i="43"/>
  <c r="I87" i="43"/>
  <c r="I323" i="43"/>
  <c r="I101" i="43"/>
  <c r="I212" i="43"/>
  <c r="I309" i="43"/>
  <c r="I315" i="43"/>
  <c r="I383" i="43"/>
  <c r="I305" i="43"/>
  <c r="I429" i="43"/>
  <c r="I379" i="43"/>
  <c r="I325" i="43"/>
  <c r="I399" i="43"/>
  <c r="I519" i="43"/>
  <c r="I503" i="43"/>
  <c r="I530" i="43"/>
  <c r="I686" i="43"/>
  <c r="I695" i="43"/>
  <c r="I688" i="43"/>
  <c r="I600" i="43"/>
  <c r="I850" i="43"/>
  <c r="I725" i="43"/>
  <c r="I844" i="43"/>
  <c r="I900" i="43"/>
  <c r="I717" i="43"/>
  <c r="I664" i="43"/>
  <c r="I1197" i="43"/>
  <c r="I963" i="43"/>
  <c r="I846" i="43"/>
  <c r="I833" i="43"/>
  <c r="I786" i="43"/>
  <c r="I777" i="43"/>
  <c r="I953" i="43"/>
  <c r="I1163" i="43"/>
  <c r="I1136" i="43"/>
  <c r="I1185" i="43"/>
  <c r="I1006" i="43"/>
  <c r="I1145" i="43"/>
  <c r="I1090" i="43"/>
  <c r="I1139" i="43"/>
  <c r="I1043" i="43"/>
  <c r="I1226" i="43"/>
  <c r="I1093" i="43"/>
  <c r="I206" i="43"/>
  <c r="I58" i="43"/>
  <c r="I1081" i="43"/>
  <c r="I1005" i="43"/>
  <c r="I1132" i="43"/>
  <c r="I1159" i="43"/>
  <c r="I863" i="43"/>
  <c r="I851" i="43"/>
  <c r="I839" i="43"/>
  <c r="I859" i="43"/>
  <c r="I619" i="43"/>
  <c r="I781" i="43"/>
  <c r="I735" i="43"/>
  <c r="I764" i="43"/>
  <c r="I649" i="43"/>
  <c r="I829" i="43"/>
  <c r="I620" i="43"/>
  <c r="I448" i="43"/>
  <c r="I322" i="43"/>
  <c r="I333" i="43"/>
  <c r="I412" i="43"/>
  <c r="I314" i="43"/>
  <c r="I266" i="43"/>
  <c r="I95" i="43"/>
  <c r="I140" i="43"/>
  <c r="I94" i="43"/>
  <c r="I221" i="43"/>
  <c r="I86" i="43"/>
  <c r="I39" i="43"/>
  <c r="I134" i="43"/>
  <c r="I32" i="43"/>
  <c r="I122" i="43"/>
  <c r="I372" i="43"/>
  <c r="I345" i="43"/>
  <c r="I321" i="43"/>
  <c r="I389" i="43"/>
  <c r="I329" i="43"/>
  <c r="I484" i="43"/>
  <c r="I385" i="43"/>
  <c r="I331" i="43"/>
  <c r="I479" i="43"/>
  <c r="I547" i="43"/>
  <c r="I529" i="43"/>
  <c r="I542" i="43"/>
  <c r="I702" i="43"/>
  <c r="I398" i="43"/>
  <c r="I711" i="43"/>
  <c r="I637" i="43"/>
  <c r="I858" i="43"/>
  <c r="I906" i="43"/>
  <c r="I609" i="43"/>
  <c r="I610" i="43"/>
  <c r="I788" i="43"/>
  <c r="I674" i="43"/>
  <c r="I760" i="43"/>
  <c r="I970" i="43"/>
  <c r="I860" i="43"/>
  <c r="I847" i="43"/>
  <c r="I834" i="43"/>
  <c r="I787" i="43"/>
  <c r="I967" i="43"/>
  <c r="I1177" i="43"/>
  <c r="I1150" i="43"/>
  <c r="I1206" i="43"/>
  <c r="I1013" i="43"/>
  <c r="I1186" i="43"/>
  <c r="I1104" i="43"/>
  <c r="I1153" i="43"/>
  <c r="I1057" i="43"/>
  <c r="I957" i="43"/>
  <c r="I1114" i="43"/>
  <c r="I1218" i="43"/>
  <c r="I1143" i="43"/>
  <c r="I835" i="43"/>
  <c r="I843" i="43"/>
  <c r="I742" i="43"/>
  <c r="I590" i="43"/>
  <c r="I317" i="43"/>
  <c r="I78" i="43"/>
  <c r="I45" i="43"/>
  <c r="I726" i="43"/>
  <c r="I645" i="43"/>
  <c r="I66" i="43"/>
  <c r="I500" i="43"/>
  <c r="I506" i="43"/>
  <c r="I831" i="43"/>
  <c r="I1178" i="43"/>
  <c r="I1155" i="43"/>
  <c r="I357" i="43"/>
  <c r="I549" i="43"/>
  <c r="I719" i="43"/>
  <c r="I164" i="43"/>
  <c r="I163" i="43"/>
  <c r="I337" i="43"/>
  <c r="I650" i="43"/>
  <c r="I794" i="43"/>
  <c r="I966" i="43"/>
  <c r="I557" i="43"/>
  <c r="I1174" i="43"/>
  <c r="I703" i="43"/>
  <c r="I148" i="43"/>
  <c r="I177" i="43"/>
  <c r="I368" i="43"/>
  <c r="I680" i="43"/>
  <c r="I799" i="43"/>
  <c r="I976" i="43"/>
  <c r="I554" i="43"/>
  <c r="I79" i="43"/>
  <c r="I845" i="43"/>
  <c r="I63" i="43"/>
  <c r="I403" i="43"/>
  <c r="I490" i="43"/>
  <c r="I593" i="43"/>
  <c r="I874" i="43"/>
  <c r="I1034" i="43"/>
  <c r="I359" i="43"/>
  <c r="I1215" i="43"/>
  <c r="I395" i="43"/>
  <c r="I779" i="43"/>
  <c r="I47" i="43"/>
  <c r="I411" i="43"/>
  <c r="I539" i="43"/>
  <c r="I705" i="43"/>
  <c r="I902" i="43"/>
  <c r="I1075" i="43"/>
  <c r="I497" i="43"/>
  <c r="I868" i="43"/>
  <c r="I828" i="43"/>
  <c r="I302" i="43"/>
  <c r="I97" i="43"/>
  <c r="I697" i="43"/>
  <c r="I62" i="43"/>
  <c r="I363" i="43"/>
  <c r="I561" i="43"/>
  <c r="I594" i="43"/>
  <c r="I930" i="43"/>
  <c r="I993" i="43"/>
  <c r="I581" i="43"/>
  <c r="I452" i="43"/>
  <c r="I352" i="43"/>
  <c r="I541" i="43"/>
  <c r="I621" i="43"/>
  <c r="I841" i="43"/>
  <c r="I1118" i="43"/>
  <c r="I1125" i="43"/>
  <c r="I626" i="43"/>
  <c r="I1202" i="43"/>
  <c r="I420" i="43"/>
  <c r="I973" i="43"/>
  <c r="I574" i="43"/>
  <c r="I358" i="43"/>
  <c r="I562" i="43"/>
  <c r="I625" i="43"/>
  <c r="I869" i="43"/>
  <c r="I1100" i="43"/>
  <c r="I1111" i="43"/>
  <c r="I320" i="43"/>
  <c r="I119" i="43"/>
  <c r="I434" i="43"/>
  <c r="I578" i="43"/>
  <c r="I648" i="43"/>
  <c r="I842" i="43"/>
  <c r="I994" i="43"/>
  <c r="I952" i="43"/>
  <c r="I290" i="43"/>
  <c r="I133" i="43"/>
  <c r="I341" i="43"/>
  <c r="I458" i="43"/>
  <c r="I830" i="43"/>
  <c r="I974" i="43"/>
  <c r="I1078" i="43"/>
  <c r="I819" i="43"/>
  <c r="I512" i="43"/>
  <c r="I70" i="43"/>
  <c r="I347" i="43"/>
  <c r="I513" i="43"/>
  <c r="I838" i="43"/>
  <c r="I1045" i="43"/>
  <c r="I1133" i="43"/>
  <c r="I807" i="43"/>
  <c r="I264" i="43"/>
  <c r="I81" i="43"/>
  <c r="I182" i="43"/>
  <c r="I489" i="43"/>
  <c r="I698" i="43"/>
  <c r="I1220" i="43"/>
  <c r="I1051" i="43"/>
  <c r="I1157" i="43"/>
  <c r="I827" i="43"/>
  <c r="I248" i="43"/>
  <c r="I176" i="43"/>
  <c r="I292" i="43"/>
  <c r="I522" i="43"/>
  <c r="I728" i="43"/>
  <c r="I1011" i="43"/>
  <c r="I1065" i="43"/>
  <c r="I822" i="43"/>
  <c r="I298" i="43"/>
  <c r="I27" i="43"/>
  <c r="I450" i="43"/>
  <c r="I478" i="43"/>
  <c r="I804" i="43"/>
  <c r="I1128" i="43"/>
  <c r="I31" i="43"/>
  <c r="I48" i="43"/>
  <c r="I131" i="43"/>
  <c r="I11" i="43"/>
  <c r="I165" i="43"/>
  <c r="I38" i="43"/>
  <c r="I34" i="43"/>
  <c r="I41" i="43"/>
  <c r="I67" i="43"/>
  <c r="I4" i="43"/>
  <c r="I185" i="43"/>
  <c r="I132" i="43"/>
  <c r="I146" i="43"/>
  <c r="I160" i="43"/>
  <c r="I12" i="43"/>
  <c r="I262" i="43"/>
  <c r="K15" i="43"/>
  <c r="F571" i="44" l="1"/>
  <c r="F572" i="44"/>
  <c r="M572" i="44"/>
  <c r="M571" i="44"/>
  <c r="L572" i="44"/>
  <c r="L571" i="44"/>
  <c r="D8" i="34" l="1"/>
  <c r="C692" i="40" l="1"/>
  <c r="B692" i="40"/>
  <c r="C691" i="40"/>
  <c r="B691" i="40"/>
  <c r="C690" i="40"/>
  <c r="B690" i="40"/>
  <c r="F513" i="40"/>
  <c r="D513" i="40"/>
  <c r="F512" i="40"/>
  <c r="D512" i="40"/>
  <c r="F511" i="40"/>
  <c r="D511" i="40"/>
  <c r="F510" i="40"/>
  <c r="D510" i="40"/>
  <c r="F509" i="40"/>
  <c r="D509" i="40"/>
  <c r="F508" i="40"/>
  <c r="D508" i="40"/>
  <c r="F507" i="40"/>
  <c r="D507" i="40"/>
  <c r="F506" i="40"/>
  <c r="D506" i="40"/>
  <c r="F505" i="40"/>
  <c r="D505" i="40"/>
  <c r="F504" i="40"/>
  <c r="D504" i="40"/>
  <c r="F503" i="40"/>
  <c r="D503" i="40"/>
  <c r="F502" i="40"/>
  <c r="D502" i="40"/>
  <c r="F501" i="40"/>
  <c r="D501" i="40"/>
  <c r="F500" i="40"/>
  <c r="D500" i="40"/>
  <c r="F499" i="40"/>
  <c r="D499" i="40"/>
  <c r="F498" i="40"/>
  <c r="D498" i="40"/>
  <c r="F497" i="40"/>
  <c r="D497" i="40"/>
  <c r="F496" i="40"/>
  <c r="D496" i="40"/>
  <c r="F495" i="40"/>
  <c r="D495" i="40"/>
  <c r="F494" i="40"/>
  <c r="D494" i="40"/>
  <c r="F493" i="40"/>
  <c r="D493" i="40"/>
  <c r="F492" i="40"/>
  <c r="D492" i="40"/>
  <c r="F491" i="40"/>
  <c r="D491" i="40"/>
  <c r="F490" i="40"/>
  <c r="D490" i="40"/>
  <c r="F489" i="40"/>
  <c r="D489" i="40"/>
  <c r="F488" i="40"/>
  <c r="D488" i="40"/>
  <c r="F487" i="40"/>
  <c r="D487" i="40"/>
  <c r="F486" i="40"/>
  <c r="D486" i="40"/>
  <c r="F485" i="40"/>
  <c r="D485" i="40"/>
  <c r="F484" i="40"/>
  <c r="D484" i="40"/>
  <c r="F483" i="40"/>
  <c r="D483" i="40"/>
  <c r="F439" i="40"/>
  <c r="D482" i="40"/>
  <c r="F438" i="40"/>
  <c r="D481" i="40"/>
  <c r="F437" i="40"/>
  <c r="D480" i="40"/>
  <c r="F436" i="40"/>
  <c r="D479" i="40"/>
  <c r="F435" i="40"/>
  <c r="D478" i="40"/>
  <c r="F434" i="40"/>
  <c r="D477" i="40"/>
  <c r="F433" i="40"/>
  <c r="D476" i="40"/>
  <c r="F432" i="40"/>
  <c r="D475" i="40"/>
  <c r="F431" i="40"/>
  <c r="D474" i="40"/>
  <c r="F430" i="40"/>
  <c r="D473" i="40"/>
  <c r="F429" i="40"/>
  <c r="D472" i="40"/>
  <c r="F428" i="40"/>
  <c r="D471" i="40"/>
  <c r="F427" i="40"/>
  <c r="D470" i="40"/>
  <c r="F426" i="40"/>
  <c r="D469" i="40"/>
  <c r="F425" i="40"/>
  <c r="D468" i="40"/>
  <c r="F424" i="40"/>
  <c r="D467" i="40"/>
  <c r="F423" i="40"/>
  <c r="D466" i="40"/>
  <c r="F422" i="40"/>
  <c r="D465" i="40"/>
  <c r="F421" i="40"/>
  <c r="D464" i="40"/>
  <c r="F420" i="40"/>
  <c r="D463" i="40"/>
  <c r="F419" i="40"/>
  <c r="D462" i="40"/>
  <c r="F418" i="40"/>
  <c r="D461" i="40"/>
  <c r="F417" i="40"/>
  <c r="D460" i="40"/>
  <c r="F416" i="40"/>
  <c r="D459" i="40"/>
  <c r="F415" i="40"/>
  <c r="D458" i="40"/>
  <c r="F414" i="40"/>
  <c r="D457" i="40"/>
  <c r="F413" i="40"/>
  <c r="D456" i="40"/>
  <c r="F412" i="40"/>
  <c r="D455" i="40"/>
  <c r="F411" i="40"/>
  <c r="D454" i="40"/>
  <c r="F410" i="40"/>
  <c r="D453" i="40"/>
  <c r="F409" i="40"/>
  <c r="D452" i="40"/>
  <c r="F408" i="40"/>
  <c r="D451" i="40"/>
  <c r="F407" i="40"/>
  <c r="D450" i="40"/>
  <c r="F406" i="40"/>
  <c r="D449" i="40"/>
  <c r="F405" i="40"/>
  <c r="D448" i="40"/>
  <c r="F404" i="40"/>
  <c r="D447" i="40"/>
  <c r="F403" i="40"/>
  <c r="D446" i="40"/>
  <c r="F402" i="40"/>
  <c r="D445" i="40"/>
  <c r="F401" i="40"/>
  <c r="D444" i="40"/>
  <c r="F400" i="40"/>
  <c r="D443" i="40"/>
  <c r="F399" i="40"/>
  <c r="D442" i="40"/>
  <c r="F398" i="40"/>
  <c r="D441" i="40"/>
  <c r="F397" i="40"/>
  <c r="D440" i="40"/>
  <c r="F396" i="40"/>
  <c r="D439" i="40"/>
  <c r="F395" i="40"/>
  <c r="D438" i="40"/>
  <c r="F394" i="40"/>
  <c r="D437" i="40"/>
  <c r="F393" i="40"/>
  <c r="D436" i="40"/>
  <c r="F392" i="40"/>
  <c r="D435" i="40"/>
  <c r="F391" i="40"/>
  <c r="D434" i="40"/>
  <c r="F390" i="40"/>
  <c r="D433" i="40"/>
  <c r="F389" i="40"/>
  <c r="D432" i="40"/>
  <c r="F388" i="40"/>
  <c r="D431" i="40"/>
  <c r="F387" i="40"/>
  <c r="D430" i="40"/>
  <c r="F386" i="40"/>
  <c r="D429" i="40"/>
  <c r="F385" i="40"/>
  <c r="D428" i="40"/>
  <c r="F384" i="40"/>
  <c r="D427" i="40"/>
  <c r="F383" i="40"/>
  <c r="D426" i="40"/>
  <c r="F382" i="40"/>
  <c r="D425" i="40"/>
  <c r="F381" i="40"/>
  <c r="D424" i="40"/>
  <c r="F380" i="40"/>
  <c r="D423" i="40"/>
  <c r="F379" i="40"/>
  <c r="D422" i="40"/>
  <c r="F378" i="40"/>
  <c r="D421" i="40"/>
  <c r="F377" i="40"/>
  <c r="D420" i="40"/>
  <c r="F376" i="40"/>
  <c r="D419" i="40"/>
  <c r="F375" i="40"/>
  <c r="D418" i="40"/>
  <c r="F374" i="40"/>
  <c r="D417" i="40"/>
  <c r="F373" i="40"/>
  <c r="D416" i="40"/>
  <c r="F372" i="40"/>
  <c r="D415" i="40"/>
  <c r="F371" i="40"/>
  <c r="D414" i="40"/>
  <c r="F370" i="40"/>
  <c r="D413" i="40"/>
  <c r="F369" i="40"/>
  <c r="D412" i="40"/>
  <c r="F368" i="40"/>
  <c r="D411" i="40"/>
  <c r="F367" i="40"/>
  <c r="D410" i="40"/>
  <c r="F366" i="40"/>
  <c r="D409" i="40"/>
  <c r="F365" i="40"/>
  <c r="D408" i="40"/>
  <c r="F364" i="40"/>
  <c r="D407" i="40"/>
  <c r="F363" i="40"/>
  <c r="D406" i="40"/>
  <c r="F362" i="40"/>
  <c r="D405" i="40"/>
  <c r="F361" i="40"/>
  <c r="D404" i="40"/>
  <c r="F360" i="40"/>
  <c r="D403" i="40"/>
  <c r="F359" i="40"/>
  <c r="D402" i="40"/>
  <c r="F358" i="40"/>
  <c r="D401" i="40"/>
  <c r="F357" i="40"/>
  <c r="D400" i="40"/>
  <c r="F356" i="40"/>
  <c r="D399" i="40"/>
  <c r="F355" i="40"/>
  <c r="D398" i="40"/>
  <c r="F354" i="40"/>
  <c r="D397" i="40"/>
  <c r="F353" i="40"/>
  <c r="D396" i="40"/>
  <c r="F352" i="40"/>
  <c r="D395" i="40"/>
  <c r="F351" i="40"/>
  <c r="D394" i="40"/>
  <c r="F350" i="40"/>
  <c r="D393" i="40"/>
  <c r="F349" i="40"/>
  <c r="D392" i="40"/>
  <c r="F348" i="40"/>
  <c r="D391" i="40"/>
  <c r="F347" i="40"/>
  <c r="D390" i="40"/>
  <c r="F346" i="40"/>
  <c r="D389" i="40"/>
  <c r="F345" i="40"/>
  <c r="D388" i="40"/>
  <c r="F344" i="40"/>
  <c r="D387" i="40"/>
  <c r="F343" i="40"/>
  <c r="D386" i="40"/>
  <c r="F342" i="40"/>
  <c r="D385" i="40"/>
  <c r="F341" i="40"/>
  <c r="D384" i="40"/>
  <c r="F340" i="40"/>
  <c r="D383" i="40"/>
  <c r="F339" i="40"/>
  <c r="D382" i="40"/>
  <c r="F338" i="40"/>
  <c r="D381" i="40"/>
  <c r="F337" i="40"/>
  <c r="D380" i="40"/>
  <c r="F336" i="40"/>
  <c r="D379" i="40"/>
  <c r="F335" i="40"/>
  <c r="D378" i="40"/>
  <c r="F334" i="40"/>
  <c r="D377" i="40"/>
  <c r="F333" i="40"/>
  <c r="D376" i="40"/>
  <c r="F332" i="40"/>
  <c r="D375" i="40"/>
  <c r="F331" i="40"/>
  <c r="D374" i="40"/>
  <c r="F330" i="40"/>
  <c r="D373" i="40"/>
  <c r="F329" i="40"/>
  <c r="D372" i="40"/>
  <c r="F328" i="40"/>
  <c r="D371" i="40"/>
  <c r="F327" i="40"/>
  <c r="D370" i="40"/>
  <c r="F326" i="40"/>
  <c r="D369" i="40"/>
  <c r="F325" i="40"/>
  <c r="D368" i="40"/>
  <c r="F324" i="40"/>
  <c r="D367" i="40"/>
  <c r="F323" i="40"/>
  <c r="D366" i="40"/>
  <c r="F322" i="40"/>
  <c r="D365" i="40"/>
  <c r="F321" i="40"/>
  <c r="D364" i="40"/>
  <c r="F320" i="40"/>
  <c r="D363" i="40"/>
  <c r="F319" i="40"/>
  <c r="D362" i="40"/>
  <c r="F318" i="40"/>
  <c r="D361" i="40"/>
  <c r="F317" i="40"/>
  <c r="D360" i="40"/>
  <c r="F316" i="40"/>
  <c r="D359" i="40"/>
  <c r="F315" i="40"/>
  <c r="D358" i="40"/>
  <c r="F314" i="40"/>
  <c r="D357" i="40"/>
  <c r="F313" i="40"/>
  <c r="D356" i="40"/>
  <c r="F312" i="40"/>
  <c r="D355" i="40"/>
  <c r="F311" i="40"/>
  <c r="D354" i="40"/>
  <c r="F310" i="40"/>
  <c r="D353" i="40"/>
  <c r="F309" i="40"/>
  <c r="D352" i="40"/>
  <c r="F308" i="40"/>
  <c r="D351" i="40"/>
  <c r="F307" i="40"/>
  <c r="D350" i="40"/>
  <c r="F306" i="40"/>
  <c r="D349" i="40"/>
  <c r="F305" i="40"/>
  <c r="D348" i="40"/>
  <c r="F304" i="40"/>
  <c r="D347" i="40"/>
  <c r="F303" i="40"/>
  <c r="D346" i="40"/>
  <c r="F302" i="40"/>
  <c r="D345" i="40"/>
  <c r="F301" i="40"/>
  <c r="D344" i="40"/>
  <c r="F300" i="40"/>
  <c r="D343" i="40"/>
  <c r="F299" i="40"/>
  <c r="D342" i="40"/>
  <c r="F298" i="40"/>
  <c r="D341" i="40"/>
  <c r="F297" i="40"/>
  <c r="D340" i="40"/>
  <c r="F296" i="40"/>
  <c r="D339" i="40"/>
  <c r="F295" i="40"/>
  <c r="D338" i="40"/>
  <c r="F294" i="40"/>
  <c r="D337" i="40"/>
  <c r="F293" i="40"/>
  <c r="D336" i="40"/>
  <c r="F292" i="40"/>
  <c r="D335" i="40"/>
  <c r="F291" i="40"/>
  <c r="D334" i="40"/>
  <c r="F290" i="40"/>
  <c r="D333" i="40"/>
  <c r="F289" i="40"/>
  <c r="D332" i="40"/>
  <c r="F288" i="40"/>
  <c r="D331" i="40"/>
  <c r="F287" i="40"/>
  <c r="D330" i="40"/>
  <c r="F286" i="40"/>
  <c r="D329" i="40"/>
  <c r="F285" i="40"/>
  <c r="D328" i="40"/>
  <c r="F284" i="40"/>
  <c r="D327" i="40"/>
  <c r="F283" i="40"/>
  <c r="D326" i="40"/>
  <c r="F282" i="40"/>
  <c r="D325" i="40"/>
  <c r="F281" i="40"/>
  <c r="D324" i="40"/>
  <c r="F280" i="40"/>
  <c r="D323" i="40"/>
  <c r="F279" i="40"/>
  <c r="D322" i="40"/>
  <c r="F278" i="40"/>
  <c r="D321" i="40"/>
  <c r="F277" i="40"/>
  <c r="D320" i="40"/>
  <c r="F276" i="40"/>
  <c r="D319" i="40"/>
  <c r="F275" i="40"/>
  <c r="D318" i="40"/>
  <c r="F274" i="40"/>
  <c r="D317" i="40"/>
  <c r="F273" i="40"/>
  <c r="D316" i="40"/>
  <c r="F272" i="40"/>
  <c r="D315" i="40"/>
  <c r="F271" i="40"/>
  <c r="D314" i="40"/>
  <c r="F270" i="40"/>
  <c r="D313" i="40"/>
  <c r="F269" i="40"/>
  <c r="D312" i="40"/>
  <c r="F268" i="40"/>
  <c r="D311" i="40"/>
  <c r="F267" i="40"/>
  <c r="D310" i="40"/>
  <c r="F266" i="40"/>
  <c r="D309" i="40"/>
  <c r="F265" i="40"/>
  <c r="D308" i="40"/>
  <c r="F264" i="40"/>
  <c r="D307" i="40"/>
  <c r="F263" i="40"/>
  <c r="D306" i="40"/>
  <c r="F262" i="40"/>
  <c r="D305" i="40"/>
  <c r="F261" i="40"/>
  <c r="D304" i="40"/>
  <c r="F260" i="40"/>
  <c r="D303" i="40"/>
  <c r="F259" i="40"/>
  <c r="D302" i="40"/>
  <c r="F258" i="40"/>
  <c r="D301" i="40"/>
  <c r="F257" i="40"/>
  <c r="D300" i="40"/>
  <c r="F256" i="40"/>
  <c r="D299" i="40"/>
  <c r="F255" i="40"/>
  <c r="D298" i="40"/>
  <c r="F254" i="40"/>
  <c r="D297" i="40"/>
  <c r="F253" i="40"/>
  <c r="D296" i="40"/>
  <c r="F252" i="40"/>
  <c r="D295" i="40"/>
  <c r="F251" i="40"/>
  <c r="D294" i="40"/>
  <c r="F250" i="40"/>
  <c r="D293" i="40"/>
  <c r="F249" i="40"/>
  <c r="D292" i="40"/>
  <c r="F248" i="40"/>
  <c r="D291" i="40"/>
  <c r="F247" i="40"/>
  <c r="D290" i="40"/>
  <c r="F246" i="40"/>
  <c r="D289" i="40"/>
  <c r="F245" i="40"/>
  <c r="D288" i="40"/>
  <c r="F244" i="40"/>
  <c r="D287" i="40"/>
  <c r="F243" i="40"/>
  <c r="D286" i="40"/>
  <c r="F242" i="40"/>
  <c r="D285" i="40"/>
  <c r="F241" i="40"/>
  <c r="D284" i="40"/>
  <c r="F240" i="40"/>
  <c r="D283" i="40"/>
  <c r="F239" i="40"/>
  <c r="D282" i="40"/>
  <c r="F238" i="40"/>
  <c r="D281" i="40"/>
  <c r="F237" i="40"/>
  <c r="D280" i="40"/>
  <c r="F236" i="40"/>
  <c r="D279" i="40"/>
  <c r="F235" i="40"/>
  <c r="D278" i="40"/>
  <c r="F234" i="40"/>
  <c r="D277" i="40"/>
  <c r="F233" i="40"/>
  <c r="D276" i="40"/>
  <c r="F232" i="40"/>
  <c r="D275" i="40"/>
  <c r="F231" i="40"/>
  <c r="D274" i="40"/>
  <c r="F230" i="40"/>
  <c r="D273" i="40"/>
  <c r="F229" i="40"/>
  <c r="D272" i="40"/>
  <c r="F228" i="40"/>
  <c r="D271" i="40"/>
  <c r="F227" i="40"/>
  <c r="D270" i="40"/>
  <c r="F226" i="40"/>
  <c r="D269" i="40"/>
  <c r="F225" i="40"/>
  <c r="D268" i="40"/>
  <c r="F224" i="40"/>
  <c r="D267" i="40"/>
  <c r="F223" i="40"/>
  <c r="D266" i="40"/>
  <c r="F222" i="40"/>
  <c r="D265" i="40"/>
  <c r="F221" i="40"/>
  <c r="D264" i="40"/>
  <c r="F220" i="40"/>
  <c r="D263" i="40"/>
  <c r="F219" i="40"/>
  <c r="D262" i="40"/>
  <c r="F218" i="40"/>
  <c r="D261" i="40"/>
  <c r="F217" i="40"/>
  <c r="D260" i="40"/>
  <c r="F216" i="40"/>
  <c r="D259" i="40"/>
  <c r="Q258" i="40"/>
  <c r="P258" i="40"/>
  <c r="R258" i="40" s="1"/>
  <c r="M258" i="40"/>
  <c r="L258" i="40"/>
  <c r="F215" i="40"/>
  <c r="D258" i="40"/>
  <c r="Q257" i="40"/>
  <c r="P257" i="40"/>
  <c r="R257" i="40" s="1"/>
  <c r="M257" i="40"/>
  <c r="L257" i="40"/>
  <c r="N257" i="40" s="1"/>
  <c r="F214" i="40"/>
  <c r="D257" i="40"/>
  <c r="Q256" i="40"/>
  <c r="P256" i="40"/>
  <c r="R256" i="40" s="1"/>
  <c r="M256" i="40"/>
  <c r="L256" i="40"/>
  <c r="N256" i="40" s="1"/>
  <c r="F213" i="40"/>
  <c r="D256" i="40"/>
  <c r="Q255" i="40"/>
  <c r="P255" i="40"/>
  <c r="R255" i="40" s="1"/>
  <c r="M255" i="40"/>
  <c r="L255" i="40"/>
  <c r="N255" i="40" s="1"/>
  <c r="F212" i="40"/>
  <c r="D255" i="40"/>
  <c r="Q254" i="40"/>
  <c r="P254" i="40"/>
  <c r="R254" i="40" s="1"/>
  <c r="M254" i="40"/>
  <c r="L254" i="40"/>
  <c r="N254" i="40" s="1"/>
  <c r="F211" i="40"/>
  <c r="D254" i="40"/>
  <c r="Q253" i="40"/>
  <c r="P253" i="40"/>
  <c r="R253" i="40" s="1"/>
  <c r="M253" i="40"/>
  <c r="L253" i="40"/>
  <c r="N253" i="40" s="1"/>
  <c r="F210" i="40"/>
  <c r="D253" i="40"/>
  <c r="Q252" i="40"/>
  <c r="P252" i="40"/>
  <c r="R252" i="40" s="1"/>
  <c r="M252" i="40"/>
  <c r="L252" i="40"/>
  <c r="N252" i="40" s="1"/>
  <c r="F209" i="40"/>
  <c r="D252" i="40"/>
  <c r="Q251" i="40"/>
  <c r="P251" i="40"/>
  <c r="R251" i="40" s="1"/>
  <c r="M251" i="40"/>
  <c r="L251" i="40"/>
  <c r="N251" i="40" s="1"/>
  <c r="F208" i="40"/>
  <c r="D251" i="40"/>
  <c r="Q250" i="40"/>
  <c r="P250" i="40"/>
  <c r="R250" i="40" s="1"/>
  <c r="M250" i="40"/>
  <c r="L250" i="40"/>
  <c r="N250" i="40" s="1"/>
  <c r="F207" i="40"/>
  <c r="D250" i="40"/>
  <c r="Q249" i="40"/>
  <c r="P249" i="40"/>
  <c r="R249" i="40" s="1"/>
  <c r="M249" i="40"/>
  <c r="L249" i="40"/>
  <c r="N249" i="40" s="1"/>
  <c r="F206" i="40"/>
  <c r="D249" i="40"/>
  <c r="Q248" i="40"/>
  <c r="P248" i="40"/>
  <c r="R248" i="40" s="1"/>
  <c r="M248" i="40"/>
  <c r="L248" i="40"/>
  <c r="N248" i="40" s="1"/>
  <c r="F205" i="40"/>
  <c r="D248" i="40"/>
  <c r="Q247" i="40"/>
  <c r="P247" i="40"/>
  <c r="R247" i="40" s="1"/>
  <c r="M247" i="40"/>
  <c r="L247" i="40"/>
  <c r="N247" i="40" s="1"/>
  <c r="F204" i="40"/>
  <c r="D247" i="40"/>
  <c r="Q246" i="40"/>
  <c r="P246" i="40"/>
  <c r="R246" i="40" s="1"/>
  <c r="M246" i="40"/>
  <c r="L246" i="40"/>
  <c r="N246" i="40" s="1"/>
  <c r="F203" i="40"/>
  <c r="D246" i="40"/>
  <c r="Q245" i="40"/>
  <c r="P245" i="40"/>
  <c r="R245" i="40" s="1"/>
  <c r="M245" i="40"/>
  <c r="L245" i="40"/>
  <c r="N245" i="40" s="1"/>
  <c r="F202" i="40"/>
  <c r="D245" i="40"/>
  <c r="Q244" i="40"/>
  <c r="P244" i="40"/>
  <c r="R244" i="40" s="1"/>
  <c r="M244" i="40"/>
  <c r="L244" i="40"/>
  <c r="N244" i="40" s="1"/>
  <c r="F201" i="40"/>
  <c r="D244" i="40"/>
  <c r="Q243" i="40"/>
  <c r="P243" i="40"/>
  <c r="R243" i="40" s="1"/>
  <c r="M243" i="40"/>
  <c r="L243" i="40"/>
  <c r="N243" i="40" s="1"/>
  <c r="F200" i="40"/>
  <c r="D243" i="40"/>
  <c r="Q242" i="40"/>
  <c r="P242" i="40"/>
  <c r="R242" i="40" s="1"/>
  <c r="M242" i="40"/>
  <c r="L242" i="40"/>
  <c r="N242" i="40" s="1"/>
  <c r="F199" i="40"/>
  <c r="D242" i="40"/>
  <c r="Q241" i="40"/>
  <c r="P241" i="40"/>
  <c r="R241" i="40" s="1"/>
  <c r="M241" i="40"/>
  <c r="L241" i="40"/>
  <c r="N241" i="40" s="1"/>
  <c r="F198" i="40"/>
  <c r="D241" i="40"/>
  <c r="Q240" i="40"/>
  <c r="P240" i="40"/>
  <c r="R240" i="40" s="1"/>
  <c r="M240" i="40"/>
  <c r="L240" i="40"/>
  <c r="N240" i="40" s="1"/>
  <c r="F197" i="40"/>
  <c r="D240" i="40"/>
  <c r="Q239" i="40"/>
  <c r="P239" i="40"/>
  <c r="R239" i="40" s="1"/>
  <c r="M239" i="40"/>
  <c r="L239" i="40"/>
  <c r="N239" i="40" s="1"/>
  <c r="F196" i="40"/>
  <c r="D239" i="40"/>
  <c r="Q238" i="40"/>
  <c r="P238" i="40"/>
  <c r="R238" i="40" s="1"/>
  <c r="M238" i="40"/>
  <c r="L238" i="40"/>
  <c r="N238" i="40" s="1"/>
  <c r="F195" i="40"/>
  <c r="D238" i="40"/>
  <c r="Q237" i="40"/>
  <c r="P237" i="40"/>
  <c r="R237" i="40" s="1"/>
  <c r="M237" i="40"/>
  <c r="L237" i="40"/>
  <c r="N237" i="40" s="1"/>
  <c r="F194" i="40"/>
  <c r="D237" i="40"/>
  <c r="Q236" i="40"/>
  <c r="P236" i="40"/>
  <c r="R236" i="40" s="1"/>
  <c r="M236" i="40"/>
  <c r="L236" i="40"/>
  <c r="N236" i="40" s="1"/>
  <c r="F193" i="40"/>
  <c r="D236" i="40"/>
  <c r="Q235" i="40"/>
  <c r="P235" i="40"/>
  <c r="R235" i="40" s="1"/>
  <c r="M235" i="40"/>
  <c r="L235" i="40"/>
  <c r="N235" i="40" s="1"/>
  <c r="F192" i="40"/>
  <c r="D235" i="40"/>
  <c r="Q234" i="40"/>
  <c r="P234" i="40"/>
  <c r="R234" i="40" s="1"/>
  <c r="M234" i="40"/>
  <c r="L234" i="40"/>
  <c r="N234" i="40" s="1"/>
  <c r="F191" i="40"/>
  <c r="D234" i="40"/>
  <c r="Q233" i="40"/>
  <c r="P233" i="40"/>
  <c r="R233" i="40" s="1"/>
  <c r="M233" i="40"/>
  <c r="L233" i="40"/>
  <c r="N233" i="40" s="1"/>
  <c r="F190" i="40"/>
  <c r="D233" i="40"/>
  <c r="Q232" i="40"/>
  <c r="P232" i="40"/>
  <c r="R232" i="40" s="1"/>
  <c r="M232" i="40"/>
  <c r="L232" i="40"/>
  <c r="N232" i="40" s="1"/>
  <c r="F189" i="40"/>
  <c r="D232" i="40"/>
  <c r="Q231" i="40"/>
  <c r="P231" i="40"/>
  <c r="R231" i="40" s="1"/>
  <c r="M231" i="40"/>
  <c r="L231" i="40"/>
  <c r="N231" i="40" s="1"/>
  <c r="F188" i="40"/>
  <c r="D231" i="40"/>
  <c r="Q230" i="40"/>
  <c r="P230" i="40"/>
  <c r="R230" i="40" s="1"/>
  <c r="M230" i="40"/>
  <c r="L230" i="40"/>
  <c r="N230" i="40" s="1"/>
  <c r="F187" i="40"/>
  <c r="D230" i="40"/>
  <c r="Q229" i="40"/>
  <c r="P229" i="40"/>
  <c r="R229" i="40" s="1"/>
  <c r="M229" i="40"/>
  <c r="L229" i="40"/>
  <c r="N229" i="40" s="1"/>
  <c r="F186" i="40"/>
  <c r="D229" i="40"/>
  <c r="Q228" i="40"/>
  <c r="P228" i="40"/>
  <c r="R228" i="40" s="1"/>
  <c r="M228" i="40"/>
  <c r="L228" i="40"/>
  <c r="N228" i="40" s="1"/>
  <c r="F185" i="40"/>
  <c r="D228" i="40"/>
  <c r="Q227" i="40"/>
  <c r="P227" i="40"/>
  <c r="R227" i="40" s="1"/>
  <c r="M227" i="40"/>
  <c r="L227" i="40"/>
  <c r="N227" i="40" s="1"/>
  <c r="F184" i="40"/>
  <c r="D227" i="40"/>
  <c r="Q226" i="40"/>
  <c r="P226" i="40"/>
  <c r="R226" i="40" s="1"/>
  <c r="M226" i="40"/>
  <c r="L226" i="40"/>
  <c r="N226" i="40" s="1"/>
  <c r="F183" i="40"/>
  <c r="D226" i="40"/>
  <c r="Q225" i="40"/>
  <c r="P225" i="40"/>
  <c r="R225" i="40" s="1"/>
  <c r="M225" i="40"/>
  <c r="L225" i="40"/>
  <c r="N225" i="40" s="1"/>
  <c r="F182" i="40"/>
  <c r="D225" i="40"/>
  <c r="Q224" i="40"/>
  <c r="P224" i="40"/>
  <c r="R224" i="40" s="1"/>
  <c r="M224" i="40"/>
  <c r="L224" i="40"/>
  <c r="N224" i="40" s="1"/>
  <c r="F181" i="40"/>
  <c r="D224" i="40"/>
  <c r="Q223" i="40"/>
  <c r="P223" i="40"/>
  <c r="R223" i="40" s="1"/>
  <c r="M223" i="40"/>
  <c r="L223" i="40"/>
  <c r="N223" i="40" s="1"/>
  <c r="F180" i="40"/>
  <c r="D223" i="40"/>
  <c r="Q222" i="40"/>
  <c r="P222" i="40"/>
  <c r="R222" i="40" s="1"/>
  <c r="M222" i="40"/>
  <c r="L222" i="40"/>
  <c r="N222" i="40" s="1"/>
  <c r="F179" i="40"/>
  <c r="D222" i="40"/>
  <c r="Q221" i="40"/>
  <c r="P221" i="40"/>
  <c r="R221" i="40" s="1"/>
  <c r="M221" i="40"/>
  <c r="L221" i="40"/>
  <c r="N221" i="40" s="1"/>
  <c r="F178" i="40"/>
  <c r="D221" i="40"/>
  <c r="Q220" i="40"/>
  <c r="P220" i="40"/>
  <c r="R220" i="40" s="1"/>
  <c r="M220" i="40"/>
  <c r="L220" i="40"/>
  <c r="N220" i="40" s="1"/>
  <c r="F177" i="40"/>
  <c r="D220" i="40"/>
  <c r="Q219" i="40"/>
  <c r="P219" i="40"/>
  <c r="R219" i="40" s="1"/>
  <c r="M219" i="40"/>
  <c r="L219" i="40"/>
  <c r="N219" i="40" s="1"/>
  <c r="F176" i="40"/>
  <c r="D219" i="40"/>
  <c r="Q218" i="40"/>
  <c r="P218" i="40"/>
  <c r="R218" i="40" s="1"/>
  <c r="M218" i="40"/>
  <c r="L218" i="40"/>
  <c r="N218" i="40" s="1"/>
  <c r="F175" i="40"/>
  <c r="D218" i="40"/>
  <c r="Q217" i="40"/>
  <c r="P217" i="40"/>
  <c r="R217" i="40" s="1"/>
  <c r="M217" i="40"/>
  <c r="L217" i="40"/>
  <c r="N217" i="40" s="1"/>
  <c r="F174" i="40"/>
  <c r="D217" i="40"/>
  <c r="Q216" i="40"/>
  <c r="P216" i="40"/>
  <c r="R216" i="40" s="1"/>
  <c r="M216" i="40"/>
  <c r="L216" i="40"/>
  <c r="N216" i="40" s="1"/>
  <c r="F173" i="40"/>
  <c r="D216" i="40"/>
  <c r="Q215" i="40"/>
  <c r="P215" i="40"/>
  <c r="R215" i="40" s="1"/>
  <c r="M215" i="40"/>
  <c r="L215" i="40"/>
  <c r="N215" i="40" s="1"/>
  <c r="F172" i="40"/>
  <c r="D215" i="40"/>
  <c r="Q214" i="40"/>
  <c r="P214" i="40"/>
  <c r="R214" i="40" s="1"/>
  <c r="M214" i="40"/>
  <c r="L214" i="40"/>
  <c r="N214" i="40" s="1"/>
  <c r="F171" i="40"/>
  <c r="D214" i="40"/>
  <c r="Q213" i="40"/>
  <c r="P213" i="40"/>
  <c r="R213" i="40" s="1"/>
  <c r="M213" i="40"/>
  <c r="L213" i="40"/>
  <c r="N213" i="40" s="1"/>
  <c r="F170" i="40"/>
  <c r="D213" i="40"/>
  <c r="Q212" i="40"/>
  <c r="P212" i="40"/>
  <c r="R212" i="40" s="1"/>
  <c r="M212" i="40"/>
  <c r="L212" i="40"/>
  <c r="N212" i="40" s="1"/>
  <c r="F169" i="40"/>
  <c r="D212" i="40"/>
  <c r="Q211" i="40"/>
  <c r="P211" i="40"/>
  <c r="R211" i="40" s="1"/>
  <c r="M211" i="40"/>
  <c r="L211" i="40"/>
  <c r="N211" i="40" s="1"/>
  <c r="F168" i="40"/>
  <c r="D211" i="40"/>
  <c r="Q210" i="40"/>
  <c r="P210" i="40"/>
  <c r="R210" i="40" s="1"/>
  <c r="M210" i="40"/>
  <c r="L210" i="40"/>
  <c r="N210" i="40" s="1"/>
  <c r="F167" i="40"/>
  <c r="D210" i="40"/>
  <c r="Q209" i="40"/>
  <c r="P209" i="40"/>
  <c r="R209" i="40" s="1"/>
  <c r="M209" i="40"/>
  <c r="L209" i="40"/>
  <c r="N209" i="40" s="1"/>
  <c r="F166" i="40"/>
  <c r="D209" i="40"/>
  <c r="Q208" i="40"/>
  <c r="P208" i="40"/>
  <c r="R208" i="40" s="1"/>
  <c r="M208" i="40"/>
  <c r="L208" i="40"/>
  <c r="N208" i="40" s="1"/>
  <c r="F165" i="40"/>
  <c r="D208" i="40"/>
  <c r="Q207" i="40"/>
  <c r="P207" i="40"/>
  <c r="R207" i="40" s="1"/>
  <c r="M207" i="40"/>
  <c r="L207" i="40"/>
  <c r="N207" i="40" s="1"/>
  <c r="F164" i="40"/>
  <c r="D207" i="40"/>
  <c r="Q206" i="40"/>
  <c r="P206" i="40"/>
  <c r="R206" i="40" s="1"/>
  <c r="M206" i="40"/>
  <c r="L206" i="40"/>
  <c r="N206" i="40" s="1"/>
  <c r="F163" i="40"/>
  <c r="D206" i="40"/>
  <c r="Q205" i="40"/>
  <c r="P205" i="40"/>
  <c r="R205" i="40" s="1"/>
  <c r="M205" i="40"/>
  <c r="L205" i="40"/>
  <c r="N205" i="40" s="1"/>
  <c r="F162" i="40"/>
  <c r="D205" i="40"/>
  <c r="Q204" i="40"/>
  <c r="P204" i="40"/>
  <c r="R204" i="40" s="1"/>
  <c r="M204" i="40"/>
  <c r="L204" i="40"/>
  <c r="N204" i="40" s="1"/>
  <c r="F161" i="40"/>
  <c r="D204" i="40"/>
  <c r="Q203" i="40"/>
  <c r="P203" i="40"/>
  <c r="R203" i="40" s="1"/>
  <c r="M203" i="40"/>
  <c r="L203" i="40"/>
  <c r="N203" i="40" s="1"/>
  <c r="F160" i="40"/>
  <c r="D203" i="40"/>
  <c r="Q202" i="40"/>
  <c r="P202" i="40"/>
  <c r="R202" i="40" s="1"/>
  <c r="M202" i="40"/>
  <c r="L202" i="40"/>
  <c r="N202" i="40" s="1"/>
  <c r="F159" i="40"/>
  <c r="D202" i="40"/>
  <c r="Q201" i="40"/>
  <c r="P201" i="40"/>
  <c r="R201" i="40" s="1"/>
  <c r="M201" i="40"/>
  <c r="L201" i="40"/>
  <c r="N201" i="40" s="1"/>
  <c r="F158" i="40"/>
  <c r="D201" i="40"/>
  <c r="Q200" i="40"/>
  <c r="P200" i="40"/>
  <c r="R200" i="40" s="1"/>
  <c r="M200" i="40"/>
  <c r="L200" i="40"/>
  <c r="N200" i="40" s="1"/>
  <c r="F157" i="40"/>
  <c r="D200" i="40"/>
  <c r="Q199" i="40"/>
  <c r="P199" i="40"/>
  <c r="R199" i="40" s="1"/>
  <c r="M199" i="40"/>
  <c r="L199" i="40"/>
  <c r="N199" i="40" s="1"/>
  <c r="F156" i="40"/>
  <c r="D199" i="40"/>
  <c r="Q198" i="40"/>
  <c r="P198" i="40"/>
  <c r="R198" i="40" s="1"/>
  <c r="M198" i="40"/>
  <c r="L198" i="40"/>
  <c r="N198" i="40" s="1"/>
  <c r="F155" i="40"/>
  <c r="D198" i="40"/>
  <c r="Q197" i="40"/>
  <c r="P197" i="40"/>
  <c r="R197" i="40" s="1"/>
  <c r="M197" i="40"/>
  <c r="L197" i="40"/>
  <c r="N197" i="40" s="1"/>
  <c r="F154" i="40"/>
  <c r="D197" i="40"/>
  <c r="Q196" i="40"/>
  <c r="P196" i="40"/>
  <c r="R196" i="40" s="1"/>
  <c r="M196" i="40"/>
  <c r="L196" i="40"/>
  <c r="N196" i="40" s="1"/>
  <c r="F153" i="40"/>
  <c r="D196" i="40"/>
  <c r="Q195" i="40"/>
  <c r="P195" i="40"/>
  <c r="R195" i="40" s="1"/>
  <c r="M195" i="40"/>
  <c r="L195" i="40"/>
  <c r="N195" i="40" s="1"/>
  <c r="F152" i="40"/>
  <c r="D195" i="40"/>
  <c r="Q194" i="40"/>
  <c r="P194" i="40"/>
  <c r="R194" i="40" s="1"/>
  <c r="M194" i="40"/>
  <c r="L194" i="40"/>
  <c r="N194" i="40" s="1"/>
  <c r="F151" i="40"/>
  <c r="D194" i="40"/>
  <c r="Q193" i="40"/>
  <c r="P193" i="40"/>
  <c r="R193" i="40" s="1"/>
  <c r="M193" i="40"/>
  <c r="L193" i="40"/>
  <c r="N193" i="40" s="1"/>
  <c r="F150" i="40"/>
  <c r="D193" i="40"/>
  <c r="Q192" i="40"/>
  <c r="P192" i="40"/>
  <c r="R192" i="40" s="1"/>
  <c r="M192" i="40"/>
  <c r="L192" i="40"/>
  <c r="N192" i="40" s="1"/>
  <c r="F149" i="40"/>
  <c r="D192" i="40"/>
  <c r="Q191" i="40"/>
  <c r="P191" i="40"/>
  <c r="R191" i="40" s="1"/>
  <c r="M191" i="40"/>
  <c r="L191" i="40"/>
  <c r="N191" i="40" s="1"/>
  <c r="F148" i="40"/>
  <c r="D191" i="40"/>
  <c r="Q190" i="40"/>
  <c r="P190" i="40"/>
  <c r="R190" i="40" s="1"/>
  <c r="M190" i="40"/>
  <c r="L190" i="40"/>
  <c r="N190" i="40" s="1"/>
  <c r="F147" i="40"/>
  <c r="D190" i="40"/>
  <c r="Q189" i="40"/>
  <c r="P189" i="40"/>
  <c r="R189" i="40" s="1"/>
  <c r="M189" i="40"/>
  <c r="L189" i="40"/>
  <c r="N189" i="40" s="1"/>
  <c r="F146" i="40"/>
  <c r="D189" i="40"/>
  <c r="Q188" i="40"/>
  <c r="P188" i="40"/>
  <c r="R188" i="40" s="1"/>
  <c r="M188" i="40"/>
  <c r="L188" i="40"/>
  <c r="N188" i="40" s="1"/>
  <c r="F145" i="40"/>
  <c r="D188" i="40"/>
  <c r="Q187" i="40"/>
  <c r="P187" i="40"/>
  <c r="R187" i="40" s="1"/>
  <c r="M187" i="40"/>
  <c r="L187" i="40"/>
  <c r="N187" i="40" s="1"/>
  <c r="F144" i="40"/>
  <c r="D187" i="40"/>
  <c r="Q186" i="40"/>
  <c r="P186" i="40"/>
  <c r="R186" i="40" s="1"/>
  <c r="M186" i="40"/>
  <c r="L186" i="40"/>
  <c r="N186" i="40" s="1"/>
  <c r="F143" i="40"/>
  <c r="D186" i="40"/>
  <c r="Q185" i="40"/>
  <c r="P185" i="40"/>
  <c r="R185" i="40" s="1"/>
  <c r="M185" i="40"/>
  <c r="L185" i="40"/>
  <c r="N185" i="40" s="1"/>
  <c r="F142" i="40"/>
  <c r="D185" i="40"/>
  <c r="Q184" i="40"/>
  <c r="P184" i="40"/>
  <c r="R184" i="40" s="1"/>
  <c r="M184" i="40"/>
  <c r="L184" i="40"/>
  <c r="N184" i="40" s="1"/>
  <c r="F141" i="40"/>
  <c r="D184" i="40"/>
  <c r="Q183" i="40"/>
  <c r="P183" i="40"/>
  <c r="R183" i="40" s="1"/>
  <c r="M183" i="40"/>
  <c r="L183" i="40"/>
  <c r="N183" i="40" s="1"/>
  <c r="F140" i="40"/>
  <c r="D183" i="40"/>
  <c r="Q182" i="40"/>
  <c r="P182" i="40"/>
  <c r="R182" i="40" s="1"/>
  <c r="M182" i="40"/>
  <c r="L182" i="40"/>
  <c r="N182" i="40" s="1"/>
  <c r="F139" i="40"/>
  <c r="D182" i="40"/>
  <c r="Q181" i="40"/>
  <c r="P181" i="40"/>
  <c r="R181" i="40" s="1"/>
  <c r="M181" i="40"/>
  <c r="L181" i="40"/>
  <c r="N181" i="40" s="1"/>
  <c r="F138" i="40"/>
  <c r="D181" i="40"/>
  <c r="Q180" i="40"/>
  <c r="P180" i="40"/>
  <c r="R180" i="40" s="1"/>
  <c r="M180" i="40"/>
  <c r="L180" i="40"/>
  <c r="N180" i="40" s="1"/>
  <c r="F137" i="40"/>
  <c r="D180" i="40"/>
  <c r="Q179" i="40"/>
  <c r="P179" i="40"/>
  <c r="R179" i="40" s="1"/>
  <c r="M179" i="40"/>
  <c r="L179" i="40"/>
  <c r="N179" i="40" s="1"/>
  <c r="F136" i="40"/>
  <c r="D179" i="40"/>
  <c r="Q178" i="40"/>
  <c r="P178" i="40"/>
  <c r="R178" i="40" s="1"/>
  <c r="M178" i="40"/>
  <c r="L178" i="40"/>
  <c r="N178" i="40" s="1"/>
  <c r="F135" i="40"/>
  <c r="D178" i="40"/>
  <c r="Q177" i="40"/>
  <c r="P177" i="40"/>
  <c r="R177" i="40" s="1"/>
  <c r="M177" i="40"/>
  <c r="L177" i="40"/>
  <c r="N177" i="40" s="1"/>
  <c r="F134" i="40"/>
  <c r="D177" i="40"/>
  <c r="Q176" i="40"/>
  <c r="P176" i="40"/>
  <c r="R176" i="40" s="1"/>
  <c r="M176" i="40"/>
  <c r="L176" i="40"/>
  <c r="N176" i="40" s="1"/>
  <c r="F133" i="40"/>
  <c r="D176" i="40"/>
  <c r="Q175" i="40"/>
  <c r="P175" i="40"/>
  <c r="R175" i="40" s="1"/>
  <c r="M175" i="40"/>
  <c r="L175" i="40"/>
  <c r="N175" i="40" s="1"/>
  <c r="F132" i="40"/>
  <c r="D175" i="40"/>
  <c r="Q174" i="40"/>
  <c r="P174" i="40"/>
  <c r="R174" i="40" s="1"/>
  <c r="M174" i="40"/>
  <c r="L174" i="40"/>
  <c r="N174" i="40" s="1"/>
  <c r="F131" i="40"/>
  <c r="D174" i="40"/>
  <c r="Q173" i="40"/>
  <c r="P173" i="40"/>
  <c r="R173" i="40" s="1"/>
  <c r="M173" i="40"/>
  <c r="L173" i="40"/>
  <c r="N173" i="40" s="1"/>
  <c r="F130" i="40"/>
  <c r="D173" i="40"/>
  <c r="Q172" i="40"/>
  <c r="P172" i="40"/>
  <c r="R172" i="40" s="1"/>
  <c r="M172" i="40"/>
  <c r="L172" i="40"/>
  <c r="N172" i="40" s="1"/>
  <c r="F129" i="40"/>
  <c r="D172" i="40"/>
  <c r="Q171" i="40"/>
  <c r="P171" i="40"/>
  <c r="R171" i="40" s="1"/>
  <c r="M171" i="40"/>
  <c r="L171" i="40"/>
  <c r="N171" i="40" s="1"/>
  <c r="F128" i="40"/>
  <c r="D171" i="40"/>
  <c r="Q170" i="40"/>
  <c r="P170" i="40"/>
  <c r="R170" i="40" s="1"/>
  <c r="M170" i="40"/>
  <c r="L170" i="40"/>
  <c r="N170" i="40" s="1"/>
  <c r="F127" i="40"/>
  <c r="D170" i="40"/>
  <c r="Q169" i="40"/>
  <c r="P169" i="40"/>
  <c r="R169" i="40" s="1"/>
  <c r="M169" i="40"/>
  <c r="L169" i="40"/>
  <c r="N169" i="40" s="1"/>
  <c r="F126" i="40"/>
  <c r="D169" i="40"/>
  <c r="Q168" i="40"/>
  <c r="P168" i="40"/>
  <c r="R168" i="40" s="1"/>
  <c r="M168" i="40"/>
  <c r="L168" i="40"/>
  <c r="N168" i="40" s="1"/>
  <c r="F125" i="40"/>
  <c r="D168" i="40"/>
  <c r="Q167" i="40"/>
  <c r="P167" i="40"/>
  <c r="R167" i="40" s="1"/>
  <c r="M167" i="40"/>
  <c r="L167" i="40"/>
  <c r="N167" i="40" s="1"/>
  <c r="F124" i="40"/>
  <c r="D167" i="40"/>
  <c r="Q166" i="40"/>
  <c r="P166" i="40"/>
  <c r="R166" i="40" s="1"/>
  <c r="M166" i="40"/>
  <c r="L166" i="40"/>
  <c r="N166" i="40" s="1"/>
  <c r="F123" i="40"/>
  <c r="D166" i="40"/>
  <c r="Q165" i="40"/>
  <c r="P165" i="40"/>
  <c r="R165" i="40" s="1"/>
  <c r="M165" i="40"/>
  <c r="L165" i="40"/>
  <c r="N165" i="40" s="1"/>
  <c r="F122" i="40"/>
  <c r="D165" i="40"/>
  <c r="Q164" i="40"/>
  <c r="P164" i="40"/>
  <c r="R164" i="40" s="1"/>
  <c r="M164" i="40"/>
  <c r="L164" i="40"/>
  <c r="N164" i="40" s="1"/>
  <c r="F121" i="40"/>
  <c r="D164" i="40"/>
  <c r="Q163" i="40"/>
  <c r="P163" i="40"/>
  <c r="R163" i="40" s="1"/>
  <c r="M163" i="40"/>
  <c r="L163" i="40"/>
  <c r="N163" i="40" s="1"/>
  <c r="F120" i="40"/>
  <c r="D163" i="40"/>
  <c r="Q162" i="40"/>
  <c r="P162" i="40"/>
  <c r="R162" i="40" s="1"/>
  <c r="M162" i="40"/>
  <c r="L162" i="40"/>
  <c r="N162" i="40" s="1"/>
  <c r="F119" i="40"/>
  <c r="D162" i="40"/>
  <c r="Q161" i="40"/>
  <c r="P161" i="40"/>
  <c r="R161" i="40" s="1"/>
  <c r="M161" i="40"/>
  <c r="L161" i="40"/>
  <c r="N161" i="40" s="1"/>
  <c r="F118" i="40"/>
  <c r="D161" i="40"/>
  <c r="Q160" i="40"/>
  <c r="P160" i="40"/>
  <c r="R160" i="40" s="1"/>
  <c r="M160" i="40"/>
  <c r="L160" i="40"/>
  <c r="N160" i="40" s="1"/>
  <c r="F117" i="40"/>
  <c r="D160" i="40"/>
  <c r="Q159" i="40"/>
  <c r="P159" i="40"/>
  <c r="R159" i="40" s="1"/>
  <c r="M159" i="40"/>
  <c r="L159" i="40"/>
  <c r="N159" i="40" s="1"/>
  <c r="F116" i="40"/>
  <c r="D159" i="40"/>
  <c r="Q158" i="40"/>
  <c r="P158" i="40"/>
  <c r="R158" i="40" s="1"/>
  <c r="M158" i="40"/>
  <c r="L158" i="40"/>
  <c r="N158" i="40" s="1"/>
  <c r="F115" i="40"/>
  <c r="D158" i="40"/>
  <c r="Q157" i="40"/>
  <c r="P157" i="40"/>
  <c r="R157" i="40" s="1"/>
  <c r="M157" i="40"/>
  <c r="L157" i="40"/>
  <c r="N157" i="40" s="1"/>
  <c r="F114" i="40"/>
  <c r="D157" i="40"/>
  <c r="Q156" i="40"/>
  <c r="P156" i="40"/>
  <c r="R156" i="40" s="1"/>
  <c r="M156" i="40"/>
  <c r="L156" i="40"/>
  <c r="N156" i="40" s="1"/>
  <c r="F113" i="40"/>
  <c r="D156" i="40"/>
  <c r="Q155" i="40"/>
  <c r="P155" i="40"/>
  <c r="R155" i="40" s="1"/>
  <c r="M155" i="40"/>
  <c r="L155" i="40"/>
  <c r="N155" i="40" s="1"/>
  <c r="F112" i="40"/>
  <c r="D155" i="40"/>
  <c r="Q154" i="40"/>
  <c r="P154" i="40"/>
  <c r="R154" i="40" s="1"/>
  <c r="M154" i="40"/>
  <c r="L154" i="40"/>
  <c r="N154" i="40" s="1"/>
  <c r="F111" i="40"/>
  <c r="D154" i="40"/>
  <c r="Q153" i="40"/>
  <c r="P153" i="40"/>
  <c r="R153" i="40" s="1"/>
  <c r="M153" i="40"/>
  <c r="L153" i="40"/>
  <c r="N153" i="40" s="1"/>
  <c r="F110" i="40"/>
  <c r="D153" i="40"/>
  <c r="Q152" i="40"/>
  <c r="P152" i="40"/>
  <c r="R152" i="40" s="1"/>
  <c r="M152" i="40"/>
  <c r="L152" i="40"/>
  <c r="N152" i="40" s="1"/>
  <c r="F109" i="40"/>
  <c r="D152" i="40"/>
  <c r="Q151" i="40"/>
  <c r="P151" i="40"/>
  <c r="R151" i="40" s="1"/>
  <c r="M151" i="40"/>
  <c r="L151" i="40"/>
  <c r="N151" i="40" s="1"/>
  <c r="F108" i="40"/>
  <c r="D151" i="40"/>
  <c r="Q150" i="40"/>
  <c r="P150" i="40"/>
  <c r="R150" i="40" s="1"/>
  <c r="M150" i="40"/>
  <c r="L150" i="40"/>
  <c r="N150" i="40" s="1"/>
  <c r="F107" i="40"/>
  <c r="D150" i="40"/>
  <c r="Q149" i="40"/>
  <c r="P149" i="40"/>
  <c r="R149" i="40" s="1"/>
  <c r="M149" i="40"/>
  <c r="L149" i="40"/>
  <c r="N149" i="40" s="1"/>
  <c r="F106" i="40"/>
  <c r="D149" i="40"/>
  <c r="Q148" i="40"/>
  <c r="P148" i="40"/>
  <c r="R148" i="40" s="1"/>
  <c r="M148" i="40"/>
  <c r="L148" i="40"/>
  <c r="N148" i="40" s="1"/>
  <c r="F105" i="40"/>
  <c r="D148" i="40"/>
  <c r="Q147" i="40"/>
  <c r="P147" i="40"/>
  <c r="R147" i="40" s="1"/>
  <c r="M147" i="40"/>
  <c r="L147" i="40"/>
  <c r="N147" i="40" s="1"/>
  <c r="F104" i="40"/>
  <c r="D147" i="40"/>
  <c r="Q146" i="40"/>
  <c r="P146" i="40"/>
  <c r="R146" i="40" s="1"/>
  <c r="M146" i="40"/>
  <c r="L146" i="40"/>
  <c r="N146" i="40" s="1"/>
  <c r="F103" i="40"/>
  <c r="D146" i="40"/>
  <c r="Q145" i="40"/>
  <c r="P145" i="40"/>
  <c r="R145" i="40" s="1"/>
  <c r="M145" i="40"/>
  <c r="L145" i="40"/>
  <c r="N145" i="40" s="1"/>
  <c r="F102" i="40"/>
  <c r="D145" i="40"/>
  <c r="Q144" i="40"/>
  <c r="P144" i="40"/>
  <c r="R144" i="40" s="1"/>
  <c r="M144" i="40"/>
  <c r="L144" i="40"/>
  <c r="N144" i="40" s="1"/>
  <c r="F101" i="40"/>
  <c r="D144" i="40"/>
  <c r="Q143" i="40"/>
  <c r="P143" i="40"/>
  <c r="R143" i="40" s="1"/>
  <c r="M143" i="40"/>
  <c r="L143" i="40"/>
  <c r="N143" i="40" s="1"/>
  <c r="F100" i="40"/>
  <c r="D143" i="40"/>
  <c r="Q142" i="40"/>
  <c r="P142" i="40"/>
  <c r="R142" i="40" s="1"/>
  <c r="M142" i="40"/>
  <c r="L142" i="40"/>
  <c r="N142" i="40" s="1"/>
  <c r="F99" i="40"/>
  <c r="D142" i="40"/>
  <c r="Q141" i="40"/>
  <c r="P141" i="40"/>
  <c r="R141" i="40" s="1"/>
  <c r="M141" i="40"/>
  <c r="L141" i="40"/>
  <c r="N141" i="40" s="1"/>
  <c r="F98" i="40"/>
  <c r="D141" i="40"/>
  <c r="Q140" i="40"/>
  <c r="P140" i="40"/>
  <c r="R140" i="40" s="1"/>
  <c r="M140" i="40"/>
  <c r="L140" i="40"/>
  <c r="N140" i="40" s="1"/>
  <c r="F97" i="40"/>
  <c r="D140" i="40"/>
  <c r="Q139" i="40"/>
  <c r="P139" i="40"/>
  <c r="R139" i="40" s="1"/>
  <c r="M139" i="40"/>
  <c r="L139" i="40"/>
  <c r="N139" i="40" s="1"/>
  <c r="F96" i="40"/>
  <c r="D139" i="40"/>
  <c r="Q138" i="40"/>
  <c r="P138" i="40"/>
  <c r="R138" i="40" s="1"/>
  <c r="M138" i="40"/>
  <c r="L138" i="40"/>
  <c r="N138" i="40" s="1"/>
  <c r="F95" i="40"/>
  <c r="D138" i="40"/>
  <c r="Q137" i="40"/>
  <c r="P137" i="40"/>
  <c r="R137" i="40" s="1"/>
  <c r="M137" i="40"/>
  <c r="L137" i="40"/>
  <c r="N137" i="40" s="1"/>
  <c r="F94" i="40"/>
  <c r="D137" i="40"/>
  <c r="Q136" i="40"/>
  <c r="P136" i="40"/>
  <c r="R136" i="40" s="1"/>
  <c r="M136" i="40"/>
  <c r="L136" i="40"/>
  <c r="N136" i="40" s="1"/>
  <c r="F93" i="40"/>
  <c r="D136" i="40"/>
  <c r="Q135" i="40"/>
  <c r="P135" i="40"/>
  <c r="R135" i="40" s="1"/>
  <c r="M135" i="40"/>
  <c r="L135" i="40"/>
  <c r="N135" i="40" s="1"/>
  <c r="F92" i="40"/>
  <c r="D135" i="40"/>
  <c r="Q134" i="40"/>
  <c r="P134" i="40"/>
  <c r="R134" i="40" s="1"/>
  <c r="M134" i="40"/>
  <c r="L134" i="40"/>
  <c r="N134" i="40" s="1"/>
  <c r="F91" i="40"/>
  <c r="D134" i="40"/>
  <c r="Q133" i="40"/>
  <c r="P133" i="40"/>
  <c r="R133" i="40" s="1"/>
  <c r="M133" i="40"/>
  <c r="L133" i="40"/>
  <c r="N133" i="40" s="1"/>
  <c r="F90" i="40"/>
  <c r="D133" i="40"/>
  <c r="Q132" i="40"/>
  <c r="P132" i="40"/>
  <c r="R132" i="40" s="1"/>
  <c r="M132" i="40"/>
  <c r="L132" i="40"/>
  <c r="N132" i="40" s="1"/>
  <c r="F89" i="40"/>
  <c r="D132" i="40"/>
  <c r="Q131" i="40"/>
  <c r="P131" i="40"/>
  <c r="R131" i="40" s="1"/>
  <c r="M131" i="40"/>
  <c r="L131" i="40"/>
  <c r="N131" i="40" s="1"/>
  <c r="F88" i="40"/>
  <c r="D131" i="40"/>
  <c r="Q130" i="40"/>
  <c r="P130" i="40"/>
  <c r="R130" i="40" s="1"/>
  <c r="M130" i="40"/>
  <c r="L130" i="40"/>
  <c r="N130" i="40" s="1"/>
  <c r="F87" i="40"/>
  <c r="D130" i="40"/>
  <c r="Q129" i="40"/>
  <c r="P129" i="40"/>
  <c r="R129" i="40" s="1"/>
  <c r="M129" i="40"/>
  <c r="L129" i="40"/>
  <c r="N129" i="40" s="1"/>
  <c r="F86" i="40"/>
  <c r="D129" i="40"/>
  <c r="Q128" i="40"/>
  <c r="P128" i="40"/>
  <c r="R128" i="40" s="1"/>
  <c r="M128" i="40"/>
  <c r="L128" i="40"/>
  <c r="N128" i="40" s="1"/>
  <c r="F85" i="40"/>
  <c r="D128" i="40"/>
  <c r="Q127" i="40"/>
  <c r="P127" i="40"/>
  <c r="R127" i="40" s="1"/>
  <c r="M127" i="40"/>
  <c r="L127" i="40"/>
  <c r="N127" i="40" s="1"/>
  <c r="F84" i="40"/>
  <c r="D127" i="40"/>
  <c r="Q126" i="40"/>
  <c r="P126" i="40"/>
  <c r="R126" i="40" s="1"/>
  <c r="M126" i="40"/>
  <c r="L126" i="40"/>
  <c r="N126" i="40" s="1"/>
  <c r="F83" i="40"/>
  <c r="D126" i="40"/>
  <c r="Q125" i="40"/>
  <c r="P125" i="40"/>
  <c r="R125" i="40" s="1"/>
  <c r="M125" i="40"/>
  <c r="L125" i="40"/>
  <c r="N125" i="40" s="1"/>
  <c r="F82" i="40"/>
  <c r="D125" i="40"/>
  <c r="Q124" i="40"/>
  <c r="P124" i="40"/>
  <c r="R124" i="40" s="1"/>
  <c r="M124" i="40"/>
  <c r="L124" i="40"/>
  <c r="N124" i="40" s="1"/>
  <c r="F81" i="40"/>
  <c r="D124" i="40"/>
  <c r="Q123" i="40"/>
  <c r="P123" i="40"/>
  <c r="R123" i="40" s="1"/>
  <c r="M123" i="40"/>
  <c r="L123" i="40"/>
  <c r="N123" i="40" s="1"/>
  <c r="F80" i="40"/>
  <c r="D123" i="40"/>
  <c r="Q122" i="40"/>
  <c r="P122" i="40"/>
  <c r="R122" i="40" s="1"/>
  <c r="M122" i="40"/>
  <c r="L122" i="40"/>
  <c r="N122" i="40" s="1"/>
  <c r="F79" i="40"/>
  <c r="D122" i="40"/>
  <c r="Q121" i="40"/>
  <c r="P121" i="40"/>
  <c r="R121" i="40" s="1"/>
  <c r="M121" i="40"/>
  <c r="L121" i="40"/>
  <c r="N121" i="40" s="1"/>
  <c r="F78" i="40"/>
  <c r="D121" i="40"/>
  <c r="Q120" i="40"/>
  <c r="P120" i="40"/>
  <c r="R120" i="40" s="1"/>
  <c r="M120" i="40"/>
  <c r="L120" i="40"/>
  <c r="N120" i="40" s="1"/>
  <c r="F77" i="40"/>
  <c r="D120" i="40"/>
  <c r="Q119" i="40"/>
  <c r="P119" i="40"/>
  <c r="R119" i="40" s="1"/>
  <c r="M119" i="40"/>
  <c r="L119" i="40"/>
  <c r="N119" i="40" s="1"/>
  <c r="F76" i="40"/>
  <c r="D119" i="40"/>
  <c r="Q118" i="40"/>
  <c r="P118" i="40"/>
  <c r="R118" i="40" s="1"/>
  <c r="M118" i="40"/>
  <c r="L118" i="40"/>
  <c r="N118" i="40" s="1"/>
  <c r="F75" i="40"/>
  <c r="D118" i="40"/>
  <c r="Q117" i="40"/>
  <c r="P117" i="40"/>
  <c r="R117" i="40" s="1"/>
  <c r="M117" i="40"/>
  <c r="L117" i="40"/>
  <c r="N117" i="40" s="1"/>
  <c r="F74" i="40"/>
  <c r="D117" i="40"/>
  <c r="Q116" i="40"/>
  <c r="P116" i="40"/>
  <c r="R116" i="40" s="1"/>
  <c r="M116" i="40"/>
  <c r="L116" i="40"/>
  <c r="N116" i="40" s="1"/>
  <c r="F73" i="40"/>
  <c r="D116" i="40"/>
  <c r="Q115" i="40"/>
  <c r="P115" i="40"/>
  <c r="R115" i="40" s="1"/>
  <c r="M115" i="40"/>
  <c r="L115" i="40"/>
  <c r="N115" i="40" s="1"/>
  <c r="D115" i="40"/>
  <c r="Q114" i="40"/>
  <c r="P114" i="40"/>
  <c r="R114" i="40" s="1"/>
  <c r="M114" i="40"/>
  <c r="L114" i="40"/>
  <c r="N114" i="40" s="1"/>
  <c r="D114" i="40"/>
  <c r="Q113" i="40"/>
  <c r="P113" i="40"/>
  <c r="R113" i="40" s="1"/>
  <c r="M113" i="40"/>
  <c r="L113" i="40"/>
  <c r="N113" i="40" s="1"/>
  <c r="D113" i="40"/>
  <c r="Q112" i="40"/>
  <c r="P112" i="40"/>
  <c r="R112" i="40" s="1"/>
  <c r="M112" i="40"/>
  <c r="L112" i="40"/>
  <c r="N112" i="40" s="1"/>
  <c r="D112" i="40"/>
  <c r="Q111" i="40"/>
  <c r="P111" i="40"/>
  <c r="R111" i="40" s="1"/>
  <c r="M111" i="40"/>
  <c r="L111" i="40"/>
  <c r="N111" i="40" s="1"/>
  <c r="D111" i="40"/>
  <c r="Q110" i="40"/>
  <c r="P110" i="40"/>
  <c r="R110" i="40" s="1"/>
  <c r="M110" i="40"/>
  <c r="L110" i="40"/>
  <c r="N110" i="40" s="1"/>
  <c r="D110" i="40"/>
  <c r="Q109" i="40"/>
  <c r="P109" i="40"/>
  <c r="R109" i="40" s="1"/>
  <c r="M109" i="40"/>
  <c r="L109" i="40"/>
  <c r="N109" i="40" s="1"/>
  <c r="D109" i="40"/>
  <c r="Q108" i="40"/>
  <c r="P108" i="40"/>
  <c r="R108" i="40" s="1"/>
  <c r="M108" i="40"/>
  <c r="L108" i="40"/>
  <c r="N108" i="40" s="1"/>
  <c r="D108" i="40"/>
  <c r="Q107" i="40"/>
  <c r="P107" i="40"/>
  <c r="R107" i="40" s="1"/>
  <c r="M107" i="40"/>
  <c r="L107" i="40"/>
  <c r="N107" i="40" s="1"/>
  <c r="D107" i="40"/>
  <c r="Q106" i="40"/>
  <c r="P106" i="40"/>
  <c r="R106" i="40" s="1"/>
  <c r="M106" i="40"/>
  <c r="L106" i="40"/>
  <c r="N106" i="40" s="1"/>
  <c r="D106" i="40"/>
  <c r="Q105" i="40"/>
  <c r="P105" i="40"/>
  <c r="R105" i="40" s="1"/>
  <c r="M105" i="40"/>
  <c r="L105" i="40"/>
  <c r="N105" i="40" s="1"/>
  <c r="D105" i="40"/>
  <c r="Q104" i="40"/>
  <c r="P104" i="40"/>
  <c r="R104" i="40" s="1"/>
  <c r="M104" i="40"/>
  <c r="L104" i="40"/>
  <c r="N104" i="40" s="1"/>
  <c r="D104" i="40"/>
  <c r="Q103" i="40"/>
  <c r="P103" i="40"/>
  <c r="R103" i="40" s="1"/>
  <c r="M103" i="40"/>
  <c r="L103" i="40"/>
  <c r="N103" i="40" s="1"/>
  <c r="D103" i="40"/>
  <c r="Q102" i="40"/>
  <c r="P102" i="40"/>
  <c r="R102" i="40" s="1"/>
  <c r="M102" i="40"/>
  <c r="L102" i="40"/>
  <c r="N102" i="40" s="1"/>
  <c r="D102" i="40"/>
  <c r="Q101" i="40"/>
  <c r="P101" i="40"/>
  <c r="R101" i="40" s="1"/>
  <c r="M101" i="40"/>
  <c r="L101" i="40"/>
  <c r="N101" i="40" s="1"/>
  <c r="D101" i="40"/>
  <c r="Q100" i="40"/>
  <c r="P100" i="40"/>
  <c r="R100" i="40" s="1"/>
  <c r="M100" i="40"/>
  <c r="L100" i="40"/>
  <c r="N100" i="40" s="1"/>
  <c r="D100" i="40"/>
  <c r="Q99" i="40"/>
  <c r="P99" i="40"/>
  <c r="R99" i="40" s="1"/>
  <c r="M99" i="40"/>
  <c r="L99" i="40"/>
  <c r="N99" i="40" s="1"/>
  <c r="D99" i="40"/>
  <c r="Q98" i="40"/>
  <c r="P98" i="40"/>
  <c r="R98" i="40" s="1"/>
  <c r="M98" i="40"/>
  <c r="L98" i="40"/>
  <c r="N98" i="40" s="1"/>
  <c r="D98" i="40"/>
  <c r="Q97" i="40"/>
  <c r="P97" i="40"/>
  <c r="R97" i="40" s="1"/>
  <c r="M97" i="40"/>
  <c r="L97" i="40"/>
  <c r="N97" i="40" s="1"/>
  <c r="D97" i="40"/>
  <c r="Q96" i="40"/>
  <c r="P96" i="40"/>
  <c r="R96" i="40" s="1"/>
  <c r="M96" i="40"/>
  <c r="L96" i="40"/>
  <c r="N96" i="40" s="1"/>
  <c r="D96" i="40"/>
  <c r="Q95" i="40"/>
  <c r="P95" i="40"/>
  <c r="R95" i="40" s="1"/>
  <c r="M95" i="40"/>
  <c r="L95" i="40"/>
  <c r="N95" i="40" s="1"/>
  <c r="D95" i="40"/>
  <c r="Q94" i="40"/>
  <c r="P94" i="40"/>
  <c r="R94" i="40" s="1"/>
  <c r="M94" i="40"/>
  <c r="L94" i="40"/>
  <c r="N94" i="40" s="1"/>
  <c r="D94" i="40"/>
  <c r="Q93" i="40"/>
  <c r="P93" i="40"/>
  <c r="R93" i="40" s="1"/>
  <c r="M93" i="40"/>
  <c r="L93" i="40"/>
  <c r="N93" i="40" s="1"/>
  <c r="D93" i="40"/>
  <c r="Q92" i="40"/>
  <c r="P92" i="40"/>
  <c r="R92" i="40" s="1"/>
  <c r="M92" i="40"/>
  <c r="L92" i="40"/>
  <c r="N92" i="40" s="1"/>
  <c r="D92" i="40"/>
  <c r="Q91" i="40"/>
  <c r="P91" i="40"/>
  <c r="R91" i="40" s="1"/>
  <c r="M91" i="40"/>
  <c r="L91" i="40"/>
  <c r="N91" i="40" s="1"/>
  <c r="D91" i="40"/>
  <c r="Q90" i="40"/>
  <c r="P90" i="40"/>
  <c r="R90" i="40" s="1"/>
  <c r="M90" i="40"/>
  <c r="L90" i="40"/>
  <c r="N90" i="40" s="1"/>
  <c r="D90" i="40"/>
  <c r="Q89" i="40"/>
  <c r="P89" i="40"/>
  <c r="R89" i="40" s="1"/>
  <c r="M89" i="40"/>
  <c r="L89" i="40"/>
  <c r="N89" i="40" s="1"/>
  <c r="D89" i="40"/>
  <c r="Q88" i="40"/>
  <c r="P88" i="40"/>
  <c r="R88" i="40" s="1"/>
  <c r="M88" i="40"/>
  <c r="L88" i="40"/>
  <c r="N88" i="40" s="1"/>
  <c r="D88" i="40"/>
  <c r="Q87" i="40"/>
  <c r="P87" i="40"/>
  <c r="R87" i="40" s="1"/>
  <c r="M87" i="40"/>
  <c r="L87" i="40"/>
  <c r="N87" i="40" s="1"/>
  <c r="D87" i="40"/>
  <c r="Q86" i="40"/>
  <c r="P86" i="40"/>
  <c r="R86" i="40" s="1"/>
  <c r="M86" i="40"/>
  <c r="L86" i="40"/>
  <c r="N86" i="40" s="1"/>
  <c r="D86" i="40"/>
  <c r="Q85" i="40"/>
  <c r="P85" i="40"/>
  <c r="R85" i="40" s="1"/>
  <c r="M85" i="40"/>
  <c r="L85" i="40"/>
  <c r="N85" i="40" s="1"/>
  <c r="D85" i="40"/>
  <c r="Q84" i="40"/>
  <c r="P84" i="40"/>
  <c r="R84" i="40" s="1"/>
  <c r="M84" i="40"/>
  <c r="L84" i="40"/>
  <c r="N84" i="40" s="1"/>
  <c r="D84" i="40"/>
  <c r="Q83" i="40"/>
  <c r="P83" i="40"/>
  <c r="R83" i="40" s="1"/>
  <c r="M83" i="40"/>
  <c r="L83" i="40"/>
  <c r="N83" i="40" s="1"/>
  <c r="D83" i="40"/>
  <c r="Q82" i="40"/>
  <c r="P82" i="40"/>
  <c r="R82" i="40" s="1"/>
  <c r="M82" i="40"/>
  <c r="L82" i="40"/>
  <c r="N82" i="40" s="1"/>
  <c r="D82" i="40"/>
  <c r="Q81" i="40"/>
  <c r="P81" i="40"/>
  <c r="R81" i="40" s="1"/>
  <c r="M81" i="40"/>
  <c r="L81" i="40"/>
  <c r="N81" i="40" s="1"/>
  <c r="D81" i="40"/>
  <c r="Q80" i="40"/>
  <c r="P80" i="40"/>
  <c r="R80" i="40" s="1"/>
  <c r="M80" i="40"/>
  <c r="L80" i="40"/>
  <c r="N80" i="40" s="1"/>
  <c r="D80" i="40"/>
  <c r="Q79" i="40"/>
  <c r="P79" i="40"/>
  <c r="R79" i="40" s="1"/>
  <c r="M79" i="40"/>
  <c r="L79" i="40"/>
  <c r="N79" i="40" s="1"/>
  <c r="D79" i="40"/>
  <c r="Q78" i="40"/>
  <c r="P78" i="40"/>
  <c r="R78" i="40" s="1"/>
  <c r="M78" i="40"/>
  <c r="L78" i="40"/>
  <c r="N78" i="40" s="1"/>
  <c r="D78" i="40"/>
  <c r="Q77" i="40"/>
  <c r="P77" i="40"/>
  <c r="R77" i="40" s="1"/>
  <c r="M77" i="40"/>
  <c r="L77" i="40"/>
  <c r="N77" i="40" s="1"/>
  <c r="D77" i="40"/>
  <c r="Q76" i="40"/>
  <c r="P76" i="40"/>
  <c r="R76" i="40" s="1"/>
  <c r="M76" i="40"/>
  <c r="L76" i="40"/>
  <c r="N76" i="40" s="1"/>
  <c r="D76" i="40"/>
  <c r="Q75" i="40"/>
  <c r="P75" i="40"/>
  <c r="R75" i="40" s="1"/>
  <c r="M75" i="40"/>
  <c r="L75" i="40"/>
  <c r="N75" i="40" s="1"/>
  <c r="D75" i="40"/>
  <c r="Q74" i="40"/>
  <c r="P74" i="40"/>
  <c r="R74" i="40" s="1"/>
  <c r="M74" i="40"/>
  <c r="L74" i="40"/>
  <c r="N74" i="40" s="1"/>
  <c r="D74" i="40"/>
  <c r="Q73" i="40"/>
  <c r="P73" i="40"/>
  <c r="R73" i="40" s="1"/>
  <c r="M73" i="40"/>
  <c r="L73" i="40"/>
  <c r="N73" i="40" s="1"/>
  <c r="D73" i="40"/>
  <c r="Q72" i="40"/>
  <c r="P72" i="40"/>
  <c r="R72" i="40" s="1"/>
  <c r="M72" i="40"/>
  <c r="L72" i="40"/>
  <c r="N72" i="40" s="1"/>
  <c r="F72" i="40"/>
  <c r="E72" i="40"/>
  <c r="D72" i="40"/>
  <c r="Q71" i="40"/>
  <c r="P71" i="40"/>
  <c r="R71" i="40" s="1"/>
  <c r="M71" i="40"/>
  <c r="L71" i="40"/>
  <c r="N71" i="40" s="1"/>
  <c r="F71" i="40"/>
  <c r="E71" i="40"/>
  <c r="D71" i="40"/>
  <c r="Q70" i="40"/>
  <c r="P70" i="40"/>
  <c r="R70" i="40" s="1"/>
  <c r="M70" i="40"/>
  <c r="L70" i="40"/>
  <c r="N70" i="40" s="1"/>
  <c r="F70" i="40"/>
  <c r="E70" i="40"/>
  <c r="D70" i="40"/>
  <c r="Q69" i="40"/>
  <c r="P69" i="40"/>
  <c r="R69" i="40" s="1"/>
  <c r="M69" i="40"/>
  <c r="L69" i="40"/>
  <c r="N69" i="40" s="1"/>
  <c r="F69" i="40"/>
  <c r="E69" i="40"/>
  <c r="D69" i="40"/>
  <c r="Q68" i="40"/>
  <c r="P68" i="40"/>
  <c r="R68" i="40" s="1"/>
  <c r="M68" i="40"/>
  <c r="L68" i="40"/>
  <c r="N68" i="40" s="1"/>
  <c r="F68" i="40"/>
  <c r="E68" i="40"/>
  <c r="D68" i="40"/>
  <c r="Q67" i="40"/>
  <c r="P67" i="40"/>
  <c r="R67" i="40" s="1"/>
  <c r="M67" i="40"/>
  <c r="L67" i="40"/>
  <c r="N67" i="40" s="1"/>
  <c r="F67" i="40"/>
  <c r="E67" i="40"/>
  <c r="D67" i="40"/>
  <c r="Q66" i="40"/>
  <c r="P66" i="40"/>
  <c r="R66" i="40" s="1"/>
  <c r="M66" i="40"/>
  <c r="L66" i="40"/>
  <c r="N66" i="40" s="1"/>
  <c r="F66" i="40"/>
  <c r="E66" i="40"/>
  <c r="D66" i="40"/>
  <c r="Q65" i="40"/>
  <c r="P65" i="40"/>
  <c r="R65" i="40" s="1"/>
  <c r="M65" i="40"/>
  <c r="L65" i="40"/>
  <c r="N65" i="40" s="1"/>
  <c r="F65" i="40"/>
  <c r="E65" i="40"/>
  <c r="D65" i="40"/>
  <c r="Q64" i="40"/>
  <c r="P64" i="40"/>
  <c r="R64" i="40" s="1"/>
  <c r="M64" i="40"/>
  <c r="L64" i="40"/>
  <c r="N64" i="40" s="1"/>
  <c r="F64" i="40"/>
  <c r="E64" i="40"/>
  <c r="D64" i="40"/>
  <c r="Q63" i="40"/>
  <c r="P63" i="40"/>
  <c r="R63" i="40" s="1"/>
  <c r="M63" i="40"/>
  <c r="L63" i="40"/>
  <c r="N63" i="40" s="1"/>
  <c r="F63" i="40"/>
  <c r="E63" i="40"/>
  <c r="D63" i="40"/>
  <c r="Q62" i="40"/>
  <c r="P62" i="40"/>
  <c r="R62" i="40" s="1"/>
  <c r="M62" i="40"/>
  <c r="L62" i="40"/>
  <c r="N62" i="40" s="1"/>
  <c r="F62" i="40"/>
  <c r="E62" i="40"/>
  <c r="D62" i="40"/>
  <c r="Q61" i="40"/>
  <c r="P61" i="40"/>
  <c r="R61" i="40" s="1"/>
  <c r="M61" i="40"/>
  <c r="L61" i="40"/>
  <c r="N61" i="40" s="1"/>
  <c r="F61" i="40"/>
  <c r="E61" i="40"/>
  <c r="D61" i="40"/>
  <c r="Q60" i="40"/>
  <c r="P60" i="40"/>
  <c r="R60" i="40" s="1"/>
  <c r="M60" i="40"/>
  <c r="L60" i="40"/>
  <c r="N60" i="40" s="1"/>
  <c r="F60" i="40"/>
  <c r="E60" i="40"/>
  <c r="D60" i="40"/>
  <c r="Q59" i="40"/>
  <c r="P59" i="40"/>
  <c r="R59" i="40" s="1"/>
  <c r="M59" i="40"/>
  <c r="L59" i="40"/>
  <c r="N59" i="40" s="1"/>
  <c r="F59" i="40"/>
  <c r="E59" i="40"/>
  <c r="D59" i="40"/>
  <c r="Q58" i="40"/>
  <c r="P58" i="40"/>
  <c r="R58" i="40" s="1"/>
  <c r="M58" i="40"/>
  <c r="L58" i="40"/>
  <c r="N58" i="40" s="1"/>
  <c r="F58" i="40"/>
  <c r="E58" i="40"/>
  <c r="D58" i="40"/>
  <c r="Q57" i="40"/>
  <c r="P57" i="40"/>
  <c r="R57" i="40" s="1"/>
  <c r="M57" i="40"/>
  <c r="L57" i="40"/>
  <c r="N57" i="40" s="1"/>
  <c r="F57" i="40"/>
  <c r="E57" i="40"/>
  <c r="D57" i="40"/>
  <c r="Q56" i="40"/>
  <c r="P56" i="40"/>
  <c r="R56" i="40" s="1"/>
  <c r="M56" i="40"/>
  <c r="L56" i="40"/>
  <c r="N56" i="40" s="1"/>
  <c r="F56" i="40"/>
  <c r="E56" i="40"/>
  <c r="D56" i="40"/>
  <c r="Q55" i="40"/>
  <c r="P55" i="40"/>
  <c r="R55" i="40" s="1"/>
  <c r="M55" i="40"/>
  <c r="L55" i="40"/>
  <c r="N55" i="40" s="1"/>
  <c r="F55" i="40"/>
  <c r="E55" i="40"/>
  <c r="D55" i="40"/>
  <c r="Q54" i="40"/>
  <c r="P54" i="40"/>
  <c r="R54" i="40" s="1"/>
  <c r="M54" i="40"/>
  <c r="L54" i="40"/>
  <c r="N54" i="40" s="1"/>
  <c r="F54" i="40"/>
  <c r="E54" i="40"/>
  <c r="D54" i="40"/>
  <c r="Q53" i="40"/>
  <c r="P53" i="40"/>
  <c r="R53" i="40" s="1"/>
  <c r="M53" i="40"/>
  <c r="L53" i="40"/>
  <c r="N53" i="40" s="1"/>
  <c r="F53" i="40"/>
  <c r="E53" i="40"/>
  <c r="D53" i="40"/>
  <c r="Q52" i="40"/>
  <c r="P52" i="40"/>
  <c r="R52" i="40" s="1"/>
  <c r="M52" i="40"/>
  <c r="L52" i="40"/>
  <c r="N52" i="40" s="1"/>
  <c r="F52" i="40"/>
  <c r="E52" i="40"/>
  <c r="D52" i="40"/>
  <c r="Q51" i="40"/>
  <c r="P51" i="40"/>
  <c r="R51" i="40" s="1"/>
  <c r="M51" i="40"/>
  <c r="L51" i="40"/>
  <c r="N51" i="40" s="1"/>
  <c r="F51" i="40"/>
  <c r="E51" i="40"/>
  <c r="D51" i="40"/>
  <c r="Q50" i="40"/>
  <c r="P50" i="40"/>
  <c r="R50" i="40" s="1"/>
  <c r="M50" i="40"/>
  <c r="L50" i="40"/>
  <c r="N50" i="40" s="1"/>
  <c r="F50" i="40"/>
  <c r="E50" i="40"/>
  <c r="D50" i="40"/>
  <c r="Q49" i="40"/>
  <c r="P49" i="40"/>
  <c r="R49" i="40" s="1"/>
  <c r="M49" i="40"/>
  <c r="L49" i="40"/>
  <c r="N49" i="40" s="1"/>
  <c r="F49" i="40"/>
  <c r="E49" i="40"/>
  <c r="D49" i="40"/>
  <c r="Q48" i="40"/>
  <c r="P48" i="40"/>
  <c r="R48" i="40" s="1"/>
  <c r="M48" i="40"/>
  <c r="L48" i="40"/>
  <c r="N48" i="40" s="1"/>
  <c r="F48" i="40"/>
  <c r="E48" i="40"/>
  <c r="D48" i="40"/>
  <c r="Q47" i="40"/>
  <c r="P47" i="40"/>
  <c r="R47" i="40" s="1"/>
  <c r="M47" i="40"/>
  <c r="L47" i="40"/>
  <c r="N47" i="40" s="1"/>
  <c r="F47" i="40"/>
  <c r="E47" i="40"/>
  <c r="D47" i="40"/>
  <c r="Q46" i="40"/>
  <c r="P46" i="40"/>
  <c r="R46" i="40" s="1"/>
  <c r="M46" i="40"/>
  <c r="L46" i="40"/>
  <c r="N46" i="40" s="1"/>
  <c r="F46" i="40"/>
  <c r="E46" i="40"/>
  <c r="D46" i="40"/>
  <c r="Q45" i="40"/>
  <c r="P45" i="40"/>
  <c r="R45" i="40" s="1"/>
  <c r="M45" i="40"/>
  <c r="L45" i="40"/>
  <c r="N45" i="40" s="1"/>
  <c r="F45" i="40"/>
  <c r="E45" i="40"/>
  <c r="D45" i="40"/>
  <c r="Q44" i="40"/>
  <c r="P44" i="40"/>
  <c r="R44" i="40" s="1"/>
  <c r="M44" i="40"/>
  <c r="L44" i="40"/>
  <c r="N44" i="40" s="1"/>
  <c r="F44" i="40"/>
  <c r="E44" i="40"/>
  <c r="D44" i="40"/>
  <c r="Q43" i="40"/>
  <c r="P43" i="40"/>
  <c r="R43" i="40" s="1"/>
  <c r="M43" i="40"/>
  <c r="L43" i="40"/>
  <c r="N43" i="40" s="1"/>
  <c r="F43" i="40"/>
  <c r="E43" i="40"/>
  <c r="D43" i="40"/>
  <c r="Q42" i="40"/>
  <c r="P42" i="40"/>
  <c r="R42" i="40" s="1"/>
  <c r="M42" i="40"/>
  <c r="L42" i="40"/>
  <c r="N42" i="40" s="1"/>
  <c r="F42" i="40"/>
  <c r="E42" i="40"/>
  <c r="D42" i="40"/>
  <c r="Q41" i="40"/>
  <c r="P41" i="40"/>
  <c r="R41" i="40" s="1"/>
  <c r="M41" i="40"/>
  <c r="L41" i="40"/>
  <c r="N41" i="40" s="1"/>
  <c r="F41" i="40"/>
  <c r="E41" i="40"/>
  <c r="D41" i="40"/>
  <c r="Q40" i="40"/>
  <c r="P40" i="40"/>
  <c r="R40" i="40" s="1"/>
  <c r="M40" i="40"/>
  <c r="L40" i="40"/>
  <c r="N40" i="40" s="1"/>
  <c r="F40" i="40"/>
  <c r="E40" i="40"/>
  <c r="D40" i="40"/>
  <c r="Q39" i="40"/>
  <c r="P39" i="40"/>
  <c r="R39" i="40" s="1"/>
  <c r="M39" i="40"/>
  <c r="L39" i="40"/>
  <c r="N39" i="40" s="1"/>
  <c r="F39" i="40"/>
  <c r="E39" i="40"/>
  <c r="D39" i="40"/>
  <c r="Q38" i="40"/>
  <c r="P38" i="40"/>
  <c r="R38" i="40" s="1"/>
  <c r="M38" i="40"/>
  <c r="L38" i="40"/>
  <c r="N38" i="40" s="1"/>
  <c r="F38" i="40"/>
  <c r="E38" i="40"/>
  <c r="D38" i="40"/>
  <c r="Q37" i="40"/>
  <c r="P37" i="40"/>
  <c r="R37" i="40" s="1"/>
  <c r="M37" i="40"/>
  <c r="L37" i="40"/>
  <c r="N37" i="40" s="1"/>
  <c r="F37" i="40"/>
  <c r="E37" i="40"/>
  <c r="D37" i="40"/>
  <c r="Q36" i="40"/>
  <c r="P36" i="40"/>
  <c r="R36" i="40" s="1"/>
  <c r="M36" i="40"/>
  <c r="L36" i="40"/>
  <c r="N36" i="40" s="1"/>
  <c r="F36" i="40"/>
  <c r="E36" i="40"/>
  <c r="D36" i="40"/>
  <c r="Q35" i="40"/>
  <c r="P35" i="40"/>
  <c r="R35" i="40" s="1"/>
  <c r="M35" i="40"/>
  <c r="L35" i="40"/>
  <c r="N35" i="40" s="1"/>
  <c r="F35" i="40"/>
  <c r="E35" i="40"/>
  <c r="D35" i="40"/>
  <c r="Q34" i="40"/>
  <c r="P34" i="40"/>
  <c r="R34" i="40" s="1"/>
  <c r="M34" i="40"/>
  <c r="L34" i="40"/>
  <c r="N34" i="40" s="1"/>
  <c r="F34" i="40"/>
  <c r="E34" i="40"/>
  <c r="D34" i="40"/>
  <c r="Q33" i="40"/>
  <c r="P33" i="40"/>
  <c r="R33" i="40" s="1"/>
  <c r="M33" i="40"/>
  <c r="L33" i="40"/>
  <c r="N33" i="40" s="1"/>
  <c r="F33" i="40"/>
  <c r="E33" i="40"/>
  <c r="D33" i="40"/>
  <c r="Q32" i="40"/>
  <c r="P32" i="40"/>
  <c r="R32" i="40" s="1"/>
  <c r="M32" i="40"/>
  <c r="L32" i="40"/>
  <c r="N32" i="40" s="1"/>
  <c r="F32" i="40"/>
  <c r="E32" i="40"/>
  <c r="D32" i="40"/>
  <c r="Q31" i="40"/>
  <c r="P31" i="40"/>
  <c r="R31" i="40" s="1"/>
  <c r="M31" i="40"/>
  <c r="L31" i="40"/>
  <c r="N31" i="40" s="1"/>
  <c r="F31" i="40"/>
  <c r="E31" i="40"/>
  <c r="D31" i="40"/>
  <c r="Q30" i="40"/>
  <c r="P30" i="40"/>
  <c r="R30" i="40" s="1"/>
  <c r="M30" i="40"/>
  <c r="L30" i="40"/>
  <c r="N30" i="40" s="1"/>
  <c r="F30" i="40"/>
  <c r="E30" i="40"/>
  <c r="D30" i="40"/>
  <c r="Q29" i="40"/>
  <c r="P29" i="40"/>
  <c r="R29" i="40" s="1"/>
  <c r="M29" i="40"/>
  <c r="L29" i="40"/>
  <c r="N29" i="40" s="1"/>
  <c r="F29" i="40"/>
  <c r="E29" i="40"/>
  <c r="D29" i="40"/>
  <c r="Q28" i="40"/>
  <c r="P28" i="40"/>
  <c r="R28" i="40" s="1"/>
  <c r="M28" i="40"/>
  <c r="L28" i="40"/>
  <c r="N28" i="40" s="1"/>
  <c r="F28" i="40"/>
  <c r="E28" i="40"/>
  <c r="D28" i="40"/>
  <c r="Q27" i="40"/>
  <c r="P27" i="40"/>
  <c r="R27" i="40" s="1"/>
  <c r="M27" i="40"/>
  <c r="L27" i="40"/>
  <c r="N27" i="40" s="1"/>
  <c r="F27" i="40"/>
  <c r="E27" i="40"/>
  <c r="D27" i="40"/>
  <c r="Q26" i="40"/>
  <c r="P26" i="40"/>
  <c r="R26" i="40" s="1"/>
  <c r="M26" i="40"/>
  <c r="L26" i="40"/>
  <c r="N26" i="40" s="1"/>
  <c r="F26" i="40"/>
  <c r="E26" i="40"/>
  <c r="D26" i="40"/>
  <c r="Q25" i="40"/>
  <c r="P25" i="40"/>
  <c r="R25" i="40" s="1"/>
  <c r="M25" i="40"/>
  <c r="L25" i="40"/>
  <c r="N25" i="40" s="1"/>
  <c r="F25" i="40"/>
  <c r="E25" i="40"/>
  <c r="D25" i="40"/>
  <c r="Q24" i="40"/>
  <c r="P24" i="40"/>
  <c r="R24" i="40" s="1"/>
  <c r="M24" i="40"/>
  <c r="L24" i="40"/>
  <c r="N24" i="40" s="1"/>
  <c r="F24" i="40"/>
  <c r="E24" i="40"/>
  <c r="D24" i="40"/>
  <c r="Q23" i="40"/>
  <c r="P23" i="40"/>
  <c r="R23" i="40" s="1"/>
  <c r="M23" i="40"/>
  <c r="L23" i="40"/>
  <c r="N23" i="40" s="1"/>
  <c r="F23" i="40"/>
  <c r="E23" i="40"/>
  <c r="D23" i="40"/>
  <c r="Q22" i="40"/>
  <c r="P22" i="40"/>
  <c r="R22" i="40" s="1"/>
  <c r="M22" i="40"/>
  <c r="L22" i="40"/>
  <c r="N22" i="40" s="1"/>
  <c r="F22" i="40"/>
  <c r="E22" i="40"/>
  <c r="D22" i="40"/>
  <c r="Q21" i="40"/>
  <c r="P21" i="40"/>
  <c r="R21" i="40" s="1"/>
  <c r="M21" i="40"/>
  <c r="L21" i="40"/>
  <c r="N21" i="40" s="1"/>
  <c r="F21" i="40"/>
  <c r="E21" i="40"/>
  <c r="D21" i="40"/>
  <c r="Q20" i="40"/>
  <c r="P20" i="40"/>
  <c r="R20" i="40" s="1"/>
  <c r="M20" i="40"/>
  <c r="L20" i="40"/>
  <c r="N20" i="40" s="1"/>
  <c r="F20" i="40"/>
  <c r="E20" i="40"/>
  <c r="D20" i="40"/>
  <c r="Q19" i="40"/>
  <c r="P19" i="40"/>
  <c r="R19" i="40" s="1"/>
  <c r="M19" i="40"/>
  <c r="L19" i="40"/>
  <c r="N19" i="40" s="1"/>
  <c r="F19" i="40"/>
  <c r="E19" i="40"/>
  <c r="D19" i="40"/>
  <c r="Q18" i="40"/>
  <c r="P18" i="40"/>
  <c r="R18" i="40" s="1"/>
  <c r="M18" i="40"/>
  <c r="L18" i="40"/>
  <c r="N18" i="40" s="1"/>
  <c r="F18" i="40"/>
  <c r="E18" i="40"/>
  <c r="D18" i="40"/>
  <c r="Q17" i="40"/>
  <c r="P17" i="40"/>
  <c r="R17" i="40" s="1"/>
  <c r="M17" i="40"/>
  <c r="L17" i="40"/>
  <c r="N17" i="40" s="1"/>
  <c r="F17" i="40"/>
  <c r="E17" i="40"/>
  <c r="D17" i="40"/>
  <c r="Q16" i="40"/>
  <c r="P16" i="40"/>
  <c r="R16" i="40" s="1"/>
  <c r="M16" i="40"/>
  <c r="L16" i="40"/>
  <c r="N16" i="40" s="1"/>
  <c r="F16" i="40"/>
  <c r="E16" i="40"/>
  <c r="D16" i="40"/>
  <c r="Q15" i="40"/>
  <c r="P15" i="40"/>
  <c r="R15" i="40" s="1"/>
  <c r="M15" i="40"/>
  <c r="L15" i="40"/>
  <c r="N15" i="40" s="1"/>
  <c r="F15" i="40"/>
  <c r="E15" i="40"/>
  <c r="D15" i="40"/>
  <c r="Q14" i="40"/>
  <c r="P14" i="40"/>
  <c r="R14" i="40" s="1"/>
  <c r="M14" i="40"/>
  <c r="L14" i="40"/>
  <c r="N14" i="40" s="1"/>
  <c r="F14" i="40"/>
  <c r="E14" i="40"/>
  <c r="D14" i="40"/>
  <c r="Q13" i="40"/>
  <c r="P13" i="40"/>
  <c r="R13" i="40" s="1"/>
  <c r="M13" i="40"/>
  <c r="L13" i="40"/>
  <c r="F13" i="40"/>
  <c r="E13" i="40"/>
  <c r="D13" i="40"/>
  <c r="Q12" i="40"/>
  <c r="P12" i="40"/>
  <c r="R12" i="40" s="1"/>
  <c r="M12" i="40"/>
  <c r="L12" i="40"/>
  <c r="F12" i="40"/>
  <c r="E12" i="40"/>
  <c r="D12" i="40"/>
  <c r="Q11" i="40"/>
  <c r="P11" i="40"/>
  <c r="R11" i="40" s="1"/>
  <c r="M11" i="40"/>
  <c r="L11" i="40"/>
  <c r="N11" i="40" s="1"/>
  <c r="F11" i="40"/>
  <c r="E11" i="40"/>
  <c r="D11" i="40"/>
  <c r="Q10" i="40"/>
  <c r="P10" i="40"/>
  <c r="R10" i="40" s="1"/>
  <c r="M10" i="40"/>
  <c r="L10" i="40"/>
  <c r="F10" i="40"/>
  <c r="E10" i="40"/>
  <c r="D10" i="40"/>
  <c r="Q9" i="40"/>
  <c r="P9" i="40"/>
  <c r="R9" i="40" s="1"/>
  <c r="M9" i="40"/>
  <c r="L9" i="40"/>
  <c r="N9" i="40" s="1"/>
  <c r="F9" i="40"/>
  <c r="E9" i="40"/>
  <c r="D9" i="40"/>
  <c r="Q8" i="40"/>
  <c r="P8" i="40"/>
  <c r="R8" i="40" s="1"/>
  <c r="M8" i="40"/>
  <c r="L8" i="40"/>
  <c r="N8" i="40" s="1"/>
  <c r="F8" i="40"/>
  <c r="E8" i="40"/>
  <c r="D8" i="40"/>
  <c r="Q7" i="40"/>
  <c r="P7" i="40"/>
  <c r="R7" i="40" s="1"/>
  <c r="M7" i="40"/>
  <c r="L7" i="40"/>
  <c r="N7" i="40" s="1"/>
  <c r="F7" i="40"/>
  <c r="E7" i="40"/>
  <c r="D7" i="40"/>
  <c r="Q6" i="40"/>
  <c r="P6" i="40"/>
  <c r="R6" i="40" s="1"/>
  <c r="M6" i="40"/>
  <c r="L6" i="40"/>
  <c r="N6" i="40" s="1"/>
  <c r="F6" i="40"/>
  <c r="E6" i="40"/>
  <c r="D6" i="40"/>
  <c r="Q5" i="40"/>
  <c r="P5" i="40"/>
  <c r="R5" i="40" s="1"/>
  <c r="M5" i="40"/>
  <c r="L5" i="40"/>
  <c r="N5" i="40" s="1"/>
  <c r="F5" i="40"/>
  <c r="E5" i="40"/>
  <c r="D5" i="40"/>
  <c r="Q4" i="40"/>
  <c r="P4" i="40"/>
  <c r="R4" i="40" s="1"/>
  <c r="M4" i="40"/>
  <c r="L4" i="40"/>
  <c r="F4" i="40"/>
  <c r="E4" i="40"/>
  <c r="D4" i="40"/>
  <c r="Q3" i="40"/>
  <c r="P3" i="40"/>
  <c r="R3" i="40" s="1"/>
  <c r="M3" i="40"/>
  <c r="L3" i="40"/>
  <c r="F3" i="40"/>
  <c r="E3" i="40"/>
  <c r="D3" i="40"/>
  <c r="P2" i="40"/>
  <c r="M2" i="40"/>
  <c r="L2" i="40"/>
  <c r="N2" i="40" s="1"/>
  <c r="F2" i="40"/>
  <c r="E2" i="40"/>
  <c r="D2" i="40"/>
  <c r="T3" i="40" l="1"/>
  <c r="B694" i="40"/>
  <c r="C694" i="40"/>
  <c r="N10" i="40"/>
  <c r="N4" i="40"/>
  <c r="N12" i="40"/>
  <c r="N3" i="40"/>
  <c r="T4" i="40"/>
  <c r="N13" i="40"/>
  <c r="F517" i="40"/>
  <c r="F516" i="40"/>
  <c r="F515" i="40"/>
  <c r="B693" i="40"/>
  <c r="C693" i="40"/>
  <c r="F28" i="34" l="1"/>
  <c r="F518" i="40"/>
  <c r="F519" i="40"/>
  <c r="H178" i="40" s="1"/>
  <c r="G28" i="34" l="1"/>
  <c r="E23" i="34"/>
  <c r="B10" i="34"/>
  <c r="D10" i="34" s="1"/>
  <c r="D18" i="34"/>
  <c r="B19" i="34"/>
  <c r="F18" i="34"/>
  <c r="B11" i="34"/>
  <c r="D11" i="34" s="1"/>
  <c r="F521" i="40"/>
  <c r="G90" i="40"/>
  <c r="F520" i="40"/>
  <c r="H197" i="40"/>
  <c r="H347" i="40"/>
  <c r="H239" i="40"/>
  <c r="H367" i="40"/>
  <c r="H250" i="40"/>
  <c r="H229" i="40"/>
  <c r="H338" i="40"/>
  <c r="H113" i="40"/>
  <c r="H310" i="40"/>
  <c r="H252" i="40"/>
  <c r="G302" i="40"/>
  <c r="H380" i="40"/>
  <c r="G412" i="40"/>
  <c r="H179" i="40"/>
  <c r="H247" i="40"/>
  <c r="H84" i="40"/>
  <c r="H139" i="40"/>
  <c r="H186" i="40"/>
  <c r="H159" i="40"/>
  <c r="H316" i="40"/>
  <c r="H263" i="40"/>
  <c r="H391" i="40"/>
  <c r="H180" i="40"/>
  <c r="H327" i="40"/>
  <c r="H233" i="40"/>
  <c r="H304" i="40"/>
  <c r="H291" i="40"/>
  <c r="H272" i="40"/>
  <c r="H320" i="40"/>
  <c r="H136" i="40"/>
  <c r="H246" i="40"/>
  <c r="H83" i="40"/>
  <c r="H105" i="40"/>
  <c r="H75" i="40"/>
  <c r="H223" i="40"/>
  <c r="H288" i="40"/>
  <c r="H115" i="40"/>
  <c r="H213" i="40"/>
  <c r="G439" i="40"/>
  <c r="H255" i="40"/>
  <c r="H372" i="40"/>
  <c r="H81" i="40"/>
  <c r="H118" i="40"/>
  <c r="H377" i="40"/>
  <c r="H202" i="40"/>
  <c r="H97" i="40"/>
  <c r="H222" i="40"/>
  <c r="H351" i="40"/>
  <c r="H350" i="40"/>
  <c r="H409" i="40"/>
  <c r="H184" i="40"/>
  <c r="H217" i="40"/>
  <c r="G337" i="40"/>
  <c r="H383" i="40"/>
  <c r="H369" i="40"/>
  <c r="H282" i="40"/>
  <c r="H407" i="40"/>
  <c r="H408" i="40"/>
  <c r="H141" i="40"/>
  <c r="H86" i="40"/>
  <c r="H251" i="40"/>
  <c r="H249" i="40"/>
  <c r="H385" i="40"/>
  <c r="H160" i="40"/>
  <c r="H322" i="40"/>
  <c r="H345" i="40"/>
  <c r="H348" i="40"/>
  <c r="H417" i="40"/>
  <c r="H258" i="40"/>
  <c r="H326" i="40"/>
  <c r="H174" i="40"/>
  <c r="H424" i="40"/>
  <c r="H177" i="40"/>
  <c r="H172" i="40"/>
  <c r="H270" i="40"/>
  <c r="H243" i="40"/>
  <c r="H361" i="40"/>
  <c r="H279" i="40"/>
  <c r="H401" i="40"/>
  <c r="H437" i="40"/>
  <c r="H221" i="40"/>
  <c r="H319" i="40"/>
  <c r="H132" i="40"/>
  <c r="H127" i="40"/>
  <c r="H95" i="40"/>
  <c r="H190" i="40"/>
  <c r="H317" i="40"/>
  <c r="H382" i="40"/>
  <c r="H245" i="40"/>
  <c r="H294" i="40"/>
  <c r="H259" i="40"/>
  <c r="H386" i="40"/>
  <c r="H189" i="40"/>
  <c r="H220" i="40"/>
  <c r="H76" i="40"/>
  <c r="H395" i="40"/>
  <c r="H211" i="40"/>
  <c r="H349" i="40"/>
  <c r="H331" i="40"/>
  <c r="H99" i="40"/>
  <c r="H410" i="40"/>
  <c r="H214" i="40"/>
  <c r="H227" i="40"/>
  <c r="H85" i="40"/>
  <c r="H254" i="40"/>
  <c r="H379" i="40"/>
  <c r="H300" i="40"/>
  <c r="G204" i="40"/>
  <c r="H428" i="40"/>
  <c r="G233" i="40"/>
  <c r="H234" i="40"/>
  <c r="H145" i="40"/>
  <c r="H167" i="40"/>
  <c r="H275" i="40"/>
  <c r="H253" i="40"/>
  <c r="H381" i="40"/>
  <c r="H336" i="40"/>
  <c r="H137" i="40"/>
  <c r="H218" i="40"/>
  <c r="H398" i="40"/>
  <c r="H82" i="40"/>
  <c r="H324" i="40"/>
  <c r="H142" i="40"/>
  <c r="H191" i="40"/>
  <c r="H226" i="40"/>
  <c r="H438" i="40"/>
  <c r="H144" i="40"/>
  <c r="H195" i="40"/>
  <c r="H120" i="40"/>
  <c r="H265" i="40"/>
  <c r="H100" i="40"/>
  <c r="H309" i="40"/>
  <c r="H340" i="40"/>
  <c r="H185" i="40"/>
  <c r="G180" i="40"/>
  <c r="H389" i="40"/>
  <c r="H182" i="40"/>
  <c r="H205" i="40"/>
  <c r="H422" i="40"/>
  <c r="G311" i="40"/>
  <c r="H301" i="40"/>
  <c r="H151" i="40"/>
  <c r="H219" i="40"/>
  <c r="H266" i="40"/>
  <c r="H77" i="40"/>
  <c r="H267" i="40"/>
  <c r="H356" i="40"/>
  <c r="H208" i="40"/>
  <c r="G341" i="40"/>
  <c r="G386" i="40"/>
  <c r="G203" i="40"/>
  <c r="H303" i="40"/>
  <c r="H388" i="40"/>
  <c r="H433" i="40"/>
  <c r="H215" i="40"/>
  <c r="H183" i="40"/>
  <c r="H431" i="40"/>
  <c r="H112" i="40"/>
  <c r="H307" i="40"/>
  <c r="H352" i="40"/>
  <c r="H404" i="40"/>
  <c r="H216" i="40"/>
  <c r="H230" i="40"/>
  <c r="H204" i="40"/>
  <c r="H378" i="40"/>
  <c r="G188" i="40"/>
  <c r="H102" i="40"/>
  <c r="H125" i="40"/>
  <c r="H323" i="40"/>
  <c r="H368" i="40"/>
  <c r="H420" i="40"/>
  <c r="H232" i="40"/>
  <c r="H406" i="40"/>
  <c r="H143" i="40"/>
  <c r="H357" i="40"/>
  <c r="H146" i="40"/>
  <c r="H101" i="40"/>
  <c r="H121" i="40"/>
  <c r="H108" i="40"/>
  <c r="H339" i="40"/>
  <c r="H384" i="40"/>
  <c r="H436" i="40"/>
  <c r="H248" i="40"/>
  <c r="H149" i="40"/>
  <c r="H124" i="40"/>
  <c r="H201" i="40"/>
  <c r="G190" i="40"/>
  <c r="H235" i="40"/>
  <c r="H261" i="40"/>
  <c r="H131" i="40"/>
  <c r="H128" i="40"/>
  <c r="H104" i="40"/>
  <c r="H158" i="40"/>
  <c r="H355" i="40"/>
  <c r="H400" i="40"/>
  <c r="H225" i="40"/>
  <c r="H264" i="40"/>
  <c r="H111" i="40"/>
  <c r="H362" i="40"/>
  <c r="H374" i="40"/>
  <c r="H429" i="40"/>
  <c r="G220" i="40"/>
  <c r="H164" i="40"/>
  <c r="H116" i="40"/>
  <c r="H295" i="40"/>
  <c r="H363" i="40"/>
  <c r="H148" i="40"/>
  <c r="H286" i="40"/>
  <c r="H155" i="40"/>
  <c r="H103" i="40"/>
  <c r="H114" i="40"/>
  <c r="H371" i="40"/>
  <c r="H416" i="40"/>
  <c r="H241" i="40"/>
  <c r="H280" i="40"/>
  <c r="H346" i="40"/>
  <c r="H341" i="40"/>
  <c r="H284" i="40"/>
  <c r="H163" i="40"/>
  <c r="H193" i="40"/>
  <c r="H88" i="40"/>
  <c r="H242" i="40"/>
  <c r="H188" i="40"/>
  <c r="H150" i="40"/>
  <c r="H274" i="40"/>
  <c r="H423" i="40"/>
  <c r="H262" i="40"/>
  <c r="H278" i="40"/>
  <c r="H414" i="40"/>
  <c r="H425" i="40"/>
  <c r="H161" i="40"/>
  <c r="H130" i="40"/>
  <c r="H387" i="40"/>
  <c r="H432" i="40"/>
  <c r="H257" i="40"/>
  <c r="H296" i="40"/>
  <c r="H325" i="40"/>
  <c r="H199" i="40"/>
  <c r="H412" i="40"/>
  <c r="H126" i="40"/>
  <c r="H375" i="40"/>
  <c r="H426" i="40"/>
  <c r="H335" i="40"/>
  <c r="H87" i="40"/>
  <c r="H169" i="40"/>
  <c r="H332" i="40"/>
  <c r="H92" i="40"/>
  <c r="H194" i="40"/>
  <c r="H290" i="40"/>
  <c r="H153" i="40"/>
  <c r="H236" i="40"/>
  <c r="H281" i="40"/>
  <c r="H271" i="40"/>
  <c r="H176" i="40"/>
  <c r="H117" i="40"/>
  <c r="H403" i="40"/>
  <c r="H228" i="40"/>
  <c r="H273" i="40"/>
  <c r="H312" i="40"/>
  <c r="H342" i="40"/>
  <c r="H283" i="40"/>
  <c r="H231" i="40"/>
  <c r="H79" i="40"/>
  <c r="H192" i="40"/>
  <c r="H405" i="40"/>
  <c r="H168" i="40"/>
  <c r="G146" i="40"/>
  <c r="H73" i="40"/>
  <c r="G104" i="40"/>
  <c r="H162" i="40"/>
  <c r="H196" i="40"/>
  <c r="H333" i="40"/>
  <c r="H306" i="40"/>
  <c r="H364" i="40"/>
  <c r="G394" i="40"/>
  <c r="H399" i="40"/>
  <c r="H302" i="40"/>
  <c r="H133" i="40"/>
  <c r="H419" i="40"/>
  <c r="H244" i="40"/>
  <c r="H289" i="40"/>
  <c r="H344" i="40"/>
  <c r="H268" i="40"/>
  <c r="H411" i="40"/>
  <c r="H106" i="40"/>
  <c r="G200" i="40"/>
  <c r="H285" i="40"/>
  <c r="H207" i="40"/>
  <c r="H157" i="40"/>
  <c r="H206" i="40"/>
  <c r="H90" i="40"/>
  <c r="G110" i="40"/>
  <c r="H134" i="40"/>
  <c r="H94" i="40"/>
  <c r="H96" i="40"/>
  <c r="H74" i="40"/>
  <c r="H156" i="40"/>
  <c r="H298" i="40"/>
  <c r="H314" i="40"/>
  <c r="H430" i="40"/>
  <c r="H154" i="40"/>
  <c r="H435" i="40"/>
  <c r="H260" i="40"/>
  <c r="H321" i="40"/>
  <c r="H360" i="40"/>
  <c r="H396" i="40"/>
  <c r="H358" i="40"/>
  <c r="H122" i="40"/>
  <c r="G217" i="40"/>
  <c r="H413" i="40"/>
  <c r="H315" i="40"/>
  <c r="H421" i="40"/>
  <c r="H238" i="40"/>
  <c r="H89" i="40"/>
  <c r="G272" i="40"/>
  <c r="H91" i="40"/>
  <c r="H93" i="40"/>
  <c r="H110" i="40"/>
  <c r="H80" i="40"/>
  <c r="H311" i="40"/>
  <c r="H277" i="40"/>
  <c r="H293" i="40"/>
  <c r="H297" i="40"/>
  <c r="H129" i="40"/>
  <c r="H224" i="40"/>
  <c r="H292" i="40"/>
  <c r="H337" i="40"/>
  <c r="H376" i="40"/>
  <c r="H343" i="40"/>
  <c r="H135" i="40"/>
  <c r="H198" i="40"/>
  <c r="H187" i="40"/>
  <c r="H78" i="40"/>
  <c r="H123" i="40"/>
  <c r="H209" i="40"/>
  <c r="H366" i="40"/>
  <c r="G208" i="40"/>
  <c r="G301" i="40"/>
  <c r="H210" i="40"/>
  <c r="H393" i="40"/>
  <c r="G93" i="40"/>
  <c r="H98" i="40"/>
  <c r="H439" i="40"/>
  <c r="H165" i="40"/>
  <c r="H170" i="40"/>
  <c r="H330" i="40"/>
  <c r="H109" i="40"/>
  <c r="H256" i="40"/>
  <c r="H308" i="40"/>
  <c r="H353" i="40"/>
  <c r="H392" i="40"/>
  <c r="H119" i="40"/>
  <c r="H402" i="40"/>
  <c r="H212" i="40"/>
  <c r="G115" i="40"/>
  <c r="G151" i="40"/>
  <c r="G288" i="40"/>
  <c r="G317" i="40"/>
  <c r="G353" i="40"/>
  <c r="G318" i="40"/>
  <c r="G357" i="40"/>
  <c r="G207" i="40"/>
  <c r="G343" i="40"/>
  <c r="G119" i="40"/>
  <c r="G252" i="40"/>
  <c r="G367" i="40"/>
  <c r="G78" i="40"/>
  <c r="G345" i="40"/>
  <c r="G258" i="40"/>
  <c r="G361" i="40"/>
  <c r="G327" i="40"/>
  <c r="G249" i="40"/>
  <c r="G118" i="40"/>
  <c r="G182" i="40"/>
  <c r="G304" i="40"/>
  <c r="G333" i="40"/>
  <c r="G369" i="40"/>
  <c r="G334" i="40"/>
  <c r="G373" i="40"/>
  <c r="G211" i="40"/>
  <c r="G212" i="40"/>
  <c r="G123" i="40"/>
  <c r="G297" i="40"/>
  <c r="S6" i="40"/>
  <c r="S9" i="40"/>
  <c r="S7" i="40"/>
  <c r="S5" i="40"/>
  <c r="S8" i="40"/>
  <c r="S11" i="40"/>
  <c r="S10" i="40"/>
  <c r="S4" i="40"/>
  <c r="S3" i="40"/>
  <c r="S12" i="40"/>
  <c r="G312" i="40"/>
  <c r="G371" i="40"/>
  <c r="S13" i="40"/>
  <c r="G387" i="40"/>
  <c r="G419" i="40"/>
  <c r="G268" i="40"/>
  <c r="G231" i="40"/>
  <c r="G359" i="40"/>
  <c r="G306" i="40"/>
  <c r="G434" i="40"/>
  <c r="G216" i="40"/>
  <c r="G344" i="40"/>
  <c r="G202" i="40"/>
  <c r="G435" i="40"/>
  <c r="G246" i="40"/>
  <c r="G374" i="40"/>
  <c r="G284" i="40"/>
  <c r="G206" i="40"/>
  <c r="G251" i="40"/>
  <c r="G300" i="40"/>
  <c r="G247" i="40"/>
  <c r="G375" i="40"/>
  <c r="G322" i="40"/>
  <c r="G232" i="40"/>
  <c r="G360" i="40"/>
  <c r="G210" i="40"/>
  <c r="G292" i="40"/>
  <c r="G399" i="40"/>
  <c r="G267" i="40"/>
  <c r="G262" i="40"/>
  <c r="G390" i="40"/>
  <c r="G316" i="40"/>
  <c r="G214" i="40"/>
  <c r="G436" i="40"/>
  <c r="G415" i="40"/>
  <c r="G282" i="40"/>
  <c r="G410" i="40"/>
  <c r="G283" i="40"/>
  <c r="G332" i="40"/>
  <c r="G263" i="40"/>
  <c r="G391" i="40"/>
  <c r="G338" i="40"/>
  <c r="G248" i="40"/>
  <c r="G376" i="40"/>
  <c r="G243" i="40"/>
  <c r="G94" i="40"/>
  <c r="G106" i="40"/>
  <c r="G170" i="40"/>
  <c r="G130" i="40"/>
  <c r="G103" i="40"/>
  <c r="G105" i="40"/>
  <c r="G176" i="40"/>
  <c r="G313" i="40"/>
  <c r="G308" i="40"/>
  <c r="G431" i="40"/>
  <c r="G299" i="40"/>
  <c r="G184" i="40"/>
  <c r="G278" i="40"/>
  <c r="G406" i="40"/>
  <c r="G348" i="40"/>
  <c r="G192" i="40"/>
  <c r="G259" i="40"/>
  <c r="G150" i="40"/>
  <c r="G98" i="40"/>
  <c r="G112" i="40"/>
  <c r="G138" i="40"/>
  <c r="G136" i="40"/>
  <c r="G107" i="40"/>
  <c r="G298" i="40"/>
  <c r="G426" i="40"/>
  <c r="G315" i="40"/>
  <c r="G364" i="40"/>
  <c r="G279" i="40"/>
  <c r="G407" i="40"/>
  <c r="G226" i="40"/>
  <c r="G354" i="40"/>
  <c r="G264" i="40"/>
  <c r="G392" i="40"/>
  <c r="G275" i="40"/>
  <c r="G173" i="40"/>
  <c r="G102" i="40"/>
  <c r="G143" i="40"/>
  <c r="G114" i="40"/>
  <c r="G153" i="40"/>
  <c r="G140" i="40"/>
  <c r="G329" i="40"/>
  <c r="G324" i="40"/>
  <c r="G331" i="40"/>
  <c r="G294" i="40"/>
  <c r="G422" i="40"/>
  <c r="G380" i="40"/>
  <c r="G291" i="40"/>
  <c r="G137" i="40"/>
  <c r="G178" i="40"/>
  <c r="G142" i="40"/>
  <c r="G223" i="40"/>
  <c r="G314" i="40"/>
  <c r="G347" i="40"/>
  <c r="G396" i="40"/>
  <c r="G295" i="40"/>
  <c r="G423" i="40"/>
  <c r="G242" i="40"/>
  <c r="G370" i="40"/>
  <c r="G280" i="40"/>
  <c r="G408" i="40"/>
  <c r="G307" i="40"/>
  <c r="G377" i="40"/>
  <c r="G164" i="40"/>
  <c r="G131" i="40"/>
  <c r="G177" i="40"/>
  <c r="G320" i="40"/>
  <c r="G349" i="40"/>
  <c r="G385" i="40"/>
  <c r="G350" i="40"/>
  <c r="G389" i="40"/>
  <c r="G227" i="40"/>
  <c r="G244" i="40"/>
  <c r="G290" i="40"/>
  <c r="G265" i="40"/>
  <c r="G425" i="40"/>
  <c r="G340" i="40"/>
  <c r="G255" i="40"/>
  <c r="G194" i="40"/>
  <c r="G356" i="40"/>
  <c r="G228" i="40"/>
  <c r="G108" i="40"/>
  <c r="G134" i="40"/>
  <c r="G109" i="40"/>
  <c r="G336" i="40"/>
  <c r="G365" i="40"/>
  <c r="G401" i="40"/>
  <c r="G366" i="40"/>
  <c r="G405" i="40"/>
  <c r="G388" i="40"/>
  <c r="G418" i="40"/>
  <c r="G393" i="40"/>
  <c r="G122" i="40"/>
  <c r="G168" i="40"/>
  <c r="G239" i="40"/>
  <c r="G271" i="40"/>
  <c r="G372" i="40"/>
  <c r="G274" i="40"/>
  <c r="G128" i="40"/>
  <c r="G155" i="40"/>
  <c r="G159" i="40"/>
  <c r="G352" i="40"/>
  <c r="G381" i="40"/>
  <c r="G417" i="40"/>
  <c r="G382" i="40"/>
  <c r="G421" i="40"/>
  <c r="G319" i="40"/>
  <c r="G260" i="40"/>
  <c r="G81" i="40"/>
  <c r="G73" i="40"/>
  <c r="G330" i="40"/>
  <c r="G296" i="40"/>
  <c r="G287" i="40"/>
  <c r="G402" i="40"/>
  <c r="G303" i="40"/>
  <c r="G158" i="40"/>
  <c r="G189" i="40"/>
  <c r="G116" i="40"/>
  <c r="G368" i="40"/>
  <c r="G397" i="40"/>
  <c r="G433" i="40"/>
  <c r="G398" i="40"/>
  <c r="G437" i="40"/>
  <c r="G234" i="40"/>
  <c r="G235" i="40"/>
  <c r="G97" i="40"/>
  <c r="G101" i="40"/>
  <c r="G424" i="40"/>
  <c r="G218" i="40"/>
  <c r="G161" i="40"/>
  <c r="G124" i="40"/>
  <c r="G132" i="40"/>
  <c r="G384" i="40"/>
  <c r="G413" i="40"/>
  <c r="G201" i="40"/>
  <c r="G414" i="40"/>
  <c r="G167" i="40"/>
  <c r="G362" i="40"/>
  <c r="G328" i="40"/>
  <c r="G335" i="40"/>
  <c r="G404" i="40"/>
  <c r="G339" i="40"/>
  <c r="G355" i="40"/>
  <c r="G346" i="40"/>
  <c r="G185" i="40"/>
  <c r="G193" i="40"/>
  <c r="G181" i="40"/>
  <c r="G400" i="40"/>
  <c r="G429" i="40"/>
  <c r="G205" i="40"/>
  <c r="G430" i="40"/>
  <c r="G171" i="40"/>
  <c r="G196" i="40"/>
  <c r="G351" i="40"/>
  <c r="G323" i="40"/>
  <c r="G74" i="40"/>
  <c r="G111" i="40"/>
  <c r="G76" i="40"/>
  <c r="G163" i="40"/>
  <c r="G141" i="40"/>
  <c r="G416" i="40"/>
  <c r="G225" i="40"/>
  <c r="G209" i="40"/>
  <c r="G229" i="40"/>
  <c r="G175" i="40"/>
  <c r="G403" i="40"/>
  <c r="G250" i="40"/>
  <c r="G95" i="40"/>
  <c r="G379" i="40"/>
  <c r="G82" i="40"/>
  <c r="G129" i="40"/>
  <c r="G113" i="40"/>
  <c r="G80" i="40"/>
  <c r="G117" i="40"/>
  <c r="G144" i="40"/>
  <c r="G432" i="40"/>
  <c r="G241" i="40"/>
  <c r="G213" i="40"/>
  <c r="G245" i="40"/>
  <c r="G179" i="40"/>
  <c r="G127" i="40"/>
  <c r="G198" i="40"/>
  <c r="G378" i="40"/>
  <c r="G86" i="40"/>
  <c r="G363" i="40"/>
  <c r="G395" i="40"/>
  <c r="G139" i="40"/>
  <c r="G84" i="40"/>
  <c r="G133" i="40"/>
  <c r="G169" i="40"/>
  <c r="G221" i="40"/>
  <c r="G257" i="40"/>
  <c r="G222" i="40"/>
  <c r="G261" i="40"/>
  <c r="G183" i="40"/>
  <c r="G152" i="40"/>
  <c r="G148" i="40"/>
  <c r="G125" i="40"/>
  <c r="G135" i="40"/>
  <c r="G75" i="40"/>
  <c r="G145" i="40"/>
  <c r="G411" i="40"/>
  <c r="G427" i="40"/>
  <c r="G88" i="40"/>
  <c r="G154" i="40"/>
  <c r="G174" i="40"/>
  <c r="G237" i="40"/>
  <c r="G273" i="40"/>
  <c r="G238" i="40"/>
  <c r="G277" i="40"/>
  <c r="G187" i="40"/>
  <c r="G215" i="40"/>
  <c r="G156" i="40"/>
  <c r="G126" i="40"/>
  <c r="G162" i="40"/>
  <c r="G310" i="40"/>
  <c r="G83" i="40"/>
  <c r="G326" i="40"/>
  <c r="G77" i="40"/>
  <c r="G147" i="40"/>
  <c r="G92" i="40"/>
  <c r="G157" i="40"/>
  <c r="G224" i="40"/>
  <c r="G253" i="40"/>
  <c r="G289" i="40"/>
  <c r="G254" i="40"/>
  <c r="G293" i="40"/>
  <c r="G191" i="40"/>
  <c r="G166" i="40"/>
  <c r="G219" i="40"/>
  <c r="G281" i="40"/>
  <c r="G420" i="40"/>
  <c r="G79" i="40"/>
  <c r="H318" i="40"/>
  <c r="H166" i="40"/>
  <c r="H334" i="40"/>
  <c r="G438" i="40"/>
  <c r="G85" i="40"/>
  <c r="G120" i="40"/>
  <c r="G342" i="40"/>
  <c r="G96" i="40"/>
  <c r="G160" i="40"/>
  <c r="G240" i="40"/>
  <c r="G269" i="40"/>
  <c r="G305" i="40"/>
  <c r="G270" i="40"/>
  <c r="G309" i="40"/>
  <c r="G195" i="40"/>
  <c r="G89" i="40"/>
  <c r="G186" i="40"/>
  <c r="G149" i="40"/>
  <c r="G230" i="40"/>
  <c r="G409" i="40"/>
  <c r="G383" i="40"/>
  <c r="G99" i="40"/>
  <c r="H287" i="40"/>
  <c r="H152" i="40"/>
  <c r="G121" i="40"/>
  <c r="G428" i="40"/>
  <c r="G165" i="40"/>
  <c r="G87" i="40"/>
  <c r="G100" i="40"/>
  <c r="G197" i="40"/>
  <c r="G256" i="40"/>
  <c r="G285" i="40"/>
  <c r="G321" i="40"/>
  <c r="G286" i="40"/>
  <c r="G325" i="40"/>
  <c r="G199" i="40"/>
  <c r="G236" i="40"/>
  <c r="G91" i="40"/>
  <c r="G358" i="40"/>
  <c r="G172" i="40"/>
  <c r="G276" i="40"/>
  <c r="G266" i="40"/>
  <c r="H354" i="40"/>
  <c r="H237" i="40"/>
  <c r="H365" i="40"/>
  <c r="H370" i="40"/>
  <c r="H359" i="40"/>
  <c r="H147" i="40"/>
  <c r="H418" i="40"/>
  <c r="H269" i="40"/>
  <c r="H397" i="40"/>
  <c r="H171" i="40"/>
  <c r="H329" i="40"/>
  <c r="H173" i="40"/>
  <c r="H107" i="40"/>
  <c r="H394" i="40"/>
  <c r="H373" i="40"/>
  <c r="H203" i="40"/>
  <c r="H299" i="40"/>
  <c r="H427" i="40"/>
  <c r="H390" i="40"/>
  <c r="H181" i="40"/>
  <c r="H434" i="40"/>
  <c r="H175" i="40"/>
  <c r="H138" i="40"/>
  <c r="H240" i="40"/>
  <c r="H276" i="40"/>
  <c r="H305" i="40"/>
  <c r="H328" i="40"/>
  <c r="H415" i="40"/>
  <c r="H313" i="40"/>
  <c r="H140" i="40"/>
  <c r="H200" i="40"/>
  <c r="B33" i="34" l="1"/>
  <c r="G33" i="34" s="1"/>
  <c r="B12" i="34"/>
  <c r="B13" i="34" s="1"/>
  <c r="G18" i="34"/>
  <c r="H517" i="40"/>
  <c r="H515" i="40"/>
  <c r="H516" i="40"/>
  <c r="G517" i="40"/>
  <c r="G516" i="40"/>
  <c r="G515" i="40"/>
  <c r="C33" i="34" l="1"/>
  <c r="D41" i="34" s="1"/>
  <c r="B34" i="34"/>
  <c r="G518" i="40"/>
  <c r="G519" i="40"/>
  <c r="H519" i="40"/>
  <c r="H518" i="40"/>
  <c r="E41" i="34" l="1"/>
  <c r="B2" i="34"/>
  <c r="B3" i="34" s="1"/>
  <c r="F41" i="34" l="1"/>
  <c r="G41" i="34" s="1"/>
  <c r="E36" i="34"/>
  <c r="E21" i="34"/>
  <c r="E22" i="34" s="1"/>
  <c r="H700" i="26"/>
  <c r="D39" i="44" s="1"/>
  <c r="H701" i="26"/>
  <c r="D40" i="44" s="1"/>
  <c r="H702" i="26"/>
  <c r="D41" i="44" s="1"/>
  <c r="H703" i="26"/>
  <c r="D42" i="44" s="1"/>
  <c r="H704" i="26"/>
  <c r="D43" i="44" s="1"/>
  <c r="H705" i="26"/>
  <c r="D44" i="44" s="1"/>
  <c r="H706" i="26"/>
  <c r="D45" i="44" s="1"/>
  <c r="H707" i="26"/>
  <c r="D46" i="44" s="1"/>
  <c r="H708" i="26"/>
  <c r="D47" i="44" s="1"/>
  <c r="H709" i="26"/>
  <c r="D48" i="44" s="1"/>
  <c r="H710" i="26"/>
  <c r="D49" i="44" s="1"/>
  <c r="H711" i="26"/>
  <c r="D50" i="44" s="1"/>
  <c r="H712" i="26"/>
  <c r="D51" i="44" s="1"/>
  <c r="H713" i="26"/>
  <c r="D52" i="44" s="1"/>
  <c r="H714" i="26"/>
  <c r="D53" i="44" s="1"/>
  <c r="H715" i="26"/>
  <c r="D54" i="44" s="1"/>
  <c r="H716" i="26"/>
  <c r="D55" i="44" s="1"/>
  <c r="H717" i="26"/>
  <c r="D56" i="44" s="1"/>
  <c r="H718" i="26"/>
  <c r="D57" i="44" s="1"/>
  <c r="H719" i="26"/>
  <c r="D58" i="44" s="1"/>
  <c r="H720" i="26"/>
  <c r="D59" i="44" s="1"/>
  <c r="H721" i="26"/>
  <c r="D60" i="44" s="1"/>
  <c r="H722" i="26"/>
  <c r="D61" i="44" s="1"/>
  <c r="H723" i="26"/>
  <c r="D62" i="44" s="1"/>
  <c r="H724" i="26"/>
  <c r="D63" i="44" s="1"/>
  <c r="H725" i="26"/>
  <c r="D64" i="44" s="1"/>
  <c r="H726" i="26"/>
  <c r="D65" i="44" s="1"/>
  <c r="H727" i="26"/>
  <c r="D66" i="44" s="1"/>
  <c r="H728" i="26"/>
  <c r="D67" i="44" s="1"/>
  <c r="H729" i="26"/>
  <c r="D68" i="44" s="1"/>
  <c r="H730" i="26"/>
  <c r="D69" i="44" s="1"/>
  <c r="H731" i="26"/>
  <c r="D70" i="44" s="1"/>
  <c r="H732" i="26"/>
  <c r="D71" i="44" s="1"/>
  <c r="H733" i="26"/>
  <c r="D72" i="44" s="1"/>
  <c r="H734" i="26"/>
  <c r="D73" i="44" s="1"/>
  <c r="H735" i="26"/>
  <c r="D74" i="44" s="1"/>
  <c r="H736" i="26"/>
  <c r="D75" i="44" s="1"/>
  <c r="H737" i="26"/>
  <c r="D76" i="44" s="1"/>
  <c r="H738" i="26"/>
  <c r="D77" i="44" s="1"/>
  <c r="H739" i="26"/>
  <c r="D78" i="44" s="1"/>
  <c r="H740" i="26"/>
  <c r="D79" i="44" s="1"/>
  <c r="H741" i="26"/>
  <c r="D80" i="44" s="1"/>
  <c r="H742" i="26"/>
  <c r="D81" i="44" s="1"/>
  <c r="H743" i="26"/>
  <c r="D82" i="44" s="1"/>
  <c r="H744" i="26"/>
  <c r="D83" i="44" s="1"/>
  <c r="H745" i="26"/>
  <c r="D84" i="44" s="1"/>
  <c r="H746" i="26"/>
  <c r="D85" i="44" s="1"/>
  <c r="H747" i="26"/>
  <c r="D86" i="44" s="1"/>
  <c r="H748" i="26"/>
  <c r="D87" i="44" s="1"/>
  <c r="H749" i="26"/>
  <c r="D88" i="44" s="1"/>
  <c r="H750" i="26"/>
  <c r="D89" i="44" s="1"/>
  <c r="H751" i="26"/>
  <c r="D90" i="44" s="1"/>
  <c r="H752" i="26"/>
  <c r="D91" i="44" s="1"/>
  <c r="H753" i="26"/>
  <c r="D92" i="44" s="1"/>
  <c r="H754" i="26"/>
  <c r="D93" i="44" s="1"/>
  <c r="H755" i="26"/>
  <c r="D94" i="44" s="1"/>
  <c r="H756" i="26"/>
  <c r="D95" i="44" s="1"/>
  <c r="H757" i="26"/>
  <c r="D96" i="44" s="1"/>
  <c r="H758" i="26"/>
  <c r="D97" i="44" s="1"/>
  <c r="H759" i="26"/>
  <c r="D98" i="44" s="1"/>
  <c r="H760" i="26"/>
  <c r="D99" i="44" s="1"/>
  <c r="H761" i="26"/>
  <c r="D100" i="44" s="1"/>
  <c r="H762" i="26"/>
  <c r="D101" i="44" s="1"/>
  <c r="H763" i="26"/>
  <c r="D102" i="44" s="1"/>
  <c r="H764" i="26"/>
  <c r="D103" i="44" s="1"/>
  <c r="H765" i="26"/>
  <c r="D104" i="44" s="1"/>
  <c r="H766" i="26"/>
  <c r="D105" i="44" s="1"/>
  <c r="H767" i="26"/>
  <c r="D106" i="44" s="1"/>
  <c r="H768" i="26"/>
  <c r="D107" i="44" s="1"/>
  <c r="H769" i="26"/>
  <c r="D108" i="44" s="1"/>
  <c r="H770" i="26"/>
  <c r="D109" i="44" s="1"/>
  <c r="H771" i="26"/>
  <c r="D110" i="44" s="1"/>
  <c r="H772" i="26"/>
  <c r="D111" i="44" s="1"/>
  <c r="H773" i="26"/>
  <c r="D112" i="44" s="1"/>
  <c r="H774" i="26"/>
  <c r="D113" i="44" s="1"/>
  <c r="H775" i="26"/>
  <c r="D114" i="44" s="1"/>
  <c r="H776" i="26"/>
  <c r="D115" i="44" s="1"/>
  <c r="H777" i="26"/>
  <c r="D116" i="44" s="1"/>
  <c r="H778" i="26"/>
  <c r="D117" i="44" s="1"/>
  <c r="H779" i="26"/>
  <c r="D118" i="44" s="1"/>
  <c r="H780" i="26"/>
  <c r="D119" i="44" s="1"/>
  <c r="H781" i="26"/>
  <c r="D120" i="44" s="1"/>
  <c r="H782" i="26"/>
  <c r="D121" i="44" s="1"/>
  <c r="H783" i="26"/>
  <c r="D122" i="44" s="1"/>
  <c r="H784" i="26"/>
  <c r="D123" i="44" s="1"/>
  <c r="H785" i="26"/>
  <c r="D124" i="44" s="1"/>
  <c r="H786" i="26"/>
  <c r="D125" i="44" s="1"/>
  <c r="H787" i="26"/>
  <c r="D126" i="44" s="1"/>
  <c r="H788" i="26"/>
  <c r="D127" i="44" s="1"/>
  <c r="H789" i="26"/>
  <c r="D128" i="44" s="1"/>
  <c r="H790" i="26"/>
  <c r="D129" i="44" s="1"/>
  <c r="H791" i="26"/>
  <c r="D130" i="44" s="1"/>
  <c r="H792" i="26"/>
  <c r="D131" i="44" s="1"/>
  <c r="H793" i="26"/>
  <c r="D132" i="44" s="1"/>
  <c r="H794" i="26"/>
  <c r="D133" i="44" s="1"/>
  <c r="H795" i="26"/>
  <c r="D134" i="44" s="1"/>
  <c r="H796" i="26"/>
  <c r="D135" i="44" s="1"/>
  <c r="H797" i="26"/>
  <c r="D136" i="44" s="1"/>
  <c r="H798" i="26"/>
  <c r="D137" i="44" s="1"/>
  <c r="H799" i="26"/>
  <c r="D138" i="44" s="1"/>
  <c r="H800" i="26"/>
  <c r="D139" i="44" s="1"/>
  <c r="H801" i="26"/>
  <c r="D140" i="44" s="1"/>
  <c r="H802" i="26"/>
  <c r="D141" i="44" s="1"/>
  <c r="H803" i="26"/>
  <c r="D142" i="44" s="1"/>
  <c r="H804" i="26"/>
  <c r="D143" i="44" s="1"/>
  <c r="H805" i="26"/>
  <c r="D144" i="44" s="1"/>
  <c r="H806" i="26"/>
  <c r="D145" i="44" s="1"/>
  <c r="H807" i="26"/>
  <c r="D146" i="44" s="1"/>
  <c r="H808" i="26"/>
  <c r="D147" i="44" s="1"/>
  <c r="H809" i="26"/>
  <c r="D148" i="44" s="1"/>
  <c r="H810" i="26"/>
  <c r="D149" i="44" s="1"/>
  <c r="H811" i="26"/>
  <c r="D150" i="44" s="1"/>
  <c r="H812" i="26"/>
  <c r="D151" i="44" s="1"/>
  <c r="H813" i="26"/>
  <c r="D152" i="44" s="1"/>
  <c r="H814" i="26"/>
  <c r="D153" i="44" s="1"/>
  <c r="H815" i="26"/>
  <c r="D154" i="44" s="1"/>
  <c r="H816" i="26"/>
  <c r="D155" i="44" s="1"/>
  <c r="H817" i="26"/>
  <c r="D156" i="44" s="1"/>
  <c r="H818" i="26"/>
  <c r="D157" i="44" s="1"/>
  <c r="H819" i="26"/>
  <c r="D158" i="44" s="1"/>
  <c r="H820" i="26"/>
  <c r="D159" i="44" s="1"/>
  <c r="H821" i="26"/>
  <c r="D160" i="44" s="1"/>
  <c r="H822" i="26"/>
  <c r="D161" i="44" s="1"/>
  <c r="H823" i="26"/>
  <c r="D162" i="44" s="1"/>
  <c r="H824" i="26"/>
  <c r="D163" i="44" s="1"/>
  <c r="H825" i="26"/>
  <c r="D164" i="44" s="1"/>
  <c r="H826" i="26"/>
  <c r="D165" i="44" s="1"/>
  <c r="H827" i="26"/>
  <c r="D166" i="44" s="1"/>
  <c r="H828" i="26"/>
  <c r="D167" i="44" s="1"/>
  <c r="H829" i="26"/>
  <c r="D168" i="44" s="1"/>
  <c r="H830" i="26"/>
  <c r="D169" i="44" s="1"/>
  <c r="H831" i="26"/>
  <c r="D170" i="44" s="1"/>
  <c r="H832" i="26"/>
  <c r="D171" i="44" s="1"/>
  <c r="H833" i="26"/>
  <c r="D172" i="44" s="1"/>
  <c r="H834" i="26"/>
  <c r="D173" i="44" s="1"/>
  <c r="H835" i="26"/>
  <c r="D174" i="44" s="1"/>
  <c r="H836" i="26"/>
  <c r="D175" i="44" s="1"/>
  <c r="H837" i="26"/>
  <c r="D176" i="44" s="1"/>
  <c r="H838" i="26"/>
  <c r="D177" i="44" s="1"/>
  <c r="H839" i="26"/>
  <c r="D178" i="44" s="1"/>
  <c r="H840" i="26"/>
  <c r="D179" i="44" s="1"/>
  <c r="H841" i="26"/>
  <c r="D180" i="44" s="1"/>
  <c r="H842" i="26"/>
  <c r="D181" i="44" s="1"/>
  <c r="H843" i="26"/>
  <c r="D182" i="44" s="1"/>
  <c r="H844" i="26"/>
  <c r="D183" i="44" s="1"/>
  <c r="H845" i="26"/>
  <c r="D184" i="44" s="1"/>
  <c r="H846" i="26"/>
  <c r="D185" i="44" s="1"/>
  <c r="H847" i="26"/>
  <c r="D186" i="44" s="1"/>
  <c r="H848" i="26"/>
  <c r="D187" i="44" s="1"/>
  <c r="H849" i="26"/>
  <c r="D188" i="44" s="1"/>
  <c r="H850" i="26"/>
  <c r="D189" i="44" s="1"/>
  <c r="H851" i="26"/>
  <c r="D190" i="44" s="1"/>
  <c r="H852" i="26"/>
  <c r="D191" i="44" s="1"/>
  <c r="H853" i="26"/>
  <c r="D192" i="44" s="1"/>
  <c r="H854" i="26"/>
  <c r="D193" i="44" s="1"/>
  <c r="H855" i="26"/>
  <c r="D194" i="44" s="1"/>
  <c r="H856" i="26"/>
  <c r="D195" i="44" s="1"/>
  <c r="H857" i="26"/>
  <c r="D196" i="44" s="1"/>
  <c r="H858" i="26"/>
  <c r="D197" i="44" s="1"/>
  <c r="H859" i="26"/>
  <c r="D198" i="44" s="1"/>
  <c r="H860" i="26"/>
  <c r="D199" i="44" s="1"/>
  <c r="H861" i="26"/>
  <c r="D200" i="44" s="1"/>
  <c r="H862" i="26"/>
  <c r="D201" i="44" s="1"/>
  <c r="H863" i="26"/>
  <c r="D202" i="44" s="1"/>
  <c r="H864" i="26"/>
  <c r="D203" i="44" s="1"/>
  <c r="H865" i="26"/>
  <c r="D204" i="44" s="1"/>
  <c r="H866" i="26"/>
  <c r="D205" i="44" s="1"/>
  <c r="H867" i="26"/>
  <c r="D206" i="44" s="1"/>
  <c r="H868" i="26"/>
  <c r="D207" i="44" s="1"/>
  <c r="H869" i="26"/>
  <c r="D208" i="44" s="1"/>
  <c r="H870" i="26"/>
  <c r="D209" i="44" s="1"/>
  <c r="H871" i="26"/>
  <c r="D210" i="44" s="1"/>
  <c r="H872" i="26"/>
  <c r="D211" i="44" s="1"/>
  <c r="H873" i="26"/>
  <c r="D212" i="44" s="1"/>
  <c r="H874" i="26"/>
  <c r="D213" i="44" s="1"/>
  <c r="H875" i="26"/>
  <c r="D214" i="44" s="1"/>
  <c r="H876" i="26"/>
  <c r="D215" i="44" s="1"/>
  <c r="H877" i="26"/>
  <c r="D216" i="44" s="1"/>
  <c r="H878" i="26"/>
  <c r="D217" i="44" s="1"/>
  <c r="H879" i="26"/>
  <c r="D218" i="44" s="1"/>
  <c r="H880" i="26"/>
  <c r="D219" i="44" s="1"/>
  <c r="H881" i="26"/>
  <c r="D220" i="44" s="1"/>
  <c r="H882" i="26"/>
  <c r="D221" i="44" s="1"/>
  <c r="H883" i="26"/>
  <c r="D222" i="44" s="1"/>
  <c r="H884" i="26"/>
  <c r="D223" i="44" s="1"/>
  <c r="H885" i="26"/>
  <c r="D224" i="44" s="1"/>
  <c r="H886" i="26"/>
  <c r="D225" i="44" s="1"/>
  <c r="H887" i="26"/>
  <c r="D226" i="44" s="1"/>
  <c r="H888" i="26"/>
  <c r="D227" i="44" s="1"/>
  <c r="H889" i="26"/>
  <c r="D228" i="44" s="1"/>
  <c r="H890" i="26"/>
  <c r="D229" i="44" s="1"/>
  <c r="H891" i="26"/>
  <c r="D230" i="44" s="1"/>
  <c r="H892" i="26"/>
  <c r="D231" i="44" s="1"/>
  <c r="H893" i="26"/>
  <c r="D232" i="44" s="1"/>
  <c r="H894" i="26"/>
  <c r="D233" i="44" s="1"/>
  <c r="H895" i="26"/>
  <c r="D234" i="44" s="1"/>
  <c r="H896" i="26"/>
  <c r="D235" i="44" s="1"/>
  <c r="H897" i="26"/>
  <c r="D236" i="44" s="1"/>
  <c r="H898" i="26"/>
  <c r="D237" i="44" s="1"/>
  <c r="H899" i="26"/>
  <c r="D238" i="44" s="1"/>
  <c r="H900" i="26"/>
  <c r="D239" i="44" s="1"/>
  <c r="H901" i="26"/>
  <c r="D240" i="44" s="1"/>
  <c r="H902" i="26"/>
  <c r="D241" i="44" s="1"/>
  <c r="H903" i="26"/>
  <c r="D242" i="44" s="1"/>
  <c r="H904" i="26"/>
  <c r="D243" i="44" s="1"/>
  <c r="H905" i="26"/>
  <c r="D244" i="44" s="1"/>
  <c r="H906" i="26"/>
  <c r="D245" i="44" s="1"/>
  <c r="H907" i="26"/>
  <c r="D246" i="44" s="1"/>
  <c r="H908" i="26"/>
  <c r="D247" i="44" s="1"/>
  <c r="H909" i="26"/>
  <c r="D248" i="44" s="1"/>
  <c r="H910" i="26"/>
  <c r="D249" i="44" s="1"/>
  <c r="H911" i="26"/>
  <c r="D250" i="44" s="1"/>
  <c r="H912" i="26"/>
  <c r="D251" i="44" s="1"/>
  <c r="H913" i="26"/>
  <c r="D252" i="44" s="1"/>
  <c r="H914" i="26"/>
  <c r="D253" i="44" s="1"/>
  <c r="H915" i="26"/>
  <c r="D254" i="44" s="1"/>
  <c r="H916" i="26"/>
  <c r="D255" i="44" s="1"/>
  <c r="H917" i="26"/>
  <c r="D256" i="44" s="1"/>
  <c r="H918" i="26"/>
  <c r="D257" i="44" s="1"/>
  <c r="H919" i="26"/>
  <c r="D258" i="44" s="1"/>
  <c r="H920" i="26"/>
  <c r="D259" i="44" s="1"/>
  <c r="H921" i="26"/>
  <c r="D260" i="44" s="1"/>
  <c r="H922" i="26"/>
  <c r="D261" i="44" s="1"/>
  <c r="H923" i="26"/>
  <c r="D262" i="44" s="1"/>
  <c r="H924" i="26"/>
  <c r="D263" i="44" s="1"/>
  <c r="H925" i="26"/>
  <c r="D264" i="44" s="1"/>
  <c r="H926" i="26"/>
  <c r="D265" i="44" s="1"/>
  <c r="H927" i="26"/>
  <c r="D266" i="44" s="1"/>
  <c r="H928" i="26"/>
  <c r="D267" i="44" s="1"/>
  <c r="H929" i="26"/>
  <c r="D268" i="44" s="1"/>
  <c r="H930" i="26"/>
  <c r="D269" i="44" s="1"/>
  <c r="H931" i="26"/>
  <c r="D270" i="44" s="1"/>
  <c r="H932" i="26"/>
  <c r="D271" i="44" s="1"/>
  <c r="H933" i="26"/>
  <c r="D272" i="44" s="1"/>
  <c r="H934" i="26"/>
  <c r="D273" i="44" s="1"/>
  <c r="H935" i="26"/>
  <c r="D274" i="44" s="1"/>
  <c r="H936" i="26"/>
  <c r="D275" i="44" s="1"/>
  <c r="H937" i="26"/>
  <c r="D276" i="44" s="1"/>
  <c r="H938" i="26"/>
  <c r="D277" i="44" s="1"/>
  <c r="H939" i="26"/>
  <c r="D278" i="44" s="1"/>
  <c r="H940" i="26"/>
  <c r="D279" i="44" s="1"/>
  <c r="H941" i="26"/>
  <c r="D280" i="44" s="1"/>
  <c r="H942" i="26"/>
  <c r="D281" i="44" s="1"/>
  <c r="H943" i="26"/>
  <c r="D282" i="44" s="1"/>
  <c r="H944" i="26"/>
  <c r="D283" i="44" s="1"/>
  <c r="H945" i="26"/>
  <c r="D284" i="44" s="1"/>
  <c r="H946" i="26"/>
  <c r="D285" i="44" s="1"/>
  <c r="H947" i="26"/>
  <c r="D286" i="44" s="1"/>
  <c r="H948" i="26"/>
  <c r="D287" i="44" s="1"/>
  <c r="H949" i="26"/>
  <c r="D288" i="44" s="1"/>
  <c r="H950" i="26"/>
  <c r="D289" i="44" s="1"/>
  <c r="H951" i="26"/>
  <c r="D290" i="44" s="1"/>
  <c r="H952" i="26"/>
  <c r="D291" i="44" s="1"/>
  <c r="H953" i="26"/>
  <c r="D292" i="44" s="1"/>
  <c r="H954" i="26"/>
  <c r="D293" i="44" s="1"/>
  <c r="H955" i="26"/>
  <c r="D294" i="44" s="1"/>
  <c r="H956" i="26"/>
  <c r="D295" i="44" s="1"/>
  <c r="H957" i="26"/>
  <c r="D296" i="44" s="1"/>
  <c r="H958" i="26"/>
  <c r="D297" i="44" s="1"/>
  <c r="H959" i="26"/>
  <c r="D298" i="44" s="1"/>
  <c r="H960" i="26"/>
  <c r="D299" i="44" s="1"/>
  <c r="H961" i="26"/>
  <c r="D300" i="44" s="1"/>
  <c r="H962" i="26"/>
  <c r="D301" i="44" s="1"/>
  <c r="H963" i="26"/>
  <c r="D302" i="44" s="1"/>
  <c r="H964" i="26"/>
  <c r="D303" i="44" s="1"/>
  <c r="H965" i="26"/>
  <c r="D304" i="44" s="1"/>
  <c r="H966" i="26"/>
  <c r="D305" i="44" s="1"/>
  <c r="H967" i="26"/>
  <c r="D306" i="44" s="1"/>
  <c r="H968" i="26"/>
  <c r="D307" i="44" s="1"/>
  <c r="H969" i="26"/>
  <c r="D308" i="44" s="1"/>
  <c r="H970" i="26"/>
  <c r="D309" i="44" s="1"/>
  <c r="H971" i="26"/>
  <c r="D310" i="44" s="1"/>
  <c r="H972" i="26"/>
  <c r="D311" i="44" s="1"/>
  <c r="H973" i="26"/>
  <c r="D312" i="44" s="1"/>
  <c r="H974" i="26"/>
  <c r="D313" i="44" s="1"/>
  <c r="H975" i="26"/>
  <c r="D314" i="44" s="1"/>
  <c r="H976" i="26"/>
  <c r="D315" i="44" s="1"/>
  <c r="H977" i="26"/>
  <c r="D316" i="44" s="1"/>
  <c r="H978" i="26"/>
  <c r="D317" i="44" s="1"/>
  <c r="H979" i="26"/>
  <c r="D318" i="44" s="1"/>
  <c r="H980" i="26"/>
  <c r="D319" i="44" s="1"/>
  <c r="H981" i="26"/>
  <c r="D320" i="44" s="1"/>
  <c r="H982" i="26"/>
  <c r="D321" i="44" s="1"/>
  <c r="H983" i="26"/>
  <c r="D322" i="44" s="1"/>
  <c r="H984" i="26"/>
  <c r="D323" i="44" s="1"/>
  <c r="H985" i="26"/>
  <c r="D324" i="44" s="1"/>
  <c r="H986" i="26"/>
  <c r="D325" i="44" s="1"/>
  <c r="H987" i="26"/>
  <c r="D326" i="44" s="1"/>
  <c r="H988" i="26"/>
  <c r="D327" i="44" s="1"/>
  <c r="H989" i="26"/>
  <c r="D328" i="44" s="1"/>
  <c r="H990" i="26"/>
  <c r="D329" i="44" s="1"/>
  <c r="H991" i="26"/>
  <c r="D330" i="44" s="1"/>
  <c r="H992" i="26"/>
  <c r="D331" i="44" s="1"/>
  <c r="H993" i="26"/>
  <c r="D332" i="44" s="1"/>
  <c r="H994" i="26"/>
  <c r="D333" i="44" s="1"/>
  <c r="H995" i="26"/>
  <c r="D334" i="44" s="1"/>
  <c r="H996" i="26"/>
  <c r="D335" i="44" s="1"/>
  <c r="H997" i="26"/>
  <c r="D336" i="44" s="1"/>
  <c r="H998" i="26"/>
  <c r="D337" i="44" s="1"/>
  <c r="H999" i="26"/>
  <c r="D338" i="44" s="1"/>
  <c r="H1000" i="26"/>
  <c r="D339" i="44" s="1"/>
  <c r="H1001" i="26"/>
  <c r="D340" i="44" s="1"/>
  <c r="H1002" i="26"/>
  <c r="D341" i="44" s="1"/>
  <c r="H1003" i="26"/>
  <c r="D342" i="44" s="1"/>
  <c r="H1004" i="26"/>
  <c r="D343" i="44" s="1"/>
  <c r="H1005" i="26"/>
  <c r="D344" i="44" s="1"/>
  <c r="H1006" i="26"/>
  <c r="D345" i="44" s="1"/>
  <c r="H1007" i="26"/>
  <c r="D346" i="44" s="1"/>
  <c r="H1008" i="26"/>
  <c r="D347" i="44" s="1"/>
  <c r="H1009" i="26"/>
  <c r="D348" i="44" s="1"/>
  <c r="H1010" i="26"/>
  <c r="D349" i="44" s="1"/>
  <c r="H1011" i="26"/>
  <c r="D350" i="44" s="1"/>
  <c r="H1012" i="26"/>
  <c r="D351" i="44" s="1"/>
  <c r="H1013" i="26"/>
  <c r="D352" i="44" s="1"/>
  <c r="H1014" i="26"/>
  <c r="D353" i="44" s="1"/>
  <c r="H1015" i="26"/>
  <c r="D354" i="44" s="1"/>
  <c r="H1016" i="26"/>
  <c r="D355" i="44" s="1"/>
  <c r="H1017" i="26"/>
  <c r="D356" i="44" s="1"/>
  <c r="H1018" i="26"/>
  <c r="D357" i="44" s="1"/>
  <c r="H1019" i="26"/>
  <c r="D358" i="44" s="1"/>
  <c r="H1020" i="26"/>
  <c r="D359" i="44" s="1"/>
  <c r="H1021" i="26"/>
  <c r="D360" i="44" s="1"/>
  <c r="H1022" i="26"/>
  <c r="D361" i="44" s="1"/>
  <c r="H1023" i="26"/>
  <c r="D362" i="44" s="1"/>
  <c r="H1024" i="26"/>
  <c r="D363" i="44" s="1"/>
  <c r="H1025" i="26"/>
  <c r="D364" i="44" s="1"/>
  <c r="H1026" i="26"/>
  <c r="D365" i="44" s="1"/>
  <c r="H1027" i="26"/>
  <c r="D366" i="44" s="1"/>
  <c r="H1028" i="26"/>
  <c r="D367" i="44" s="1"/>
  <c r="H1029" i="26"/>
  <c r="D368" i="44" s="1"/>
  <c r="H1030" i="26"/>
  <c r="D369" i="44" s="1"/>
  <c r="H1031" i="26"/>
  <c r="D370" i="44" s="1"/>
  <c r="H1032" i="26"/>
  <c r="D371" i="44" s="1"/>
  <c r="H1033" i="26"/>
  <c r="D372" i="44" s="1"/>
  <c r="H1034" i="26"/>
  <c r="D373" i="44" s="1"/>
  <c r="H1035" i="26"/>
  <c r="D374" i="44" s="1"/>
  <c r="H1036" i="26"/>
  <c r="D375" i="44" s="1"/>
  <c r="H1037" i="26"/>
  <c r="D376" i="44" s="1"/>
  <c r="H1038" i="26"/>
  <c r="D377" i="44" s="1"/>
  <c r="H1039" i="26"/>
  <c r="D378" i="44" s="1"/>
  <c r="H1040" i="26"/>
  <c r="D379" i="44" s="1"/>
  <c r="H1041" i="26"/>
  <c r="D380" i="44" s="1"/>
  <c r="H1042" i="26"/>
  <c r="D381" i="44" s="1"/>
  <c r="H1043" i="26"/>
  <c r="D382" i="44" s="1"/>
  <c r="H1044" i="26"/>
  <c r="D383" i="44" s="1"/>
  <c r="H1045" i="26"/>
  <c r="D384" i="44" s="1"/>
  <c r="H1046" i="26"/>
  <c r="D385" i="44" s="1"/>
  <c r="H1047" i="26"/>
  <c r="D386" i="44" s="1"/>
  <c r="H1048" i="26"/>
  <c r="D387" i="44" s="1"/>
  <c r="H1049" i="26"/>
  <c r="D388" i="44" s="1"/>
  <c r="H1050" i="26"/>
  <c r="D389" i="44" s="1"/>
  <c r="H1051" i="26"/>
  <c r="D390" i="44" s="1"/>
  <c r="H1052" i="26"/>
  <c r="D391" i="44" s="1"/>
  <c r="H1053" i="26"/>
  <c r="D392" i="44" s="1"/>
  <c r="H1054" i="26"/>
  <c r="D393" i="44" s="1"/>
  <c r="H1055" i="26"/>
  <c r="D394" i="44" s="1"/>
  <c r="H1056" i="26"/>
  <c r="D395" i="44" s="1"/>
  <c r="H1057" i="26"/>
  <c r="D396" i="44" s="1"/>
  <c r="H1058" i="26"/>
  <c r="D397" i="44" s="1"/>
  <c r="H1059" i="26"/>
  <c r="D398" i="44" s="1"/>
  <c r="H1060" i="26"/>
  <c r="D399" i="44" s="1"/>
  <c r="H1061" i="26"/>
  <c r="D400" i="44" s="1"/>
  <c r="H1062" i="26"/>
  <c r="D401" i="44" s="1"/>
  <c r="H1063" i="26"/>
  <c r="D402" i="44" s="1"/>
  <c r="H1064" i="26"/>
  <c r="D403" i="44" s="1"/>
  <c r="H1065" i="26"/>
  <c r="D404" i="44" s="1"/>
  <c r="H1066" i="26"/>
  <c r="D405" i="44" s="1"/>
  <c r="H1067" i="26"/>
  <c r="D406" i="44" s="1"/>
  <c r="H1068" i="26"/>
  <c r="D407" i="44" s="1"/>
  <c r="H1069" i="26"/>
  <c r="D408" i="44" s="1"/>
  <c r="H1070" i="26"/>
  <c r="D409" i="44" s="1"/>
  <c r="H1071" i="26"/>
  <c r="D410" i="44" s="1"/>
  <c r="H1072" i="26"/>
  <c r="D411" i="44" s="1"/>
  <c r="H1073" i="26"/>
  <c r="D412" i="44" s="1"/>
  <c r="H1074" i="26"/>
  <c r="D413" i="44" s="1"/>
  <c r="H1075" i="26"/>
  <c r="D414" i="44" s="1"/>
  <c r="H1076" i="26"/>
  <c r="D415" i="44" s="1"/>
  <c r="H1077" i="26"/>
  <c r="D416" i="44" s="1"/>
  <c r="H1078" i="26"/>
  <c r="D417" i="44" s="1"/>
  <c r="H1079" i="26"/>
  <c r="D418" i="44" s="1"/>
  <c r="H1080" i="26"/>
  <c r="D419" i="44" s="1"/>
  <c r="H1081" i="26"/>
  <c r="D420" i="44" s="1"/>
  <c r="H1082" i="26"/>
  <c r="D421" i="44" s="1"/>
  <c r="H1083" i="26"/>
  <c r="D422" i="44" s="1"/>
  <c r="H1084" i="26"/>
  <c r="D423" i="44" s="1"/>
  <c r="H1085" i="26"/>
  <c r="D424" i="44" s="1"/>
  <c r="H1086" i="26"/>
  <c r="D425" i="44" s="1"/>
  <c r="H1087" i="26"/>
  <c r="D426" i="44" s="1"/>
  <c r="H1088" i="26"/>
  <c r="D427" i="44" s="1"/>
  <c r="H1089" i="26"/>
  <c r="D428" i="44" s="1"/>
  <c r="H1090" i="26"/>
  <c r="D429" i="44" s="1"/>
  <c r="H1091" i="26"/>
  <c r="D430" i="44" s="1"/>
  <c r="H1092" i="26"/>
  <c r="D431" i="44" s="1"/>
  <c r="H1093" i="26"/>
  <c r="D432" i="44" s="1"/>
  <c r="H1094" i="26"/>
  <c r="D433" i="44" s="1"/>
  <c r="H1095" i="26"/>
  <c r="D434" i="44" s="1"/>
  <c r="H1096" i="26"/>
  <c r="D435" i="44" s="1"/>
  <c r="H1097" i="26"/>
  <c r="D436" i="44" s="1"/>
  <c r="H1098" i="26"/>
  <c r="D437" i="44" s="1"/>
  <c r="H1099" i="26"/>
  <c r="D438" i="44" s="1"/>
  <c r="H1100" i="26"/>
  <c r="D439" i="44" s="1"/>
  <c r="H1101" i="26"/>
  <c r="D440" i="44" s="1"/>
  <c r="H1102" i="26"/>
  <c r="D441" i="44" s="1"/>
  <c r="H1103" i="26"/>
  <c r="D442" i="44" s="1"/>
  <c r="H1104" i="26"/>
  <c r="D443" i="44" s="1"/>
  <c r="H1105" i="26"/>
  <c r="D444" i="44" s="1"/>
  <c r="H1106" i="26"/>
  <c r="D445" i="44" s="1"/>
  <c r="H1107" i="26"/>
  <c r="D446" i="44" s="1"/>
  <c r="H1108" i="26"/>
  <c r="D447" i="44" s="1"/>
  <c r="H1109" i="26"/>
  <c r="D448" i="44" s="1"/>
  <c r="H1110" i="26"/>
  <c r="D449" i="44" s="1"/>
  <c r="H1111" i="26"/>
  <c r="D450" i="44" s="1"/>
  <c r="H1112" i="26"/>
  <c r="D451" i="44" s="1"/>
  <c r="H1113" i="26"/>
  <c r="D452" i="44" s="1"/>
  <c r="H1114" i="26"/>
  <c r="D453" i="44" s="1"/>
  <c r="H1115" i="26"/>
  <c r="D454" i="44" s="1"/>
  <c r="H1116" i="26"/>
  <c r="D455" i="44" s="1"/>
  <c r="H1117" i="26"/>
  <c r="D456" i="44" s="1"/>
  <c r="H1118" i="26"/>
  <c r="D457" i="44" s="1"/>
  <c r="H1119" i="26"/>
  <c r="D458" i="44" s="1"/>
  <c r="H1120" i="26"/>
  <c r="D459" i="44" s="1"/>
  <c r="H1121" i="26"/>
  <c r="D460" i="44" s="1"/>
  <c r="H1122" i="26"/>
  <c r="D461" i="44" s="1"/>
  <c r="H1123" i="26"/>
  <c r="D462" i="44" s="1"/>
  <c r="H1124" i="26"/>
  <c r="D463" i="44" s="1"/>
  <c r="H1125" i="26"/>
  <c r="D464" i="44" s="1"/>
  <c r="H1126" i="26"/>
  <c r="D465" i="44" s="1"/>
  <c r="H1127" i="26"/>
  <c r="D466" i="44" s="1"/>
  <c r="H1128" i="26"/>
  <c r="D467" i="44" s="1"/>
  <c r="H1129" i="26"/>
  <c r="D468" i="44" s="1"/>
  <c r="H1130" i="26"/>
  <c r="D469" i="44" s="1"/>
  <c r="H1131" i="26"/>
  <c r="D470" i="44" s="1"/>
  <c r="H1132" i="26"/>
  <c r="D471" i="44" s="1"/>
  <c r="H1133" i="26"/>
  <c r="D472" i="44" s="1"/>
  <c r="H1134" i="26"/>
  <c r="D473" i="44" s="1"/>
  <c r="H1135" i="26"/>
  <c r="D474" i="44" s="1"/>
  <c r="H1136" i="26"/>
  <c r="D475" i="44" s="1"/>
  <c r="H1137" i="26"/>
  <c r="D476" i="44" s="1"/>
  <c r="H1138" i="26"/>
  <c r="D477" i="44" s="1"/>
  <c r="H1139" i="26"/>
  <c r="D478" i="44" s="1"/>
  <c r="H1140" i="26"/>
  <c r="D479" i="44" s="1"/>
  <c r="H1141" i="26"/>
  <c r="D480" i="44" s="1"/>
  <c r="H1142" i="26"/>
  <c r="D481" i="44" s="1"/>
  <c r="H1143" i="26"/>
  <c r="D482" i="44" s="1"/>
  <c r="H1144" i="26"/>
  <c r="D483" i="44" s="1"/>
  <c r="H1145" i="26"/>
  <c r="D484" i="44" s="1"/>
  <c r="H1146" i="26"/>
  <c r="D485" i="44" s="1"/>
  <c r="H1147" i="26"/>
  <c r="D486" i="44" s="1"/>
  <c r="H1148" i="26"/>
  <c r="D487" i="44" s="1"/>
  <c r="H1149" i="26"/>
  <c r="D488" i="44" s="1"/>
  <c r="H1150" i="26"/>
  <c r="D489" i="44" s="1"/>
  <c r="H1151" i="26"/>
  <c r="D490" i="44" s="1"/>
  <c r="H1152" i="26"/>
  <c r="D491" i="44" s="1"/>
  <c r="H1153" i="26"/>
  <c r="D492" i="44" s="1"/>
  <c r="H1154" i="26"/>
  <c r="D493" i="44" s="1"/>
  <c r="H1155" i="26"/>
  <c r="D494" i="44" s="1"/>
  <c r="H1156" i="26"/>
  <c r="D495" i="44" s="1"/>
  <c r="H1157" i="26"/>
  <c r="D496" i="44" s="1"/>
  <c r="H1158" i="26"/>
  <c r="D497" i="44" s="1"/>
  <c r="H1159" i="26"/>
  <c r="D498" i="44" s="1"/>
  <c r="H1160" i="26"/>
  <c r="D499" i="44" s="1"/>
  <c r="H1161" i="26"/>
  <c r="D500" i="44" s="1"/>
  <c r="H1162" i="26"/>
  <c r="D501" i="44" s="1"/>
  <c r="H1163" i="26"/>
  <c r="D502" i="44" s="1"/>
  <c r="H1164" i="26"/>
  <c r="D503" i="44" s="1"/>
  <c r="H1165" i="26"/>
  <c r="D504" i="44" s="1"/>
  <c r="H1166" i="26"/>
  <c r="D505" i="44" s="1"/>
  <c r="H1167" i="26"/>
  <c r="D506" i="44" s="1"/>
  <c r="H1168" i="26"/>
  <c r="D507" i="44" s="1"/>
  <c r="H1169" i="26"/>
  <c r="D508" i="44" s="1"/>
  <c r="H1170" i="26"/>
  <c r="D509" i="44" s="1"/>
  <c r="H1171" i="26"/>
  <c r="D510" i="44" s="1"/>
  <c r="H1172" i="26"/>
  <c r="D511" i="44" s="1"/>
  <c r="H1173" i="26"/>
  <c r="D512" i="44" s="1"/>
  <c r="H1174" i="26"/>
  <c r="D513" i="44" s="1"/>
  <c r="H1175" i="26"/>
  <c r="D514" i="44" s="1"/>
  <c r="H1176" i="26"/>
  <c r="D515" i="44" s="1"/>
  <c r="H1177" i="26"/>
  <c r="D516" i="44" s="1"/>
  <c r="H1178" i="26"/>
  <c r="D517" i="44" s="1"/>
  <c r="H1179" i="26"/>
  <c r="D518" i="44" s="1"/>
  <c r="H1180" i="26"/>
  <c r="D519" i="44" s="1"/>
  <c r="H1181" i="26"/>
  <c r="D520" i="44" s="1"/>
  <c r="H1182" i="26"/>
  <c r="D521" i="44" s="1"/>
  <c r="H1183" i="26"/>
  <c r="D522" i="44" s="1"/>
  <c r="H1184" i="26"/>
  <c r="D523" i="44" s="1"/>
  <c r="H1185" i="26"/>
  <c r="D524" i="44" s="1"/>
  <c r="H1186" i="26"/>
  <c r="D525" i="44" s="1"/>
  <c r="H1187" i="26"/>
  <c r="D526" i="44" s="1"/>
  <c r="H1188" i="26"/>
  <c r="D527" i="44" s="1"/>
  <c r="H1189" i="26"/>
  <c r="D528" i="44" s="1"/>
  <c r="H1190" i="26"/>
  <c r="D529" i="44" s="1"/>
  <c r="H1191" i="26"/>
  <c r="D530" i="44" s="1"/>
  <c r="H1192" i="26"/>
  <c r="D531" i="44" s="1"/>
  <c r="H1193" i="26"/>
  <c r="D532" i="44" s="1"/>
  <c r="H1194" i="26"/>
  <c r="D533" i="44" s="1"/>
  <c r="H1195" i="26"/>
  <c r="D534" i="44" s="1"/>
  <c r="H1196" i="26"/>
  <c r="D535" i="44" s="1"/>
  <c r="H1197" i="26"/>
  <c r="D536" i="44" s="1"/>
  <c r="H1198" i="26"/>
  <c r="D537" i="44" s="1"/>
  <c r="H1199" i="26"/>
  <c r="D538" i="44" s="1"/>
  <c r="H1200" i="26"/>
  <c r="D539" i="44" s="1"/>
  <c r="H1201" i="26"/>
  <c r="D540" i="44" s="1"/>
  <c r="H1202" i="26"/>
  <c r="D541" i="44" s="1"/>
  <c r="H1203" i="26"/>
  <c r="D542" i="44" s="1"/>
  <c r="H1204" i="26"/>
  <c r="D543" i="44" s="1"/>
  <c r="H1205" i="26"/>
  <c r="D544" i="44" s="1"/>
  <c r="H1206" i="26"/>
  <c r="D545" i="44" s="1"/>
  <c r="H1207" i="26"/>
  <c r="D546" i="44" s="1"/>
  <c r="H1208" i="26"/>
  <c r="D547" i="44" s="1"/>
  <c r="H1209" i="26"/>
  <c r="D548" i="44" s="1"/>
  <c r="H1210" i="26"/>
  <c r="D549" i="44" s="1"/>
  <c r="H1211" i="26"/>
  <c r="D550" i="44" s="1"/>
  <c r="H1212" i="26"/>
  <c r="D551" i="44" s="1"/>
  <c r="H1213" i="26"/>
  <c r="D552" i="44" s="1"/>
  <c r="H1214" i="26"/>
  <c r="D553" i="44" s="1"/>
  <c r="H1215" i="26"/>
  <c r="D554" i="44" s="1"/>
  <c r="H1216" i="26"/>
  <c r="D555" i="44" s="1"/>
  <c r="H1217" i="26"/>
  <c r="D556" i="44" s="1"/>
  <c r="H1218" i="26"/>
  <c r="D557" i="44" s="1"/>
  <c r="H1219" i="26"/>
  <c r="D558" i="44" s="1"/>
  <c r="H1220" i="26"/>
  <c r="D559" i="44" s="1"/>
  <c r="H1221" i="26"/>
  <c r="D560" i="44" s="1"/>
  <c r="H1222" i="26"/>
  <c r="D561" i="44" s="1"/>
  <c r="H1223" i="26"/>
  <c r="D562" i="44" s="1"/>
  <c r="H1224" i="26"/>
  <c r="D563" i="44" s="1"/>
  <c r="H1225" i="26"/>
  <c r="D564" i="44" s="1"/>
  <c r="H1226" i="26"/>
  <c r="D565" i="44" s="1"/>
  <c r="H1227" i="26"/>
  <c r="D566" i="44" s="1"/>
  <c r="H664" i="26"/>
  <c r="D3" i="44" s="1"/>
  <c r="H665" i="26"/>
  <c r="D4" i="44" s="1"/>
  <c r="H666" i="26"/>
  <c r="D5" i="44" s="1"/>
  <c r="H667" i="26"/>
  <c r="D6" i="44" s="1"/>
  <c r="H668" i="26"/>
  <c r="D7" i="44" s="1"/>
  <c r="H669" i="26"/>
  <c r="D8" i="44" s="1"/>
  <c r="H670" i="26"/>
  <c r="D9" i="44" s="1"/>
  <c r="H671" i="26"/>
  <c r="D10" i="44" s="1"/>
  <c r="H672" i="26"/>
  <c r="D11" i="44" s="1"/>
  <c r="H673" i="26"/>
  <c r="D12" i="44" s="1"/>
  <c r="H674" i="26"/>
  <c r="D13" i="44" s="1"/>
  <c r="H675" i="26"/>
  <c r="D14" i="44" s="1"/>
  <c r="H676" i="26"/>
  <c r="D15" i="44" s="1"/>
  <c r="H677" i="26"/>
  <c r="D16" i="44" s="1"/>
  <c r="H678" i="26"/>
  <c r="D17" i="44" s="1"/>
  <c r="H679" i="26"/>
  <c r="D18" i="44" s="1"/>
  <c r="H680" i="26"/>
  <c r="D19" i="44" s="1"/>
  <c r="H681" i="26"/>
  <c r="D20" i="44" s="1"/>
  <c r="H682" i="26"/>
  <c r="D21" i="44" s="1"/>
  <c r="H683" i="26"/>
  <c r="D22" i="44" s="1"/>
  <c r="H684" i="26"/>
  <c r="D23" i="44" s="1"/>
  <c r="H685" i="26"/>
  <c r="D24" i="44" s="1"/>
  <c r="H686" i="26"/>
  <c r="D25" i="44" s="1"/>
  <c r="H687" i="26"/>
  <c r="D26" i="44" s="1"/>
  <c r="H688" i="26"/>
  <c r="D27" i="44" s="1"/>
  <c r="H689" i="26"/>
  <c r="D28" i="44" s="1"/>
  <c r="H690" i="26"/>
  <c r="D29" i="44" s="1"/>
  <c r="H691" i="26"/>
  <c r="D30" i="44" s="1"/>
  <c r="H692" i="26"/>
  <c r="D31" i="44" s="1"/>
  <c r="H693" i="26"/>
  <c r="D32" i="44" s="1"/>
  <c r="H694" i="26"/>
  <c r="D33" i="44" s="1"/>
  <c r="H695" i="26"/>
  <c r="D34" i="44" s="1"/>
  <c r="H696" i="26"/>
  <c r="D35" i="44" s="1"/>
  <c r="H697" i="26"/>
  <c r="D36" i="44" s="1"/>
  <c r="H698" i="26"/>
  <c r="D37" i="44" s="1"/>
  <c r="H699" i="26"/>
  <c r="D38" i="44" s="1"/>
  <c r="H663" i="26"/>
  <c r="D2" i="44" s="1"/>
  <c r="E37" i="34" l="1"/>
  <c r="E35" i="44"/>
  <c r="E27" i="44"/>
  <c r="E11" i="44"/>
  <c r="E3" i="44"/>
  <c r="E563" i="44"/>
  <c r="E559" i="44"/>
  <c r="E555" i="44"/>
  <c r="E551" i="44"/>
  <c r="E547" i="44"/>
  <c r="E543" i="44"/>
  <c r="E539" i="44"/>
  <c r="E535" i="44"/>
  <c r="E531" i="44"/>
  <c r="E527" i="44"/>
  <c r="E523" i="44"/>
  <c r="E519" i="44"/>
  <c r="E515" i="44"/>
  <c r="E511" i="44"/>
  <c r="E507" i="44"/>
  <c r="E503" i="44"/>
  <c r="E499" i="44"/>
  <c r="E495" i="44"/>
  <c r="E491" i="44"/>
  <c r="E487" i="44"/>
  <c r="E483" i="44"/>
  <c r="E479" i="44"/>
  <c r="E475" i="44"/>
  <c r="E471" i="44"/>
  <c r="E467" i="44"/>
  <c r="E463" i="44"/>
  <c r="E459" i="44"/>
  <c r="E455" i="44"/>
  <c r="E451" i="44"/>
  <c r="E447" i="44"/>
  <c r="E443" i="44"/>
  <c r="E439" i="44"/>
  <c r="E435" i="44"/>
  <c r="E431" i="44"/>
  <c r="E427" i="44"/>
  <c r="E423" i="44"/>
  <c r="E419" i="44"/>
  <c r="E415" i="44"/>
  <c r="E411" i="44"/>
  <c r="E407" i="44"/>
  <c r="E403" i="44"/>
  <c r="E399" i="44"/>
  <c r="E395" i="44"/>
  <c r="E391" i="44"/>
  <c r="E387" i="44"/>
  <c r="E383" i="44"/>
  <c r="E379" i="44"/>
  <c r="E375" i="44"/>
  <c r="E371" i="44"/>
  <c r="E367" i="44"/>
  <c r="E363" i="44"/>
  <c r="E359" i="44"/>
  <c r="E355" i="44"/>
  <c r="E351" i="44"/>
  <c r="E347" i="44"/>
  <c r="E343" i="44"/>
  <c r="E339" i="44"/>
  <c r="E335" i="44"/>
  <c r="E331" i="44"/>
  <c r="E327" i="44"/>
  <c r="E323" i="44"/>
  <c r="E319" i="44"/>
  <c r="E315" i="44"/>
  <c r="E311" i="44"/>
  <c r="E307" i="44"/>
  <c r="E303" i="44"/>
  <c r="E299" i="44"/>
  <c r="E295" i="44"/>
  <c r="E291" i="44"/>
  <c r="E287" i="44"/>
  <c r="E283" i="44"/>
  <c r="E279" i="44"/>
  <c r="E275" i="44"/>
  <c r="E271" i="44"/>
  <c r="E267" i="44"/>
  <c r="E263" i="44"/>
  <c r="E259" i="44"/>
  <c r="E255" i="44"/>
  <c r="E251" i="44"/>
  <c r="E247" i="44"/>
  <c r="E243" i="44"/>
  <c r="E239" i="44"/>
  <c r="E235" i="44"/>
  <c r="E231" i="44"/>
  <c r="E227" i="44"/>
  <c r="E223" i="44"/>
  <c r="E219" i="44"/>
  <c r="E215" i="44"/>
  <c r="E211" i="44"/>
  <c r="E207" i="44"/>
  <c r="E203" i="44"/>
  <c r="E199" i="44"/>
  <c r="E195" i="44"/>
  <c r="E191" i="44"/>
  <c r="E187" i="44"/>
  <c r="E183" i="44"/>
  <c r="E179" i="44"/>
  <c r="E175" i="44"/>
  <c r="E171" i="44"/>
  <c r="E167" i="44"/>
  <c r="E163" i="44"/>
  <c r="E159" i="44"/>
  <c r="E155" i="44"/>
  <c r="E151" i="44"/>
  <c r="E147" i="44"/>
  <c r="E143" i="44"/>
  <c r="E139" i="44"/>
  <c r="E135" i="44"/>
  <c r="E131" i="44"/>
  <c r="E127" i="44"/>
  <c r="E123" i="44"/>
  <c r="E119" i="44"/>
  <c r="E115" i="44"/>
  <c r="E111" i="44"/>
  <c r="E107" i="44"/>
  <c r="E103" i="44"/>
  <c r="E99" i="44"/>
  <c r="E95" i="44"/>
  <c r="E91" i="44"/>
  <c r="E87" i="44"/>
  <c r="E83" i="44"/>
  <c r="E79" i="44"/>
  <c r="E75" i="44"/>
  <c r="E71" i="44"/>
  <c r="E67" i="44"/>
  <c r="E63" i="44"/>
  <c r="E59" i="44"/>
  <c r="E55" i="44"/>
  <c r="E51" i="44"/>
  <c r="E47" i="44"/>
  <c r="E43" i="44"/>
  <c r="E39" i="44"/>
  <c r="E19" i="44"/>
  <c r="E7" i="44"/>
  <c r="E34" i="44"/>
  <c r="E566" i="44"/>
  <c r="E562" i="44"/>
  <c r="E558" i="44"/>
  <c r="E554" i="44"/>
  <c r="E550" i="44"/>
  <c r="E546" i="44"/>
  <c r="E542" i="44"/>
  <c r="E538" i="44"/>
  <c r="E534" i="44"/>
  <c r="E530" i="44"/>
  <c r="E526" i="44"/>
  <c r="E522" i="44"/>
  <c r="E518" i="44"/>
  <c r="E514" i="44"/>
  <c r="E510" i="44"/>
  <c r="E506" i="44"/>
  <c r="E502" i="44"/>
  <c r="E498" i="44"/>
  <c r="E494" i="44"/>
  <c r="E490" i="44"/>
  <c r="E486" i="44"/>
  <c r="E482" i="44"/>
  <c r="E478" i="44"/>
  <c r="E474" i="44"/>
  <c r="E470" i="44"/>
  <c r="E466" i="44"/>
  <c r="E462" i="44"/>
  <c r="E458" i="44"/>
  <c r="E454" i="44"/>
  <c r="E450" i="44"/>
  <c r="E446" i="44"/>
  <c r="E442" i="44"/>
  <c r="E438" i="44"/>
  <c r="E434" i="44"/>
  <c r="E430" i="44"/>
  <c r="E426" i="44"/>
  <c r="E422" i="44"/>
  <c r="E418" i="44"/>
  <c r="E414" i="44"/>
  <c r="E410" i="44"/>
  <c r="E406" i="44"/>
  <c r="E402" i="44"/>
  <c r="E398" i="44"/>
  <c r="E394" i="44"/>
  <c r="E390" i="44"/>
  <c r="E386" i="44"/>
  <c r="E382" i="44"/>
  <c r="E378" i="44"/>
  <c r="E374" i="44"/>
  <c r="E370" i="44"/>
  <c r="E366" i="44"/>
  <c r="E362" i="44"/>
  <c r="E358" i="44"/>
  <c r="E354" i="44"/>
  <c r="E350" i="44"/>
  <c r="E346" i="44"/>
  <c r="E342" i="44"/>
  <c r="E338" i="44"/>
  <c r="E334" i="44"/>
  <c r="E330" i="44"/>
  <c r="E326" i="44"/>
  <c r="E322" i="44"/>
  <c r="E318" i="44"/>
  <c r="E314" i="44"/>
  <c r="E310" i="44"/>
  <c r="E306" i="44"/>
  <c r="E302" i="44"/>
  <c r="E298" i="44"/>
  <c r="E294" i="44"/>
  <c r="E290" i="44"/>
  <c r="E286" i="44"/>
  <c r="E282" i="44"/>
  <c r="E278" i="44"/>
  <c r="E274" i="44"/>
  <c r="E270" i="44"/>
  <c r="E266" i="44"/>
  <c r="E262" i="44"/>
  <c r="E258" i="44"/>
  <c r="E254" i="44"/>
  <c r="E250" i="44"/>
  <c r="E246" i="44"/>
  <c r="E242" i="44"/>
  <c r="E238" i="44"/>
  <c r="E234" i="44"/>
  <c r="E230" i="44"/>
  <c r="E226" i="44"/>
  <c r="E222" i="44"/>
  <c r="E218" i="44"/>
  <c r="E214" i="44"/>
  <c r="E210" i="44"/>
  <c r="E206" i="44"/>
  <c r="E202" i="44"/>
  <c r="E198" i="44"/>
  <c r="E194" i="44"/>
  <c r="E190" i="44"/>
  <c r="E186" i="44"/>
  <c r="E182" i="44"/>
  <c r="E178" i="44"/>
  <c r="E174" i="44"/>
  <c r="E170" i="44"/>
  <c r="E166" i="44"/>
  <c r="E162" i="44"/>
  <c r="E158" i="44"/>
  <c r="E154" i="44"/>
  <c r="E150" i="44"/>
  <c r="E146" i="44"/>
  <c r="E142" i="44"/>
  <c r="E138" i="44"/>
  <c r="E134" i="44"/>
  <c r="E130" i="44"/>
  <c r="E126" i="44"/>
  <c r="E122" i="44"/>
  <c r="E118" i="44"/>
  <c r="E114" i="44"/>
  <c r="E110" i="44"/>
  <c r="E106" i="44"/>
  <c r="E102" i="44"/>
  <c r="E98" i="44"/>
  <c r="E94" i="44"/>
  <c r="E90" i="44"/>
  <c r="E86" i="44"/>
  <c r="E82" i="44"/>
  <c r="E78" i="44"/>
  <c r="E74" i="44"/>
  <c r="E70" i="44"/>
  <c r="E66" i="44"/>
  <c r="E62" i="44"/>
  <c r="E58" i="44"/>
  <c r="E54" i="44"/>
  <c r="E50" i="44"/>
  <c r="E46" i="44"/>
  <c r="E42" i="44"/>
  <c r="D568" i="44"/>
  <c r="G21" i="44" s="1"/>
  <c r="E2" i="44"/>
  <c r="D569" i="44"/>
  <c r="D570" i="44"/>
  <c r="E31" i="44"/>
  <c r="E23" i="44"/>
  <c r="E22" i="44"/>
  <c r="E14" i="44"/>
  <c r="E6" i="44"/>
  <c r="E33" i="44"/>
  <c r="E29" i="44"/>
  <c r="E25" i="44"/>
  <c r="E21" i="44"/>
  <c r="E17" i="44"/>
  <c r="E13" i="44"/>
  <c r="G13" i="44"/>
  <c r="E9" i="44"/>
  <c r="E5" i="44"/>
  <c r="G5" i="44"/>
  <c r="E565" i="44"/>
  <c r="E561" i="44"/>
  <c r="E557" i="44"/>
  <c r="E553" i="44"/>
  <c r="E549" i="44"/>
  <c r="E545" i="44"/>
  <c r="E541" i="44"/>
  <c r="E537" i="44"/>
  <c r="E533" i="44"/>
  <c r="E529" i="44"/>
  <c r="E525" i="44"/>
  <c r="E521" i="44"/>
  <c r="E517" i="44"/>
  <c r="H517" i="44"/>
  <c r="E513" i="44"/>
  <c r="E509" i="44"/>
  <c r="E505" i="44"/>
  <c r="E501" i="44"/>
  <c r="E497" i="44"/>
  <c r="E493" i="44"/>
  <c r="E489" i="44"/>
  <c r="E485" i="44"/>
  <c r="E481" i="44"/>
  <c r="E477" i="44"/>
  <c r="E473" i="44"/>
  <c r="E469" i="44"/>
  <c r="E465" i="44"/>
  <c r="E461" i="44"/>
  <c r="E457" i="44"/>
  <c r="E453" i="44"/>
  <c r="E449" i="44"/>
  <c r="E445" i="44"/>
  <c r="E441" i="44"/>
  <c r="E437" i="44"/>
  <c r="E433" i="44"/>
  <c r="E429" i="44"/>
  <c r="E425" i="44"/>
  <c r="E421" i="44"/>
  <c r="E417" i="44"/>
  <c r="E413" i="44"/>
  <c r="E409" i="44"/>
  <c r="E405" i="44"/>
  <c r="E401" i="44"/>
  <c r="E397" i="44"/>
  <c r="E393" i="44"/>
  <c r="E389" i="44"/>
  <c r="E385" i="44"/>
  <c r="E381" i="44"/>
  <c r="E377" i="44"/>
  <c r="E373" i="44"/>
  <c r="E369" i="44"/>
  <c r="E365" i="44"/>
  <c r="E361" i="44"/>
  <c r="E357" i="44"/>
  <c r="E353" i="44"/>
  <c r="E349" i="44"/>
  <c r="E345" i="44"/>
  <c r="E341" i="44"/>
  <c r="E337" i="44"/>
  <c r="E333" i="44"/>
  <c r="E329" i="44"/>
  <c r="E325" i="44"/>
  <c r="E321" i="44"/>
  <c r="E317" i="44"/>
  <c r="E313" i="44"/>
  <c r="E309" i="44"/>
  <c r="E305" i="44"/>
  <c r="E301" i="44"/>
  <c r="E297" i="44"/>
  <c r="E293" i="44"/>
  <c r="E289" i="44"/>
  <c r="E285" i="44"/>
  <c r="E281" i="44"/>
  <c r="E277" i="44"/>
  <c r="E273" i="44"/>
  <c r="H273" i="44"/>
  <c r="E269" i="44"/>
  <c r="E265" i="44"/>
  <c r="E261" i="44"/>
  <c r="E257" i="44"/>
  <c r="E253" i="44"/>
  <c r="E249" i="44"/>
  <c r="E245" i="44"/>
  <c r="E241" i="44"/>
  <c r="E237" i="44"/>
  <c r="E233" i="44"/>
  <c r="E229" i="44"/>
  <c r="E225" i="44"/>
  <c r="E221" i="44"/>
  <c r="H221" i="44"/>
  <c r="E217" i="44"/>
  <c r="E213" i="44"/>
  <c r="E209" i="44"/>
  <c r="E205" i="44"/>
  <c r="E201" i="44"/>
  <c r="E197" i="44"/>
  <c r="E193" i="44"/>
  <c r="E189" i="44"/>
  <c r="E185" i="44"/>
  <c r="E181" i="44"/>
  <c r="E177" i="44"/>
  <c r="E173" i="44"/>
  <c r="E169" i="44"/>
  <c r="E165" i="44"/>
  <c r="E161" i="44"/>
  <c r="E157" i="44"/>
  <c r="E153" i="44"/>
  <c r="E149" i="44"/>
  <c r="E145" i="44"/>
  <c r="E141" i="44"/>
  <c r="E137" i="44"/>
  <c r="E133" i="44"/>
  <c r="E129" i="44"/>
  <c r="E125" i="44"/>
  <c r="E121" i="44"/>
  <c r="E117" i="44"/>
  <c r="E113" i="44"/>
  <c r="E109" i="44"/>
  <c r="E105" i="44"/>
  <c r="E101" i="44"/>
  <c r="E97" i="44"/>
  <c r="H97" i="44"/>
  <c r="E93" i="44"/>
  <c r="E89" i="44"/>
  <c r="E85" i="44"/>
  <c r="E81" i="44"/>
  <c r="E77" i="44"/>
  <c r="E73" i="44"/>
  <c r="E69" i="44"/>
  <c r="E65" i="44"/>
  <c r="E61" i="44"/>
  <c r="E57" i="44"/>
  <c r="E53" i="44"/>
  <c r="E49" i="44"/>
  <c r="E45" i="44"/>
  <c r="E41" i="44"/>
  <c r="E15" i="44"/>
  <c r="E38" i="44"/>
  <c r="E30" i="44"/>
  <c r="E26" i="44"/>
  <c r="E18" i="44"/>
  <c r="E10" i="44"/>
  <c r="E37" i="44"/>
  <c r="E36" i="44"/>
  <c r="E32" i="44"/>
  <c r="E28" i="44"/>
  <c r="E24" i="44"/>
  <c r="E20" i="44"/>
  <c r="E16" i="44"/>
  <c r="E12" i="44"/>
  <c r="E8" i="44"/>
  <c r="E4" i="44"/>
  <c r="E564" i="44"/>
  <c r="E560" i="44"/>
  <c r="E556" i="44"/>
  <c r="E552" i="44"/>
  <c r="E548" i="44"/>
  <c r="E544" i="44"/>
  <c r="E540" i="44"/>
  <c r="E536" i="44"/>
  <c r="E532" i="44"/>
  <c r="E528" i="44"/>
  <c r="E524" i="44"/>
  <c r="E520" i="44"/>
  <c r="E516" i="44"/>
  <c r="E512" i="44"/>
  <c r="H512" i="44"/>
  <c r="E508" i="44"/>
  <c r="E504" i="44"/>
  <c r="G500" i="44"/>
  <c r="E500" i="44"/>
  <c r="E496" i="44"/>
  <c r="E492" i="44"/>
  <c r="E488" i="44"/>
  <c r="E484" i="44"/>
  <c r="E480" i="44"/>
  <c r="E476" i="44"/>
  <c r="E472" i="44"/>
  <c r="E468" i="44"/>
  <c r="E464" i="44"/>
  <c r="E460" i="44"/>
  <c r="E456" i="44"/>
  <c r="E452" i="44"/>
  <c r="H448" i="44"/>
  <c r="E448" i="44"/>
  <c r="E444" i="44"/>
  <c r="E440" i="44"/>
  <c r="E436" i="44"/>
  <c r="E432" i="44"/>
  <c r="E428" i="44"/>
  <c r="E424" i="44"/>
  <c r="E420" i="44"/>
  <c r="E416" i="44"/>
  <c r="E412" i="44"/>
  <c r="E408" i="44"/>
  <c r="E404" i="44"/>
  <c r="E400" i="44"/>
  <c r="E396" i="44"/>
  <c r="E392" i="44"/>
  <c r="E388" i="44"/>
  <c r="E384" i="44"/>
  <c r="E380" i="44"/>
  <c r="E376" i="44"/>
  <c r="E372" i="44"/>
  <c r="E368" i="44"/>
  <c r="E364" i="44"/>
  <c r="G360" i="44"/>
  <c r="E360" i="44"/>
  <c r="E356" i="44"/>
  <c r="E352" i="44"/>
  <c r="H352" i="44"/>
  <c r="E348" i="44"/>
  <c r="E344" i="44"/>
  <c r="E340" i="44"/>
  <c r="E336" i="44"/>
  <c r="E332" i="44"/>
  <c r="E328" i="44"/>
  <c r="E324" i="44"/>
  <c r="E320" i="44"/>
  <c r="H320" i="44"/>
  <c r="E316" i="44"/>
  <c r="E312" i="44"/>
  <c r="G312" i="44"/>
  <c r="E308" i="44"/>
  <c r="E304" i="44"/>
  <c r="E300" i="44"/>
  <c r="E296" i="44"/>
  <c r="E292" i="44"/>
  <c r="E288" i="44"/>
  <c r="E284" i="44"/>
  <c r="G284" i="44"/>
  <c r="E280" i="44"/>
  <c r="E276" i="44"/>
  <c r="E272" i="44"/>
  <c r="E268" i="44"/>
  <c r="G268" i="44"/>
  <c r="E264" i="44"/>
  <c r="E260" i="44"/>
  <c r="H260" i="44"/>
  <c r="E256" i="44"/>
  <c r="E252" i="44"/>
  <c r="E248" i="44"/>
  <c r="E244" i="44"/>
  <c r="E240" i="44"/>
  <c r="E236" i="44"/>
  <c r="E232" i="44"/>
  <c r="E228" i="44"/>
  <c r="E224" i="44"/>
  <c r="H224" i="44"/>
  <c r="E220" i="44"/>
  <c r="E216" i="44"/>
  <c r="E212" i="44"/>
  <c r="E208" i="44"/>
  <c r="E204" i="44"/>
  <c r="E200" i="44"/>
  <c r="E196" i="44"/>
  <c r="H196" i="44"/>
  <c r="E192" i="44"/>
  <c r="G192" i="44"/>
  <c r="E188" i="44"/>
  <c r="E184" i="44"/>
  <c r="G184" i="44"/>
  <c r="E180" i="44"/>
  <c r="E176" i="44"/>
  <c r="E172" i="44"/>
  <c r="G172" i="44"/>
  <c r="E168" i="44"/>
  <c r="E164" i="44"/>
  <c r="H164" i="44"/>
  <c r="G164" i="44"/>
  <c r="E160" i="44"/>
  <c r="H160" i="44"/>
  <c r="E156" i="44"/>
  <c r="E152" i="44"/>
  <c r="G152" i="44"/>
  <c r="E148" i="44"/>
  <c r="E144" i="44"/>
  <c r="H144" i="44"/>
  <c r="E140" i="44"/>
  <c r="H140" i="44"/>
  <c r="E136" i="44"/>
  <c r="E132" i="44"/>
  <c r="E128" i="44"/>
  <c r="H128" i="44"/>
  <c r="G128" i="44"/>
  <c r="E124" i="44"/>
  <c r="G124" i="44"/>
  <c r="E120" i="44"/>
  <c r="E116" i="44"/>
  <c r="H116" i="44"/>
  <c r="E112" i="44"/>
  <c r="H112" i="44"/>
  <c r="G112" i="44"/>
  <c r="E108" i="44"/>
  <c r="G108" i="44"/>
  <c r="H108" i="44"/>
  <c r="E104" i="44"/>
  <c r="H104" i="44"/>
  <c r="E100" i="44"/>
  <c r="G100" i="44"/>
  <c r="E96" i="44"/>
  <c r="H96" i="44"/>
  <c r="G96" i="44"/>
  <c r="E92" i="44"/>
  <c r="H92" i="44"/>
  <c r="E88" i="44"/>
  <c r="G88" i="44"/>
  <c r="E84" i="44"/>
  <c r="H84" i="44"/>
  <c r="G84" i="44"/>
  <c r="E80" i="44"/>
  <c r="G80" i="44"/>
  <c r="E76" i="44"/>
  <c r="G76" i="44"/>
  <c r="E72" i="44"/>
  <c r="G72" i="44"/>
  <c r="H72" i="44"/>
  <c r="E68" i="44"/>
  <c r="G68" i="44"/>
  <c r="E64" i="44"/>
  <c r="G64" i="44"/>
  <c r="E60" i="44"/>
  <c r="H60" i="44"/>
  <c r="G60" i="44"/>
  <c r="E56" i="44"/>
  <c r="H56" i="44"/>
  <c r="G56" i="44"/>
  <c r="E52" i="44"/>
  <c r="G52" i="44"/>
  <c r="E48" i="44"/>
  <c r="G48" i="44"/>
  <c r="E44" i="44"/>
  <c r="G44" i="44"/>
  <c r="E40" i="44"/>
  <c r="H40" i="44"/>
  <c r="D281" i="26"/>
  <c r="D282" i="26"/>
  <c r="D285" i="26"/>
  <c r="D288" i="26"/>
  <c r="D291" i="26"/>
  <c r="D294" i="26"/>
  <c r="D295" i="26"/>
  <c r="D298" i="26"/>
  <c r="D301" i="26"/>
  <c r="D302" i="26"/>
  <c r="D305" i="26"/>
  <c r="D306" i="26"/>
  <c r="D308" i="26"/>
  <c r="D309" i="26"/>
  <c r="D310" i="26"/>
  <c r="D311" i="26"/>
  <c r="D312" i="26"/>
  <c r="D313" i="26"/>
  <c r="D314" i="26"/>
  <c r="D317" i="26"/>
  <c r="D318" i="26"/>
  <c r="D319" i="26"/>
  <c r="D322" i="26"/>
  <c r="D323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3" i="26"/>
  <c r="D364" i="26"/>
  <c r="D365" i="26"/>
  <c r="D366" i="26"/>
  <c r="D367" i="26"/>
  <c r="D368" i="26"/>
  <c r="D369" i="26"/>
  <c r="D370" i="26"/>
  <c r="D371" i="26"/>
  <c r="D372" i="26"/>
  <c r="D373" i="26"/>
  <c r="D379" i="26"/>
  <c r="D380" i="26"/>
  <c r="D381" i="26"/>
  <c r="D383" i="26"/>
  <c r="D384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5" i="26"/>
  <c r="D526" i="26"/>
  <c r="D527" i="26"/>
  <c r="D528" i="26"/>
  <c r="D529" i="26"/>
  <c r="D530" i="26"/>
  <c r="D531" i="26"/>
  <c r="D533" i="26"/>
  <c r="D534" i="26"/>
  <c r="D535" i="26"/>
  <c r="D536" i="26"/>
  <c r="D537" i="26"/>
  <c r="D540" i="26"/>
  <c r="D541" i="26"/>
  <c r="D542" i="26"/>
  <c r="D543" i="26"/>
  <c r="D544" i="26"/>
  <c r="D545" i="26"/>
  <c r="D546" i="26"/>
  <c r="D547" i="26"/>
  <c r="D548" i="26"/>
  <c r="D571" i="26"/>
  <c r="D591" i="26"/>
  <c r="D597" i="26"/>
  <c r="D598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25" i="26"/>
  <c r="D626" i="26"/>
  <c r="D639" i="26"/>
  <c r="D640" i="26"/>
  <c r="D663" i="26"/>
  <c r="D713" i="26"/>
  <c r="D714" i="26"/>
  <c r="D715" i="26"/>
  <c r="D734" i="26"/>
  <c r="D778" i="26"/>
  <c r="D807" i="26"/>
  <c r="D854" i="26"/>
  <c r="D1051" i="26"/>
  <c r="D1140" i="26"/>
  <c r="D1184" i="26"/>
  <c r="D8" i="26"/>
  <c r="D10" i="26"/>
  <c r="D11" i="26"/>
  <c r="D16" i="26"/>
  <c r="D17" i="26"/>
  <c r="D18" i="26"/>
  <c r="D21" i="26"/>
  <c r="D22" i="26"/>
  <c r="D23" i="26"/>
  <c r="D24" i="26"/>
  <c r="D25" i="26"/>
  <c r="D26" i="26"/>
  <c r="D27" i="26"/>
  <c r="D29" i="26"/>
  <c r="D30" i="26"/>
  <c r="D31" i="26"/>
  <c r="D32" i="26"/>
  <c r="D33" i="26"/>
  <c r="D34" i="26"/>
  <c r="D35" i="26"/>
  <c r="D36" i="26"/>
  <c r="D37" i="26"/>
  <c r="D38" i="26"/>
  <c r="D41" i="26"/>
  <c r="D42" i="26"/>
  <c r="D43" i="26"/>
  <c r="D44" i="26"/>
  <c r="D45" i="26"/>
  <c r="D46" i="26"/>
  <c r="D47" i="26"/>
  <c r="D49" i="26"/>
  <c r="D50" i="26"/>
  <c r="D51" i="26"/>
  <c r="D52" i="26"/>
  <c r="D54" i="26"/>
  <c r="D55" i="26"/>
  <c r="D56" i="26"/>
  <c r="D57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7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9" i="26"/>
  <c r="D133" i="26"/>
  <c r="D134" i="26"/>
  <c r="D135" i="26"/>
  <c r="D136" i="26"/>
  <c r="D137" i="26"/>
  <c r="D138" i="26"/>
  <c r="D141" i="26"/>
  <c r="D145" i="26"/>
  <c r="D146" i="26"/>
  <c r="D147" i="26"/>
  <c r="D148" i="26"/>
  <c r="D149" i="26"/>
  <c r="D150" i="26"/>
  <c r="D151" i="26"/>
  <c r="D152" i="26"/>
  <c r="D153" i="26"/>
  <c r="D155" i="26"/>
  <c r="D156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4" i="26"/>
  <c r="D175" i="26"/>
  <c r="D176" i="26"/>
  <c r="D179" i="26"/>
  <c r="D180" i="26"/>
  <c r="D183" i="26"/>
  <c r="D184" i="26"/>
  <c r="D187" i="26"/>
  <c r="D190" i="26"/>
  <c r="D192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3" i="26"/>
  <c r="D224" i="26"/>
  <c r="D226" i="26"/>
  <c r="D229" i="26"/>
  <c r="D230" i="26"/>
  <c r="D233" i="26"/>
  <c r="D236" i="26"/>
  <c r="D237" i="26"/>
  <c r="D238" i="26"/>
  <c r="D239" i="26"/>
  <c r="D240" i="26"/>
  <c r="D241" i="26"/>
  <c r="D242" i="26"/>
  <c r="D5" i="26"/>
  <c r="H204" i="44" l="1"/>
  <c r="G168" i="44"/>
  <c r="G204" i="44"/>
  <c r="H256" i="44"/>
  <c r="H528" i="44"/>
  <c r="G136" i="44"/>
  <c r="H420" i="44"/>
  <c r="H176" i="44"/>
  <c r="G216" i="44"/>
  <c r="G356" i="44"/>
  <c r="H220" i="44"/>
  <c r="G109" i="44"/>
  <c r="H192" i="44"/>
  <c r="H360" i="44"/>
  <c r="H65" i="44"/>
  <c r="G324" i="44"/>
  <c r="G196" i="44"/>
  <c r="G232" i="44"/>
  <c r="H324" i="44"/>
  <c r="G424" i="44"/>
  <c r="H240" i="44"/>
  <c r="G148" i="44"/>
  <c r="G208" i="44"/>
  <c r="G248" i="44"/>
  <c r="G288" i="44"/>
  <c r="G428" i="44"/>
  <c r="H484" i="44"/>
  <c r="H120" i="44"/>
  <c r="G180" i="44"/>
  <c r="G384" i="44"/>
  <c r="H124" i="44"/>
  <c r="H156" i="44"/>
  <c r="G304" i="44"/>
  <c r="G392" i="44"/>
  <c r="G260" i="44"/>
  <c r="H380" i="44"/>
  <c r="G476" i="44"/>
  <c r="H268" i="44"/>
  <c r="G352" i="44"/>
  <c r="G388" i="44"/>
  <c r="H272" i="44"/>
  <c r="H356" i="44"/>
  <c r="H285" i="44"/>
  <c r="H388" i="44"/>
  <c r="G536" i="44"/>
  <c r="G280" i="44"/>
  <c r="G320" i="44"/>
  <c r="H37" i="44"/>
  <c r="G256" i="44"/>
  <c r="H560" i="44"/>
  <c r="G8" i="44"/>
  <c r="G38" i="44"/>
  <c r="G481" i="44"/>
  <c r="G197" i="44"/>
  <c r="H253" i="44"/>
  <c r="G296" i="44"/>
  <c r="G332" i="44"/>
  <c r="H364" i="44"/>
  <c r="G400" i="44"/>
  <c r="G492" i="44"/>
  <c r="G45" i="44"/>
  <c r="H209" i="44"/>
  <c r="G497" i="44"/>
  <c r="H400" i="44"/>
  <c r="H161" i="44"/>
  <c r="H336" i="44"/>
  <c r="G368" i="44"/>
  <c r="G544" i="44"/>
  <c r="G28" i="44"/>
  <c r="G385" i="44"/>
  <c r="G412" i="44"/>
  <c r="G548" i="44"/>
  <c r="H173" i="44"/>
  <c r="H457" i="44"/>
  <c r="G29" i="44"/>
  <c r="G381" i="44"/>
  <c r="G437" i="44"/>
  <c r="G545" i="44"/>
  <c r="G520" i="44"/>
  <c r="H396" i="44"/>
  <c r="G432" i="44"/>
  <c r="G77" i="44"/>
  <c r="H129" i="44"/>
  <c r="G340" i="44"/>
  <c r="H368" i="44"/>
  <c r="G480" i="44"/>
  <c r="G344" i="44"/>
  <c r="H372" i="44"/>
  <c r="H444" i="44"/>
  <c r="G141" i="44"/>
  <c r="H193" i="44"/>
  <c r="G241" i="44"/>
  <c r="G341" i="44"/>
  <c r="G35" i="44"/>
  <c r="G122" i="44"/>
  <c r="G70" i="44"/>
  <c r="G58" i="44"/>
  <c r="H23" i="44"/>
  <c r="G14" i="44"/>
  <c r="G553" i="44"/>
  <c r="G541" i="44"/>
  <c r="G529" i="44"/>
  <c r="G525" i="44"/>
  <c r="G513" i="44"/>
  <c r="G493" i="44"/>
  <c r="H485" i="44"/>
  <c r="H469" i="44"/>
  <c r="G461" i="44"/>
  <c r="G453" i="44"/>
  <c r="G429" i="44"/>
  <c r="G417" i="44"/>
  <c r="G413" i="44"/>
  <c r="G401" i="44"/>
  <c r="G397" i="44"/>
  <c r="G389" i="44"/>
  <c r="G373" i="44"/>
  <c r="G365" i="44"/>
  <c r="G357" i="44"/>
  <c r="G349" i="44"/>
  <c r="G333" i="44"/>
  <c r="H325" i="44"/>
  <c r="G317" i="44"/>
  <c r="H309" i="44"/>
  <c r="G301" i="44"/>
  <c r="H293" i="44"/>
  <c r="H281" i="44"/>
  <c r="G273" i="44"/>
  <c r="G269" i="44"/>
  <c r="H261" i="44"/>
  <c r="H249" i="44"/>
  <c r="H241" i="44"/>
  <c r="H237" i="44"/>
  <c r="G229" i="44"/>
  <c r="G217" i="44"/>
  <c r="G209" i="44"/>
  <c r="G205" i="44"/>
  <c r="H185" i="44"/>
  <c r="G177" i="44"/>
  <c r="G173" i="44"/>
  <c r="G165" i="44"/>
  <c r="G153" i="44"/>
  <c r="G145" i="44"/>
  <c r="H141" i="44"/>
  <c r="G133" i="44"/>
  <c r="H121" i="44"/>
  <c r="G113" i="44"/>
  <c r="H109" i="44"/>
  <c r="G101" i="44"/>
  <c r="H89" i="44"/>
  <c r="G81" i="44"/>
  <c r="H77" i="44"/>
  <c r="H69" i="44"/>
  <c r="G57" i="44"/>
  <c r="H49" i="44"/>
  <c r="H45" i="44"/>
  <c r="H15" i="44"/>
  <c r="H26" i="44"/>
  <c r="G10" i="44"/>
  <c r="G37" i="44"/>
  <c r="H32" i="44"/>
  <c r="H20" i="44"/>
  <c r="G12" i="44"/>
  <c r="H8" i="44"/>
  <c r="G564" i="44"/>
  <c r="H544" i="44"/>
  <c r="G540" i="44"/>
  <c r="H532" i="44"/>
  <c r="G528" i="44"/>
  <c r="G508" i="44"/>
  <c r="G504" i="44"/>
  <c r="G496" i="44"/>
  <c r="H492" i="44"/>
  <c r="G464" i="44"/>
  <c r="H460" i="44"/>
  <c r="H456" i="44"/>
  <c r="G448" i="44"/>
  <c r="G444" i="44"/>
  <c r="H416" i="44"/>
  <c r="H412" i="44"/>
  <c r="G90" i="44"/>
  <c r="G31" i="44"/>
  <c r="H22" i="44"/>
  <c r="G565" i="44"/>
  <c r="H561" i="44"/>
  <c r="H545" i="44"/>
  <c r="G533" i="44"/>
  <c r="H529" i="44"/>
  <c r="H513" i="44"/>
  <c r="H497" i="44"/>
  <c r="G489" i="44"/>
  <c r="G473" i="44"/>
  <c r="G465" i="44"/>
  <c r="G449" i="44"/>
  <c r="H433" i="44"/>
  <c r="H417" i="44"/>
  <c r="G405" i="44"/>
  <c r="H401" i="44"/>
  <c r="G393" i="44"/>
  <c r="G369" i="44"/>
  <c r="G361" i="44"/>
  <c r="H337" i="44"/>
  <c r="G329" i="44"/>
  <c r="G321" i="44"/>
  <c r="G313" i="44"/>
  <c r="G305" i="44"/>
  <c r="H297" i="44"/>
  <c r="G289" i="44"/>
  <c r="G285" i="44"/>
  <c r="G277" i="44"/>
  <c r="G265" i="44"/>
  <c r="G257" i="44"/>
  <c r="G253" i="44"/>
  <c r="G245" i="44"/>
  <c r="G233" i="44"/>
  <c r="H225" i="44"/>
  <c r="G221" i="44"/>
  <c r="G213" i="44"/>
  <c r="H201" i="44"/>
  <c r="G193" i="44"/>
  <c r="G189" i="44"/>
  <c r="H181" i="44"/>
  <c r="G169" i="44"/>
  <c r="G161" i="44"/>
  <c r="H157" i="44"/>
  <c r="G149" i="44"/>
  <c r="G137" i="44"/>
  <c r="G129" i="44"/>
  <c r="G125" i="44"/>
  <c r="H117" i="44"/>
  <c r="G105" i="44"/>
  <c r="G97" i="44"/>
  <c r="H93" i="44"/>
  <c r="G85" i="44"/>
  <c r="G73" i="44"/>
  <c r="G65" i="44"/>
  <c r="H61" i="44"/>
  <c r="G53" i="44"/>
  <c r="G41" i="44"/>
  <c r="H38" i="44"/>
  <c r="H30" i="44"/>
  <c r="H18" i="44"/>
  <c r="H36" i="44"/>
  <c r="H28" i="44"/>
  <c r="H24" i="44"/>
  <c r="H16" i="44"/>
  <c r="G4" i="44"/>
  <c r="G560" i="44"/>
  <c r="G556" i="44"/>
  <c r="H524" i="44"/>
  <c r="G512" i="44"/>
  <c r="H504" i="44"/>
  <c r="H500" i="44"/>
  <c r="H496" i="44"/>
  <c r="H480" i="44"/>
  <c r="H476" i="44"/>
  <c r="G468" i="44"/>
  <c r="H464" i="44"/>
  <c r="G456" i="44"/>
  <c r="G452" i="44"/>
  <c r="H440" i="44"/>
  <c r="H432" i="44"/>
  <c r="H428" i="44"/>
  <c r="G416" i="44"/>
  <c r="H408" i="44"/>
  <c r="G396" i="44"/>
  <c r="H392" i="44"/>
  <c r="G380" i="44"/>
  <c r="H376" i="44"/>
  <c r="G364" i="44"/>
  <c r="G348" i="44"/>
  <c r="H344" i="44"/>
  <c r="H332" i="44"/>
  <c r="H328" i="44"/>
  <c r="G316" i="44"/>
  <c r="H312" i="44"/>
  <c r="H304" i="44"/>
  <c r="H300" i="44"/>
  <c r="H292" i="44"/>
  <c r="H288" i="44"/>
  <c r="G276" i="44"/>
  <c r="G264" i="44"/>
  <c r="G252" i="44"/>
  <c r="H248" i="44"/>
  <c r="G240" i="44"/>
  <c r="H236" i="44"/>
  <c r="H228" i="44"/>
  <c r="G224" i="44"/>
  <c r="G212" i="44"/>
  <c r="G200" i="44"/>
  <c r="H188" i="44"/>
  <c r="G176" i="44"/>
  <c r="H172" i="44"/>
  <c r="G160" i="44"/>
  <c r="G156" i="44"/>
  <c r="H148" i="44"/>
  <c r="G144" i="44"/>
  <c r="H33" i="44"/>
  <c r="G25" i="44"/>
  <c r="G17" i="44"/>
  <c r="G9" i="44"/>
  <c r="H385" i="44"/>
  <c r="G337" i="44"/>
  <c r="H189" i="44"/>
  <c r="H177" i="44"/>
  <c r="G157" i="44"/>
  <c r="H145" i="44"/>
  <c r="H125" i="44"/>
  <c r="H113" i="44"/>
  <c r="G93" i="44"/>
  <c r="H81" i="44"/>
  <c r="G61" i="44"/>
  <c r="G49" i="44"/>
  <c r="G30" i="44"/>
  <c r="H10" i="44"/>
  <c r="G24" i="44"/>
  <c r="H12" i="44"/>
  <c r="H556" i="44"/>
  <c r="H540" i="44"/>
  <c r="G524" i="44"/>
  <c r="G516" i="44"/>
  <c r="H508" i="44"/>
  <c r="H488" i="44"/>
  <c r="H472" i="44"/>
  <c r="G460" i="44"/>
  <c r="G436" i="44"/>
  <c r="H424" i="44"/>
  <c r="G404" i="44"/>
  <c r="H384" i="44"/>
  <c r="G376" i="44"/>
  <c r="G372" i="44"/>
  <c r="H348" i="44"/>
  <c r="H340" i="44"/>
  <c r="G336" i="44"/>
  <c r="G328" i="44"/>
  <c r="H316" i="44"/>
  <c r="G308" i="44"/>
  <c r="G300" i="44"/>
  <c r="G292" i="44"/>
  <c r="H284" i="44"/>
  <c r="H280" i="44"/>
  <c r="G272" i="44"/>
  <c r="H252" i="44"/>
  <c r="G244" i="44"/>
  <c r="G236" i="44"/>
  <c r="G228" i="44"/>
  <c r="G220" i="44"/>
  <c r="H216" i="44"/>
  <c r="H208" i="44"/>
  <c r="G188" i="44"/>
  <c r="H180" i="44"/>
  <c r="H168" i="44"/>
  <c r="G140" i="44"/>
  <c r="G132" i="44"/>
  <c r="G120" i="44"/>
  <c r="G116" i="44"/>
  <c r="G104" i="44"/>
  <c r="G92" i="44"/>
  <c r="H80" i="44"/>
  <c r="H76" i="44"/>
  <c r="H64" i="44"/>
  <c r="H52" i="44"/>
  <c r="H48" i="44"/>
  <c r="G40" i="44"/>
  <c r="G106" i="44"/>
  <c r="G561" i="44"/>
  <c r="G549" i="44"/>
  <c r="G509" i="44"/>
  <c r="G501" i="44"/>
  <c r="H481" i="44"/>
  <c r="G441" i="44"/>
  <c r="G433" i="44"/>
  <c r="G421" i="44"/>
  <c r="G353" i="44"/>
  <c r="H289" i="44"/>
  <c r="H269" i="44"/>
  <c r="H257" i="44"/>
  <c r="G237" i="44"/>
  <c r="G225" i="44"/>
  <c r="H205" i="44"/>
  <c r="H552" i="44"/>
  <c r="H536" i="44"/>
  <c r="D571" i="44"/>
  <c r="D574" i="44" s="1"/>
  <c r="D572" i="44"/>
  <c r="D575" i="44" s="1"/>
  <c r="H42" i="44"/>
  <c r="H54" i="44"/>
  <c r="H74" i="44"/>
  <c r="H86" i="44"/>
  <c r="H102" i="44"/>
  <c r="H118" i="44"/>
  <c r="H134" i="44"/>
  <c r="G138" i="44"/>
  <c r="H150" i="44"/>
  <c r="G154" i="44"/>
  <c r="H166" i="44"/>
  <c r="G170" i="44"/>
  <c r="H182" i="44"/>
  <c r="G186" i="44"/>
  <c r="G198" i="44"/>
  <c r="G202" i="44"/>
  <c r="H214" i="44"/>
  <c r="H218" i="44"/>
  <c r="H230" i="44"/>
  <c r="G234" i="44"/>
  <c r="G246" i="44"/>
  <c r="G250" i="44"/>
  <c r="G262" i="44"/>
  <c r="G266" i="44"/>
  <c r="G278" i="44"/>
  <c r="H282" i="44"/>
  <c r="H294" i="44"/>
  <c r="H298" i="44"/>
  <c r="G310" i="44"/>
  <c r="G314" i="44"/>
  <c r="H326" i="44"/>
  <c r="G330" i="44"/>
  <c r="H342" i="44"/>
  <c r="G346" i="44"/>
  <c r="G358" i="44"/>
  <c r="G362" i="44"/>
  <c r="G374" i="44"/>
  <c r="H378" i="44"/>
  <c r="G390" i="44"/>
  <c r="H394" i="44"/>
  <c r="G398" i="44"/>
  <c r="G406" i="44"/>
  <c r="G410" i="44"/>
  <c r="G422" i="44"/>
  <c r="H426" i="44"/>
  <c r="H438" i="44"/>
  <c r="G442" i="44"/>
  <c r="G454" i="44"/>
  <c r="H458" i="44"/>
  <c r="G474" i="44"/>
  <c r="G486" i="44"/>
  <c r="H490" i="44"/>
  <c r="H502" i="44"/>
  <c r="H506" i="44"/>
  <c r="H510" i="44"/>
  <c r="H518" i="44"/>
  <c r="H522" i="44"/>
  <c r="H534" i="44"/>
  <c r="G538" i="44"/>
  <c r="H542" i="44"/>
  <c r="H550" i="44"/>
  <c r="H554" i="44"/>
  <c r="G566" i="44"/>
  <c r="H34" i="44"/>
  <c r="G39" i="44"/>
  <c r="H43" i="44"/>
  <c r="G55" i="44"/>
  <c r="G59" i="44"/>
  <c r="G71" i="44"/>
  <c r="G75" i="44"/>
  <c r="G87" i="44"/>
  <c r="G91" i="44"/>
  <c r="G103" i="44"/>
  <c r="G107" i="44"/>
  <c r="H119" i="44"/>
  <c r="H123" i="44"/>
  <c r="G135" i="44"/>
  <c r="H139" i="44"/>
  <c r="G151" i="44"/>
  <c r="G155" i="44"/>
  <c r="G167" i="44"/>
  <c r="G171" i="44"/>
  <c r="H183" i="44"/>
  <c r="G187" i="44"/>
  <c r="G199" i="44"/>
  <c r="H203" i="44"/>
  <c r="H215" i="44"/>
  <c r="G219" i="44"/>
  <c r="H231" i="44"/>
  <c r="G235" i="44"/>
  <c r="G247" i="44"/>
  <c r="H251" i="44"/>
  <c r="G263" i="44"/>
  <c r="G267" i="44"/>
  <c r="H279" i="44"/>
  <c r="H283" i="44"/>
  <c r="G295" i="44"/>
  <c r="G299" i="44"/>
  <c r="H311" i="44"/>
  <c r="G315" i="44"/>
  <c r="G327" i="44"/>
  <c r="H331" i="44"/>
  <c r="H343" i="44"/>
  <c r="H347" i="44"/>
  <c r="G351" i="44"/>
  <c r="H359" i="44"/>
  <c r="G363" i="44"/>
  <c r="G367" i="44"/>
  <c r="H375" i="44"/>
  <c r="H379" i="44"/>
  <c r="G391" i="44"/>
  <c r="H395" i="44"/>
  <c r="H399" i="44"/>
  <c r="H407" i="44"/>
  <c r="H423" i="44"/>
  <c r="H427" i="44"/>
  <c r="G431" i="44"/>
  <c r="G439" i="44"/>
  <c r="G443" i="44"/>
  <c r="H455" i="44"/>
  <c r="G459" i="44"/>
  <c r="G475" i="44"/>
  <c r="G479" i="44"/>
  <c r="H487" i="44"/>
  <c r="H507" i="44"/>
  <c r="G511" i="44"/>
  <c r="G519" i="44"/>
  <c r="H523" i="44"/>
  <c r="H535" i="44"/>
  <c r="G543" i="44"/>
  <c r="G551" i="44"/>
  <c r="H555" i="44"/>
  <c r="G559" i="44"/>
  <c r="G3" i="44"/>
  <c r="G11" i="44"/>
  <c r="H301" i="44"/>
  <c r="H305" i="44"/>
  <c r="H321" i="44"/>
  <c r="H333" i="44"/>
  <c r="H349" i="44"/>
  <c r="H365" i="44"/>
  <c r="H369" i="44"/>
  <c r="H413" i="44"/>
  <c r="H429" i="44"/>
  <c r="H445" i="44"/>
  <c r="H449" i="44"/>
  <c r="H461" i="44"/>
  <c r="H465" i="44"/>
  <c r="H493" i="44"/>
  <c r="H541" i="44"/>
  <c r="H557" i="44"/>
  <c r="H13" i="44"/>
  <c r="H25" i="44"/>
  <c r="H29" i="44"/>
  <c r="G22" i="44"/>
  <c r="G2" i="44"/>
  <c r="E568" i="44"/>
  <c r="E569" i="44"/>
  <c r="E570" i="44"/>
  <c r="G50" i="44"/>
  <c r="G54" i="44"/>
  <c r="G66" i="44"/>
  <c r="H70" i="44"/>
  <c r="G82" i="44"/>
  <c r="G86" i="44"/>
  <c r="H98" i="44"/>
  <c r="G102" i="44"/>
  <c r="G114" i="44"/>
  <c r="G118" i="44"/>
  <c r="G130" i="44"/>
  <c r="G134" i="44"/>
  <c r="G146" i="44"/>
  <c r="G150" i="44"/>
  <c r="G162" i="44"/>
  <c r="G166" i="44"/>
  <c r="G178" i="44"/>
  <c r="G182" i="44"/>
  <c r="H194" i="44"/>
  <c r="H198" i="44"/>
  <c r="H210" i="44"/>
  <c r="G214" i="44"/>
  <c r="H226" i="44"/>
  <c r="G230" i="44"/>
  <c r="H242" i="44"/>
  <c r="H246" i="44"/>
  <c r="H258" i="44"/>
  <c r="H262" i="44"/>
  <c r="G274" i="44"/>
  <c r="H278" i="44"/>
  <c r="H290" i="44"/>
  <c r="G294" i="44"/>
  <c r="H306" i="44"/>
  <c r="H310" i="44"/>
  <c r="G322" i="44"/>
  <c r="G326" i="44"/>
  <c r="G338" i="44"/>
  <c r="G342" i="44"/>
  <c r="H354" i="44"/>
  <c r="H358" i="44"/>
  <c r="H370" i="44"/>
  <c r="H386" i="44"/>
  <c r="H390" i="44"/>
  <c r="H402" i="44"/>
  <c r="H406" i="44"/>
  <c r="H418" i="44"/>
  <c r="H422" i="44"/>
  <c r="H434" i="44"/>
  <c r="G438" i="44"/>
  <c r="H466" i="44"/>
  <c r="H470" i="44"/>
  <c r="H482" i="44"/>
  <c r="H498" i="44"/>
  <c r="G502" i="44"/>
  <c r="H514" i="44"/>
  <c r="G518" i="44"/>
  <c r="G534" i="44"/>
  <c r="H546" i="44"/>
  <c r="G562" i="44"/>
  <c r="H566" i="44"/>
  <c r="G19" i="44"/>
  <c r="H39" i="44"/>
  <c r="H51" i="44"/>
  <c r="H55" i="44"/>
  <c r="H67" i="44"/>
  <c r="H71" i="44"/>
  <c r="H83" i="44"/>
  <c r="H87" i="44"/>
  <c r="G99" i="44"/>
  <c r="H103" i="44"/>
  <c r="G115" i="44"/>
  <c r="G119" i="44"/>
  <c r="H131" i="44"/>
  <c r="H135" i="44"/>
  <c r="H147" i="44"/>
  <c r="H151" i="44"/>
  <c r="G163" i="44"/>
  <c r="H167" i="44"/>
  <c r="G179" i="44"/>
  <c r="G183" i="44"/>
  <c r="H195" i="44"/>
  <c r="H199" i="44"/>
  <c r="G211" i="44"/>
  <c r="G215" i="44"/>
  <c r="H227" i="44"/>
  <c r="G231" i="44"/>
  <c r="H243" i="44"/>
  <c r="H247" i="44"/>
  <c r="H259" i="44"/>
  <c r="H263" i="44"/>
  <c r="H275" i="44"/>
  <c r="G279" i="44"/>
  <c r="H291" i="44"/>
  <c r="H295" i="44"/>
  <c r="H307" i="44"/>
  <c r="G311" i="44"/>
  <c r="H323" i="44"/>
  <c r="H327" i="44"/>
  <c r="H339" i="44"/>
  <c r="G343" i="44"/>
  <c r="H355" i="44"/>
  <c r="G359" i="44"/>
  <c r="H371" i="44"/>
  <c r="G375" i="44"/>
  <c r="G387" i="44"/>
  <c r="H391" i="44"/>
  <c r="H403" i="44"/>
  <c r="G407" i="44"/>
  <c r="G411" i="44"/>
  <c r="G419" i="44"/>
  <c r="G435" i="44"/>
  <c r="H439" i="44"/>
  <c r="G451" i="44"/>
  <c r="G455" i="44"/>
  <c r="H459" i="44"/>
  <c r="H467" i="44"/>
  <c r="G471" i="44"/>
  <c r="G483" i="44"/>
  <c r="G491" i="44"/>
  <c r="G499" i="44"/>
  <c r="G503" i="44"/>
  <c r="G515" i="44"/>
  <c r="H519" i="44"/>
  <c r="G523" i="44"/>
  <c r="G531" i="44"/>
  <c r="G535" i="44"/>
  <c r="H539" i="44"/>
  <c r="H547" i="44"/>
  <c r="H551" i="44"/>
  <c r="G555" i="44"/>
  <c r="G563" i="44"/>
  <c r="H3" i="44"/>
  <c r="H317" i="44"/>
  <c r="H345" i="44"/>
  <c r="H353" i="44"/>
  <c r="H377" i="44"/>
  <c r="H381" i="44"/>
  <c r="H397" i="44"/>
  <c r="H409" i="44"/>
  <c r="H425" i="44"/>
  <c r="H477" i="44"/>
  <c r="H505" i="44"/>
  <c r="H521" i="44"/>
  <c r="H537" i="44"/>
  <c r="H553" i="44"/>
  <c r="H9" i="44"/>
  <c r="H6" i="44"/>
  <c r="H14" i="44"/>
  <c r="H2" i="44"/>
  <c r="H44" i="44"/>
  <c r="H46" i="44"/>
  <c r="H50" i="44"/>
  <c r="H62" i="44"/>
  <c r="H66" i="44"/>
  <c r="H78" i="44"/>
  <c r="H82" i="44"/>
  <c r="H94" i="44"/>
  <c r="G98" i="44"/>
  <c r="G110" i="44"/>
  <c r="H114" i="44"/>
  <c r="G126" i="44"/>
  <c r="H130" i="44"/>
  <c r="H142" i="44"/>
  <c r="H146" i="44"/>
  <c r="G158" i="44"/>
  <c r="H162" i="44"/>
  <c r="H174" i="44"/>
  <c r="H178" i="44"/>
  <c r="G190" i="44"/>
  <c r="G194" i="44"/>
  <c r="H206" i="44"/>
  <c r="G210" i="44"/>
  <c r="G222" i="44"/>
  <c r="G226" i="44"/>
  <c r="H238" i="44"/>
  <c r="G242" i="44"/>
  <c r="H254" i="44"/>
  <c r="G258" i="44"/>
  <c r="G270" i="44"/>
  <c r="H274" i="44"/>
  <c r="G286" i="44"/>
  <c r="G290" i="44"/>
  <c r="H302" i="44"/>
  <c r="G306" i="44"/>
  <c r="H318" i="44"/>
  <c r="H322" i="44"/>
  <c r="G334" i="44"/>
  <c r="H338" i="44"/>
  <c r="H350" i="44"/>
  <c r="G354" i="44"/>
  <c r="G366" i="44"/>
  <c r="G370" i="44"/>
  <c r="H374" i="44"/>
  <c r="H382" i="44"/>
  <c r="G386" i="44"/>
  <c r="H398" i="44"/>
  <c r="G402" i="44"/>
  <c r="H414" i="44"/>
  <c r="H430" i="44"/>
  <c r="G434" i="44"/>
  <c r="G446" i="44"/>
  <c r="G450" i="44"/>
  <c r="H454" i="44"/>
  <c r="G462" i="44"/>
  <c r="G466" i="44"/>
  <c r="G470" i="44"/>
  <c r="G478" i="44"/>
  <c r="G482" i="44"/>
  <c r="H486" i="44"/>
  <c r="G494" i="44"/>
  <c r="G510" i="44"/>
  <c r="G514" i="44"/>
  <c r="G526" i="44"/>
  <c r="G530" i="44"/>
  <c r="G542" i="44"/>
  <c r="G546" i="44"/>
  <c r="G550" i="44"/>
  <c r="H558" i="44"/>
  <c r="G7" i="44"/>
  <c r="H19" i="44"/>
  <c r="H47" i="44"/>
  <c r="G51" i="44"/>
  <c r="H63" i="44"/>
  <c r="G67" i="44"/>
  <c r="H79" i="44"/>
  <c r="G83" i="44"/>
  <c r="H95" i="44"/>
  <c r="H99" i="44"/>
  <c r="G111" i="44"/>
  <c r="H115" i="44"/>
  <c r="H127" i="44"/>
  <c r="G131" i="44"/>
  <c r="G143" i="44"/>
  <c r="G147" i="44"/>
  <c r="H159" i="44"/>
  <c r="H163" i="44"/>
  <c r="H175" i="44"/>
  <c r="H179" i="44"/>
  <c r="G191" i="44"/>
  <c r="G195" i="44"/>
  <c r="G207" i="44"/>
  <c r="H211" i="44"/>
  <c r="G223" i="44"/>
  <c r="G227" i="44"/>
  <c r="H239" i="44"/>
  <c r="G243" i="44"/>
  <c r="H255" i="44"/>
  <c r="G259" i="44"/>
  <c r="H271" i="44"/>
  <c r="G275" i="44"/>
  <c r="G287" i="44"/>
  <c r="G291" i="44"/>
  <c r="G303" i="44"/>
  <c r="G307" i="44"/>
  <c r="G319" i="44"/>
  <c r="G323" i="44"/>
  <c r="G335" i="44"/>
  <c r="G339" i="44"/>
  <c r="H351" i="44"/>
  <c r="G355" i="44"/>
  <c r="H367" i="44"/>
  <c r="G371" i="44"/>
  <c r="G383" i="44"/>
  <c r="H387" i="44"/>
  <c r="G403" i="44"/>
  <c r="G415" i="44"/>
  <c r="H419" i="44"/>
  <c r="G423" i="44"/>
  <c r="H435" i="44"/>
  <c r="G447" i="44"/>
  <c r="H451" i="44"/>
  <c r="H463" i="44"/>
  <c r="G467" i="44"/>
  <c r="H471" i="44"/>
  <c r="H479" i="44"/>
  <c r="H483" i="44"/>
  <c r="G487" i="44"/>
  <c r="G495" i="44"/>
  <c r="H499" i="44"/>
  <c r="H503" i="44"/>
  <c r="H511" i="44"/>
  <c r="H515" i="44"/>
  <c r="G527" i="44"/>
  <c r="H531" i="44"/>
  <c r="G547" i="44"/>
  <c r="H563" i="44"/>
  <c r="H27" i="44"/>
  <c r="H35" i="44"/>
  <c r="H68" i="44"/>
  <c r="H88" i="44"/>
  <c r="H100" i="44"/>
  <c r="H132" i="44"/>
  <c r="H136" i="44"/>
  <c r="H152" i="44"/>
  <c r="H184" i="44"/>
  <c r="H200" i="44"/>
  <c r="H212" i="44"/>
  <c r="H232" i="44"/>
  <c r="H244" i="44"/>
  <c r="H264" i="44"/>
  <c r="H276" i="44"/>
  <c r="H296" i="44"/>
  <c r="H308" i="44"/>
  <c r="H404" i="44"/>
  <c r="G408" i="44"/>
  <c r="G420" i="44"/>
  <c r="H436" i="44"/>
  <c r="G440" i="44"/>
  <c r="H452" i="44"/>
  <c r="H468" i="44"/>
  <c r="G472" i="44"/>
  <c r="G484" i="44"/>
  <c r="G488" i="44"/>
  <c r="H516" i="44"/>
  <c r="H520" i="44"/>
  <c r="G532" i="44"/>
  <c r="H548" i="44"/>
  <c r="G552" i="44"/>
  <c r="H564" i="44"/>
  <c r="H4" i="44"/>
  <c r="G16" i="44"/>
  <c r="G20" i="44"/>
  <c r="G32" i="44"/>
  <c r="G36" i="44"/>
  <c r="G18" i="44"/>
  <c r="G26" i="44"/>
  <c r="G15" i="44"/>
  <c r="H41" i="44"/>
  <c r="H53" i="44"/>
  <c r="H57" i="44"/>
  <c r="G69" i="44"/>
  <c r="H73" i="44"/>
  <c r="H85" i="44"/>
  <c r="G89" i="44"/>
  <c r="H101" i="44"/>
  <c r="H105" i="44"/>
  <c r="G117" i="44"/>
  <c r="G121" i="44"/>
  <c r="H133" i="44"/>
  <c r="H137" i="44"/>
  <c r="H149" i="44"/>
  <c r="H153" i="44"/>
  <c r="H165" i="44"/>
  <c r="H169" i="44"/>
  <c r="G181" i="44"/>
  <c r="G185" i="44"/>
  <c r="H197" i="44"/>
  <c r="G201" i="44"/>
  <c r="H213" i="44"/>
  <c r="H217" i="44"/>
  <c r="H229" i="44"/>
  <c r="H233" i="44"/>
  <c r="H245" i="44"/>
  <c r="G249" i="44"/>
  <c r="G261" i="44"/>
  <c r="H265" i="44"/>
  <c r="H277" i="44"/>
  <c r="G281" i="44"/>
  <c r="G293" i="44"/>
  <c r="G297" i="44"/>
  <c r="G309" i="44"/>
  <c r="H313" i="44"/>
  <c r="G325" i="44"/>
  <c r="H329" i="44"/>
  <c r="H341" i="44"/>
  <c r="G345" i="44"/>
  <c r="H357" i="44"/>
  <c r="H361" i="44"/>
  <c r="H373" i="44"/>
  <c r="G377" i="44"/>
  <c r="H389" i="44"/>
  <c r="H393" i="44"/>
  <c r="H405" i="44"/>
  <c r="G409" i="44"/>
  <c r="H421" i="44"/>
  <c r="G425" i="44"/>
  <c r="H437" i="44"/>
  <c r="H441" i="44"/>
  <c r="G445" i="44"/>
  <c r="H453" i="44"/>
  <c r="G457" i="44"/>
  <c r="G469" i="44"/>
  <c r="H473" i="44"/>
  <c r="G477" i="44"/>
  <c r="G485" i="44"/>
  <c r="H489" i="44"/>
  <c r="H501" i="44"/>
  <c r="G505" i="44"/>
  <c r="H509" i="44"/>
  <c r="G517" i="44"/>
  <c r="G521" i="44"/>
  <c r="H525" i="44"/>
  <c r="H533" i="44"/>
  <c r="G537" i="44"/>
  <c r="H549" i="44"/>
  <c r="G557" i="44"/>
  <c r="H565" i="44"/>
  <c r="H5" i="44"/>
  <c r="H17" i="44"/>
  <c r="H21" i="44"/>
  <c r="G33" i="44"/>
  <c r="G6" i="44"/>
  <c r="G23" i="44"/>
  <c r="H31" i="44"/>
  <c r="G42" i="44"/>
  <c r="G46" i="44"/>
  <c r="H58" i="44"/>
  <c r="G62" i="44"/>
  <c r="G74" i="44"/>
  <c r="G78" i="44"/>
  <c r="H90" i="44"/>
  <c r="G94" i="44"/>
  <c r="H106" i="44"/>
  <c r="H110" i="44"/>
  <c r="H122" i="44"/>
  <c r="H126" i="44"/>
  <c r="H138" i="44"/>
  <c r="G142" i="44"/>
  <c r="H154" i="44"/>
  <c r="H158" i="44"/>
  <c r="H170" i="44"/>
  <c r="G174" i="44"/>
  <c r="H186" i="44"/>
  <c r="H190" i="44"/>
  <c r="H202" i="44"/>
  <c r="G206" i="44"/>
  <c r="G218" i="44"/>
  <c r="H222" i="44"/>
  <c r="H234" i="44"/>
  <c r="G238" i="44"/>
  <c r="H250" i="44"/>
  <c r="G254" i="44"/>
  <c r="H266" i="44"/>
  <c r="H270" i="44"/>
  <c r="G282" i="44"/>
  <c r="H286" i="44"/>
  <c r="G298" i="44"/>
  <c r="G302" i="44"/>
  <c r="H314" i="44"/>
  <c r="G318" i="44"/>
  <c r="H330" i="44"/>
  <c r="H334" i="44"/>
  <c r="H346" i="44"/>
  <c r="G350" i="44"/>
  <c r="H362" i="44"/>
  <c r="H366" i="44"/>
  <c r="G378" i="44"/>
  <c r="G382" i="44"/>
  <c r="G394" i="44"/>
  <c r="H410" i="44"/>
  <c r="G414" i="44"/>
  <c r="G418" i="44"/>
  <c r="G426" i="44"/>
  <c r="G430" i="44"/>
  <c r="H442" i="44"/>
  <c r="H446" i="44"/>
  <c r="H450" i="44"/>
  <c r="G458" i="44"/>
  <c r="H462" i="44"/>
  <c r="H474" i="44"/>
  <c r="H478" i="44"/>
  <c r="G490" i="44"/>
  <c r="H494" i="44"/>
  <c r="G498" i="44"/>
  <c r="G506" i="44"/>
  <c r="G522" i="44"/>
  <c r="H526" i="44"/>
  <c r="H530" i="44"/>
  <c r="H538" i="44"/>
  <c r="G554" i="44"/>
  <c r="G558" i="44"/>
  <c r="H562" i="44"/>
  <c r="G34" i="44"/>
  <c r="H7" i="44"/>
  <c r="G43" i="44"/>
  <c r="G47" i="44"/>
  <c r="H59" i="44"/>
  <c r="G63" i="44"/>
  <c r="H75" i="44"/>
  <c r="G79" i="44"/>
  <c r="H91" i="44"/>
  <c r="G95" i="44"/>
  <c r="H107" i="44"/>
  <c r="H111" i="44"/>
  <c r="G123" i="44"/>
  <c r="G127" i="44"/>
  <c r="G139" i="44"/>
  <c r="H143" i="44"/>
  <c r="H155" i="44"/>
  <c r="G159" i="44"/>
  <c r="H171" i="44"/>
  <c r="G175" i="44"/>
  <c r="H187" i="44"/>
  <c r="H191" i="44"/>
  <c r="G203" i="44"/>
  <c r="H207" i="44"/>
  <c r="H219" i="44"/>
  <c r="H223" i="44"/>
  <c r="H235" i="44"/>
  <c r="G239" i="44"/>
  <c r="G251" i="44"/>
  <c r="G255" i="44"/>
  <c r="H267" i="44"/>
  <c r="G271" i="44"/>
  <c r="G283" i="44"/>
  <c r="H287" i="44"/>
  <c r="H299" i="44"/>
  <c r="H303" i="44"/>
  <c r="H315" i="44"/>
  <c r="H319" i="44"/>
  <c r="G331" i="44"/>
  <c r="H335" i="44"/>
  <c r="G347" i="44"/>
  <c r="H363" i="44"/>
  <c r="G379" i="44"/>
  <c r="H383" i="44"/>
  <c r="G395" i="44"/>
  <c r="G399" i="44"/>
  <c r="H411" i="44"/>
  <c r="H415" i="44"/>
  <c r="G427" i="44"/>
  <c r="H431" i="44"/>
  <c r="H443" i="44"/>
  <c r="H447" i="44"/>
  <c r="G463" i="44"/>
  <c r="H475" i="44"/>
  <c r="H491" i="44"/>
  <c r="H495" i="44"/>
  <c r="G507" i="44"/>
  <c r="H527" i="44"/>
  <c r="G539" i="44"/>
  <c r="H543" i="44"/>
  <c r="H559" i="44"/>
  <c r="H11" i="44"/>
  <c r="G27" i="44"/>
  <c r="F4" i="26"/>
  <c r="G618" i="26" s="1"/>
  <c r="E571" i="44" l="1"/>
  <c r="E572" i="44"/>
  <c r="H568" i="44"/>
  <c r="H569" i="44"/>
  <c r="H570" i="44"/>
  <c r="G568" i="44"/>
  <c r="G570" i="44"/>
  <c r="G569" i="44"/>
  <c r="G44" i="26"/>
  <c r="G40" i="26"/>
  <c r="G36" i="26"/>
  <c r="G32" i="26"/>
  <c r="G28" i="26"/>
  <c r="G24" i="26"/>
  <c r="G20" i="26"/>
  <c r="G16" i="26"/>
  <c r="G12" i="26"/>
  <c r="G8" i="26"/>
  <c r="G4" i="26"/>
  <c r="G1212" i="26"/>
  <c r="G1208" i="26"/>
  <c r="G1204" i="26"/>
  <c r="G1200" i="26"/>
  <c r="G1196" i="26"/>
  <c r="G1192" i="26"/>
  <c r="G1188" i="26"/>
  <c r="G1184" i="26"/>
  <c r="G1180" i="26"/>
  <c r="G1176" i="26"/>
  <c r="G1172" i="26"/>
  <c r="G1168" i="26"/>
  <c r="G1164" i="26"/>
  <c r="G1160" i="26"/>
  <c r="G1156" i="26"/>
  <c r="G1152" i="26"/>
  <c r="G1148" i="26"/>
  <c r="G1144" i="26"/>
  <c r="G1140" i="26"/>
  <c r="G1136" i="26"/>
  <c r="G1132" i="26"/>
  <c r="G1128" i="26"/>
  <c r="G1124" i="26"/>
  <c r="G1120" i="26"/>
  <c r="G1116" i="26"/>
  <c r="G1112" i="26"/>
  <c r="G1107" i="26"/>
  <c r="G1102" i="26"/>
  <c r="G1097" i="26"/>
  <c r="G1091" i="26"/>
  <c r="G1086" i="26"/>
  <c r="G1081" i="26"/>
  <c r="G1075" i="26"/>
  <c r="G1070" i="26"/>
  <c r="G1065" i="26"/>
  <c r="G1059" i="26"/>
  <c r="G1054" i="26"/>
  <c r="G1049" i="26"/>
  <c r="G1043" i="26"/>
  <c r="G1038" i="26"/>
  <c r="G1033" i="26"/>
  <c r="G1027" i="26"/>
  <c r="G1022" i="26"/>
  <c r="G1017" i="26"/>
  <c r="G1011" i="26"/>
  <c r="G1006" i="26"/>
  <c r="G1001" i="26"/>
  <c r="G995" i="26"/>
  <c r="G990" i="26"/>
  <c r="G985" i="26"/>
  <c r="G979" i="26"/>
  <c r="G974" i="26"/>
  <c r="G969" i="26"/>
  <c r="G963" i="26"/>
  <c r="G958" i="26"/>
  <c r="G953" i="26"/>
  <c r="G947" i="26"/>
  <c r="G942" i="26"/>
  <c r="G937" i="26"/>
  <c r="G931" i="26"/>
  <c r="G926" i="26"/>
  <c r="G921" i="26"/>
  <c r="G915" i="26"/>
  <c r="G910" i="26"/>
  <c r="G905" i="26"/>
  <c r="G899" i="26"/>
  <c r="G894" i="26"/>
  <c r="G889" i="26"/>
  <c r="G883" i="26"/>
  <c r="G878" i="26"/>
  <c r="G873" i="26"/>
  <c r="G867" i="26"/>
  <c r="G862" i="26"/>
  <c r="G857" i="26"/>
  <c r="G851" i="26"/>
  <c r="G846" i="26"/>
  <c r="G841" i="26"/>
  <c r="G835" i="26"/>
  <c r="G830" i="26"/>
  <c r="G825" i="26"/>
  <c r="G819" i="26"/>
  <c r="G814" i="26"/>
  <c r="G809" i="26"/>
  <c r="G803" i="26"/>
  <c r="G798" i="26"/>
  <c r="G793" i="26"/>
  <c r="G787" i="26"/>
  <c r="G782" i="26"/>
  <c r="G777" i="26"/>
  <c r="G771" i="26"/>
  <c r="G766" i="26"/>
  <c r="G761" i="26"/>
  <c r="G755" i="26"/>
  <c r="G750" i="26"/>
  <c r="G745" i="26"/>
  <c r="G739" i="26"/>
  <c r="G734" i="26"/>
  <c r="G729" i="26"/>
  <c r="G723" i="26"/>
  <c r="G718" i="26"/>
  <c r="G713" i="26"/>
  <c r="G707" i="26"/>
  <c r="G702" i="26"/>
  <c r="G697" i="26"/>
  <c r="G690" i="26"/>
  <c r="G682" i="26"/>
  <c r="G674" i="26"/>
  <c r="G666" i="26"/>
  <c r="G658" i="26"/>
  <c r="G650" i="26"/>
  <c r="G642" i="26"/>
  <c r="G634" i="26"/>
  <c r="G626" i="26"/>
  <c r="G1215" i="26"/>
  <c r="G1219" i="26"/>
  <c r="G1223" i="26"/>
  <c r="G46" i="26"/>
  <c r="G50" i="26"/>
  <c r="G54" i="26"/>
  <c r="G58" i="26"/>
  <c r="G62" i="26"/>
  <c r="G66" i="26"/>
  <c r="G70" i="26"/>
  <c r="G74" i="26"/>
  <c r="G78" i="26"/>
  <c r="G82" i="26"/>
  <c r="G86" i="26"/>
  <c r="G90" i="26"/>
  <c r="G94" i="26"/>
  <c r="G98" i="26"/>
  <c r="G102" i="26"/>
  <c r="G106" i="26"/>
  <c r="G110" i="26"/>
  <c r="G114" i="26"/>
  <c r="G118" i="26"/>
  <c r="G122" i="26"/>
  <c r="G126" i="26"/>
  <c r="G130" i="26"/>
  <c r="G134" i="26"/>
  <c r="G138" i="26"/>
  <c r="G142" i="26"/>
  <c r="G146" i="26"/>
  <c r="G150" i="26"/>
  <c r="G154" i="26"/>
  <c r="G158" i="26"/>
  <c r="G162" i="26"/>
  <c r="G166" i="26"/>
  <c r="G170" i="26"/>
  <c r="G174" i="26"/>
  <c r="G178" i="26"/>
  <c r="G182" i="26"/>
  <c r="G186" i="26"/>
  <c r="G190" i="26"/>
  <c r="G194" i="26"/>
  <c r="G198" i="26"/>
  <c r="G202" i="26"/>
  <c r="G206" i="26"/>
  <c r="G210" i="26"/>
  <c r="G214" i="26"/>
  <c r="G218" i="26"/>
  <c r="G222" i="26"/>
  <c r="G226" i="26"/>
  <c r="G230" i="26"/>
  <c r="G1216" i="26"/>
  <c r="G1221" i="26"/>
  <c r="G1226" i="26"/>
  <c r="G51" i="26"/>
  <c r="G56" i="26"/>
  <c r="G61" i="26"/>
  <c r="G67" i="26"/>
  <c r="G72" i="26"/>
  <c r="G77" i="26"/>
  <c r="G83" i="26"/>
  <c r="G88" i="26"/>
  <c r="G93" i="26"/>
  <c r="G99" i="26"/>
  <c r="G104" i="26"/>
  <c r="G109" i="26"/>
  <c r="G115" i="26"/>
  <c r="G120" i="26"/>
  <c r="G125" i="26"/>
  <c r="G131" i="26"/>
  <c r="G136" i="26"/>
  <c r="G141" i="26"/>
  <c r="G147" i="26"/>
  <c r="G152" i="26"/>
  <c r="G157" i="26"/>
  <c r="G163" i="26"/>
  <c r="G168" i="26"/>
  <c r="G173" i="26"/>
  <c r="G179" i="26"/>
  <c r="G184" i="26"/>
  <c r="G189" i="26"/>
  <c r="G195" i="26"/>
  <c r="G200" i="26"/>
  <c r="G205" i="26"/>
  <c r="G211" i="26"/>
  <c r="G216" i="26"/>
  <c r="G221" i="26"/>
  <c r="G227" i="26"/>
  <c r="G232" i="26"/>
  <c r="G236" i="26"/>
  <c r="G240" i="26"/>
  <c r="G244" i="26"/>
  <c r="G248" i="26"/>
  <c r="G252" i="26"/>
  <c r="G256" i="26"/>
  <c r="G260" i="26"/>
  <c r="G264" i="26"/>
  <c r="G268" i="26"/>
  <c r="G272" i="26"/>
  <c r="G276" i="26"/>
  <c r="G280" i="26"/>
  <c r="G284" i="26"/>
  <c r="G288" i="26"/>
  <c r="G292" i="26"/>
  <c r="G296" i="26"/>
  <c r="G300" i="26"/>
  <c r="G304" i="26"/>
  <c r="G308" i="26"/>
  <c r="G312" i="26"/>
  <c r="G316" i="26"/>
  <c r="G320" i="26"/>
  <c r="G324" i="26"/>
  <c r="G328" i="26"/>
  <c r="G332" i="26"/>
  <c r="G336" i="26"/>
  <c r="G340" i="26"/>
  <c r="G344" i="26"/>
  <c r="G348" i="26"/>
  <c r="G352" i="26"/>
  <c r="G356" i="26"/>
  <c r="G360" i="26"/>
  <c r="G364" i="26"/>
  <c r="G368" i="26"/>
  <c r="G372" i="26"/>
  <c r="G376" i="26"/>
  <c r="G380" i="26"/>
  <c r="G384" i="26"/>
  <c r="G388" i="26"/>
  <c r="G392" i="26"/>
  <c r="G396" i="26"/>
  <c r="G400" i="26"/>
  <c r="G404" i="26"/>
  <c r="G408" i="26"/>
  <c r="G412" i="26"/>
  <c r="G416" i="26"/>
  <c r="G420" i="26"/>
  <c r="G424" i="26"/>
  <c r="G428" i="26"/>
  <c r="G432" i="26"/>
  <c r="G436" i="26"/>
  <c r="G440" i="26"/>
  <c r="G444" i="26"/>
  <c r="G448" i="26"/>
  <c r="G452" i="26"/>
  <c r="G456" i="26"/>
  <c r="G460" i="26"/>
  <c r="G464" i="26"/>
  <c r="G468" i="26"/>
  <c r="G472" i="26"/>
  <c r="G476" i="26"/>
  <c r="G480" i="26"/>
  <c r="G484" i="26"/>
  <c r="G488" i="26"/>
  <c r="G492" i="26"/>
  <c r="G496" i="26"/>
  <c r="G500" i="26"/>
  <c r="G504" i="26"/>
  <c r="G508" i="26"/>
  <c r="G512" i="26"/>
  <c r="G516" i="26"/>
  <c r="G520" i="26"/>
  <c r="G524" i="26"/>
  <c r="G528" i="26"/>
  <c r="G532" i="26"/>
  <c r="G536" i="26"/>
  <c r="G540" i="26"/>
  <c r="G544" i="26"/>
  <c r="G548" i="26"/>
  <c r="G552" i="26"/>
  <c r="G556" i="26"/>
  <c r="G560" i="26"/>
  <c r="G564" i="26"/>
  <c r="G568" i="26"/>
  <c r="G572" i="26"/>
  <c r="G576" i="26"/>
  <c r="G580" i="26"/>
  <c r="G584" i="26"/>
  <c r="G588" i="26"/>
  <c r="G592" i="26"/>
  <c r="G596" i="26"/>
  <c r="G600" i="26"/>
  <c r="G604" i="26"/>
  <c r="G608" i="26"/>
  <c r="G612" i="26"/>
  <c r="G616" i="26"/>
  <c r="G620" i="26"/>
  <c r="G624" i="26"/>
  <c r="G628" i="26"/>
  <c r="G632" i="26"/>
  <c r="G636" i="26"/>
  <c r="G640" i="26"/>
  <c r="G644" i="26"/>
  <c r="G648" i="26"/>
  <c r="G652" i="26"/>
  <c r="G656" i="26"/>
  <c r="G660" i="26"/>
  <c r="G664" i="26"/>
  <c r="G668" i="26"/>
  <c r="G672" i="26"/>
  <c r="G676" i="26"/>
  <c r="G680" i="26"/>
  <c r="G684" i="26"/>
  <c r="G688" i="26"/>
  <c r="G692" i="26"/>
  <c r="G696" i="26"/>
  <c r="G700" i="26"/>
  <c r="G704" i="26"/>
  <c r="G708" i="26"/>
  <c r="G712" i="26"/>
  <c r="G716" i="26"/>
  <c r="G720" i="26"/>
  <c r="G724" i="26"/>
  <c r="G728" i="26"/>
  <c r="G732" i="26"/>
  <c r="G736" i="26"/>
  <c r="G740" i="26"/>
  <c r="G744" i="26"/>
  <c r="G748" i="26"/>
  <c r="G752" i="26"/>
  <c r="G756" i="26"/>
  <c r="G760" i="26"/>
  <c r="G764" i="26"/>
  <c r="G768" i="26"/>
  <c r="G772" i="26"/>
  <c r="G776" i="26"/>
  <c r="G780" i="26"/>
  <c r="G784" i="26"/>
  <c r="G788" i="26"/>
  <c r="G792" i="26"/>
  <c r="G796" i="26"/>
  <c r="G800" i="26"/>
  <c r="G804" i="26"/>
  <c r="G808" i="26"/>
  <c r="G812" i="26"/>
  <c r="G816" i="26"/>
  <c r="G820" i="26"/>
  <c r="G824" i="26"/>
  <c r="G828" i="26"/>
  <c r="G832" i="26"/>
  <c r="G836" i="26"/>
  <c r="G840" i="26"/>
  <c r="G844" i="26"/>
  <c r="G848" i="26"/>
  <c r="G852" i="26"/>
  <c r="G856" i="26"/>
  <c r="G860" i="26"/>
  <c r="G864" i="26"/>
  <c r="G868" i="26"/>
  <c r="G872" i="26"/>
  <c r="G876" i="26"/>
  <c r="G880" i="26"/>
  <c r="G884" i="26"/>
  <c r="G888" i="26"/>
  <c r="G892" i="26"/>
  <c r="G896" i="26"/>
  <c r="G900" i="26"/>
  <c r="G904" i="26"/>
  <c r="G908" i="26"/>
  <c r="G912" i="26"/>
  <c r="G916" i="26"/>
  <c r="G920" i="26"/>
  <c r="G924" i="26"/>
  <c r="G928" i="26"/>
  <c r="G932" i="26"/>
  <c r="G936" i="26"/>
  <c r="G940" i="26"/>
  <c r="G944" i="26"/>
  <c r="G948" i="26"/>
  <c r="G952" i="26"/>
  <c r="G956" i="26"/>
  <c r="G960" i="26"/>
  <c r="G964" i="26"/>
  <c r="G968" i="26"/>
  <c r="G972" i="26"/>
  <c r="G976" i="26"/>
  <c r="G980" i="26"/>
  <c r="G984" i="26"/>
  <c r="G988" i="26"/>
  <c r="G992" i="26"/>
  <c r="G996" i="26"/>
  <c r="G1000" i="26"/>
  <c r="G1004" i="26"/>
  <c r="G1008" i="26"/>
  <c r="G1012" i="26"/>
  <c r="G1016" i="26"/>
  <c r="G1020" i="26"/>
  <c r="G1024" i="26"/>
  <c r="G1028" i="26"/>
  <c r="G1032" i="26"/>
  <c r="G1036" i="26"/>
  <c r="G1040" i="26"/>
  <c r="G1044" i="26"/>
  <c r="G1048" i="26"/>
  <c r="G1052" i="26"/>
  <c r="G1056" i="26"/>
  <c r="G1060" i="26"/>
  <c r="G1064" i="26"/>
  <c r="G1068" i="26"/>
  <c r="G1072" i="26"/>
  <c r="G1076" i="26"/>
  <c r="G1080" i="26"/>
  <c r="G1084" i="26"/>
  <c r="G1088" i="26"/>
  <c r="G1092" i="26"/>
  <c r="G1096" i="26"/>
  <c r="G1100" i="26"/>
  <c r="G1104" i="26"/>
  <c r="G1108" i="26"/>
  <c r="G1217" i="26"/>
  <c r="G1222" i="26"/>
  <c r="G47" i="26"/>
  <c r="G52" i="26"/>
  <c r="G57" i="26"/>
  <c r="G63" i="26"/>
  <c r="G68" i="26"/>
  <c r="G73" i="26"/>
  <c r="G79" i="26"/>
  <c r="G84" i="26"/>
  <c r="G89" i="26"/>
  <c r="G95" i="26"/>
  <c r="G100" i="26"/>
  <c r="G105" i="26"/>
  <c r="G111" i="26"/>
  <c r="G116" i="26"/>
  <c r="G121" i="26"/>
  <c r="G127" i="26"/>
  <c r="G132" i="26"/>
  <c r="G137" i="26"/>
  <c r="G143" i="26"/>
  <c r="G148" i="26"/>
  <c r="G153" i="26"/>
  <c r="G159" i="26"/>
  <c r="G164" i="26"/>
  <c r="G169" i="26"/>
  <c r="G175" i="26"/>
  <c r="G180" i="26"/>
  <c r="G185" i="26"/>
  <c r="G191" i="26"/>
  <c r="G196" i="26"/>
  <c r="G201" i="26"/>
  <c r="G207" i="26"/>
  <c r="G212" i="26"/>
  <c r="G217" i="26"/>
  <c r="G223" i="26"/>
  <c r="G228" i="26"/>
  <c r="G233" i="26"/>
  <c r="G237" i="26"/>
  <c r="G241" i="26"/>
  <c r="G245" i="26"/>
  <c r="G249" i="26"/>
  <c r="G253" i="26"/>
  <c r="G257" i="26"/>
  <c r="G261" i="26"/>
  <c r="G265" i="26"/>
  <c r="G269" i="26"/>
  <c r="G273" i="26"/>
  <c r="G277" i="26"/>
  <c r="G281" i="26"/>
  <c r="G285" i="26"/>
  <c r="G289" i="26"/>
  <c r="G293" i="26"/>
  <c r="G297" i="26"/>
  <c r="G301" i="26"/>
  <c r="G305" i="26"/>
  <c r="G309" i="26"/>
  <c r="G313" i="26"/>
  <c r="G317" i="26"/>
  <c r="G321" i="26"/>
  <c r="G325" i="26"/>
  <c r="G329" i="26"/>
  <c r="G333" i="26"/>
  <c r="G337" i="26"/>
  <c r="G341" i="26"/>
  <c r="G345" i="26"/>
  <c r="G349" i="26"/>
  <c r="G353" i="26"/>
  <c r="G357" i="26"/>
  <c r="G361" i="26"/>
  <c r="G365" i="26"/>
  <c r="G369" i="26"/>
  <c r="G373" i="26"/>
  <c r="G377" i="26"/>
  <c r="G381" i="26"/>
  <c r="G385" i="26"/>
  <c r="G389" i="26"/>
  <c r="G393" i="26"/>
  <c r="G397" i="26"/>
  <c r="G401" i="26"/>
  <c r="G405" i="26"/>
  <c r="G409" i="26"/>
  <c r="G413" i="26"/>
  <c r="G417" i="26"/>
  <c r="G421" i="26"/>
  <c r="G425" i="26"/>
  <c r="G429" i="26"/>
  <c r="G433" i="26"/>
  <c r="G437" i="26"/>
  <c r="G441" i="26"/>
  <c r="G445" i="26"/>
  <c r="G449" i="26"/>
  <c r="G453" i="26"/>
  <c r="G457" i="26"/>
  <c r="G461" i="26"/>
  <c r="G465" i="26"/>
  <c r="G469" i="26"/>
  <c r="G473" i="26"/>
  <c r="G477" i="26"/>
  <c r="G481" i="26"/>
  <c r="G485" i="26"/>
  <c r="G489" i="26"/>
  <c r="G493" i="26"/>
  <c r="G497" i="26"/>
  <c r="G501" i="26"/>
  <c r="G505" i="26"/>
  <c r="G509" i="26"/>
  <c r="G513" i="26"/>
  <c r="G517" i="26"/>
  <c r="G521" i="26"/>
  <c r="G525" i="26"/>
  <c r="G529" i="26"/>
  <c r="G533" i="26"/>
  <c r="G537" i="26"/>
  <c r="G541" i="26"/>
  <c r="G545" i="26"/>
  <c r="G549" i="26"/>
  <c r="G553" i="26"/>
  <c r="G557" i="26"/>
  <c r="G561" i="26"/>
  <c r="G565" i="26"/>
  <c r="G569" i="26"/>
  <c r="G573" i="26"/>
  <c r="G577" i="26"/>
  <c r="G581" i="26"/>
  <c r="G585" i="26"/>
  <c r="G589" i="26"/>
  <c r="G593" i="26"/>
  <c r="G597" i="26"/>
  <c r="G601" i="26"/>
  <c r="G605" i="26"/>
  <c r="G609" i="26"/>
  <c r="G613" i="26"/>
  <c r="G617" i="26"/>
  <c r="G621" i="26"/>
  <c r="G625" i="26"/>
  <c r="G629" i="26"/>
  <c r="G633" i="26"/>
  <c r="G637" i="26"/>
  <c r="G641" i="26"/>
  <c r="G645" i="26"/>
  <c r="G649" i="26"/>
  <c r="G653" i="26"/>
  <c r="G657" i="26"/>
  <c r="G661" i="26"/>
  <c r="G665" i="26"/>
  <c r="G669" i="26"/>
  <c r="G673" i="26"/>
  <c r="G677" i="26"/>
  <c r="G681" i="26"/>
  <c r="G685" i="26"/>
  <c r="G689" i="26"/>
  <c r="G693" i="26"/>
  <c r="G1218" i="26"/>
  <c r="G1224" i="26"/>
  <c r="G48" i="26"/>
  <c r="G53" i="26"/>
  <c r="G59" i="26"/>
  <c r="G64" i="26"/>
  <c r="G69" i="26"/>
  <c r="G75" i="26"/>
  <c r="G80" i="26"/>
  <c r="G85" i="26"/>
  <c r="G91" i="26"/>
  <c r="G96" i="26"/>
  <c r="G101" i="26"/>
  <c r="G107" i="26"/>
  <c r="G112" i="26"/>
  <c r="G117" i="26"/>
  <c r="G123" i="26"/>
  <c r="G128" i="26"/>
  <c r="G133" i="26"/>
  <c r="G139" i="26"/>
  <c r="G144" i="26"/>
  <c r="G149" i="26"/>
  <c r="G155" i="26"/>
  <c r="G160" i="26"/>
  <c r="G165" i="26"/>
  <c r="G171" i="26"/>
  <c r="G176" i="26"/>
  <c r="G181" i="26"/>
  <c r="G187" i="26"/>
  <c r="G192" i="26"/>
  <c r="G197" i="26"/>
  <c r="G203" i="26"/>
  <c r="G208" i="26"/>
  <c r="G213" i="26"/>
  <c r="G219" i="26"/>
  <c r="G224" i="26"/>
  <c r="G229" i="26"/>
  <c r="G234" i="26"/>
  <c r="G238" i="26"/>
  <c r="G242" i="26"/>
  <c r="G246" i="26"/>
  <c r="G250" i="26"/>
  <c r="G254" i="26"/>
  <c r="G258" i="26"/>
  <c r="G262" i="26"/>
  <c r="G266" i="26"/>
  <c r="G270" i="26"/>
  <c r="G274" i="26"/>
  <c r="G278" i="26"/>
  <c r="G282" i="26"/>
  <c r="G286" i="26"/>
  <c r="G290" i="26"/>
  <c r="G294" i="26"/>
  <c r="G298" i="26"/>
  <c r="G302" i="26"/>
  <c r="G306" i="26"/>
  <c r="G310" i="26"/>
  <c r="G314" i="26"/>
  <c r="G318" i="26"/>
  <c r="G322" i="26"/>
  <c r="G326" i="26"/>
  <c r="G330" i="26"/>
  <c r="G334" i="26"/>
  <c r="G338" i="26"/>
  <c r="G342" i="26"/>
  <c r="G346" i="26"/>
  <c r="G350" i="26"/>
  <c r="G354" i="26"/>
  <c r="G358" i="26"/>
  <c r="G362" i="26"/>
  <c r="G366" i="26"/>
  <c r="G370" i="26"/>
  <c r="G374" i="26"/>
  <c r="G378" i="26"/>
  <c r="G382" i="26"/>
  <c r="G386" i="26"/>
  <c r="G390" i="26"/>
  <c r="G394" i="26"/>
  <c r="G398" i="26"/>
  <c r="G402" i="26"/>
  <c r="G406" i="26"/>
  <c r="G410" i="26"/>
  <c r="G414" i="26"/>
  <c r="G418" i="26"/>
  <c r="G422" i="26"/>
  <c r="G426" i="26"/>
  <c r="G430" i="26"/>
  <c r="G434" i="26"/>
  <c r="G438" i="26"/>
  <c r="G442" i="26"/>
  <c r="G446" i="26"/>
  <c r="G450" i="26"/>
  <c r="G454" i="26"/>
  <c r="G458" i="26"/>
  <c r="G462" i="26"/>
  <c r="G466" i="26"/>
  <c r="G470" i="26"/>
  <c r="G474" i="26"/>
  <c r="G478" i="26"/>
  <c r="G482" i="26"/>
  <c r="G486" i="26"/>
  <c r="G490" i="26"/>
  <c r="G494" i="26"/>
  <c r="G498" i="26"/>
  <c r="G502" i="26"/>
  <c r="G506" i="26"/>
  <c r="G510" i="26"/>
  <c r="G514" i="26"/>
  <c r="G518" i="26"/>
  <c r="G522" i="26"/>
  <c r="G526" i="26"/>
  <c r="G530" i="26"/>
  <c r="G534" i="26"/>
  <c r="G538" i="26"/>
  <c r="G542" i="26"/>
  <c r="G546" i="26"/>
  <c r="G550" i="26"/>
  <c r="G554" i="26"/>
  <c r="G558" i="26"/>
  <c r="G562" i="26"/>
  <c r="G566" i="26"/>
  <c r="G570" i="26"/>
  <c r="G574" i="26"/>
  <c r="G578" i="26"/>
  <c r="G582" i="26"/>
  <c r="G586" i="26"/>
  <c r="G590" i="26"/>
  <c r="G594" i="26"/>
  <c r="G598" i="26"/>
  <c r="G602" i="26"/>
  <c r="G606" i="26"/>
  <c r="G1227" i="26"/>
  <c r="G1220" i="26"/>
  <c r="G1225" i="26"/>
  <c r="G49" i="26"/>
  <c r="G55" i="26"/>
  <c r="G60" i="26"/>
  <c r="G65" i="26"/>
  <c r="G71" i="26"/>
  <c r="G76" i="26"/>
  <c r="G81" i="26"/>
  <c r="G87" i="26"/>
  <c r="G92" i="26"/>
  <c r="G97" i="26"/>
  <c r="G103" i="26"/>
  <c r="G108" i="26"/>
  <c r="G113" i="26"/>
  <c r="G119" i="26"/>
  <c r="G124" i="26"/>
  <c r="G129" i="26"/>
  <c r="G135" i="26"/>
  <c r="G140" i="26"/>
  <c r="G145" i="26"/>
  <c r="G151" i="26"/>
  <c r="G156" i="26"/>
  <c r="G161" i="26"/>
  <c r="G167" i="26"/>
  <c r="G172" i="26"/>
  <c r="G177" i="26"/>
  <c r="G183" i="26"/>
  <c r="G188" i="26"/>
  <c r="G193" i="26"/>
  <c r="G199" i="26"/>
  <c r="G204" i="26"/>
  <c r="G209" i="26"/>
  <c r="G215" i="26"/>
  <c r="G220" i="26"/>
  <c r="G225" i="26"/>
  <c r="G231" i="26"/>
  <c r="G235" i="26"/>
  <c r="G239" i="26"/>
  <c r="G243" i="26"/>
  <c r="G247" i="26"/>
  <c r="G251" i="26"/>
  <c r="G255" i="26"/>
  <c r="G259" i="26"/>
  <c r="G263" i="26"/>
  <c r="G267" i="26"/>
  <c r="G271" i="26"/>
  <c r="G275" i="26"/>
  <c r="G279" i="26"/>
  <c r="G283" i="26"/>
  <c r="G287" i="26"/>
  <c r="G291" i="26"/>
  <c r="G295" i="26"/>
  <c r="G299" i="26"/>
  <c r="G303" i="26"/>
  <c r="G307" i="26"/>
  <c r="G311" i="26"/>
  <c r="G315" i="26"/>
  <c r="G319" i="26"/>
  <c r="G323" i="26"/>
  <c r="G327" i="26"/>
  <c r="G331" i="26"/>
  <c r="G335" i="26"/>
  <c r="G339" i="26"/>
  <c r="G343" i="26"/>
  <c r="G347" i="26"/>
  <c r="G351" i="26"/>
  <c r="G355" i="26"/>
  <c r="G359" i="26"/>
  <c r="G363" i="26"/>
  <c r="G367" i="26"/>
  <c r="G371" i="26"/>
  <c r="G375" i="26"/>
  <c r="G379" i="26"/>
  <c r="G383" i="26"/>
  <c r="G387" i="26"/>
  <c r="G391" i="26"/>
  <c r="G395" i="26"/>
  <c r="G399" i="26"/>
  <c r="G403" i="26"/>
  <c r="G407" i="26"/>
  <c r="G411" i="26"/>
  <c r="G415" i="26"/>
  <c r="G419" i="26"/>
  <c r="G423" i="26"/>
  <c r="G427" i="26"/>
  <c r="G431" i="26"/>
  <c r="G435" i="26"/>
  <c r="G439" i="26"/>
  <c r="G443" i="26"/>
  <c r="G447" i="26"/>
  <c r="G451" i="26"/>
  <c r="G455" i="26"/>
  <c r="G459" i="26"/>
  <c r="G463" i="26"/>
  <c r="G467" i="26"/>
  <c r="G471" i="26"/>
  <c r="G475" i="26"/>
  <c r="G479" i="26"/>
  <c r="G483" i="26"/>
  <c r="G487" i="26"/>
  <c r="G491" i="26"/>
  <c r="G495" i="26"/>
  <c r="G499" i="26"/>
  <c r="G503" i="26"/>
  <c r="G507" i="26"/>
  <c r="G511" i="26"/>
  <c r="G515" i="26"/>
  <c r="G519" i="26"/>
  <c r="G523" i="26"/>
  <c r="G527" i="26"/>
  <c r="G531" i="26"/>
  <c r="G535" i="26"/>
  <c r="G539" i="26"/>
  <c r="G543" i="26"/>
  <c r="G547" i="26"/>
  <c r="G551" i="26"/>
  <c r="G555" i="26"/>
  <c r="G559" i="26"/>
  <c r="G563" i="26"/>
  <c r="G567" i="26"/>
  <c r="G571" i="26"/>
  <c r="G575" i="26"/>
  <c r="G579" i="26"/>
  <c r="G583" i="26"/>
  <c r="G587" i="26"/>
  <c r="G591" i="26"/>
  <c r="G595" i="26"/>
  <c r="G599" i="26"/>
  <c r="G603" i="26"/>
  <c r="G607" i="26"/>
  <c r="G611" i="26"/>
  <c r="G43" i="26"/>
  <c r="G39" i="26"/>
  <c r="G35" i="26"/>
  <c r="G31" i="26"/>
  <c r="G27" i="26"/>
  <c r="G23" i="26"/>
  <c r="G19" i="26"/>
  <c r="G15" i="26"/>
  <c r="G11" i="26"/>
  <c r="G7" i="26"/>
  <c r="G3" i="26"/>
  <c r="G1211" i="26"/>
  <c r="G1207" i="26"/>
  <c r="G1203" i="26"/>
  <c r="G1199" i="26"/>
  <c r="G1195" i="26"/>
  <c r="G1191" i="26"/>
  <c r="G1187" i="26"/>
  <c r="G1183" i="26"/>
  <c r="G1179" i="26"/>
  <c r="G1175" i="26"/>
  <c r="G1171" i="26"/>
  <c r="G1167" i="26"/>
  <c r="G1163" i="26"/>
  <c r="G1159" i="26"/>
  <c r="G1155" i="26"/>
  <c r="G1151" i="26"/>
  <c r="G1147" i="26"/>
  <c r="G1143" i="26"/>
  <c r="G1139" i="26"/>
  <c r="G1135" i="26"/>
  <c r="G1131" i="26"/>
  <c r="G1127" i="26"/>
  <c r="G1123" i="26"/>
  <c r="G1119" i="26"/>
  <c r="G1115" i="26"/>
  <c r="G1111" i="26"/>
  <c r="G1106" i="26"/>
  <c r="G1101" i="26"/>
  <c r="G1095" i="26"/>
  <c r="G1090" i="26"/>
  <c r="G1085" i="26"/>
  <c r="G1079" i="26"/>
  <c r="G1074" i="26"/>
  <c r="G1069" i="26"/>
  <c r="G1063" i="26"/>
  <c r="G1058" i="26"/>
  <c r="G1053" i="26"/>
  <c r="G1047" i="26"/>
  <c r="G1042" i="26"/>
  <c r="G1037" i="26"/>
  <c r="G1031" i="26"/>
  <c r="G1026" i="26"/>
  <c r="G1021" i="26"/>
  <c r="G1015" i="26"/>
  <c r="G1010" i="26"/>
  <c r="G1005" i="26"/>
  <c r="G999" i="26"/>
  <c r="G994" i="26"/>
  <c r="G989" i="26"/>
  <c r="G983" i="26"/>
  <c r="G978" i="26"/>
  <c r="G973" i="26"/>
  <c r="G967" i="26"/>
  <c r="G962" i="26"/>
  <c r="G957" i="26"/>
  <c r="G951" i="26"/>
  <c r="G946" i="26"/>
  <c r="G941" i="26"/>
  <c r="G935" i="26"/>
  <c r="G930" i="26"/>
  <c r="G925" i="26"/>
  <c r="G919" i="26"/>
  <c r="G914" i="26"/>
  <c r="G909" i="26"/>
  <c r="G903" i="26"/>
  <c r="G898" i="26"/>
  <c r="G893" i="26"/>
  <c r="G887" i="26"/>
  <c r="G882" i="26"/>
  <c r="G877" i="26"/>
  <c r="G871" i="26"/>
  <c r="G866" i="26"/>
  <c r="G861" i="26"/>
  <c r="G855" i="26"/>
  <c r="G850" i="26"/>
  <c r="G845" i="26"/>
  <c r="G839" i="26"/>
  <c r="G834" i="26"/>
  <c r="G829" i="26"/>
  <c r="G823" i="26"/>
  <c r="G818" i="26"/>
  <c r="G813" i="26"/>
  <c r="G807" i="26"/>
  <c r="G802" i="26"/>
  <c r="G797" i="26"/>
  <c r="G791" i="26"/>
  <c r="G786" i="26"/>
  <c r="G781" i="26"/>
  <c r="G775" i="26"/>
  <c r="G770" i="26"/>
  <c r="G765" i="26"/>
  <c r="G759" i="26"/>
  <c r="G754" i="26"/>
  <c r="G749" i="26"/>
  <c r="G743" i="26"/>
  <c r="G738" i="26"/>
  <c r="G733" i="26"/>
  <c r="G727" i="26"/>
  <c r="G722" i="26"/>
  <c r="G717" i="26"/>
  <c r="G711" i="26"/>
  <c r="G706" i="26"/>
  <c r="G701" i="26"/>
  <c r="G695" i="26"/>
  <c r="G687" i="26"/>
  <c r="G679" i="26"/>
  <c r="G671" i="26"/>
  <c r="G663" i="26"/>
  <c r="G655" i="26"/>
  <c r="G647" i="26"/>
  <c r="G639" i="26"/>
  <c r="G631" i="26"/>
  <c r="G623" i="26"/>
  <c r="G615" i="26"/>
  <c r="G2" i="26"/>
  <c r="G42" i="26"/>
  <c r="G38" i="26"/>
  <c r="G34" i="26"/>
  <c r="G30" i="26"/>
  <c r="G26" i="26"/>
  <c r="G22" i="26"/>
  <c r="G18" i="26"/>
  <c r="G14" i="26"/>
  <c r="G10" i="26"/>
  <c r="G6" i="26"/>
  <c r="G1214" i="26"/>
  <c r="G1210" i="26"/>
  <c r="G1206" i="26"/>
  <c r="G1202" i="26"/>
  <c r="G1198" i="26"/>
  <c r="G1194" i="26"/>
  <c r="G1190" i="26"/>
  <c r="G1186" i="26"/>
  <c r="G1182" i="26"/>
  <c r="G1178" i="26"/>
  <c r="G1174" i="26"/>
  <c r="G1170" i="26"/>
  <c r="G1166" i="26"/>
  <c r="G1162" i="26"/>
  <c r="G1158" i="26"/>
  <c r="G1154" i="26"/>
  <c r="G1150" i="26"/>
  <c r="G1146" i="26"/>
  <c r="G1142" i="26"/>
  <c r="G1138" i="26"/>
  <c r="G1134" i="26"/>
  <c r="G1130" i="26"/>
  <c r="G1126" i="26"/>
  <c r="G1122" i="26"/>
  <c r="G1118" i="26"/>
  <c r="G1114" i="26"/>
  <c r="G1110" i="26"/>
  <c r="G1105" i="26"/>
  <c r="G1099" i="26"/>
  <c r="G1094" i="26"/>
  <c r="G1089" i="26"/>
  <c r="G1083" i="26"/>
  <c r="G1078" i="26"/>
  <c r="G1073" i="26"/>
  <c r="G1067" i="26"/>
  <c r="G1062" i="26"/>
  <c r="G1057" i="26"/>
  <c r="G1051" i="26"/>
  <c r="G1046" i="26"/>
  <c r="G1041" i="26"/>
  <c r="G1035" i="26"/>
  <c r="G1030" i="26"/>
  <c r="G1025" i="26"/>
  <c r="G1019" i="26"/>
  <c r="G1014" i="26"/>
  <c r="G1009" i="26"/>
  <c r="G1003" i="26"/>
  <c r="G998" i="26"/>
  <c r="G993" i="26"/>
  <c r="G987" i="26"/>
  <c r="G982" i="26"/>
  <c r="G977" i="26"/>
  <c r="G971" i="26"/>
  <c r="G966" i="26"/>
  <c r="G961" i="26"/>
  <c r="G955" i="26"/>
  <c r="G950" i="26"/>
  <c r="G945" i="26"/>
  <c r="G939" i="26"/>
  <c r="G934" i="26"/>
  <c r="G929" i="26"/>
  <c r="G923" i="26"/>
  <c r="G918" i="26"/>
  <c r="G913" i="26"/>
  <c r="G907" i="26"/>
  <c r="G902" i="26"/>
  <c r="G897" i="26"/>
  <c r="G891" i="26"/>
  <c r="G886" i="26"/>
  <c r="G881" i="26"/>
  <c r="G875" i="26"/>
  <c r="G870" i="26"/>
  <c r="G865" i="26"/>
  <c r="G859" i="26"/>
  <c r="G854" i="26"/>
  <c r="G849" i="26"/>
  <c r="G843" i="26"/>
  <c r="G838" i="26"/>
  <c r="G833" i="26"/>
  <c r="G827" i="26"/>
  <c r="G822" i="26"/>
  <c r="G817" i="26"/>
  <c r="G811" i="26"/>
  <c r="G806" i="26"/>
  <c r="G801" i="26"/>
  <c r="G795" i="26"/>
  <c r="G790" i="26"/>
  <c r="G785" i="26"/>
  <c r="G779" i="26"/>
  <c r="G774" i="26"/>
  <c r="G769" i="26"/>
  <c r="G763" i="26"/>
  <c r="G758" i="26"/>
  <c r="G753" i="26"/>
  <c r="G747" i="26"/>
  <c r="G742" i="26"/>
  <c r="G737" i="26"/>
  <c r="G731" i="26"/>
  <c r="G726" i="26"/>
  <c r="G721" i="26"/>
  <c r="G715" i="26"/>
  <c r="G710" i="26"/>
  <c r="G705" i="26"/>
  <c r="G699" i="26"/>
  <c r="G694" i="26"/>
  <c r="G686" i="26"/>
  <c r="G678" i="26"/>
  <c r="G670" i="26"/>
  <c r="G662" i="26"/>
  <c r="G654" i="26"/>
  <c r="G646" i="26"/>
  <c r="G638" i="26"/>
  <c r="G630" i="26"/>
  <c r="G622" i="26"/>
  <c r="G614" i="26"/>
  <c r="G45" i="26"/>
  <c r="G41" i="26"/>
  <c r="G37" i="26"/>
  <c r="G33" i="26"/>
  <c r="G29" i="26"/>
  <c r="G25" i="26"/>
  <c r="G21" i="26"/>
  <c r="G17" i="26"/>
  <c r="G13" i="26"/>
  <c r="G9" i="26"/>
  <c r="G5" i="26"/>
  <c r="G1213" i="26"/>
  <c r="G1209" i="26"/>
  <c r="G1205" i="26"/>
  <c r="G1201" i="26"/>
  <c r="G1197" i="26"/>
  <c r="G1193" i="26"/>
  <c r="G1189" i="26"/>
  <c r="G1185" i="26"/>
  <c r="G1181" i="26"/>
  <c r="G1177" i="26"/>
  <c r="G1173" i="26"/>
  <c r="G1169" i="26"/>
  <c r="G1165" i="26"/>
  <c r="G1161" i="26"/>
  <c r="G1157" i="26"/>
  <c r="G1153" i="26"/>
  <c r="G1149" i="26"/>
  <c r="G1145" i="26"/>
  <c r="G1141" i="26"/>
  <c r="G1137" i="26"/>
  <c r="G1133" i="26"/>
  <c r="G1129" i="26"/>
  <c r="G1125" i="26"/>
  <c r="G1121" i="26"/>
  <c r="G1117" i="26"/>
  <c r="G1113" i="26"/>
  <c r="G1109" i="26"/>
  <c r="G1103" i="26"/>
  <c r="G1098" i="26"/>
  <c r="G1093" i="26"/>
  <c r="G1087" i="26"/>
  <c r="G1082" i="26"/>
  <c r="G1077" i="26"/>
  <c r="G1071" i="26"/>
  <c r="G1066" i="26"/>
  <c r="G1061" i="26"/>
  <c r="G1055" i="26"/>
  <c r="G1050" i="26"/>
  <c r="G1045" i="26"/>
  <c r="G1039" i="26"/>
  <c r="G1034" i="26"/>
  <c r="G1029" i="26"/>
  <c r="G1023" i="26"/>
  <c r="G1018" i="26"/>
  <c r="G1013" i="26"/>
  <c r="G1007" i="26"/>
  <c r="G1002" i="26"/>
  <c r="G997" i="26"/>
  <c r="G991" i="26"/>
  <c r="G986" i="26"/>
  <c r="G981" i="26"/>
  <c r="G975" i="26"/>
  <c r="G970" i="26"/>
  <c r="G965" i="26"/>
  <c r="G959" i="26"/>
  <c r="G954" i="26"/>
  <c r="G949" i="26"/>
  <c r="G943" i="26"/>
  <c r="G938" i="26"/>
  <c r="G933" i="26"/>
  <c r="G927" i="26"/>
  <c r="G922" i="26"/>
  <c r="G917" i="26"/>
  <c r="G911" i="26"/>
  <c r="G906" i="26"/>
  <c r="G901" i="26"/>
  <c r="G895" i="26"/>
  <c r="G890" i="26"/>
  <c r="G885" i="26"/>
  <c r="G879" i="26"/>
  <c r="G874" i="26"/>
  <c r="G869" i="26"/>
  <c r="G863" i="26"/>
  <c r="G858" i="26"/>
  <c r="G853" i="26"/>
  <c r="G847" i="26"/>
  <c r="G842" i="26"/>
  <c r="G837" i="26"/>
  <c r="G831" i="26"/>
  <c r="G826" i="26"/>
  <c r="G821" i="26"/>
  <c r="G815" i="26"/>
  <c r="G810" i="26"/>
  <c r="G805" i="26"/>
  <c r="G799" i="26"/>
  <c r="G794" i="26"/>
  <c r="G789" i="26"/>
  <c r="G783" i="26"/>
  <c r="G778" i="26"/>
  <c r="G773" i="26"/>
  <c r="G767" i="26"/>
  <c r="G762" i="26"/>
  <c r="G757" i="26"/>
  <c r="G751" i="26"/>
  <c r="G746" i="26"/>
  <c r="G741" i="26"/>
  <c r="G735" i="26"/>
  <c r="G730" i="26"/>
  <c r="G725" i="26"/>
  <c r="G719" i="26"/>
  <c r="G714" i="26"/>
  <c r="G709" i="26"/>
  <c r="G703" i="26"/>
  <c r="G698" i="26"/>
  <c r="G691" i="26"/>
  <c r="G683" i="26"/>
  <c r="G675" i="26"/>
  <c r="G667" i="26"/>
  <c r="G659" i="26"/>
  <c r="G651" i="26"/>
  <c r="G643" i="26"/>
  <c r="G635" i="26"/>
  <c r="G627" i="26"/>
  <c r="G619" i="26"/>
  <c r="G610" i="26"/>
  <c r="H572" i="44" l="1"/>
  <c r="H571" i="44"/>
  <c r="G571" i="44"/>
  <c r="G572" i="44"/>
  <c r="F8" i="26"/>
  <c r="F7" i="26"/>
  <c r="F11" i="26" l="1"/>
  <c r="B9" i="34" l="1"/>
  <c r="C7" i="34" l="1"/>
  <c r="C9" i="34"/>
  <c r="D9" i="34" s="1"/>
  <c r="E35" i="3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0DB0F2-05D5-F843-97FB-6CE3C38A11F2}" keepAlive="1" name="Abfrage - Blatt 1 - RAD_data" description="Verbindung mit der Abfrage 'Blatt 1 - RAD_data' in der Arbeitsmappe." type="5" refreshedVersion="0" background="1">
    <dbPr connection="Provider=Microsoft.Mashup.OleDb.1;Data Source=$Workbook$;Location=&quot;Blatt 1 - RAD_data&quot;;Extended Properties=&quot;&quot;" command="SELECT * FROM [Blatt 1 - RAD_data]"/>
  </connection>
  <connection id="2" xr16:uid="{3461D555-F34B-4047-95E0-6E5A39751062}" keepAlive="1" name="Abfrage - Blatt 1 - RAD_data (2)" description="Verbindung mit der Abfrage 'Blatt 1 - RAD_data (2)' in der Arbeitsmappe." type="5" refreshedVersion="8" background="1" saveData="1">
    <dbPr connection="Provider=Microsoft.Mashup.OleDb.1;Data Source=$Workbook$;Location=&quot;Blatt 1 - RAD_data (2)&quot;;Extended Properties=&quot;&quot;" command="SELECT * FROM [Blatt 1 - RAD_data (2)]"/>
  </connection>
  <connection id="3" xr16:uid="{3F4C4F9E-E06A-E740-A345-693EB2AEADCD}" keepAlive="1" name="Abfrage - Blatt 1 - RAD_data (3)" description="Verbindung mit der Abfrage 'Blatt 1 - RAD_data (3)' in der Arbeitsmappe." type="5" refreshedVersion="8" background="1" saveData="1">
    <dbPr connection="Provider=Microsoft.Mashup.OleDb.1;Data Source=$Workbook$;Location=&quot;Blatt 1 - RAD_data (3)&quot;;Extended Properties=&quot;&quot;" command="SELECT * FROM [Blatt 1 - RAD_data (3)]"/>
  </connection>
  <connection id="4" xr16:uid="{726C4152-E3BB-544A-90EC-352D602FD7F0}" keepAlive="1" name="Abfrage - Blatt 1 - RAD_data (5)" description="Verbindung mit der Abfrage 'Blatt 1 - RAD_data (5)' in der Arbeitsmappe." type="5" refreshedVersion="8" background="1" saveData="1">
    <dbPr connection="Provider=Microsoft.Mashup.OleDb.1;Data Source=$Workbook$;Location=&quot;Blatt 1 - RAD_data (5)&quot;;Extended Properties=&quot;&quot;" command="SELECT * FROM [Blatt 1 - RAD_data (5)]"/>
  </connection>
  <connection id="5" xr16:uid="{F113A2F7-6C00-CE4B-9141-FA40AC69AA4F}" keepAlive="1" name="Abfrage - krc_model_temperature_Insight" description="Verbindung mit der Abfrage 'krc_model_temperature_Insight' in der Arbeitsmappe." type="5" refreshedVersion="0" background="1">
    <dbPr connection="Provider=Microsoft.Mashup.OleDb.1;Data Source=$Workbook$;Location=krc_model_temperature_Insight;Extended Properties=&quot;&quot;" command="SELECT * FROM [krc_model_temperature_Insight]"/>
  </connection>
</connections>
</file>

<file path=xl/sharedStrings.xml><?xml version="1.0" encoding="utf-8"?>
<sst xmlns="http://schemas.openxmlformats.org/spreadsheetml/2006/main" count="1165" uniqueCount="1132">
  <si>
    <t>Delta</t>
  </si>
  <si>
    <t>sol</t>
  </si>
  <si>
    <t>Amplitude</t>
  </si>
  <si>
    <t>motor_mean_of_6h_13h_interpolated</t>
  </si>
  <si>
    <t>motor_mean_of_6h_13h</t>
  </si>
  <si>
    <t>motor_mean_of_24h</t>
  </si>
  <si>
    <t>average Temperature</t>
  </si>
  <si>
    <t>Min Max</t>
  </si>
  <si>
    <t>Range</t>
  </si>
  <si>
    <t>Temperature variation</t>
  </si>
  <si>
    <t>Phase</t>
  </si>
  <si>
    <t>Diff</t>
  </si>
  <si>
    <t>FFT RAD</t>
  </si>
  <si>
    <t>Mean</t>
  </si>
  <si>
    <t>Max</t>
  </si>
  <si>
    <t>Min</t>
  </si>
  <si>
    <t>RAD Surface Temperature</t>
  </si>
  <si>
    <t>FFT Mole</t>
  </si>
  <si>
    <t>C</t>
  </si>
  <si>
    <t>d_a</t>
  </si>
  <si>
    <t>x</t>
  </si>
  <si>
    <t>z_0/l'</t>
  </si>
  <si>
    <t>Kappa</t>
  </si>
  <si>
    <t>0</t>
  </si>
  <si>
    <t>Amplitude ratio</t>
  </si>
  <si>
    <t>Phasediff [sol] rad</t>
  </si>
  <si>
    <t>Sol since sol 600</t>
  </si>
  <si>
    <t>Scaled Mole T</t>
  </si>
  <si>
    <t>Scaled RAD T</t>
  </si>
  <si>
    <t>Max-Mean</t>
  </si>
  <si>
    <t>2 log Amp</t>
  </si>
  <si>
    <t>Frequency [1/sol]</t>
  </si>
  <si>
    <t>83,167344+79,548673i</t>
  </si>
  <si>
    <t>-100,794284-28,790579i</t>
  </si>
  <si>
    <t>-18,382752-16,030077i</t>
  </si>
  <si>
    <t>19,172270-5,495489i</t>
  </si>
  <si>
    <t>23,472041+4,012436i</t>
  </si>
  <si>
    <t>7,465729+5,559640i</t>
  </si>
  <si>
    <t>-3,636172+4,432437i</t>
  </si>
  <si>
    <t>-9,698204+0,163904i</t>
  </si>
  <si>
    <t>-6,007461-0,441813i</t>
  </si>
  <si>
    <t>-2,329812-8,502764i</t>
  </si>
  <si>
    <t>2,631942-1,282586i</t>
  </si>
  <si>
    <t>6,388310+5,435344i</t>
  </si>
  <si>
    <t>3,720827+2,437486i</t>
  </si>
  <si>
    <t>-0,572324-0,638130i</t>
  </si>
  <si>
    <t>-2,344132+1,205234i</t>
  </si>
  <si>
    <t>-3,883386-2,053953i</t>
  </si>
  <si>
    <t>-4,146946-2,888152i</t>
  </si>
  <si>
    <t>1,415720-0,314341i</t>
  </si>
  <si>
    <t>5,628709+1,183069i</t>
  </si>
  <si>
    <t>3,426447+2,203103i</t>
  </si>
  <si>
    <t>-1,411107+1,710625i</t>
  </si>
  <si>
    <t>-2,319059-0,465410i</t>
  </si>
  <si>
    <t>-3,548025-1,606907i</t>
  </si>
  <si>
    <t>-1,439610-2,568514i</t>
  </si>
  <si>
    <t>2,939524-0,704737i</t>
  </si>
  <si>
    <t>2,481743+1,802772i</t>
  </si>
  <si>
    <t>0,660698+2,168117i</t>
  </si>
  <si>
    <t>-0,347577+1,735837i</t>
  </si>
  <si>
    <t>-1,384629-1,387394i</t>
  </si>
  <si>
    <t>-0,994173-2,064972i</t>
  </si>
  <si>
    <t>-1,459468-0,969995i</t>
  </si>
  <si>
    <t>0,390393-0,829178i</t>
  </si>
  <si>
    <t>2,125957+1,549577i</t>
  </si>
  <si>
    <t>1,186115+2,147171i</t>
  </si>
  <si>
    <t>0,670618+0,707582i</t>
  </si>
  <si>
    <t>-1,720737-0,445955i</t>
  </si>
  <si>
    <t>-2,231181-1,958929i</t>
  </si>
  <si>
    <t>-0,053427-1,285219i</t>
  </si>
  <si>
    <t>0,894140-0,447825i</t>
  </si>
  <si>
    <t>1,776794+1,184253i</t>
  </si>
  <si>
    <t>0,726638+2,487964i</t>
  </si>
  <si>
    <t>-0,922266+0,335698i</t>
  </si>
  <si>
    <t>-1,093327-0,810903i</t>
  </si>
  <si>
    <t>-0,508908-1,273159i</t>
  </si>
  <si>
    <t>0,435050-1,428428i</t>
  </si>
  <si>
    <t>0,055015-0,135558i</t>
  </si>
  <si>
    <t>0,380225+1,009217i</t>
  </si>
  <si>
    <t>0,900032+1,661289i</t>
  </si>
  <si>
    <t>-0,123821+0,925121i</t>
  </si>
  <si>
    <t>-0,649354-0,399576i</t>
  </si>
  <si>
    <t>-0,762895-1,591089i</t>
  </si>
  <si>
    <t>-0,202590-1,717177i</t>
  </si>
  <si>
    <t>0,415682+0,035050i</t>
  </si>
  <si>
    <t>0,973536+1,358365i</t>
  </si>
  <si>
    <t>0,603148+1,629856i</t>
  </si>
  <si>
    <t>-0,907993+0,607233i</t>
  </si>
  <si>
    <t>-0,829749-0,808763i</t>
  </si>
  <si>
    <t>-0,027864-1,363912i</t>
  </si>
  <si>
    <t>0,399658-1,131642i</t>
  </si>
  <si>
    <t>0,492310+0,344893i</t>
  </si>
  <si>
    <t>0,125543+0,797185i</t>
  </si>
  <si>
    <t>0,010591+0,873376i</t>
  </si>
  <si>
    <t>-0,477951+1,034167i</t>
  </si>
  <si>
    <t>-0,287848-0,329602i</t>
  </si>
  <si>
    <t>0,097506-1,306176i</t>
  </si>
  <si>
    <t>0,006049-1,236907i</t>
  </si>
  <si>
    <t>0,538625-0,187447i</t>
  </si>
  <si>
    <t>0,182189+1,040610i</t>
  </si>
  <si>
    <t>-0,198699+1,303892i</t>
  </si>
  <si>
    <t>-0,307425+0,877493i</t>
  </si>
  <si>
    <t>-0,493042-0,787331i</t>
  </si>
  <si>
    <t>0,097287-1,471815i</t>
  </si>
  <si>
    <t>0,430954-0,569239i</t>
  </si>
  <si>
    <t>0,514194+0,077340i</t>
  </si>
  <si>
    <t>0,062761+0,838191i</t>
  </si>
  <si>
    <t>-0,491393+0,826896i</t>
  </si>
  <si>
    <t>-0,305065+0,441812i</t>
  </si>
  <si>
    <t>-0,390362-0,227212i</t>
  </si>
  <si>
    <t>0,130756-0,928477i</t>
  </si>
  <si>
    <t>0,704123-0,740050i</t>
  </si>
  <si>
    <t>0,428978-0,332420i</t>
  </si>
  <si>
    <t>-0,002832+0,653024i</t>
  </si>
  <si>
    <t>-0,639686+1,253159i</t>
  </si>
  <si>
    <t>-0,522145+0,445581i</t>
  </si>
  <si>
    <t>-0,194682-0,415888i</t>
  </si>
  <si>
    <t>0,344593-1,051266i</t>
  </si>
  <si>
    <t>0,846628-0,723676i</t>
  </si>
  <si>
    <t>0,242839+0,145639i</t>
  </si>
  <si>
    <t>-0,310649+0,759121i</t>
  </si>
  <si>
    <t>-0,446464+0,791723i</t>
  </si>
  <si>
    <t>-0,471821+0,018438i</t>
  </si>
  <si>
    <t>-0,094886-0,278618i</t>
  </si>
  <si>
    <t>0,244466-0,458130i</t>
  </si>
  <si>
    <t>0,612229-0,625252i</t>
  </si>
  <si>
    <t>0,450451-0,071307i</t>
  </si>
  <si>
    <t>0,004100+0,479924i</t>
  </si>
  <si>
    <t>-0,561015+0,666065i</t>
  </si>
  <si>
    <t>-0,885919+0,350800i</t>
  </si>
  <si>
    <t>-0,217808-0,238929i</t>
  </si>
  <si>
    <t>0,614063-0,660974i</t>
  </si>
  <si>
    <t>0,881507-0,632291i</t>
  </si>
  <si>
    <t>0,442110+0,160130i</t>
  </si>
  <si>
    <t>-0,398949+0,612333i</t>
  </si>
  <si>
    <t>-0,795772+0,465860i</t>
  </si>
  <si>
    <t>-0,597061+0,069108i</t>
  </si>
  <si>
    <t>0,148446-0,325996i</t>
  </si>
  <si>
    <t>0,543155-0,389831i</t>
  </si>
  <si>
    <t>0,454033-0,282326i</t>
  </si>
  <si>
    <t>0,370062+0,080798i</t>
  </si>
  <si>
    <t>-0,073850+0,347184i</t>
  </si>
  <si>
    <t>-0,568043+0,311267i</t>
  </si>
  <si>
    <t>-0,701616+0,195377i</t>
  </si>
  <si>
    <t>-0,273057-0,278175i</t>
  </si>
  <si>
    <t>0,498939-0,433522i</t>
  </si>
  <si>
    <t>0,824984-0,161833i</t>
  </si>
  <si>
    <t>0,620683+0,117093i</t>
  </si>
  <si>
    <t>-0,273397+0,375256i</t>
  </si>
  <si>
    <t>-0,978156+0,241454i</t>
  </si>
  <si>
    <t>-0,649267-0,060806i</t>
  </si>
  <si>
    <t>0,066175-0,276920i</t>
  </si>
  <si>
    <t>0,656569-0,250791i</t>
  </si>
  <si>
    <t>0,680393+0,049345i</t>
  </si>
  <si>
    <t>0,208344+0,079548i</t>
  </si>
  <si>
    <t>-0,223590+0,185991i</t>
  </si>
  <si>
    <t>-0,591621+0,226220i</t>
  </si>
  <si>
    <t>-0,514276-0,077036i</t>
  </si>
  <si>
    <t>-0,159316-0,260508i</t>
  </si>
  <si>
    <t>0,354079-0,249638i</t>
  </si>
  <si>
    <t>0,773439+0,024898i</t>
  </si>
  <si>
    <t>0,479843+0,301083i</t>
  </si>
  <si>
    <t>-0,189640+0,240623i</t>
  </si>
  <si>
    <t>-0,718667+0,053922i</t>
  </si>
  <si>
    <t>-0,725786-0,311636i</t>
  </si>
  <si>
    <t>-0,038212-0,313738i</t>
  </si>
  <si>
    <t>0,589974+0,033377i</t>
  </si>
  <si>
    <t>0,732562+0,210318i</t>
  </si>
  <si>
    <t>0,263735+0,227566i</t>
  </si>
  <si>
    <t>-0,324963+0,081766i</t>
  </si>
  <si>
    <t>-0,539041-0,104293i</t>
  </si>
  <si>
    <t>-0,483677-0,145438i</t>
  </si>
  <si>
    <t>-0,108830-0,205084i</t>
  </si>
  <si>
    <t>0,431295-0,112522i</t>
  </si>
  <si>
    <t>0,614378+0,125500i</t>
  </si>
  <si>
    <t>0,346176+0,380074i</t>
  </si>
  <si>
    <t>-0,198919+0,257188i</t>
  </si>
  <si>
    <t>-0,573600-0,134428i</t>
  </si>
  <si>
    <t>-0,528369-0,434072i</t>
  </si>
  <si>
    <t>-0,056200-0,352320i</t>
  </si>
  <si>
    <t>0,447577+0,034800i</t>
  </si>
  <si>
    <t>0,596647+0,448792i</t>
  </si>
  <si>
    <t>0,241142+0,436633i</t>
  </si>
  <si>
    <t>-0,284290+0,011164i</t>
  </si>
  <si>
    <t>-0,410258-0,377458i</t>
  </si>
  <si>
    <t>-0,384466-0,290855i</t>
  </si>
  <si>
    <t>-0,137736-0,174800i</t>
  </si>
  <si>
    <t>0,377182+0,067439i</t>
  </si>
  <si>
    <t>0,526160+0,256025i</t>
  </si>
  <si>
    <t>0,253990+0,375505i</t>
  </si>
  <si>
    <t>-0,202172+0,216467i</t>
  </si>
  <si>
    <t>-0,473645-0,268960i</t>
  </si>
  <si>
    <t>-0,363089-0,467075i</t>
  </si>
  <si>
    <t>-0,068841-0,296739i</t>
  </si>
  <si>
    <t>0,501912-0,030807i</t>
  </si>
  <si>
    <t>0,414604+0,530276i</t>
  </si>
  <si>
    <t>-0,055494+0,537110i</t>
  </si>
  <si>
    <t>-0,115296+0,062971i</t>
  </si>
  <si>
    <t>-0,282552-0,425720i</t>
  </si>
  <si>
    <t>-0,186071-0,517143i</t>
  </si>
  <si>
    <t>-0,089048-0,184834i</t>
  </si>
  <si>
    <t>0,137290+0,164333i</t>
  </si>
  <si>
    <t>0,386947+0,398453i</t>
  </si>
  <si>
    <t>0,367158+0,344713i</t>
  </si>
  <si>
    <t>-0,361350+0,165543i</t>
  </si>
  <si>
    <t>-0,365104-0,258988i</t>
  </si>
  <si>
    <t>-0,084539-0,413854i</t>
  </si>
  <si>
    <t>-0,096603-0,525514i</t>
  </si>
  <si>
    <t>0,341131+0,062137i</t>
  </si>
  <si>
    <t>0,368488+0,583966i</t>
  </si>
  <si>
    <t>-0,021228+0,595376i</t>
  </si>
  <si>
    <t>-0,338062+0,094412i</t>
  </si>
  <si>
    <t>-0,206582-0,434350i</t>
  </si>
  <si>
    <t>0,030884-0,629771i</t>
  </si>
  <si>
    <t>0,096877-0,240298i</t>
  </si>
  <si>
    <t>0,139009+0,156837i</t>
  </si>
  <si>
    <t>0,110796+0,525543i</t>
  </si>
  <si>
    <t>-0,023783+0,451803i</t>
  </si>
  <si>
    <t>-0,076472+0,081323i</t>
  </si>
  <si>
    <t>-0,156871-0,342635i</t>
  </si>
  <si>
    <t>-0,136904-0,491887i</t>
  </si>
  <si>
    <t>0,095446-0,393916i</t>
  </si>
  <si>
    <t>0,245162+0,097855i</t>
  </si>
  <si>
    <t>0,173878+0,539578i</t>
  </si>
  <si>
    <t>-0,107275+0,567738i</t>
  </si>
  <si>
    <t>-0,298186+0,092340i</t>
  </si>
  <si>
    <t>-0,187598-0,424545i</t>
  </si>
  <si>
    <t>0,157460-0,600157i</t>
  </si>
  <si>
    <t>0,271455-0,260421i</t>
  </si>
  <si>
    <t>0,134287+0,199538i</t>
  </si>
  <si>
    <t>-0,087512+0,492223i</t>
  </si>
  <si>
    <t>-0,209366+0,391330i</t>
  </si>
  <si>
    <t>-0,131351+0,084172i</t>
  </si>
  <si>
    <t>-0,001640-0,269259i</t>
  </si>
  <si>
    <t>0,080495-0,512754i</t>
  </si>
  <si>
    <t>0,195392-0,353415i</t>
  </si>
  <si>
    <t>0,121375+0,099262i</t>
  </si>
  <si>
    <t>0,004602+0,468083i</t>
  </si>
  <si>
    <t>-0,190177+0,558016i</t>
  </si>
  <si>
    <t>-0,307922+0,096961i</t>
  </si>
  <si>
    <t>-0,072983-0,426670i</t>
  </si>
  <si>
    <t>0,236688-0,557009i</t>
  </si>
  <si>
    <t>0,359753-0,236511i</t>
  </si>
  <si>
    <t>0,163855+0,260393i</t>
  </si>
  <si>
    <t>-0,229422+0,426528i</t>
  </si>
  <si>
    <t>-0,336772+0,304626i</t>
  </si>
  <si>
    <t>-0,207894+0,050782i</t>
  </si>
  <si>
    <t>0,074038-0,293852i</t>
  </si>
  <si>
    <t>0,266831-0,347329i</t>
  </si>
  <si>
    <t>0,272104-0,244247i</t>
  </si>
  <si>
    <t>0,132383+0,027239i</t>
  </si>
  <si>
    <t>-0,161593+0,369709i</t>
  </si>
  <si>
    <t>-0,338324+0,444822i</t>
  </si>
  <si>
    <t>-0,282782+0,120625i</t>
  </si>
  <si>
    <t>-0,026754-0,349280i</t>
  </si>
  <si>
    <t>0,372966-0,471815i</t>
  </si>
  <si>
    <t>0,432756-0,203577i</t>
  </si>
  <si>
    <t>0,133997+0,197310i</t>
  </si>
  <si>
    <t>-0,307253+0,445592i</t>
  </si>
  <si>
    <t>-0,449900+0,236147i</t>
  </si>
  <si>
    <t>-0,232289-0,077043i</t>
  </si>
  <si>
    <t>0,101335-0,258550i</t>
  </si>
  <si>
    <t>0,386280-0,240210i</t>
  </si>
  <si>
    <t>0,362121-0,099148i</t>
  </si>
  <si>
    <t>0,086635+0,053031i</t>
  </si>
  <si>
    <t>-0,202644+0,270128i</t>
  </si>
  <si>
    <t>-0,435215+0,247353i</t>
  </si>
  <si>
    <t>-0,327183+0,028570i</t>
  </si>
  <si>
    <t>0,008266-0,183555i</t>
  </si>
  <si>
    <t>0,445659-0,344877i</t>
  </si>
  <si>
    <t>0,532059-0,139171i</t>
  </si>
  <si>
    <t>0,113505+0,193519i</t>
  </si>
  <si>
    <t>-0,340342+0,324344i</t>
  </si>
  <si>
    <t>-0,559396+0,146184i</t>
  </si>
  <si>
    <t>-0,305824-0,145547i</t>
  </si>
  <si>
    <t>0,215419-0,195217i</t>
  </si>
  <si>
    <t>0,454036-0,163618i</t>
  </si>
  <si>
    <t>0,382098+0,006458i</t>
  </si>
  <si>
    <t>0,045743+0,175408i</t>
  </si>
  <si>
    <t>-0,243798+0,109719i</t>
  </si>
  <si>
    <t>-0,427621+0,079957i</t>
  </si>
  <si>
    <t>-0,352174-0,029485i</t>
  </si>
  <si>
    <t>0,046720-0,168960i</t>
  </si>
  <si>
    <t>0,405688-0,170727i</t>
  </si>
  <si>
    <t>0,533783-0,004085i</t>
  </si>
  <si>
    <t>0,224527+0,226287i</t>
  </si>
  <si>
    <t>-0,368661+0,175429i</t>
  </si>
  <si>
    <t>-0,368661-0,175429i</t>
  </si>
  <si>
    <t>0,224527-0,226287i</t>
  </si>
  <si>
    <t>0,533783+0,004085i</t>
  </si>
  <si>
    <t>0,405688+0,170727i</t>
  </si>
  <si>
    <t>0,046720+0,168960i</t>
  </si>
  <si>
    <t>-0,352174+0,029485i</t>
  </si>
  <si>
    <t>-0,427621-0,079957i</t>
  </si>
  <si>
    <t>-0,243798-0,109719i</t>
  </si>
  <si>
    <t>0,045743-0,175408i</t>
  </si>
  <si>
    <t>0,382098-0,006458i</t>
  </si>
  <si>
    <t>0,454036+0,163618i</t>
  </si>
  <si>
    <t>0,215419+0,195217i</t>
  </si>
  <si>
    <t>-0,305824+0,145547i</t>
  </si>
  <si>
    <t>-0,559396-0,146184i</t>
  </si>
  <si>
    <t>-0,340342-0,324344i</t>
  </si>
  <si>
    <t>0,113505-0,193519i</t>
  </si>
  <si>
    <t>0,532059+0,139171i</t>
  </si>
  <si>
    <t>0,445659+0,344877i</t>
  </si>
  <si>
    <t>0,008266+0,183555i</t>
  </si>
  <si>
    <t>-0,327183-0,028570i</t>
  </si>
  <si>
    <t>-0,435215-0,247353i</t>
  </si>
  <si>
    <t>-0,202644-0,270128i</t>
  </si>
  <si>
    <t>0,086635-0,053031i</t>
  </si>
  <si>
    <t>0,362121+0,099148i</t>
  </si>
  <si>
    <t>0,386280+0,240210i</t>
  </si>
  <si>
    <t>0,101335+0,258550i</t>
  </si>
  <si>
    <t>-0,232289+0,077043i</t>
  </si>
  <si>
    <t>-0,449900-0,236147i</t>
  </si>
  <si>
    <t>-0,307253-0,445592i</t>
  </si>
  <si>
    <t>0,133997-0,197310i</t>
  </si>
  <si>
    <t>0,432756+0,203577i</t>
  </si>
  <si>
    <t>0,372966+0,471815i</t>
  </si>
  <si>
    <t>-0,026754+0,349280i</t>
  </si>
  <si>
    <t>-0,282782-0,120625i</t>
  </si>
  <si>
    <t>-0,338324-0,444822i</t>
  </si>
  <si>
    <t>-0,161593-0,369709i</t>
  </si>
  <si>
    <t>0,132383-0,027239i</t>
  </si>
  <si>
    <t>0,272104+0,244247i</t>
  </si>
  <si>
    <t>0,266831+0,347329i</t>
  </si>
  <si>
    <t>0,074038+0,293852i</t>
  </si>
  <si>
    <t>-0,207894-0,050782i</t>
  </si>
  <si>
    <t>-0,336772-0,304626i</t>
  </si>
  <si>
    <t>-0,229422-0,426528i</t>
  </si>
  <si>
    <t>0,163855-0,260393i</t>
  </si>
  <si>
    <t>0,359753+0,236511i</t>
  </si>
  <si>
    <t>0,236688+0,557009i</t>
  </si>
  <si>
    <t>-0,072983+0,426670i</t>
  </si>
  <si>
    <t>-0,307922-0,096961i</t>
  </si>
  <si>
    <t>-0,190177-0,558016i</t>
  </si>
  <si>
    <t>0,004602-0,468083i</t>
  </si>
  <si>
    <t>0,121375-0,099262i</t>
  </si>
  <si>
    <t>0,195392+0,353415i</t>
  </si>
  <si>
    <t>0,080495+0,512754i</t>
  </si>
  <si>
    <t>-0,001640+0,269259i</t>
  </si>
  <si>
    <t>-0,131351-0,084172i</t>
  </si>
  <si>
    <t>-0,209366-0,391330i</t>
  </si>
  <si>
    <t>-0,087512-0,492223i</t>
  </si>
  <si>
    <t>0,134287-0,199538i</t>
  </si>
  <si>
    <t>0,271455+0,260421i</t>
  </si>
  <si>
    <t>0,157460+0,600157i</t>
  </si>
  <si>
    <t>-0,187598+0,424545i</t>
  </si>
  <si>
    <t>-0,298186-0,092340i</t>
  </si>
  <si>
    <t>-0,107275-0,567738i</t>
  </si>
  <si>
    <t>0,173878-0,539578i</t>
  </si>
  <si>
    <t>0,245162-0,097855i</t>
  </si>
  <si>
    <t>0,095446+0,393916i</t>
  </si>
  <si>
    <t>-0,136904+0,491887i</t>
  </si>
  <si>
    <t>-0,156871+0,342635i</t>
  </si>
  <si>
    <t>-0,076472-0,081323i</t>
  </si>
  <si>
    <t>-0,023783-0,451803i</t>
  </si>
  <si>
    <t>0,110796-0,525543i</t>
  </si>
  <si>
    <t>0,139009-0,156837i</t>
  </si>
  <si>
    <t>0,096877+0,240298i</t>
  </si>
  <si>
    <t>0,030884+0,629771i</t>
  </si>
  <si>
    <t>-0,206582+0,434350i</t>
  </si>
  <si>
    <t>-0,338062-0,094412i</t>
  </si>
  <si>
    <t>-0,021228-0,595376i</t>
  </si>
  <si>
    <t>0,368488-0,583966i</t>
  </si>
  <si>
    <t>0,341131-0,062137i</t>
  </si>
  <si>
    <t>-0,096603+0,525514i</t>
  </si>
  <si>
    <t>-0,084539+0,413854i</t>
  </si>
  <si>
    <t>-0,365104+0,258988i</t>
  </si>
  <si>
    <t>-0,361350-0,165543i</t>
  </si>
  <si>
    <t>0,367158-0,344713i</t>
  </si>
  <si>
    <t>0,386947-0,398453i</t>
  </si>
  <si>
    <t>0,137290-0,164333i</t>
  </si>
  <si>
    <t>-0,089048+0,184834i</t>
  </si>
  <si>
    <t>-0,186071+0,517143i</t>
  </si>
  <si>
    <t>-0,282552+0,425720i</t>
  </si>
  <si>
    <t>-0,115296-0,062971i</t>
  </si>
  <si>
    <t>-0,055494-0,537110i</t>
  </si>
  <si>
    <t>0,414604-0,530276i</t>
  </si>
  <si>
    <t>0,501912+0,030807i</t>
  </si>
  <si>
    <t>-0,068841+0,296739i</t>
  </si>
  <si>
    <t>-0,363089+0,467075i</t>
  </si>
  <si>
    <t>-0,473645+0,268960i</t>
  </si>
  <si>
    <t>-0,202172-0,216467i</t>
  </si>
  <si>
    <t>0,253990-0,375505i</t>
  </si>
  <si>
    <t>0,526160-0,256025i</t>
  </si>
  <si>
    <t>0,377182-0,067439i</t>
  </si>
  <si>
    <t>-0,137736+0,174800i</t>
  </si>
  <si>
    <t>-0,384466+0,290855i</t>
  </si>
  <si>
    <t>-0,410258+0,377458i</t>
  </si>
  <si>
    <t>-0,284290-0,011164i</t>
  </si>
  <si>
    <t>0,241142-0,436633i</t>
  </si>
  <si>
    <t>0,596647-0,448792i</t>
  </si>
  <si>
    <t>0,447577-0,034800i</t>
  </si>
  <si>
    <t>-0,056200+0,352320i</t>
  </si>
  <si>
    <t>-0,528369+0,434072i</t>
  </si>
  <si>
    <t>-0,573600+0,134428i</t>
  </si>
  <si>
    <t>-0,198919-0,257188i</t>
  </si>
  <si>
    <t>0,346176-0,380074i</t>
  </si>
  <si>
    <t>0,614378-0,125500i</t>
  </si>
  <si>
    <t>0,431295+0,112522i</t>
  </si>
  <si>
    <t>-0,108830+0,205084i</t>
  </si>
  <si>
    <t>-0,483677+0,145438i</t>
  </si>
  <si>
    <t>-0,539041+0,104293i</t>
  </si>
  <si>
    <t>-0,324963-0,081766i</t>
  </si>
  <si>
    <t>0,263735-0,227566i</t>
  </si>
  <si>
    <t>0,732562-0,210318i</t>
  </si>
  <si>
    <t>0,589974-0,033377i</t>
  </si>
  <si>
    <t>-0,038212+0,313738i</t>
  </si>
  <si>
    <t>-0,725786+0,311636i</t>
  </si>
  <si>
    <t>-0,718667-0,053922i</t>
  </si>
  <si>
    <t>-0,189640-0,240623i</t>
  </si>
  <si>
    <t>0,479843-0,301083i</t>
  </si>
  <si>
    <t>0,773439-0,024898i</t>
  </si>
  <si>
    <t>0,354079+0,249638i</t>
  </si>
  <si>
    <t>-0,159316+0,260508i</t>
  </si>
  <si>
    <t>-0,514276+0,077036i</t>
  </si>
  <si>
    <t>-0,591621-0,226220i</t>
  </si>
  <si>
    <t>-0,223590-0,185991i</t>
  </si>
  <si>
    <t>0,208344-0,079548i</t>
  </si>
  <si>
    <t>0,680393-0,049345i</t>
  </si>
  <si>
    <t>0,656569+0,250791i</t>
  </si>
  <si>
    <t>0,066175+0,276920i</t>
  </si>
  <si>
    <t>-0,649267+0,060806i</t>
  </si>
  <si>
    <t>-0,978156-0,241454i</t>
  </si>
  <si>
    <t>-0,273397-0,375256i</t>
  </si>
  <si>
    <t>0,620683-0,117093i</t>
  </si>
  <si>
    <t>0,824984+0,161833i</t>
  </si>
  <si>
    <t>0,498939+0,433522i</t>
  </si>
  <si>
    <t>-0,273057+0,278175i</t>
  </si>
  <si>
    <t>-0,701616-0,195377i</t>
  </si>
  <si>
    <t>-0,568043-0,311267i</t>
  </si>
  <si>
    <t>-0,073850-0,347184i</t>
  </si>
  <si>
    <t>0,370062-0,080798i</t>
  </si>
  <si>
    <t>0,454033+0,282326i</t>
  </si>
  <si>
    <t>0,543155+0,389831i</t>
  </si>
  <si>
    <t>0,148446+0,325996i</t>
  </si>
  <si>
    <t>-0,597061-0,069108i</t>
  </si>
  <si>
    <t>-0,795772-0,465860i</t>
  </si>
  <si>
    <t>-0,398949-0,612333i</t>
  </si>
  <si>
    <t>0,442110-0,160130i</t>
  </si>
  <si>
    <t>0,881507+0,632291i</t>
  </si>
  <si>
    <t>0,614063+0,660974i</t>
  </si>
  <si>
    <t>-0,217808+0,238929i</t>
  </si>
  <si>
    <t>-0,885919-0,350800i</t>
  </si>
  <si>
    <t>-0,561015-0,666065i</t>
  </si>
  <si>
    <t>0,004100-0,479924i</t>
  </si>
  <si>
    <t>0,450451+0,071307i</t>
  </si>
  <si>
    <t>0,612229+0,625252i</t>
  </si>
  <si>
    <t>0,244466+0,458130i</t>
  </si>
  <si>
    <t>-0,094886+0,278618i</t>
  </si>
  <si>
    <t>-0,471821-0,018438i</t>
  </si>
  <si>
    <t>-0,446464-0,791723i</t>
  </si>
  <si>
    <t>-0,310649-0,759121i</t>
  </si>
  <si>
    <t>0,242839-0,145639i</t>
  </si>
  <si>
    <t>0,846628+0,723676i</t>
  </si>
  <si>
    <t>0,344593+1,051266i</t>
  </si>
  <si>
    <t>-0,194682+0,415888i</t>
  </si>
  <si>
    <t>-0,522145-0,445581i</t>
  </si>
  <si>
    <t>-0,639686-1,253159i</t>
  </si>
  <si>
    <t>-0,002832-0,653024i</t>
  </si>
  <si>
    <t>0,428978+0,332420i</t>
  </si>
  <si>
    <t>0,704123+0,740050i</t>
  </si>
  <si>
    <t>0,130756+0,928477i</t>
  </si>
  <si>
    <t>-0,390362+0,227212i</t>
  </si>
  <si>
    <t>-0,305065-0,441812i</t>
  </si>
  <si>
    <t>-0,491393-0,826896i</t>
  </si>
  <si>
    <t>0,062761-0,838191i</t>
  </si>
  <si>
    <t>0,514194-0,077340i</t>
  </si>
  <si>
    <t>0,430954+0,569239i</t>
  </si>
  <si>
    <t>0,097287+1,471815i</t>
  </si>
  <si>
    <t>-0,493042+0,787331i</t>
  </si>
  <si>
    <t>-0,307425-0,877493i</t>
  </si>
  <si>
    <t>-0,198699-1,303892i</t>
  </si>
  <si>
    <t>0,182189-1,040610i</t>
  </si>
  <si>
    <t>0,538625+0,187447i</t>
  </si>
  <si>
    <t>0,006049+1,236907i</t>
  </si>
  <si>
    <t>0,097506+1,306176i</t>
  </si>
  <si>
    <t>-0,287848+0,329602i</t>
  </si>
  <si>
    <t>-0,477951-1,034167i</t>
  </si>
  <si>
    <t>0,010591-0,873376i</t>
  </si>
  <si>
    <t>0,125543-0,797185i</t>
  </si>
  <si>
    <t>0,492310-0,344893i</t>
  </si>
  <si>
    <t>0,399658+1,131642i</t>
  </si>
  <si>
    <t>-0,027864+1,363912i</t>
  </si>
  <si>
    <t>-0,829749+0,808763i</t>
  </si>
  <si>
    <t>-0,907993-0,607233i</t>
  </si>
  <si>
    <t>0,603148-1,629856i</t>
  </si>
  <si>
    <t>0,973536-1,358365i</t>
  </si>
  <si>
    <t>0,415682-0,035050i</t>
  </si>
  <si>
    <t>-0,202590+1,717177i</t>
  </si>
  <si>
    <t>-0,762895+1,591089i</t>
  </si>
  <si>
    <t>-0,649354+0,399576i</t>
  </si>
  <si>
    <t>-0,123821-0,925121i</t>
  </si>
  <si>
    <t>0,900032-1,661289i</t>
  </si>
  <si>
    <t>0,380225-1,009217i</t>
  </si>
  <si>
    <t>0,055015+0,135558i</t>
  </si>
  <si>
    <t>0,435050+1,428428i</t>
  </si>
  <si>
    <t>-0,508908+1,273159i</t>
  </si>
  <si>
    <t>-1,093327+0,810903i</t>
  </si>
  <si>
    <t>-0,922266-0,335698i</t>
  </si>
  <si>
    <t>0,726638-2,487964i</t>
  </si>
  <si>
    <t>1,776794-1,184253i</t>
  </si>
  <si>
    <t>0,894140+0,447825i</t>
  </si>
  <si>
    <t>-0,053427+1,285219i</t>
  </si>
  <si>
    <t>-2,231181+1,958929i</t>
  </si>
  <si>
    <t>-1,720737+0,445955i</t>
  </si>
  <si>
    <t>0,670618-0,707582i</t>
  </si>
  <si>
    <t>1,186115-2,147171i</t>
  </si>
  <si>
    <t>2,125957-1,549577i</t>
  </si>
  <si>
    <t>0,390393+0,829178i</t>
  </si>
  <si>
    <t>-1,459468+0,969995i</t>
  </si>
  <si>
    <t>-0,994173+2,064972i</t>
  </si>
  <si>
    <t>-1,384629+1,387394i</t>
  </si>
  <si>
    <t>-0,347577-1,735837i</t>
  </si>
  <si>
    <t>0,660698-2,168117i</t>
  </si>
  <si>
    <t>2,481743-1,802772i</t>
  </si>
  <si>
    <t>2,939524+0,704737i</t>
  </si>
  <si>
    <t>-1,439610+2,568514i</t>
  </si>
  <si>
    <t>-3,548025+1,606907i</t>
  </si>
  <si>
    <t>-2,319059+0,465410i</t>
  </si>
  <si>
    <t>-1,411107-1,710625i</t>
  </si>
  <si>
    <t>3,426447-2,203103i</t>
  </si>
  <si>
    <t>5,628709-1,183069i</t>
  </si>
  <si>
    <t>1,415720+0,314341i</t>
  </si>
  <si>
    <t>-4,146946+2,888152i</t>
  </si>
  <si>
    <t>-3,883386+2,053953i</t>
  </si>
  <si>
    <t>-2,344132-1,205234i</t>
  </si>
  <si>
    <t>-0,572324+0,638130i</t>
  </si>
  <si>
    <t>3,720827-2,437486i</t>
  </si>
  <si>
    <t>6,388310-5,435344i</t>
  </si>
  <si>
    <t>2,631942+1,282586i</t>
  </si>
  <si>
    <t>-2,329812+8,502764i</t>
  </si>
  <si>
    <t>-6,007461+0,441813i</t>
  </si>
  <si>
    <t>-9,698204-0,163904i</t>
  </si>
  <si>
    <t>-3,636172-4,432437i</t>
  </si>
  <si>
    <t>7,465729-5,559640i</t>
  </si>
  <si>
    <t>23,472041-4,012436i</t>
  </si>
  <si>
    <t>19,172270+5,495489i</t>
  </si>
  <si>
    <t>-18,382752+16,030077i</t>
  </si>
  <si>
    <t>-100,794284+28,790579i</t>
  </si>
  <si>
    <t>83,167344-79,548673i</t>
  </si>
  <si>
    <t>Phi_a</t>
  </si>
  <si>
    <t>d_d</t>
  </si>
  <si>
    <t>cm</t>
  </si>
  <si>
    <t>m^2/s</t>
  </si>
  <si>
    <t>76,427160+109,060118i</t>
  </si>
  <si>
    <t>-92,571968-46,849968i</t>
  </si>
  <si>
    <t>-16,052580-20,957309i</t>
  </si>
  <si>
    <t>17,273707-3,283189i</t>
  </si>
  <si>
    <t>17,773934+10,519575i</t>
  </si>
  <si>
    <t>10,988790+3,930002i</t>
  </si>
  <si>
    <t>-2,042921+5,739391i</t>
  </si>
  <si>
    <t>-11,713322-6,256084i</t>
  </si>
  <si>
    <t>-5,803652-0,105562i</t>
  </si>
  <si>
    <t>-1,027994-2,687901i</t>
  </si>
  <si>
    <t>3,087510-2,103673i</t>
  </si>
  <si>
    <t>4,092962+3,616992i</t>
  </si>
  <si>
    <t>2,958632+0,494487i</t>
  </si>
  <si>
    <t>3,320231+1,663904i</t>
  </si>
  <si>
    <t>-4,811169+1,433609i</t>
  </si>
  <si>
    <t>-4,757354-2,186235i</t>
  </si>
  <si>
    <t>-2,200850-3,782608i</t>
  </si>
  <si>
    <t>2,035679-0,584132i</t>
  </si>
  <si>
    <t>3,748365+2,227896i</t>
  </si>
  <si>
    <t>2,632503+3,234738i</t>
  </si>
  <si>
    <t>0,108978-0,305114i</t>
  </si>
  <si>
    <t>-2,079424-0,138794i</t>
  </si>
  <si>
    <t>-3,351515-1,564718i</t>
  </si>
  <si>
    <t>-2,014227-2,115946i</t>
  </si>
  <si>
    <t>2,353837-0,393015i</t>
  </si>
  <si>
    <t>2,276647+1,618741i</t>
  </si>
  <si>
    <t>2,441855+1,395460i</t>
  </si>
  <si>
    <t>-1,381888+2,336808i</t>
  </si>
  <si>
    <t>-1,516937-1,672917i</t>
  </si>
  <si>
    <t>-1,375271-1,540162i</t>
  </si>
  <si>
    <t>-1,034503-1,531468i</t>
  </si>
  <si>
    <t>1,398368-0,812793i</t>
  </si>
  <si>
    <t>1,405043+2,467468i</t>
  </si>
  <si>
    <t>0,116033+0,904328i</t>
  </si>
  <si>
    <t>1,535727+1,441785i</t>
  </si>
  <si>
    <t>-2,276252-0,556444i</t>
  </si>
  <si>
    <t>-0,649004-2,388990i</t>
  </si>
  <si>
    <t>-0,668989-0,991185i</t>
  </si>
  <si>
    <t>0,073062-0,163017i</t>
  </si>
  <si>
    <t>1,852392+1,263987i</t>
  </si>
  <si>
    <t>0,532806+2,054366i</t>
  </si>
  <si>
    <t>-0,025949-0,149310i</t>
  </si>
  <si>
    <t>-0,581988+0,366220i</t>
  </si>
  <si>
    <t>-1,602420-2,007572i</t>
  </si>
  <si>
    <t>-0,102253-1,338358i</t>
  </si>
  <si>
    <t>0,827760-0,064250i</t>
  </si>
  <si>
    <t>0,947187+1,113021i</t>
  </si>
  <si>
    <t>0,423315+1,654838i</t>
  </si>
  <si>
    <t>-0,622506+0,917047i</t>
  </si>
  <si>
    <t>-0,392721-0,923425i</t>
  </si>
  <si>
    <t>-0,803731-1,185749i</t>
  </si>
  <si>
    <t>0,469948-1,470232i</t>
  </si>
  <si>
    <t>0,328779+0,108558i</t>
  </si>
  <si>
    <t>0,187336+0,949457i</t>
  </si>
  <si>
    <t>0,434062+1,503637i</t>
  </si>
  <si>
    <t>-0,309005+0,814277i</t>
  </si>
  <si>
    <t>-0,579700-0,776999i</t>
  </si>
  <si>
    <t>0,135514-1,050504i</t>
  </si>
  <si>
    <t>-0,459037-1,390941i</t>
  </si>
  <si>
    <t>0,801994-0,182023i</t>
  </si>
  <si>
    <t>0,203894+1,440429i</t>
  </si>
  <si>
    <t>-0,170773+0,938226i</t>
  </si>
  <si>
    <t>0,070356+0,786775i</t>
  </si>
  <si>
    <t>-0,681106-0,319434i</t>
  </si>
  <si>
    <t>-0,158284-1,736563i</t>
  </si>
  <si>
    <t>0,595886-0,581649i</t>
  </si>
  <si>
    <t>0,121904-0,150434i</t>
  </si>
  <si>
    <t>0,356048+0,756611i</t>
  </si>
  <si>
    <t>-0,264750+1,475754i</t>
  </si>
  <si>
    <t>-0,626167+0,256645i</t>
  </si>
  <si>
    <t>0,054066-0,501293i</t>
  </si>
  <si>
    <t>0,038871-0,649703i</t>
  </si>
  <si>
    <t>0,193017-1,236245i</t>
  </si>
  <si>
    <t>0,624862-0,057164i</t>
  </si>
  <si>
    <t>-0,133118+0,980640i</t>
  </si>
  <si>
    <t>-0,321800+0,693550i</t>
  </si>
  <si>
    <t>-0,264353+0,827558i</t>
  </si>
  <si>
    <t>-0,568245-0,311688i</t>
  </si>
  <si>
    <t>0,456220-1,374274i</t>
  </si>
  <si>
    <t>0,627877-0,406763i</t>
  </si>
  <si>
    <t>0,032032-0,236823i</t>
  </si>
  <si>
    <t>0,368642+0,572028i</t>
  </si>
  <si>
    <t>-0,755348+1,367174i</t>
  </si>
  <si>
    <t>-0,719035-0,048982i</t>
  </si>
  <si>
    <t>0,346614-0,220770i</t>
  </si>
  <si>
    <t>0,011161-0,576152i</t>
  </si>
  <si>
    <t>0,710783-1,101733i</t>
  </si>
  <si>
    <t>0,486921+0,397738i</t>
  </si>
  <si>
    <t>-0,591087+0,380038i</t>
  </si>
  <si>
    <t>-0,068559+0,598943i</t>
  </si>
  <si>
    <t>-0,730315+0,777397i</t>
  </si>
  <si>
    <t>-0,242220-0,672668i</t>
  </si>
  <si>
    <t>0,717372-0,555057i</t>
  </si>
  <si>
    <t>0,290167-0,458358i</t>
  </si>
  <si>
    <t>0,609111-0,306441i</t>
  </si>
  <si>
    <t>-0,140422+0,867787i</t>
  </si>
  <si>
    <t>-0,871891+0,464796i</t>
  </si>
  <si>
    <t>-0,342687+0,187374i</t>
  </si>
  <si>
    <t>-0,245373-0,165671i</t>
  </si>
  <si>
    <t>0,511978-0,657182i</t>
  </si>
  <si>
    <t>0,771706-0,285334i</t>
  </si>
  <si>
    <t>0,230253-0,042570i</t>
  </si>
  <si>
    <t>-0,071398+0,368476i</t>
  </si>
  <si>
    <t>-0,732894+0,535495i</t>
  </si>
  <si>
    <t>-0,626916+0,101410i</t>
  </si>
  <si>
    <t>-0,035680-0,108139i</t>
  </si>
  <si>
    <t>0,393013-0,510173i</t>
  </si>
  <si>
    <t>0,854768-0,324421i</t>
  </si>
  <si>
    <t>0,364300+0,124711i</t>
  </si>
  <si>
    <t>-0,282763+0,178545i</t>
  </si>
  <si>
    <t>-0,632739+0,524021i</t>
  </si>
  <si>
    <t>-0,761433+0,109023i</t>
  </si>
  <si>
    <t>0,038851-0,383395i</t>
  </si>
  <si>
    <t>0,561198-0,164458i</t>
  </si>
  <si>
    <t>0,630266-0,355539i</t>
  </si>
  <si>
    <t>0,515187+0,150462i</t>
  </si>
  <si>
    <t>-0,443567+0,479653i</t>
  </si>
  <si>
    <t>-0,623251-0,024598i</t>
  </si>
  <si>
    <t>-0,463285+0,088004i</t>
  </si>
  <si>
    <t>-0,231155-0,176479i</t>
  </si>
  <si>
    <t>0,615555-0,369872i</t>
  </si>
  <si>
    <t>0,612859+0,143712i</t>
  </si>
  <si>
    <t>0,309117+0,023795i</t>
  </si>
  <si>
    <t>0,026252+0,195831i</t>
  </si>
  <si>
    <t>-0,818208+0,205206i</t>
  </si>
  <si>
    <t>-0,640904-0,201914i</t>
  </si>
  <si>
    <t>-0,013048-0,140527i</t>
  </si>
  <si>
    <t>0,374535-0,101461i</t>
  </si>
  <si>
    <t>0,828991-0,057503i</t>
  </si>
  <si>
    <t>0,406113+0,253529i</t>
  </si>
  <si>
    <t>-0,347054+0,168635i</t>
  </si>
  <si>
    <t>-0,610578-0,008280i</t>
  </si>
  <si>
    <t>-0,582677-0,145141i</t>
  </si>
  <si>
    <t>-0,085232-0,227604i</t>
  </si>
  <si>
    <t>0,561425-0,088693i</t>
  </si>
  <si>
    <t>0,594494+0,168165i</t>
  </si>
  <si>
    <t>0,297199+0,221498i</t>
  </si>
  <si>
    <t>-0,142205+0,165301i</t>
  </si>
  <si>
    <t>-0,656953-0,066700i</t>
  </si>
  <si>
    <t>-0,495982-0,300095i</t>
  </si>
  <si>
    <t>-0,033832-0,216473i</t>
  </si>
  <si>
    <t>0,363945-0,000880i</t>
  </si>
  <si>
    <t>0,621880+0,260087i</t>
  </si>
  <si>
    <t>0,334153+0,285759i</t>
  </si>
  <si>
    <t>-0,222692+0,080811i</t>
  </si>
  <si>
    <t>-0,531783-0,127179i</t>
  </si>
  <si>
    <t>-0,446846-0,365255i</t>
  </si>
  <si>
    <t>-0,080837-0,162205i</t>
  </si>
  <si>
    <t>0,298417-0,030714i</t>
  </si>
  <si>
    <t>0,682210+0,295817i</t>
  </si>
  <si>
    <t>0,221646+0,442030i</t>
  </si>
  <si>
    <t>-0,228997+0,023772i</t>
  </si>
  <si>
    <t>-0,388037-0,219890i</t>
  </si>
  <si>
    <t>-0,510762-0,351749i</t>
  </si>
  <si>
    <t>0,003451-0,376135i</t>
  </si>
  <si>
    <t>0,353631+0,253192i</t>
  </si>
  <si>
    <t>0,389524+0,279656i</t>
  </si>
  <si>
    <t>0,373127+0,383551i</t>
  </si>
  <si>
    <t>-0,256986+0,184755i</t>
  </si>
  <si>
    <t>-0,475616-0,450635i</t>
  </si>
  <si>
    <t>-0,197905-0,399677i</t>
  </si>
  <si>
    <t>-0,208304-0,096963i</t>
  </si>
  <si>
    <t>0,473273-0,091895i</t>
  </si>
  <si>
    <t>0,416714+0,574322i</t>
  </si>
  <si>
    <t>-0,115273+0,340671i</t>
  </si>
  <si>
    <t>0,099612-0,015686i</t>
  </si>
  <si>
    <t>-0,341778-0,146236i</t>
  </si>
  <si>
    <t>-0,377144-0,557028i</t>
  </si>
  <si>
    <t>0,093078-0,237193i</t>
  </si>
  <si>
    <t>0,099647+0,150207i</t>
  </si>
  <si>
    <t>0,383802+0,303410i</t>
  </si>
  <si>
    <t>0,360844+0,490898i</t>
  </si>
  <si>
    <t>-0,499044+0,208969i</t>
  </si>
  <si>
    <t>-0,216997-0,446271i</t>
  </si>
  <si>
    <t>0,012633-0,334841i</t>
  </si>
  <si>
    <t>-0,153478-0,526456i</t>
  </si>
  <si>
    <t>0,283507+0,155544i</t>
  </si>
  <si>
    <t>0,220310+0,551228i</t>
  </si>
  <si>
    <t>0,028625+0,511949i</t>
  </si>
  <si>
    <t>-0,097509+0,055832i</t>
  </si>
  <si>
    <t>-0,217173-0,330789i</t>
  </si>
  <si>
    <t>-0,180659-0,627174i</t>
  </si>
  <si>
    <t>0,091857-0,265492i</t>
  </si>
  <si>
    <t>0,252897+0,169052i</t>
  </si>
  <si>
    <t>0,118269+0,520859i</t>
  </si>
  <si>
    <t>-0,021755+0,424225i</t>
  </si>
  <si>
    <t>-0,213241+0,092651i</t>
  </si>
  <si>
    <t>-0,099762-0,376829i</t>
  </si>
  <si>
    <t>0,010046-0,447167i</t>
  </si>
  <si>
    <t>0,048635-0,331193i</t>
  </si>
  <si>
    <t>0,171148+0,030643i</t>
  </si>
  <si>
    <t>0,156664+0,544074i</t>
  </si>
  <si>
    <t>-0,241484+0,528448i</t>
  </si>
  <si>
    <t>-0,079107+0,064467i</t>
  </si>
  <si>
    <t>-0,060965-0,305094i</t>
  </si>
  <si>
    <t>-0,045557-0,618701i</t>
  </si>
  <si>
    <t>0,268063-0,318816i</t>
  </si>
  <si>
    <t>0,085308+0,247821i</t>
  </si>
  <si>
    <t>-0,056549+0,383856i</t>
  </si>
  <si>
    <t>-0,039011+0,522427i</t>
  </si>
  <si>
    <t>-0,266643+0,080060i</t>
  </si>
  <si>
    <t>-0,058683-0,402516i</t>
  </si>
  <si>
    <t>0,180852-0,422067i</t>
  </si>
  <si>
    <t>0,159001-0,336436i</t>
  </si>
  <si>
    <t>0,214616+0,105313i</t>
  </si>
  <si>
    <t>-0,116555+0,537149i</t>
  </si>
  <si>
    <t>-0,302359+0,354050i</t>
  </si>
  <si>
    <t>-0,151295+0,094054i</t>
  </si>
  <si>
    <t>0,014123-0,248298i</t>
  </si>
  <si>
    <t>0,192941-0,560428i</t>
  </si>
  <si>
    <t>0,315312-0,220103i</t>
  </si>
  <si>
    <t>0,019877+0,108264i</t>
  </si>
  <si>
    <t>-0,107951+0,391830i</t>
  </si>
  <si>
    <t>-0,280001+0,470429i</t>
  </si>
  <si>
    <t>-0,228776+0,028005i</t>
  </si>
  <si>
    <t>0,052759-0,329996i</t>
  </si>
  <si>
    <t>0,244360-0,358665i</t>
  </si>
  <si>
    <t>0,318831-0,298284i</t>
  </si>
  <si>
    <t>0,094433+0,175189i</t>
  </si>
  <si>
    <t>-0,176207+0,331363i</t>
  </si>
  <si>
    <t>-0,314864+0,367344i</t>
  </si>
  <si>
    <t>-0,336479+0,049761i</t>
  </si>
  <si>
    <t>0,106674-0,269643i</t>
  </si>
  <si>
    <t>0,355915-0,341388i</t>
  </si>
  <si>
    <t>0,298567-0,236618i</t>
  </si>
  <si>
    <t>0,204547+0,108879i</t>
  </si>
  <si>
    <t>-0,339993+0,379920i</t>
  </si>
  <si>
    <t>-0,398738+0,211770i</t>
  </si>
  <si>
    <t>-0,202378+0,133067i</t>
  </si>
  <si>
    <t>0,005313-0,296671i</t>
  </si>
  <si>
    <t>0,459472-0,353504i</t>
  </si>
  <si>
    <t>0,382746-0,053077i</t>
  </si>
  <si>
    <t>-0,001047+0,027981i</t>
  </si>
  <si>
    <t>-0,137298+0,318628i</t>
  </si>
  <si>
    <t>-0,535233+0,281676i</t>
  </si>
  <si>
    <t>-0,272424-0,134944i</t>
  </si>
  <si>
    <t>0,175253-0,101121i</t>
  </si>
  <si>
    <t>0,306026-0,256268i</t>
  </si>
  <si>
    <t>0,464439-0,171286i</t>
  </si>
  <si>
    <t>0,164173+0,236917i</t>
  </si>
  <si>
    <t>-0,407057+0,160081i</t>
  </si>
  <si>
    <t>-0,393380+0,104663i</t>
  </si>
  <si>
    <t>-0,308545+0,077722i</t>
  </si>
  <si>
    <t>0,047081-0,268866i</t>
  </si>
  <si>
    <t>0,525880-0,163296i</t>
  </si>
  <si>
    <t>0,394428+0,048598i</t>
  </si>
  <si>
    <t>0,062396-0,007743i</t>
  </si>
  <si>
    <t>-0,184235+0,247131i</t>
  </si>
  <si>
    <t>-0,616223+0,141806i</t>
  </si>
  <si>
    <t>-0,273156-0,224871i</t>
  </si>
  <si>
    <t>0,176559-0,025170i</t>
  </si>
  <si>
    <t>0,324188-0,148064i</t>
  </si>
  <si>
    <t>0,560778-0,060438i</t>
  </si>
  <si>
    <t>0,103982+0,324060i</t>
  </si>
  <si>
    <t>-0,429503-0,013748i</t>
  </si>
  <si>
    <t>-0,331443</t>
  </si>
  <si>
    <t>-0,429503+0,013748i</t>
  </si>
  <si>
    <t>0,103982-0,324060i</t>
  </si>
  <si>
    <t>0,560778+0,060438i</t>
  </si>
  <si>
    <t>0,324188+0,148064i</t>
  </si>
  <si>
    <t>0,176559+0,025170i</t>
  </si>
  <si>
    <t>-0,273156+0,224871i</t>
  </si>
  <si>
    <t>-0,616223-0,141806i</t>
  </si>
  <si>
    <t>-0,184235-0,247131i</t>
  </si>
  <si>
    <t>0,062396+0,007743i</t>
  </si>
  <si>
    <t>0,394428-0,048598i</t>
  </si>
  <si>
    <t>0,525880+0,163296i</t>
  </si>
  <si>
    <t>0,047081+0,268866i</t>
  </si>
  <si>
    <t>-0,308545-0,077722i</t>
  </si>
  <si>
    <t>-0,393380-0,104663i</t>
  </si>
  <si>
    <t>-0,407057-0,160081i</t>
  </si>
  <si>
    <t>0,164173-0,236917i</t>
  </si>
  <si>
    <t>0,464439+0,171286i</t>
  </si>
  <si>
    <t>0,306026+0,256268i</t>
  </si>
  <si>
    <t>0,175253+0,101121i</t>
  </si>
  <si>
    <t>-0,272424+0,134944i</t>
  </si>
  <si>
    <t>-0,535233-0,281676i</t>
  </si>
  <si>
    <t>-0,137298-0,318628i</t>
  </si>
  <si>
    <t>-0,001047-0,027981i</t>
  </si>
  <si>
    <t>0,382746+0,053077i</t>
  </si>
  <si>
    <t>0,459472+0,353504i</t>
  </si>
  <si>
    <t>0,005313+0,296671i</t>
  </si>
  <si>
    <t>-0,202378-0,133067i</t>
  </si>
  <si>
    <t>-0,398738-0,211770i</t>
  </si>
  <si>
    <t>-0,339993-0,379920i</t>
  </si>
  <si>
    <t>0,204547-0,108879i</t>
  </si>
  <si>
    <t>0,298567+0,236618i</t>
  </si>
  <si>
    <t>0,355915+0,341388i</t>
  </si>
  <si>
    <t>0,106674+0,269643i</t>
  </si>
  <si>
    <t>-0,336479-0,049761i</t>
  </si>
  <si>
    <t>-0,314864-0,367344i</t>
  </si>
  <si>
    <t>-0,176207-0,331363i</t>
  </si>
  <si>
    <t>0,094433-0,175189i</t>
  </si>
  <si>
    <t>0,318831+0,298284i</t>
  </si>
  <si>
    <t>0,244360+0,358665i</t>
  </si>
  <si>
    <t>0,052759+0,329996i</t>
  </si>
  <si>
    <t>-0,228776-0,028005i</t>
  </si>
  <si>
    <t>-0,280001-0,470429i</t>
  </si>
  <si>
    <t>-0,107951-0,391830i</t>
  </si>
  <si>
    <t>0,019877-0,108264i</t>
  </si>
  <si>
    <t>0,315312+0,220103i</t>
  </si>
  <si>
    <t>0,192941+0,560428i</t>
  </si>
  <si>
    <t>0,014123+0,248298i</t>
  </si>
  <si>
    <t>-0,151295-0,094054i</t>
  </si>
  <si>
    <t>-0,302359-0,354050i</t>
  </si>
  <si>
    <t>-0,116555-0,537149i</t>
  </si>
  <si>
    <t>0,214616-0,105313i</t>
  </si>
  <si>
    <t>0,159001+0,336436i</t>
  </si>
  <si>
    <t>0,180852+0,422067i</t>
  </si>
  <si>
    <t>-0,058683+0,402516i</t>
  </si>
  <si>
    <t>-0,266643-0,080060i</t>
  </si>
  <si>
    <t>-0,039011-0,522427i</t>
  </si>
  <si>
    <t>-0,056549-0,383856i</t>
  </si>
  <si>
    <t>0,085308-0,247821i</t>
  </si>
  <si>
    <t>0,268063+0,318816i</t>
  </si>
  <si>
    <t>-0,045557+0,618701i</t>
  </si>
  <si>
    <t>-0,060965+0,305094i</t>
  </si>
  <si>
    <t>-0,079107-0,064467i</t>
  </si>
  <si>
    <t>-0,241484-0,528448i</t>
  </si>
  <si>
    <t>0,156664-0,544074i</t>
  </si>
  <si>
    <t>0,171148-0,030643i</t>
  </si>
  <si>
    <t>0,048635+0,331193i</t>
  </si>
  <si>
    <t>0,010046+0,447167i</t>
  </si>
  <si>
    <t>-0,099762+0,376829i</t>
  </si>
  <si>
    <t>-0,213241-0,092651i</t>
  </si>
  <si>
    <t>-0,021755-0,424225i</t>
  </si>
  <si>
    <t>0,118269-0,520859i</t>
  </si>
  <si>
    <t>0,252897-0,169052i</t>
  </si>
  <si>
    <t>0,091857+0,265492i</t>
  </si>
  <si>
    <t>-0,180659+0,627174i</t>
  </si>
  <si>
    <t>-0,217173+0,330789i</t>
  </si>
  <si>
    <t>-0,097509-0,055832i</t>
  </si>
  <si>
    <t>0,028625-0,511949i</t>
  </si>
  <si>
    <t>0,220310-0,551228i</t>
  </si>
  <si>
    <t>0,283507-0,155544i</t>
  </si>
  <si>
    <t>-0,153478+0,526456i</t>
  </si>
  <si>
    <t>0,012633+0,334841i</t>
  </si>
  <si>
    <t>-0,216997+0,446271i</t>
  </si>
  <si>
    <t>-0,499044-0,208969i</t>
  </si>
  <si>
    <t>0,360844-0,490898i</t>
  </si>
  <si>
    <t>0,383802-0,303410i</t>
  </si>
  <si>
    <t>0,099647-0,150207i</t>
  </si>
  <si>
    <t>0,093078+0,237193i</t>
  </si>
  <si>
    <t>-0,377144+0,557028i</t>
  </si>
  <si>
    <t>-0,341778+0,146236i</t>
  </si>
  <si>
    <t>0,099612+0,015686i</t>
  </si>
  <si>
    <t>-0,115273-0,340671i</t>
  </si>
  <si>
    <t>0,416714-0,574322i</t>
  </si>
  <si>
    <t>0,473273+0,091895i</t>
  </si>
  <si>
    <t>-0,208304+0,096963i</t>
  </si>
  <si>
    <t>-0,197905+0,399677i</t>
  </si>
  <si>
    <t>-0,475616+0,450635i</t>
  </si>
  <si>
    <t>-0,256986-0,184755i</t>
  </si>
  <si>
    <t>0,373127-0,383551i</t>
  </si>
  <si>
    <t>0,389524-0,279656i</t>
  </si>
  <si>
    <t>0,353631-0,253192i</t>
  </si>
  <si>
    <t>0,003451+0,376135i</t>
  </si>
  <si>
    <t>-0,510762+0,351749i</t>
  </si>
  <si>
    <t>-0,388037+0,219890i</t>
  </si>
  <si>
    <t>-0,228997-0,023772i</t>
  </si>
  <si>
    <t>0,221646-0,442030i</t>
  </si>
  <si>
    <t>0,682210-0,295817i</t>
  </si>
  <si>
    <t>0,298417+0,030714i</t>
  </si>
  <si>
    <t>-0,080837+0,162205i</t>
  </si>
  <si>
    <t>-0,446846+0,365255i</t>
  </si>
  <si>
    <t>-0,531783+0,127179i</t>
  </si>
  <si>
    <t>-0,222692-0,080811i</t>
  </si>
  <si>
    <t>0,334153-0,285759i</t>
  </si>
  <si>
    <t>0,621880-0,260087i</t>
  </si>
  <si>
    <t>0,363945+0,000880i</t>
  </si>
  <si>
    <t>-0,033832+0,216473i</t>
  </si>
  <si>
    <t>-0,495982+0,300095i</t>
  </si>
  <si>
    <t>-0,656953+0,066700i</t>
  </si>
  <si>
    <t>-0,142205-0,165301i</t>
  </si>
  <si>
    <t>0,297199-0,221498i</t>
  </si>
  <si>
    <t>0,594494-0,168165i</t>
  </si>
  <si>
    <t>0,561425+0,088693i</t>
  </si>
  <si>
    <t>-0,085232+0,227604i</t>
  </si>
  <si>
    <t>-0,582677+0,145141i</t>
  </si>
  <si>
    <t>-0,610578+0,008280i</t>
  </si>
  <si>
    <t>-0,347054-0,168635i</t>
  </si>
  <si>
    <t>0,406113-0,253529i</t>
  </si>
  <si>
    <t>0,828991+0,057503i</t>
  </si>
  <si>
    <t>0,374535+0,101461i</t>
  </si>
  <si>
    <t>-0,013048+0,140527i</t>
  </si>
  <si>
    <t>-0,640904+0,201914i</t>
  </si>
  <si>
    <t>-0,818208-0,205206i</t>
  </si>
  <si>
    <t>0,026252-0,195831i</t>
  </si>
  <si>
    <t>0,309117-0,023795i</t>
  </si>
  <si>
    <t>0,612859-0,143712i</t>
  </si>
  <si>
    <t>0,615555+0,369872i</t>
  </si>
  <si>
    <t>-0,231155+0,176479i</t>
  </si>
  <si>
    <t>-0,463285-0,088004i</t>
  </si>
  <si>
    <t>-0,623251+0,024598i</t>
  </si>
  <si>
    <t>-0,443567-0,479653i</t>
  </si>
  <si>
    <t>0,515187-0,150462i</t>
  </si>
  <si>
    <t>0,630266+0,355539i</t>
  </si>
  <si>
    <t>0,561198+0,164458i</t>
  </si>
  <si>
    <t>0,038851+0,383395i</t>
  </si>
  <si>
    <t>-0,761433-0,109023i</t>
  </si>
  <si>
    <t>-0,632739-0,524021i</t>
  </si>
  <si>
    <t>-0,282763-0,178545i</t>
  </si>
  <si>
    <t>0,364300-0,124711i</t>
  </si>
  <si>
    <t>0,854768+0,324421i</t>
  </si>
  <si>
    <t>0,393013+0,510173i</t>
  </si>
  <si>
    <t>-0,035680+0,108139i</t>
  </si>
  <si>
    <t>-0,626916-0,101410i</t>
  </si>
  <si>
    <t>-0,732894-0,535495i</t>
  </si>
  <si>
    <t>-0,071398-0,368476i</t>
  </si>
  <si>
    <t>0,230253+0,042570i</t>
  </si>
  <si>
    <t>0,771706+0,285334i</t>
  </si>
  <si>
    <t>0,511978+0,657182i</t>
  </si>
  <si>
    <t>-0,245373+0,165671i</t>
  </si>
  <si>
    <t>-0,342687-0,187374i</t>
  </si>
  <si>
    <t>-0,871891-0,464796i</t>
  </si>
  <si>
    <t>-0,140422-0,867787i</t>
  </si>
  <si>
    <t>0,609111+0,306441i</t>
  </si>
  <si>
    <t>0,290167+0,458358i</t>
  </si>
  <si>
    <t>0,717372+0,555057i</t>
  </si>
  <si>
    <t>-0,242220+0,672668i</t>
  </si>
  <si>
    <t>-0,730315-0,777397i</t>
  </si>
  <si>
    <t>-0,068559-0,598943i</t>
  </si>
  <si>
    <t>-0,591087-0,380038i</t>
  </si>
  <si>
    <t>0,486921-0,397738i</t>
  </si>
  <si>
    <t>0,710783+1,101733i</t>
  </si>
  <si>
    <t>0,011161+0,576152i</t>
  </si>
  <si>
    <t>0,346614+0,220770i</t>
  </si>
  <si>
    <t>-0,719035+0,048982i</t>
  </si>
  <si>
    <t>-0,755348-1,367174i</t>
  </si>
  <si>
    <t>0,368642-0,572028i</t>
  </si>
  <si>
    <t>0,032032+0,236823i</t>
  </si>
  <si>
    <t>0,627877+0,406763i</t>
  </si>
  <si>
    <t>0,456220+1,374274i</t>
  </si>
  <si>
    <t>-0,568245+0,311688i</t>
  </si>
  <si>
    <t>-0,264353-0,827558i</t>
  </si>
  <si>
    <t>-0,321800-0,693550i</t>
  </si>
  <si>
    <t>-0,133118-0,980640i</t>
  </si>
  <si>
    <t>0,624862+0,057164i</t>
  </si>
  <si>
    <t>0,193017+1,236245i</t>
  </si>
  <si>
    <t>0,038871+0,649703i</t>
  </si>
  <si>
    <t>0,054066+0,501293i</t>
  </si>
  <si>
    <t>-0,626167-0,256645i</t>
  </si>
  <si>
    <t>-0,264750-1,475754i</t>
  </si>
  <si>
    <t>0,356048-0,756611i</t>
  </si>
  <si>
    <t>0,121904+0,150434i</t>
  </si>
  <si>
    <t>0,595886+0,581649i</t>
  </si>
  <si>
    <t>-0,158284+1,736563i</t>
  </si>
  <si>
    <t>-0,681106+0,319434i</t>
  </si>
  <si>
    <t>0,070356-0,786775i</t>
  </si>
  <si>
    <t>-0,170773-0,938226i</t>
  </si>
  <si>
    <t>0,203894-1,440429i</t>
  </si>
  <si>
    <t>0,801994+0,182023i</t>
  </si>
  <si>
    <t>-0,459037+1,390941i</t>
  </si>
  <si>
    <t>0,135514+1,050504i</t>
  </si>
  <si>
    <t>-0,579700+0,776999i</t>
  </si>
  <si>
    <t>-0,309005-0,814277i</t>
  </si>
  <si>
    <t>0,434062-1,503637i</t>
  </si>
  <si>
    <t>0,187336-0,949457i</t>
  </si>
  <si>
    <t>0,328779-0,108558i</t>
  </si>
  <si>
    <t>0,469948+1,470232i</t>
  </si>
  <si>
    <t>-0,803731+1,185749i</t>
  </si>
  <si>
    <t>-0,392721+0,923425i</t>
  </si>
  <si>
    <t>-0,622506-0,917047i</t>
  </si>
  <si>
    <t>0,423315-1,654838i</t>
  </si>
  <si>
    <t>0,947187-1,113021i</t>
  </si>
  <si>
    <t>0,827760+0,064250i</t>
  </si>
  <si>
    <t>-0,102253+1,338358i</t>
  </si>
  <si>
    <t>-1,602420+2,007572i</t>
  </si>
  <si>
    <t>-0,581988-0,366220i</t>
  </si>
  <si>
    <t>-0,025949+0,149310i</t>
  </si>
  <si>
    <t>0,532806-2,054366i</t>
  </si>
  <si>
    <t>1,852392-1,263987i</t>
  </si>
  <si>
    <t>0,073062+0,163017i</t>
  </si>
  <si>
    <t>-0,668989+0,991185i</t>
  </si>
  <si>
    <t>-0,649004+2,388990i</t>
  </si>
  <si>
    <t>-2,276252+0,556444i</t>
  </si>
  <si>
    <t>1,535727-1,441785i</t>
  </si>
  <si>
    <t>0,116033-0,904328i</t>
  </si>
  <si>
    <t>1,405043-2,467468i</t>
  </si>
  <si>
    <t>1,398368+0,812793i</t>
  </si>
  <si>
    <t>-1,034503+1,531468i</t>
  </si>
  <si>
    <t>-1,375271+1,540162i</t>
  </si>
  <si>
    <t>-1,516937+1,672917i</t>
  </si>
  <si>
    <t>-1,381888-2,336808i</t>
  </si>
  <si>
    <t>2,441855-1,395460i</t>
  </si>
  <si>
    <t>2,276647-1,618741i</t>
  </si>
  <si>
    <t>2,353837+0,393015i</t>
  </si>
  <si>
    <t>-2,014227+2,115946i</t>
  </si>
  <si>
    <t>-3,351515+1,564718i</t>
  </si>
  <si>
    <t>-2,079424+0,138794i</t>
  </si>
  <si>
    <t>0,108978+0,305114i</t>
  </si>
  <si>
    <t>2,632503-3,234738i</t>
  </si>
  <si>
    <t>3,748365-2,227896i</t>
  </si>
  <si>
    <t>2,035679+0,584132i</t>
  </si>
  <si>
    <t>-2,200850+3,782608i</t>
  </si>
  <si>
    <t>-4,757354+2,186235i</t>
  </si>
  <si>
    <t>-4,811169-1,433609i</t>
  </si>
  <si>
    <t>3,320231-1,663904i</t>
  </si>
  <si>
    <t>2,958632-0,494487i</t>
  </si>
  <si>
    <t>4,092962-3,616992i</t>
  </si>
  <si>
    <t>3,087510+2,103673i</t>
  </si>
  <si>
    <t>-1,027994+2,687901i</t>
  </si>
  <si>
    <t>-5,803652+0,105562i</t>
  </si>
  <si>
    <t>-11,713322+6,256084i</t>
  </si>
  <si>
    <t>-2,042921-5,739391i</t>
  </si>
  <si>
    <t>10,988790-3,930002i</t>
  </si>
  <si>
    <t>17,773934-10,519575i</t>
  </si>
  <si>
    <t>17,273707+3,283189i</t>
  </si>
  <si>
    <t>-16,052580+20,957309i</t>
  </si>
  <si>
    <t>-92,571968+46,849968i</t>
  </si>
  <si>
    <t>76,427160-109,060118i</t>
  </si>
  <si>
    <t>z_0 [m]</t>
  </si>
  <si>
    <t>l' [m]</t>
  </si>
  <si>
    <t>Chi_a</t>
  </si>
  <si>
    <t>F1(x)</t>
  </si>
  <si>
    <t>Delta x/x</t>
  </si>
  <si>
    <t>F2(x)</t>
  </si>
  <si>
    <t>Delta F2</t>
  </si>
  <si>
    <t>Delta kappa/kappa</t>
  </si>
  <si>
    <t>Delta delta/delta</t>
  </si>
  <si>
    <t>512 data points RAD</t>
  </si>
  <si>
    <t>512 data points Mole T</t>
  </si>
  <si>
    <t>512 data points time</t>
  </si>
  <si>
    <t xml:space="preserve">Thermal diffusivity from z_0 and Phase delay annual wave </t>
  </si>
  <si>
    <t>Thermal diffusivity from z_0 and amplitude ratio annual wave</t>
  </si>
  <si>
    <t>Delta Kappa</t>
  </si>
  <si>
    <t>Delta Kappa/Kappa</t>
  </si>
  <si>
    <t>recalibration correction applied from sol 680 on</t>
  </si>
  <si>
    <t>Mole Temp re-calibrated</t>
  </si>
  <si>
    <t xml:space="preserve">Max 13h </t>
  </si>
  <si>
    <t>Period</t>
  </si>
  <si>
    <t>1. Minimum</t>
  </si>
  <si>
    <t>1. Maximum</t>
  </si>
  <si>
    <t>2. Minimum</t>
  </si>
  <si>
    <t>2. Maximum</t>
  </si>
  <si>
    <t>Sol</t>
  </si>
  <si>
    <t>Minimum RAD Temp interpolated [K]</t>
  </si>
  <si>
    <t>Maximum RAD Temp interpolated [K]</t>
  </si>
  <si>
    <t>Average of Max/Min RAD Temp (C+D)/2 [K]</t>
  </si>
  <si>
    <t>Variation of Av of Max/Min</t>
  </si>
  <si>
    <t>Scaled variation of average of Max/Min</t>
  </si>
  <si>
    <t>Variation of 24h average Rad Temp [K]</t>
  </si>
  <si>
    <t>Sol since sol 680</t>
  </si>
  <si>
    <t>Mole Temp</t>
  </si>
  <si>
    <t>Mole Temp recalibrated</t>
  </si>
  <si>
    <t>Temp Var recalibrated</t>
  </si>
  <si>
    <t>Temp Var scaled recalibrated</t>
  </si>
  <si>
    <t>TEM-A</t>
  </si>
  <si>
    <t>RAD 24h Data</t>
  </si>
  <si>
    <t>Rad Daten (24h av, modelled after yr 1)</t>
  </si>
  <si>
    <t>RAD Temp Var 24h average</t>
  </si>
  <si>
    <t>RAD scaled Temp Var</t>
  </si>
  <si>
    <t>(Max-Mean)*2</t>
  </si>
  <si>
    <t xml:space="preserve">Mole Temp Variation before recalibration </t>
  </si>
  <si>
    <t>diurnal period [s]</t>
  </si>
  <si>
    <t>annual period [s]</t>
  </si>
  <si>
    <t>Error analysis</t>
  </si>
  <si>
    <t xml:space="preserve">Error analysis </t>
  </si>
  <si>
    <t>F_Phi(x)</t>
  </si>
  <si>
    <t>F_Chi(x)</t>
  </si>
  <si>
    <t>dF2/dx</t>
  </si>
  <si>
    <t>Value</t>
  </si>
  <si>
    <t>Delta Surface Temperature [K]</t>
  </si>
  <si>
    <t>Delta Mole Temperature [K]</t>
  </si>
  <si>
    <t>ln Chi_a</t>
  </si>
  <si>
    <t>Phi_a [sol]</t>
  </si>
  <si>
    <t>i [°]</t>
  </si>
  <si>
    <t>Chi (fund. mode)</t>
  </si>
  <si>
    <t>ln Chi</t>
  </si>
  <si>
    <t>SQRT(2)/2</t>
  </si>
  <si>
    <t>tan Phi_a</t>
  </si>
  <si>
    <t>DC</t>
  </si>
  <si>
    <t>Delta Chi_a/Chi_a</t>
  </si>
  <si>
    <t>l</t>
  </si>
  <si>
    <t>Abs Uncertainty</t>
  </si>
  <si>
    <t>Rel Uncertainty</t>
  </si>
  <si>
    <t>i[rad]</t>
  </si>
  <si>
    <t>dF1/dx</t>
  </si>
  <si>
    <t>24h averaged RAD Temp interpolated [K]</t>
  </si>
  <si>
    <t>F-B [K]</t>
  </si>
  <si>
    <t>H-$K$2 [K]</t>
  </si>
  <si>
    <t>abs uncertainty</t>
  </si>
  <si>
    <t>rel unc.</t>
  </si>
  <si>
    <t>Delta d_a</t>
  </si>
  <si>
    <t>Lambda</t>
  </si>
  <si>
    <t>dF1/dPhi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</si>
</sst>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 x14ac:knownFonts="1">
    <font>
      <sz val="12"/>
      <color theme="1"/>
      <name val="Calibri"/>
      <family val="2"/>
      <scheme val="minor"/>
    </font>
    <font>
      <sz val="10"/>
      <color indexed="8"/>
      <name val="Helvetica Neue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7F7F7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10" borderId="2" applyNumberFormat="0" applyFont="0" applyAlignment="0" applyProtection="0"/>
  </cellStyleXfs>
  <cellXfs count="43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2" fontId="0" fillId="2" borderId="1" xfId="0" applyNumberFormat="1" applyFill="1" applyBorder="1"/>
    <xf numFmtId="2" fontId="0" fillId="0" borderId="1" xfId="0" applyNumberFormat="1" applyBorder="1"/>
    <xf numFmtId="0" fontId="0" fillId="3" borderId="0" xfId="0" applyFill="1"/>
    <xf numFmtId="0" fontId="0" fillId="5" borderId="0" xfId="0" applyFill="1" applyAlignment="1">
      <alignment wrapText="1"/>
    </xf>
    <xf numFmtId="0" fontId="1" fillId="0" borderId="0" xfId="0" applyFont="1" applyAlignment="1">
      <alignment vertical="top" wrapText="1"/>
    </xf>
    <xf numFmtId="0" fontId="0" fillId="6" borderId="0" xfId="0" applyFill="1" applyAlignment="1">
      <alignment wrapText="1"/>
    </xf>
    <xf numFmtId="1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0" fontId="0" fillId="9" borderId="0" xfId="0" applyFill="1" applyAlignment="1">
      <alignment wrapText="1"/>
    </xf>
    <xf numFmtId="0" fontId="0" fillId="3" borderId="0" xfId="0" applyFill="1" applyAlignment="1">
      <alignment wrapText="1"/>
    </xf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 applyAlignment="1">
      <alignment vertical="top" wrapText="1"/>
    </xf>
    <xf numFmtId="0" fontId="4" fillId="0" borderId="2" xfId="1" applyFont="1" applyFill="1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11" borderId="0" xfId="0" applyFill="1"/>
    <xf numFmtId="0" fontId="0" fillId="0" borderId="0" xfId="0" applyAlignment="1">
      <alignment horizontal="left"/>
    </xf>
    <xf numFmtId="0" fontId="0" fillId="4" borderId="0" xfId="0" applyFill="1"/>
    <xf numFmtId="11" fontId="0" fillId="3" borderId="0" xfId="0" applyNumberFormat="1" applyFill="1"/>
    <xf numFmtId="0" fontId="0" fillId="4" borderId="0" xfId="0" applyFill="1" applyAlignment="1">
      <alignment wrapText="1"/>
    </xf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2" fillId="3" borderId="0" xfId="0" applyFont="1" applyFill="1"/>
    <xf numFmtId="0" fontId="0" fillId="0" borderId="6" xfId="0" applyBorder="1"/>
    <xf numFmtId="0" fontId="0" fillId="3" borderId="9" xfId="0" applyFill="1" applyBorder="1"/>
    <xf numFmtId="0" fontId="0" fillId="3" borderId="8" xfId="0" applyFill="1" applyBorder="1"/>
    <xf numFmtId="0" fontId="0" fillId="3" borderId="10" xfId="0" applyFill="1" applyBorder="1"/>
    <xf numFmtId="0" fontId="2" fillId="3" borderId="7" xfId="0" applyFont="1" applyFill="1" applyBorder="1"/>
    <xf numFmtId="2" fontId="0" fillId="4" borderId="0" xfId="0" applyNumberFormat="1" applyFill="1"/>
    <xf numFmtId="2" fontId="0" fillId="12" borderId="1" xfId="0" applyNumberFormat="1" applyFill="1" applyBorder="1"/>
    <xf numFmtId="0" fontId="0" fillId="11" borderId="0" xfId="0" applyFill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</cellXfs>
  <cellStyles count="2">
    <cellStyle name="Notiz" xfId="1" builtinId="10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(sol,</a:t>
            </a:r>
            <a:r>
              <a:rPr lang="en-US" baseline="0"/>
              <a:t> </a:t>
            </a:r>
            <a:r>
              <a:rPr lang="en-US"/>
              <a:t>mean, interpolated) - average annual temperature (222,37 K)</a:t>
            </a:r>
          </a:p>
        </c:rich>
      </c:tx>
      <c:layout>
        <c:manualLayout>
          <c:xMode val="edge"/>
          <c:yMode val="edge"/>
          <c:x val="0.17823828096254324"/>
          <c:y val="1.74927113702623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24h average surf 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'RAD Data'!$A$2:$A$1227</c:f>
              <c:numCache>
                <c:formatCode>0.00</c:formatCode>
                <c:ptCount val="1226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  <c:pt idx="49">
                  <c:v>69</c:v>
                </c:pt>
                <c:pt idx="50">
                  <c:v>70</c:v>
                </c:pt>
                <c:pt idx="51">
                  <c:v>71</c:v>
                </c:pt>
                <c:pt idx="52">
                  <c:v>72</c:v>
                </c:pt>
                <c:pt idx="53">
                  <c:v>73</c:v>
                </c:pt>
                <c:pt idx="54">
                  <c:v>74</c:v>
                </c:pt>
                <c:pt idx="55">
                  <c:v>75</c:v>
                </c:pt>
                <c:pt idx="56">
                  <c:v>76</c:v>
                </c:pt>
                <c:pt idx="57">
                  <c:v>77</c:v>
                </c:pt>
                <c:pt idx="58">
                  <c:v>78</c:v>
                </c:pt>
                <c:pt idx="59">
                  <c:v>79</c:v>
                </c:pt>
                <c:pt idx="60">
                  <c:v>80</c:v>
                </c:pt>
                <c:pt idx="61">
                  <c:v>81</c:v>
                </c:pt>
                <c:pt idx="62">
                  <c:v>82</c:v>
                </c:pt>
                <c:pt idx="63">
                  <c:v>83</c:v>
                </c:pt>
                <c:pt idx="64">
                  <c:v>84</c:v>
                </c:pt>
                <c:pt idx="65">
                  <c:v>85</c:v>
                </c:pt>
                <c:pt idx="66">
                  <c:v>86</c:v>
                </c:pt>
                <c:pt idx="67">
                  <c:v>87</c:v>
                </c:pt>
                <c:pt idx="68">
                  <c:v>88</c:v>
                </c:pt>
                <c:pt idx="69">
                  <c:v>89</c:v>
                </c:pt>
                <c:pt idx="70">
                  <c:v>90</c:v>
                </c:pt>
                <c:pt idx="71">
                  <c:v>91</c:v>
                </c:pt>
                <c:pt idx="72">
                  <c:v>92</c:v>
                </c:pt>
                <c:pt idx="73">
                  <c:v>93</c:v>
                </c:pt>
                <c:pt idx="74">
                  <c:v>94</c:v>
                </c:pt>
                <c:pt idx="75">
                  <c:v>95</c:v>
                </c:pt>
                <c:pt idx="76">
                  <c:v>96</c:v>
                </c:pt>
                <c:pt idx="77">
                  <c:v>97</c:v>
                </c:pt>
                <c:pt idx="78">
                  <c:v>98</c:v>
                </c:pt>
                <c:pt idx="79">
                  <c:v>99</c:v>
                </c:pt>
                <c:pt idx="80">
                  <c:v>100</c:v>
                </c:pt>
                <c:pt idx="81" formatCode="General">
                  <c:v>101</c:v>
                </c:pt>
                <c:pt idx="82" formatCode="General">
                  <c:v>102</c:v>
                </c:pt>
                <c:pt idx="83" formatCode="General">
                  <c:v>103</c:v>
                </c:pt>
                <c:pt idx="84" formatCode="General">
                  <c:v>104</c:v>
                </c:pt>
                <c:pt idx="85" formatCode="General">
                  <c:v>105</c:v>
                </c:pt>
                <c:pt idx="86" formatCode="General">
                  <c:v>106</c:v>
                </c:pt>
                <c:pt idx="87" formatCode="General">
                  <c:v>107</c:v>
                </c:pt>
                <c:pt idx="88" formatCode="General">
                  <c:v>108</c:v>
                </c:pt>
                <c:pt idx="89" formatCode="General">
                  <c:v>109</c:v>
                </c:pt>
                <c:pt idx="90" formatCode="General">
                  <c:v>110</c:v>
                </c:pt>
                <c:pt idx="91" formatCode="General">
                  <c:v>111</c:v>
                </c:pt>
                <c:pt idx="92" formatCode="General">
                  <c:v>112</c:v>
                </c:pt>
                <c:pt idx="93" formatCode="General">
                  <c:v>113</c:v>
                </c:pt>
                <c:pt idx="94" formatCode="General">
                  <c:v>114</c:v>
                </c:pt>
                <c:pt idx="95" formatCode="General">
                  <c:v>115</c:v>
                </c:pt>
                <c:pt idx="96" formatCode="General">
                  <c:v>116</c:v>
                </c:pt>
                <c:pt idx="97" formatCode="General">
                  <c:v>117</c:v>
                </c:pt>
                <c:pt idx="98" formatCode="General">
                  <c:v>118</c:v>
                </c:pt>
                <c:pt idx="99" formatCode="General">
                  <c:v>119</c:v>
                </c:pt>
                <c:pt idx="100" formatCode="General">
                  <c:v>120</c:v>
                </c:pt>
                <c:pt idx="101" formatCode="General">
                  <c:v>121</c:v>
                </c:pt>
                <c:pt idx="102" formatCode="General">
                  <c:v>122</c:v>
                </c:pt>
                <c:pt idx="103" formatCode="General">
                  <c:v>123</c:v>
                </c:pt>
                <c:pt idx="104" formatCode="General">
                  <c:v>124</c:v>
                </c:pt>
                <c:pt idx="105" formatCode="General">
                  <c:v>125</c:v>
                </c:pt>
                <c:pt idx="106" formatCode="General">
                  <c:v>126</c:v>
                </c:pt>
                <c:pt idx="107" formatCode="General">
                  <c:v>127</c:v>
                </c:pt>
                <c:pt idx="108" formatCode="General">
                  <c:v>128</c:v>
                </c:pt>
                <c:pt idx="109" formatCode="General">
                  <c:v>129</c:v>
                </c:pt>
                <c:pt idx="110" formatCode="General">
                  <c:v>130</c:v>
                </c:pt>
                <c:pt idx="111" formatCode="General">
                  <c:v>131</c:v>
                </c:pt>
                <c:pt idx="112" formatCode="General">
                  <c:v>132</c:v>
                </c:pt>
                <c:pt idx="113" formatCode="General">
                  <c:v>133</c:v>
                </c:pt>
                <c:pt idx="114" formatCode="General">
                  <c:v>134</c:v>
                </c:pt>
                <c:pt idx="115" formatCode="General">
                  <c:v>135</c:v>
                </c:pt>
                <c:pt idx="116" formatCode="General">
                  <c:v>136</c:v>
                </c:pt>
                <c:pt idx="117" formatCode="General">
                  <c:v>137</c:v>
                </c:pt>
                <c:pt idx="118" formatCode="General">
                  <c:v>138</c:v>
                </c:pt>
                <c:pt idx="119" formatCode="General">
                  <c:v>139</c:v>
                </c:pt>
                <c:pt idx="120" formatCode="General">
                  <c:v>140</c:v>
                </c:pt>
                <c:pt idx="121" formatCode="General">
                  <c:v>141</c:v>
                </c:pt>
                <c:pt idx="122" formatCode="General">
                  <c:v>142</c:v>
                </c:pt>
                <c:pt idx="123" formatCode="General">
                  <c:v>143</c:v>
                </c:pt>
                <c:pt idx="124" formatCode="General">
                  <c:v>144</c:v>
                </c:pt>
                <c:pt idx="125" formatCode="General">
                  <c:v>145</c:v>
                </c:pt>
                <c:pt idx="126" formatCode="General">
                  <c:v>146</c:v>
                </c:pt>
                <c:pt idx="127" formatCode="General">
                  <c:v>147</c:v>
                </c:pt>
                <c:pt idx="128" formatCode="General">
                  <c:v>148</c:v>
                </c:pt>
                <c:pt idx="129" formatCode="General">
                  <c:v>149</c:v>
                </c:pt>
                <c:pt idx="130" formatCode="General">
                  <c:v>150</c:v>
                </c:pt>
                <c:pt idx="131" formatCode="General">
                  <c:v>151</c:v>
                </c:pt>
                <c:pt idx="132" formatCode="General">
                  <c:v>152</c:v>
                </c:pt>
                <c:pt idx="133" formatCode="General">
                  <c:v>153</c:v>
                </c:pt>
                <c:pt idx="134" formatCode="General">
                  <c:v>154</c:v>
                </c:pt>
                <c:pt idx="135" formatCode="General">
                  <c:v>155</c:v>
                </c:pt>
                <c:pt idx="136" formatCode="General">
                  <c:v>156</c:v>
                </c:pt>
                <c:pt idx="137" formatCode="General">
                  <c:v>157</c:v>
                </c:pt>
                <c:pt idx="138" formatCode="General">
                  <c:v>158</c:v>
                </c:pt>
                <c:pt idx="139" formatCode="General">
                  <c:v>159</c:v>
                </c:pt>
                <c:pt idx="140" formatCode="General">
                  <c:v>160</c:v>
                </c:pt>
                <c:pt idx="141" formatCode="General">
                  <c:v>161</c:v>
                </c:pt>
                <c:pt idx="142" formatCode="General">
                  <c:v>162</c:v>
                </c:pt>
                <c:pt idx="143" formatCode="General">
                  <c:v>163</c:v>
                </c:pt>
                <c:pt idx="144" formatCode="General">
                  <c:v>164</c:v>
                </c:pt>
                <c:pt idx="145" formatCode="General">
                  <c:v>165</c:v>
                </c:pt>
                <c:pt idx="146" formatCode="General">
                  <c:v>166</c:v>
                </c:pt>
                <c:pt idx="147" formatCode="General">
                  <c:v>167</c:v>
                </c:pt>
                <c:pt idx="148" formatCode="General">
                  <c:v>168</c:v>
                </c:pt>
                <c:pt idx="149" formatCode="General">
                  <c:v>169</c:v>
                </c:pt>
                <c:pt idx="150" formatCode="General">
                  <c:v>170</c:v>
                </c:pt>
                <c:pt idx="151" formatCode="General">
                  <c:v>171</c:v>
                </c:pt>
                <c:pt idx="152" formatCode="General">
                  <c:v>172</c:v>
                </c:pt>
                <c:pt idx="153" formatCode="General">
                  <c:v>173</c:v>
                </c:pt>
                <c:pt idx="154" formatCode="General">
                  <c:v>174</c:v>
                </c:pt>
                <c:pt idx="155" formatCode="General">
                  <c:v>175</c:v>
                </c:pt>
                <c:pt idx="156" formatCode="General">
                  <c:v>176</c:v>
                </c:pt>
                <c:pt idx="157" formatCode="General">
                  <c:v>177</c:v>
                </c:pt>
                <c:pt idx="158" formatCode="General">
                  <c:v>178</c:v>
                </c:pt>
                <c:pt idx="159" formatCode="General">
                  <c:v>179</c:v>
                </c:pt>
                <c:pt idx="160" formatCode="General">
                  <c:v>180</c:v>
                </c:pt>
                <c:pt idx="161" formatCode="General">
                  <c:v>181</c:v>
                </c:pt>
                <c:pt idx="162" formatCode="General">
                  <c:v>182</c:v>
                </c:pt>
                <c:pt idx="163" formatCode="General">
                  <c:v>183</c:v>
                </c:pt>
                <c:pt idx="164" formatCode="General">
                  <c:v>184</c:v>
                </c:pt>
                <c:pt idx="165" formatCode="General">
                  <c:v>185</c:v>
                </c:pt>
                <c:pt idx="166" formatCode="General">
                  <c:v>186</c:v>
                </c:pt>
                <c:pt idx="167" formatCode="General">
                  <c:v>187</c:v>
                </c:pt>
                <c:pt idx="168" formatCode="General">
                  <c:v>188</c:v>
                </c:pt>
                <c:pt idx="169" formatCode="General">
                  <c:v>189</c:v>
                </c:pt>
                <c:pt idx="170" formatCode="General">
                  <c:v>190</c:v>
                </c:pt>
                <c:pt idx="171" formatCode="General">
                  <c:v>191</c:v>
                </c:pt>
                <c:pt idx="172" formatCode="General">
                  <c:v>192</c:v>
                </c:pt>
                <c:pt idx="173" formatCode="General">
                  <c:v>193</c:v>
                </c:pt>
                <c:pt idx="174" formatCode="General">
                  <c:v>194</c:v>
                </c:pt>
                <c:pt idx="175" formatCode="General">
                  <c:v>195</c:v>
                </c:pt>
                <c:pt idx="176" formatCode="General">
                  <c:v>196</c:v>
                </c:pt>
                <c:pt idx="177" formatCode="General">
                  <c:v>197</c:v>
                </c:pt>
                <c:pt idx="178" formatCode="General">
                  <c:v>198</c:v>
                </c:pt>
                <c:pt idx="179" formatCode="General">
                  <c:v>199</c:v>
                </c:pt>
                <c:pt idx="180" formatCode="General">
                  <c:v>200</c:v>
                </c:pt>
                <c:pt idx="181" formatCode="General">
                  <c:v>201</c:v>
                </c:pt>
                <c:pt idx="182" formatCode="General">
                  <c:v>202</c:v>
                </c:pt>
                <c:pt idx="183" formatCode="General">
                  <c:v>203</c:v>
                </c:pt>
                <c:pt idx="184" formatCode="General">
                  <c:v>204</c:v>
                </c:pt>
                <c:pt idx="185" formatCode="General">
                  <c:v>205</c:v>
                </c:pt>
                <c:pt idx="186" formatCode="General">
                  <c:v>206</c:v>
                </c:pt>
                <c:pt idx="187" formatCode="General">
                  <c:v>207</c:v>
                </c:pt>
                <c:pt idx="188" formatCode="General">
                  <c:v>208</c:v>
                </c:pt>
                <c:pt idx="189" formatCode="General">
                  <c:v>209</c:v>
                </c:pt>
                <c:pt idx="190" formatCode="General">
                  <c:v>210</c:v>
                </c:pt>
                <c:pt idx="191" formatCode="General">
                  <c:v>211</c:v>
                </c:pt>
                <c:pt idx="192" formatCode="General">
                  <c:v>212</c:v>
                </c:pt>
                <c:pt idx="193" formatCode="General">
                  <c:v>213</c:v>
                </c:pt>
                <c:pt idx="194" formatCode="General">
                  <c:v>214</c:v>
                </c:pt>
                <c:pt idx="195" formatCode="General">
                  <c:v>215</c:v>
                </c:pt>
                <c:pt idx="196" formatCode="General">
                  <c:v>216</c:v>
                </c:pt>
                <c:pt idx="197" formatCode="General">
                  <c:v>217</c:v>
                </c:pt>
                <c:pt idx="198" formatCode="General">
                  <c:v>218</c:v>
                </c:pt>
                <c:pt idx="199" formatCode="General">
                  <c:v>219</c:v>
                </c:pt>
                <c:pt idx="200" formatCode="General">
                  <c:v>220</c:v>
                </c:pt>
                <c:pt idx="201" formatCode="General">
                  <c:v>221</c:v>
                </c:pt>
                <c:pt idx="202" formatCode="General">
                  <c:v>222</c:v>
                </c:pt>
                <c:pt idx="203" formatCode="General">
                  <c:v>223</c:v>
                </c:pt>
                <c:pt idx="204" formatCode="General">
                  <c:v>224</c:v>
                </c:pt>
                <c:pt idx="205" formatCode="General">
                  <c:v>225</c:v>
                </c:pt>
                <c:pt idx="206" formatCode="General">
                  <c:v>226</c:v>
                </c:pt>
                <c:pt idx="207" formatCode="General">
                  <c:v>227</c:v>
                </c:pt>
                <c:pt idx="208" formatCode="General">
                  <c:v>228</c:v>
                </c:pt>
                <c:pt idx="209" formatCode="General">
                  <c:v>229</c:v>
                </c:pt>
                <c:pt idx="210" formatCode="General">
                  <c:v>230</c:v>
                </c:pt>
                <c:pt idx="211" formatCode="General">
                  <c:v>231</c:v>
                </c:pt>
                <c:pt idx="212" formatCode="General">
                  <c:v>232</c:v>
                </c:pt>
                <c:pt idx="213" formatCode="General">
                  <c:v>233</c:v>
                </c:pt>
                <c:pt idx="214" formatCode="General">
                  <c:v>234</c:v>
                </c:pt>
                <c:pt idx="215" formatCode="General">
                  <c:v>235</c:v>
                </c:pt>
                <c:pt idx="216" formatCode="General">
                  <c:v>236</c:v>
                </c:pt>
                <c:pt idx="217" formatCode="General">
                  <c:v>237</c:v>
                </c:pt>
                <c:pt idx="218" formatCode="General">
                  <c:v>238</c:v>
                </c:pt>
                <c:pt idx="219" formatCode="General">
                  <c:v>239</c:v>
                </c:pt>
                <c:pt idx="220" formatCode="General">
                  <c:v>240</c:v>
                </c:pt>
                <c:pt idx="221" formatCode="General">
                  <c:v>241</c:v>
                </c:pt>
                <c:pt idx="222" formatCode="General">
                  <c:v>242</c:v>
                </c:pt>
                <c:pt idx="223" formatCode="General">
                  <c:v>243</c:v>
                </c:pt>
                <c:pt idx="224" formatCode="General">
                  <c:v>244</c:v>
                </c:pt>
                <c:pt idx="225" formatCode="General">
                  <c:v>245</c:v>
                </c:pt>
                <c:pt idx="226" formatCode="General">
                  <c:v>246</c:v>
                </c:pt>
                <c:pt idx="227" formatCode="General">
                  <c:v>247</c:v>
                </c:pt>
                <c:pt idx="228" formatCode="General">
                  <c:v>248</c:v>
                </c:pt>
                <c:pt idx="229" formatCode="General">
                  <c:v>249</c:v>
                </c:pt>
                <c:pt idx="230" formatCode="General">
                  <c:v>250</c:v>
                </c:pt>
                <c:pt idx="231" formatCode="General">
                  <c:v>251</c:v>
                </c:pt>
                <c:pt idx="232" formatCode="General">
                  <c:v>252</c:v>
                </c:pt>
                <c:pt idx="233" formatCode="General">
                  <c:v>253</c:v>
                </c:pt>
                <c:pt idx="234" formatCode="General">
                  <c:v>254</c:v>
                </c:pt>
                <c:pt idx="235" formatCode="General">
                  <c:v>255</c:v>
                </c:pt>
                <c:pt idx="236" formatCode="General">
                  <c:v>256</c:v>
                </c:pt>
                <c:pt idx="237" formatCode="General">
                  <c:v>257</c:v>
                </c:pt>
                <c:pt idx="238" formatCode="General">
                  <c:v>258</c:v>
                </c:pt>
                <c:pt idx="239" formatCode="General">
                  <c:v>259</c:v>
                </c:pt>
                <c:pt idx="240" formatCode="General">
                  <c:v>260</c:v>
                </c:pt>
                <c:pt idx="241" formatCode="General">
                  <c:v>261</c:v>
                </c:pt>
                <c:pt idx="242" formatCode="General">
                  <c:v>262</c:v>
                </c:pt>
                <c:pt idx="243" formatCode="General">
                  <c:v>263</c:v>
                </c:pt>
                <c:pt idx="244" formatCode="General">
                  <c:v>264</c:v>
                </c:pt>
                <c:pt idx="245" formatCode="General">
                  <c:v>265</c:v>
                </c:pt>
                <c:pt idx="246" formatCode="General">
                  <c:v>266</c:v>
                </c:pt>
                <c:pt idx="247" formatCode="General">
                  <c:v>267</c:v>
                </c:pt>
                <c:pt idx="248" formatCode="General">
                  <c:v>268</c:v>
                </c:pt>
                <c:pt idx="249" formatCode="General">
                  <c:v>269</c:v>
                </c:pt>
                <c:pt idx="250" formatCode="General">
                  <c:v>270</c:v>
                </c:pt>
                <c:pt idx="251" formatCode="General">
                  <c:v>271</c:v>
                </c:pt>
                <c:pt idx="252" formatCode="General">
                  <c:v>272</c:v>
                </c:pt>
                <c:pt idx="253" formatCode="General">
                  <c:v>273</c:v>
                </c:pt>
                <c:pt idx="254" formatCode="General">
                  <c:v>274</c:v>
                </c:pt>
                <c:pt idx="255" formatCode="General">
                  <c:v>275</c:v>
                </c:pt>
                <c:pt idx="256" formatCode="General">
                  <c:v>276</c:v>
                </c:pt>
                <c:pt idx="257" formatCode="General">
                  <c:v>277</c:v>
                </c:pt>
                <c:pt idx="258" formatCode="General">
                  <c:v>278</c:v>
                </c:pt>
                <c:pt idx="259" formatCode="General">
                  <c:v>279</c:v>
                </c:pt>
                <c:pt idx="260" formatCode="General">
                  <c:v>280</c:v>
                </c:pt>
                <c:pt idx="261" formatCode="General">
                  <c:v>281</c:v>
                </c:pt>
                <c:pt idx="262" formatCode="General">
                  <c:v>282</c:v>
                </c:pt>
                <c:pt idx="263" formatCode="General">
                  <c:v>283</c:v>
                </c:pt>
                <c:pt idx="264" formatCode="General">
                  <c:v>284</c:v>
                </c:pt>
                <c:pt idx="265" formatCode="General">
                  <c:v>285</c:v>
                </c:pt>
                <c:pt idx="266" formatCode="General">
                  <c:v>286</c:v>
                </c:pt>
                <c:pt idx="267" formatCode="General">
                  <c:v>287</c:v>
                </c:pt>
                <c:pt idx="268" formatCode="General">
                  <c:v>288</c:v>
                </c:pt>
                <c:pt idx="269" formatCode="General">
                  <c:v>289</c:v>
                </c:pt>
                <c:pt idx="270" formatCode="General">
                  <c:v>290</c:v>
                </c:pt>
                <c:pt idx="271" formatCode="General">
                  <c:v>291</c:v>
                </c:pt>
                <c:pt idx="272" formatCode="General">
                  <c:v>292</c:v>
                </c:pt>
                <c:pt idx="273" formatCode="General">
                  <c:v>293</c:v>
                </c:pt>
                <c:pt idx="274" formatCode="General">
                  <c:v>294</c:v>
                </c:pt>
                <c:pt idx="275" formatCode="General">
                  <c:v>295</c:v>
                </c:pt>
                <c:pt idx="276" formatCode="General">
                  <c:v>296</c:v>
                </c:pt>
                <c:pt idx="277" formatCode="General">
                  <c:v>297</c:v>
                </c:pt>
                <c:pt idx="278" formatCode="General">
                  <c:v>298</c:v>
                </c:pt>
                <c:pt idx="279" formatCode="General">
                  <c:v>299</c:v>
                </c:pt>
                <c:pt idx="280" formatCode="General">
                  <c:v>300</c:v>
                </c:pt>
                <c:pt idx="281" formatCode="General">
                  <c:v>301</c:v>
                </c:pt>
                <c:pt idx="282" formatCode="General">
                  <c:v>302</c:v>
                </c:pt>
                <c:pt idx="283" formatCode="General">
                  <c:v>303</c:v>
                </c:pt>
                <c:pt idx="284" formatCode="General">
                  <c:v>304</c:v>
                </c:pt>
                <c:pt idx="285" formatCode="General">
                  <c:v>305</c:v>
                </c:pt>
                <c:pt idx="286" formatCode="General">
                  <c:v>306</c:v>
                </c:pt>
                <c:pt idx="287" formatCode="General">
                  <c:v>307</c:v>
                </c:pt>
                <c:pt idx="288" formatCode="General">
                  <c:v>308</c:v>
                </c:pt>
                <c:pt idx="289" formatCode="General">
                  <c:v>309</c:v>
                </c:pt>
                <c:pt idx="290" formatCode="General">
                  <c:v>310</c:v>
                </c:pt>
                <c:pt idx="291" formatCode="General">
                  <c:v>311</c:v>
                </c:pt>
                <c:pt idx="292" formatCode="General">
                  <c:v>312</c:v>
                </c:pt>
                <c:pt idx="293" formatCode="General">
                  <c:v>313</c:v>
                </c:pt>
                <c:pt idx="294" formatCode="General">
                  <c:v>314</c:v>
                </c:pt>
                <c:pt idx="295" formatCode="General">
                  <c:v>315</c:v>
                </c:pt>
                <c:pt idx="296" formatCode="General">
                  <c:v>316</c:v>
                </c:pt>
                <c:pt idx="297" formatCode="General">
                  <c:v>317</c:v>
                </c:pt>
                <c:pt idx="298" formatCode="General">
                  <c:v>318</c:v>
                </c:pt>
                <c:pt idx="299" formatCode="General">
                  <c:v>319</c:v>
                </c:pt>
                <c:pt idx="300" formatCode="General">
                  <c:v>320</c:v>
                </c:pt>
                <c:pt idx="301" formatCode="General">
                  <c:v>321</c:v>
                </c:pt>
                <c:pt idx="302" formatCode="General">
                  <c:v>322</c:v>
                </c:pt>
                <c:pt idx="303" formatCode="General">
                  <c:v>323</c:v>
                </c:pt>
                <c:pt idx="304" formatCode="General">
                  <c:v>324</c:v>
                </c:pt>
                <c:pt idx="305" formatCode="General">
                  <c:v>325</c:v>
                </c:pt>
                <c:pt idx="306" formatCode="General">
                  <c:v>326</c:v>
                </c:pt>
                <c:pt idx="307" formatCode="General">
                  <c:v>327</c:v>
                </c:pt>
                <c:pt idx="308" formatCode="General">
                  <c:v>328</c:v>
                </c:pt>
                <c:pt idx="309" formatCode="General">
                  <c:v>329</c:v>
                </c:pt>
                <c:pt idx="310" formatCode="General">
                  <c:v>330</c:v>
                </c:pt>
                <c:pt idx="311" formatCode="General">
                  <c:v>331</c:v>
                </c:pt>
                <c:pt idx="312" formatCode="General">
                  <c:v>332</c:v>
                </c:pt>
                <c:pt idx="313" formatCode="General">
                  <c:v>333</c:v>
                </c:pt>
                <c:pt idx="314" formatCode="General">
                  <c:v>334</c:v>
                </c:pt>
                <c:pt idx="315" formatCode="General">
                  <c:v>335</c:v>
                </c:pt>
                <c:pt idx="316" formatCode="General">
                  <c:v>336</c:v>
                </c:pt>
                <c:pt idx="317" formatCode="General">
                  <c:v>337</c:v>
                </c:pt>
                <c:pt idx="318" formatCode="General">
                  <c:v>338</c:v>
                </c:pt>
                <c:pt idx="319" formatCode="General">
                  <c:v>339</c:v>
                </c:pt>
                <c:pt idx="320" formatCode="General">
                  <c:v>340</c:v>
                </c:pt>
                <c:pt idx="321" formatCode="General">
                  <c:v>341</c:v>
                </c:pt>
                <c:pt idx="322" formatCode="General">
                  <c:v>342</c:v>
                </c:pt>
                <c:pt idx="323" formatCode="General">
                  <c:v>343</c:v>
                </c:pt>
                <c:pt idx="324" formatCode="General">
                  <c:v>344</c:v>
                </c:pt>
                <c:pt idx="325" formatCode="General">
                  <c:v>345</c:v>
                </c:pt>
                <c:pt idx="326" formatCode="General">
                  <c:v>346</c:v>
                </c:pt>
                <c:pt idx="327" formatCode="General">
                  <c:v>347</c:v>
                </c:pt>
                <c:pt idx="328" formatCode="General">
                  <c:v>348</c:v>
                </c:pt>
                <c:pt idx="329" formatCode="General">
                  <c:v>349</c:v>
                </c:pt>
                <c:pt idx="330" formatCode="General">
                  <c:v>350</c:v>
                </c:pt>
                <c:pt idx="331" formatCode="General">
                  <c:v>351</c:v>
                </c:pt>
                <c:pt idx="332" formatCode="General">
                  <c:v>352</c:v>
                </c:pt>
                <c:pt idx="333" formatCode="General">
                  <c:v>353</c:v>
                </c:pt>
                <c:pt idx="334" formatCode="General">
                  <c:v>354</c:v>
                </c:pt>
                <c:pt idx="335" formatCode="General">
                  <c:v>355</c:v>
                </c:pt>
                <c:pt idx="336" formatCode="General">
                  <c:v>356</c:v>
                </c:pt>
                <c:pt idx="337" formatCode="General">
                  <c:v>357</c:v>
                </c:pt>
                <c:pt idx="338" formatCode="General">
                  <c:v>358</c:v>
                </c:pt>
                <c:pt idx="339" formatCode="General">
                  <c:v>359</c:v>
                </c:pt>
                <c:pt idx="340" formatCode="General">
                  <c:v>360</c:v>
                </c:pt>
                <c:pt idx="341" formatCode="General">
                  <c:v>361</c:v>
                </c:pt>
                <c:pt idx="342" formatCode="General">
                  <c:v>362</c:v>
                </c:pt>
                <c:pt idx="343" formatCode="General">
                  <c:v>363</c:v>
                </c:pt>
                <c:pt idx="344" formatCode="General">
                  <c:v>364</c:v>
                </c:pt>
                <c:pt idx="345" formatCode="General">
                  <c:v>365</c:v>
                </c:pt>
                <c:pt idx="346" formatCode="General">
                  <c:v>366</c:v>
                </c:pt>
                <c:pt idx="347" formatCode="General">
                  <c:v>367</c:v>
                </c:pt>
                <c:pt idx="348" formatCode="General">
                  <c:v>368</c:v>
                </c:pt>
                <c:pt idx="349" formatCode="General">
                  <c:v>369</c:v>
                </c:pt>
                <c:pt idx="350" formatCode="General">
                  <c:v>370</c:v>
                </c:pt>
                <c:pt idx="351" formatCode="General">
                  <c:v>371</c:v>
                </c:pt>
                <c:pt idx="352" formatCode="General">
                  <c:v>372</c:v>
                </c:pt>
                <c:pt idx="353" formatCode="General">
                  <c:v>373</c:v>
                </c:pt>
                <c:pt idx="354" formatCode="General">
                  <c:v>374</c:v>
                </c:pt>
                <c:pt idx="355" formatCode="General">
                  <c:v>375</c:v>
                </c:pt>
                <c:pt idx="356" formatCode="General">
                  <c:v>376</c:v>
                </c:pt>
                <c:pt idx="357" formatCode="General">
                  <c:v>377</c:v>
                </c:pt>
                <c:pt idx="358" formatCode="General">
                  <c:v>378</c:v>
                </c:pt>
                <c:pt idx="359" formatCode="General">
                  <c:v>379</c:v>
                </c:pt>
                <c:pt idx="360" formatCode="General">
                  <c:v>380</c:v>
                </c:pt>
                <c:pt idx="361" formatCode="General">
                  <c:v>381</c:v>
                </c:pt>
                <c:pt idx="362" formatCode="General">
                  <c:v>382</c:v>
                </c:pt>
                <c:pt idx="363" formatCode="General">
                  <c:v>383</c:v>
                </c:pt>
                <c:pt idx="364" formatCode="General">
                  <c:v>384</c:v>
                </c:pt>
                <c:pt idx="365" formatCode="General">
                  <c:v>385</c:v>
                </c:pt>
                <c:pt idx="366" formatCode="General">
                  <c:v>386</c:v>
                </c:pt>
                <c:pt idx="367" formatCode="General">
                  <c:v>387</c:v>
                </c:pt>
                <c:pt idx="368" formatCode="General">
                  <c:v>388</c:v>
                </c:pt>
                <c:pt idx="369" formatCode="General">
                  <c:v>389</c:v>
                </c:pt>
                <c:pt idx="370" formatCode="General">
                  <c:v>390</c:v>
                </c:pt>
                <c:pt idx="371" formatCode="General">
                  <c:v>391</c:v>
                </c:pt>
                <c:pt idx="372" formatCode="General">
                  <c:v>392</c:v>
                </c:pt>
                <c:pt idx="373" formatCode="General">
                  <c:v>393</c:v>
                </c:pt>
                <c:pt idx="374" formatCode="General">
                  <c:v>394</c:v>
                </c:pt>
                <c:pt idx="375" formatCode="General">
                  <c:v>395</c:v>
                </c:pt>
                <c:pt idx="376" formatCode="General">
                  <c:v>396</c:v>
                </c:pt>
                <c:pt idx="377" formatCode="General">
                  <c:v>397</c:v>
                </c:pt>
                <c:pt idx="378" formatCode="General">
                  <c:v>398</c:v>
                </c:pt>
                <c:pt idx="379" formatCode="General">
                  <c:v>399</c:v>
                </c:pt>
                <c:pt idx="380" formatCode="General">
                  <c:v>400</c:v>
                </c:pt>
                <c:pt idx="381" formatCode="General">
                  <c:v>401</c:v>
                </c:pt>
                <c:pt idx="382" formatCode="General">
                  <c:v>402</c:v>
                </c:pt>
                <c:pt idx="383" formatCode="General">
                  <c:v>403</c:v>
                </c:pt>
                <c:pt idx="384" formatCode="General">
                  <c:v>404</c:v>
                </c:pt>
                <c:pt idx="385" formatCode="General">
                  <c:v>405</c:v>
                </c:pt>
                <c:pt idx="386" formatCode="General">
                  <c:v>406</c:v>
                </c:pt>
                <c:pt idx="387" formatCode="General">
                  <c:v>407</c:v>
                </c:pt>
                <c:pt idx="388" formatCode="General">
                  <c:v>408</c:v>
                </c:pt>
                <c:pt idx="389" formatCode="General">
                  <c:v>409</c:v>
                </c:pt>
                <c:pt idx="390" formatCode="General">
                  <c:v>410</c:v>
                </c:pt>
                <c:pt idx="391" formatCode="General">
                  <c:v>411</c:v>
                </c:pt>
                <c:pt idx="392" formatCode="General">
                  <c:v>412</c:v>
                </c:pt>
                <c:pt idx="393" formatCode="General">
                  <c:v>413</c:v>
                </c:pt>
                <c:pt idx="394" formatCode="General">
                  <c:v>414</c:v>
                </c:pt>
                <c:pt idx="395" formatCode="General">
                  <c:v>415</c:v>
                </c:pt>
                <c:pt idx="396" formatCode="General">
                  <c:v>416</c:v>
                </c:pt>
                <c:pt idx="397" formatCode="General">
                  <c:v>417</c:v>
                </c:pt>
                <c:pt idx="398" formatCode="General">
                  <c:v>418</c:v>
                </c:pt>
                <c:pt idx="399" formatCode="General">
                  <c:v>419</c:v>
                </c:pt>
                <c:pt idx="400" formatCode="General">
                  <c:v>420</c:v>
                </c:pt>
                <c:pt idx="401" formatCode="General">
                  <c:v>421</c:v>
                </c:pt>
                <c:pt idx="402" formatCode="General">
                  <c:v>422</c:v>
                </c:pt>
                <c:pt idx="403" formatCode="General">
                  <c:v>423</c:v>
                </c:pt>
                <c:pt idx="404" formatCode="General">
                  <c:v>424</c:v>
                </c:pt>
                <c:pt idx="405" formatCode="General">
                  <c:v>425</c:v>
                </c:pt>
                <c:pt idx="406" formatCode="General">
                  <c:v>426</c:v>
                </c:pt>
                <c:pt idx="407" formatCode="General">
                  <c:v>427</c:v>
                </c:pt>
                <c:pt idx="408" formatCode="General">
                  <c:v>428</c:v>
                </c:pt>
                <c:pt idx="409" formatCode="General">
                  <c:v>429</c:v>
                </c:pt>
                <c:pt idx="410" formatCode="General">
                  <c:v>430</c:v>
                </c:pt>
                <c:pt idx="411" formatCode="General">
                  <c:v>431</c:v>
                </c:pt>
                <c:pt idx="412" formatCode="General">
                  <c:v>432</c:v>
                </c:pt>
                <c:pt idx="413" formatCode="General">
                  <c:v>433</c:v>
                </c:pt>
                <c:pt idx="414" formatCode="General">
                  <c:v>434</c:v>
                </c:pt>
                <c:pt idx="415" formatCode="General">
                  <c:v>435</c:v>
                </c:pt>
                <c:pt idx="416" formatCode="General">
                  <c:v>436</c:v>
                </c:pt>
                <c:pt idx="417" formatCode="General">
                  <c:v>437</c:v>
                </c:pt>
                <c:pt idx="418" formatCode="General">
                  <c:v>438</c:v>
                </c:pt>
                <c:pt idx="419" formatCode="General">
                  <c:v>439</c:v>
                </c:pt>
                <c:pt idx="420" formatCode="General">
                  <c:v>440</c:v>
                </c:pt>
                <c:pt idx="421" formatCode="General">
                  <c:v>441</c:v>
                </c:pt>
                <c:pt idx="422" formatCode="General">
                  <c:v>442</c:v>
                </c:pt>
                <c:pt idx="423" formatCode="General">
                  <c:v>443</c:v>
                </c:pt>
                <c:pt idx="424" formatCode="General">
                  <c:v>444</c:v>
                </c:pt>
                <c:pt idx="425" formatCode="General">
                  <c:v>445</c:v>
                </c:pt>
                <c:pt idx="426" formatCode="General">
                  <c:v>446</c:v>
                </c:pt>
                <c:pt idx="427" formatCode="General">
                  <c:v>447</c:v>
                </c:pt>
                <c:pt idx="428" formatCode="General">
                  <c:v>448</c:v>
                </c:pt>
                <c:pt idx="429" formatCode="General">
                  <c:v>449</c:v>
                </c:pt>
                <c:pt idx="430" formatCode="General">
                  <c:v>450</c:v>
                </c:pt>
                <c:pt idx="431" formatCode="General">
                  <c:v>451</c:v>
                </c:pt>
                <c:pt idx="432" formatCode="General">
                  <c:v>452</c:v>
                </c:pt>
                <c:pt idx="433" formatCode="General">
                  <c:v>453</c:v>
                </c:pt>
                <c:pt idx="434" formatCode="General">
                  <c:v>454</c:v>
                </c:pt>
                <c:pt idx="435" formatCode="General">
                  <c:v>455</c:v>
                </c:pt>
                <c:pt idx="436" formatCode="General">
                  <c:v>456</c:v>
                </c:pt>
                <c:pt idx="437" formatCode="General">
                  <c:v>457</c:v>
                </c:pt>
                <c:pt idx="438" formatCode="General">
                  <c:v>458</c:v>
                </c:pt>
                <c:pt idx="439" formatCode="General">
                  <c:v>459</c:v>
                </c:pt>
                <c:pt idx="440" formatCode="General">
                  <c:v>460</c:v>
                </c:pt>
                <c:pt idx="441" formatCode="General">
                  <c:v>461</c:v>
                </c:pt>
                <c:pt idx="442" formatCode="General">
                  <c:v>462</c:v>
                </c:pt>
                <c:pt idx="443" formatCode="General">
                  <c:v>463</c:v>
                </c:pt>
                <c:pt idx="444" formatCode="General">
                  <c:v>464</c:v>
                </c:pt>
                <c:pt idx="445" formatCode="General">
                  <c:v>465</c:v>
                </c:pt>
                <c:pt idx="446" formatCode="General">
                  <c:v>466</c:v>
                </c:pt>
                <c:pt idx="447" formatCode="General">
                  <c:v>467</c:v>
                </c:pt>
                <c:pt idx="448" formatCode="General">
                  <c:v>468</c:v>
                </c:pt>
                <c:pt idx="449" formatCode="General">
                  <c:v>469</c:v>
                </c:pt>
                <c:pt idx="450" formatCode="General">
                  <c:v>470</c:v>
                </c:pt>
                <c:pt idx="451" formatCode="General">
                  <c:v>471</c:v>
                </c:pt>
                <c:pt idx="452" formatCode="General">
                  <c:v>472</c:v>
                </c:pt>
                <c:pt idx="453" formatCode="General">
                  <c:v>473</c:v>
                </c:pt>
                <c:pt idx="454" formatCode="General">
                  <c:v>474</c:v>
                </c:pt>
                <c:pt idx="455" formatCode="General">
                  <c:v>475</c:v>
                </c:pt>
                <c:pt idx="456" formatCode="General">
                  <c:v>476</c:v>
                </c:pt>
                <c:pt idx="457" formatCode="General">
                  <c:v>477</c:v>
                </c:pt>
                <c:pt idx="458" formatCode="General">
                  <c:v>478</c:v>
                </c:pt>
                <c:pt idx="459" formatCode="General">
                  <c:v>479</c:v>
                </c:pt>
                <c:pt idx="460" formatCode="General">
                  <c:v>480</c:v>
                </c:pt>
                <c:pt idx="461" formatCode="General">
                  <c:v>481</c:v>
                </c:pt>
                <c:pt idx="462" formatCode="General">
                  <c:v>482</c:v>
                </c:pt>
                <c:pt idx="463" formatCode="General">
                  <c:v>483</c:v>
                </c:pt>
                <c:pt idx="464" formatCode="General">
                  <c:v>484</c:v>
                </c:pt>
                <c:pt idx="465" formatCode="General">
                  <c:v>485</c:v>
                </c:pt>
                <c:pt idx="466" formatCode="General">
                  <c:v>486</c:v>
                </c:pt>
                <c:pt idx="467" formatCode="General">
                  <c:v>487</c:v>
                </c:pt>
                <c:pt idx="468" formatCode="General">
                  <c:v>488</c:v>
                </c:pt>
                <c:pt idx="469" formatCode="General">
                  <c:v>489</c:v>
                </c:pt>
                <c:pt idx="470" formatCode="General">
                  <c:v>490</c:v>
                </c:pt>
                <c:pt idx="471" formatCode="General">
                  <c:v>491</c:v>
                </c:pt>
                <c:pt idx="472" formatCode="General">
                  <c:v>492</c:v>
                </c:pt>
                <c:pt idx="473" formatCode="General">
                  <c:v>493</c:v>
                </c:pt>
                <c:pt idx="474" formatCode="General">
                  <c:v>494</c:v>
                </c:pt>
                <c:pt idx="475" formatCode="General">
                  <c:v>495</c:v>
                </c:pt>
                <c:pt idx="476" formatCode="General">
                  <c:v>496</c:v>
                </c:pt>
                <c:pt idx="477" formatCode="General">
                  <c:v>497</c:v>
                </c:pt>
                <c:pt idx="478" formatCode="General">
                  <c:v>498</c:v>
                </c:pt>
                <c:pt idx="479" formatCode="General">
                  <c:v>499</c:v>
                </c:pt>
                <c:pt idx="480" formatCode="General">
                  <c:v>500</c:v>
                </c:pt>
                <c:pt idx="481" formatCode="General">
                  <c:v>501</c:v>
                </c:pt>
                <c:pt idx="482" formatCode="General">
                  <c:v>502</c:v>
                </c:pt>
                <c:pt idx="483" formatCode="General">
                  <c:v>503</c:v>
                </c:pt>
                <c:pt idx="484" formatCode="General">
                  <c:v>504</c:v>
                </c:pt>
                <c:pt idx="485" formatCode="General">
                  <c:v>505</c:v>
                </c:pt>
                <c:pt idx="486" formatCode="General">
                  <c:v>506</c:v>
                </c:pt>
                <c:pt idx="487" formatCode="General">
                  <c:v>507</c:v>
                </c:pt>
                <c:pt idx="488" formatCode="General">
                  <c:v>508</c:v>
                </c:pt>
                <c:pt idx="489" formatCode="General">
                  <c:v>509</c:v>
                </c:pt>
                <c:pt idx="490" formatCode="General">
                  <c:v>510</c:v>
                </c:pt>
                <c:pt idx="491" formatCode="General">
                  <c:v>511</c:v>
                </c:pt>
                <c:pt idx="492" formatCode="General">
                  <c:v>512</c:v>
                </c:pt>
                <c:pt idx="493" formatCode="General">
                  <c:v>513</c:v>
                </c:pt>
                <c:pt idx="494" formatCode="General">
                  <c:v>514</c:v>
                </c:pt>
                <c:pt idx="495" formatCode="General">
                  <c:v>515</c:v>
                </c:pt>
                <c:pt idx="496" formatCode="General">
                  <c:v>516</c:v>
                </c:pt>
                <c:pt idx="497" formatCode="General">
                  <c:v>517</c:v>
                </c:pt>
                <c:pt idx="498" formatCode="General">
                  <c:v>518</c:v>
                </c:pt>
                <c:pt idx="499" formatCode="General">
                  <c:v>519</c:v>
                </c:pt>
                <c:pt idx="500" formatCode="General">
                  <c:v>520</c:v>
                </c:pt>
                <c:pt idx="501" formatCode="General">
                  <c:v>521</c:v>
                </c:pt>
                <c:pt idx="502" formatCode="General">
                  <c:v>522</c:v>
                </c:pt>
                <c:pt idx="503" formatCode="General">
                  <c:v>523</c:v>
                </c:pt>
                <c:pt idx="504" formatCode="General">
                  <c:v>524</c:v>
                </c:pt>
                <c:pt idx="505" formatCode="General">
                  <c:v>525</c:v>
                </c:pt>
                <c:pt idx="506" formatCode="General">
                  <c:v>526</c:v>
                </c:pt>
                <c:pt idx="507" formatCode="General">
                  <c:v>527</c:v>
                </c:pt>
                <c:pt idx="508" formatCode="General">
                  <c:v>528</c:v>
                </c:pt>
                <c:pt idx="509" formatCode="General">
                  <c:v>529</c:v>
                </c:pt>
                <c:pt idx="510" formatCode="General">
                  <c:v>530</c:v>
                </c:pt>
                <c:pt idx="511" formatCode="General">
                  <c:v>531</c:v>
                </c:pt>
                <c:pt idx="512" formatCode="General">
                  <c:v>532</c:v>
                </c:pt>
                <c:pt idx="513" formatCode="General">
                  <c:v>533</c:v>
                </c:pt>
                <c:pt idx="514" formatCode="General">
                  <c:v>534</c:v>
                </c:pt>
                <c:pt idx="515" formatCode="General">
                  <c:v>535</c:v>
                </c:pt>
                <c:pt idx="516" formatCode="General">
                  <c:v>536</c:v>
                </c:pt>
                <c:pt idx="517" formatCode="General">
                  <c:v>537</c:v>
                </c:pt>
                <c:pt idx="518" formatCode="General">
                  <c:v>538</c:v>
                </c:pt>
                <c:pt idx="519" formatCode="General">
                  <c:v>539</c:v>
                </c:pt>
                <c:pt idx="520" formatCode="General">
                  <c:v>540</c:v>
                </c:pt>
                <c:pt idx="521" formatCode="General">
                  <c:v>541</c:v>
                </c:pt>
                <c:pt idx="522" formatCode="General">
                  <c:v>542</c:v>
                </c:pt>
                <c:pt idx="523" formatCode="General">
                  <c:v>543</c:v>
                </c:pt>
                <c:pt idx="524" formatCode="General">
                  <c:v>544</c:v>
                </c:pt>
                <c:pt idx="525" formatCode="General">
                  <c:v>545</c:v>
                </c:pt>
                <c:pt idx="526" formatCode="General">
                  <c:v>546</c:v>
                </c:pt>
                <c:pt idx="527" formatCode="General">
                  <c:v>547</c:v>
                </c:pt>
                <c:pt idx="528" formatCode="General">
                  <c:v>548</c:v>
                </c:pt>
                <c:pt idx="529" formatCode="General">
                  <c:v>549</c:v>
                </c:pt>
                <c:pt idx="530" formatCode="General">
                  <c:v>550</c:v>
                </c:pt>
                <c:pt idx="531" formatCode="General">
                  <c:v>551</c:v>
                </c:pt>
                <c:pt idx="532" formatCode="General">
                  <c:v>552</c:v>
                </c:pt>
                <c:pt idx="533" formatCode="General">
                  <c:v>553</c:v>
                </c:pt>
                <c:pt idx="534" formatCode="General">
                  <c:v>554</c:v>
                </c:pt>
                <c:pt idx="535" formatCode="General">
                  <c:v>555</c:v>
                </c:pt>
                <c:pt idx="536" formatCode="General">
                  <c:v>556</c:v>
                </c:pt>
                <c:pt idx="537" formatCode="General">
                  <c:v>557</c:v>
                </c:pt>
                <c:pt idx="538" formatCode="General">
                  <c:v>558</c:v>
                </c:pt>
                <c:pt idx="539" formatCode="General">
                  <c:v>559</c:v>
                </c:pt>
                <c:pt idx="540" formatCode="General">
                  <c:v>560</c:v>
                </c:pt>
                <c:pt idx="541" formatCode="General">
                  <c:v>561</c:v>
                </c:pt>
                <c:pt idx="542" formatCode="General">
                  <c:v>562</c:v>
                </c:pt>
                <c:pt idx="543" formatCode="General">
                  <c:v>563</c:v>
                </c:pt>
                <c:pt idx="544" formatCode="General">
                  <c:v>564</c:v>
                </c:pt>
                <c:pt idx="545" formatCode="General">
                  <c:v>565</c:v>
                </c:pt>
                <c:pt idx="546" formatCode="General">
                  <c:v>566</c:v>
                </c:pt>
                <c:pt idx="547" formatCode="General">
                  <c:v>567</c:v>
                </c:pt>
                <c:pt idx="548" formatCode="General">
                  <c:v>568</c:v>
                </c:pt>
                <c:pt idx="549" formatCode="General">
                  <c:v>569</c:v>
                </c:pt>
                <c:pt idx="550" formatCode="General">
                  <c:v>570</c:v>
                </c:pt>
                <c:pt idx="551" formatCode="General">
                  <c:v>571</c:v>
                </c:pt>
                <c:pt idx="552" formatCode="General">
                  <c:v>572</c:v>
                </c:pt>
                <c:pt idx="553" formatCode="General">
                  <c:v>573</c:v>
                </c:pt>
                <c:pt idx="554" formatCode="General">
                  <c:v>574</c:v>
                </c:pt>
                <c:pt idx="555" formatCode="General">
                  <c:v>575</c:v>
                </c:pt>
                <c:pt idx="556" formatCode="General">
                  <c:v>576</c:v>
                </c:pt>
                <c:pt idx="557" formatCode="General">
                  <c:v>577</c:v>
                </c:pt>
                <c:pt idx="558" formatCode="General">
                  <c:v>578</c:v>
                </c:pt>
                <c:pt idx="559" formatCode="General">
                  <c:v>579</c:v>
                </c:pt>
                <c:pt idx="560" formatCode="General">
                  <c:v>580</c:v>
                </c:pt>
                <c:pt idx="561" formatCode="General">
                  <c:v>581</c:v>
                </c:pt>
                <c:pt idx="562" formatCode="General">
                  <c:v>582</c:v>
                </c:pt>
                <c:pt idx="563" formatCode="General">
                  <c:v>583</c:v>
                </c:pt>
                <c:pt idx="564" formatCode="General">
                  <c:v>584</c:v>
                </c:pt>
                <c:pt idx="565" formatCode="General">
                  <c:v>585</c:v>
                </c:pt>
                <c:pt idx="566" formatCode="General">
                  <c:v>586</c:v>
                </c:pt>
                <c:pt idx="567" formatCode="General">
                  <c:v>587</c:v>
                </c:pt>
                <c:pt idx="568" formatCode="General">
                  <c:v>588</c:v>
                </c:pt>
                <c:pt idx="569" formatCode="General">
                  <c:v>589</c:v>
                </c:pt>
                <c:pt idx="570" formatCode="General">
                  <c:v>590</c:v>
                </c:pt>
                <c:pt idx="571" formatCode="General">
                  <c:v>591</c:v>
                </c:pt>
                <c:pt idx="572" formatCode="General">
                  <c:v>592</c:v>
                </c:pt>
                <c:pt idx="573" formatCode="General">
                  <c:v>593</c:v>
                </c:pt>
                <c:pt idx="574" formatCode="General">
                  <c:v>594</c:v>
                </c:pt>
                <c:pt idx="575" formatCode="General">
                  <c:v>595</c:v>
                </c:pt>
                <c:pt idx="576" formatCode="General">
                  <c:v>596</c:v>
                </c:pt>
                <c:pt idx="577" formatCode="General">
                  <c:v>597</c:v>
                </c:pt>
                <c:pt idx="578" formatCode="General">
                  <c:v>598</c:v>
                </c:pt>
                <c:pt idx="579" formatCode="General">
                  <c:v>599</c:v>
                </c:pt>
                <c:pt idx="580" formatCode="General">
                  <c:v>600</c:v>
                </c:pt>
                <c:pt idx="581" formatCode="General">
                  <c:v>601</c:v>
                </c:pt>
                <c:pt idx="582" formatCode="General">
                  <c:v>602</c:v>
                </c:pt>
                <c:pt idx="583" formatCode="General">
                  <c:v>603</c:v>
                </c:pt>
                <c:pt idx="584" formatCode="General">
                  <c:v>604</c:v>
                </c:pt>
                <c:pt idx="585" formatCode="General">
                  <c:v>605</c:v>
                </c:pt>
                <c:pt idx="586" formatCode="General">
                  <c:v>606</c:v>
                </c:pt>
                <c:pt idx="587" formatCode="General">
                  <c:v>607</c:v>
                </c:pt>
                <c:pt idx="588" formatCode="General">
                  <c:v>608</c:v>
                </c:pt>
                <c:pt idx="589" formatCode="General">
                  <c:v>609</c:v>
                </c:pt>
                <c:pt idx="590" formatCode="General">
                  <c:v>610</c:v>
                </c:pt>
                <c:pt idx="591" formatCode="General">
                  <c:v>611</c:v>
                </c:pt>
                <c:pt idx="592" formatCode="General">
                  <c:v>612</c:v>
                </c:pt>
                <c:pt idx="593" formatCode="General">
                  <c:v>613</c:v>
                </c:pt>
                <c:pt idx="594" formatCode="General">
                  <c:v>614</c:v>
                </c:pt>
                <c:pt idx="595" formatCode="General">
                  <c:v>615</c:v>
                </c:pt>
                <c:pt idx="596" formatCode="General">
                  <c:v>616</c:v>
                </c:pt>
                <c:pt idx="597" formatCode="General">
                  <c:v>617</c:v>
                </c:pt>
                <c:pt idx="598" formatCode="General">
                  <c:v>618</c:v>
                </c:pt>
                <c:pt idx="599" formatCode="General">
                  <c:v>619</c:v>
                </c:pt>
                <c:pt idx="600" formatCode="General">
                  <c:v>620</c:v>
                </c:pt>
                <c:pt idx="601" formatCode="General">
                  <c:v>621</c:v>
                </c:pt>
                <c:pt idx="602" formatCode="General">
                  <c:v>622</c:v>
                </c:pt>
                <c:pt idx="603" formatCode="General">
                  <c:v>623</c:v>
                </c:pt>
                <c:pt idx="604" formatCode="General">
                  <c:v>624</c:v>
                </c:pt>
                <c:pt idx="605" formatCode="General">
                  <c:v>625</c:v>
                </c:pt>
                <c:pt idx="606" formatCode="General">
                  <c:v>626</c:v>
                </c:pt>
                <c:pt idx="607" formatCode="General">
                  <c:v>627</c:v>
                </c:pt>
                <c:pt idx="608" formatCode="General">
                  <c:v>628</c:v>
                </c:pt>
                <c:pt idx="609" formatCode="General">
                  <c:v>629</c:v>
                </c:pt>
                <c:pt idx="610" formatCode="General">
                  <c:v>630</c:v>
                </c:pt>
                <c:pt idx="611" formatCode="General">
                  <c:v>631</c:v>
                </c:pt>
                <c:pt idx="612" formatCode="General">
                  <c:v>632</c:v>
                </c:pt>
                <c:pt idx="613" formatCode="General">
                  <c:v>633</c:v>
                </c:pt>
                <c:pt idx="614" formatCode="General">
                  <c:v>634</c:v>
                </c:pt>
                <c:pt idx="615" formatCode="General">
                  <c:v>635</c:v>
                </c:pt>
                <c:pt idx="616" formatCode="General">
                  <c:v>636</c:v>
                </c:pt>
                <c:pt idx="617" formatCode="General">
                  <c:v>637</c:v>
                </c:pt>
                <c:pt idx="618" formatCode="General">
                  <c:v>638</c:v>
                </c:pt>
                <c:pt idx="619" formatCode="General">
                  <c:v>639</c:v>
                </c:pt>
                <c:pt idx="620" formatCode="General">
                  <c:v>640</c:v>
                </c:pt>
                <c:pt idx="621" formatCode="General">
                  <c:v>641</c:v>
                </c:pt>
                <c:pt idx="622" formatCode="General">
                  <c:v>642</c:v>
                </c:pt>
                <c:pt idx="623" formatCode="General">
                  <c:v>643</c:v>
                </c:pt>
                <c:pt idx="624" formatCode="General">
                  <c:v>644</c:v>
                </c:pt>
                <c:pt idx="625" formatCode="General">
                  <c:v>645</c:v>
                </c:pt>
                <c:pt idx="626" formatCode="General">
                  <c:v>646</c:v>
                </c:pt>
                <c:pt idx="627" formatCode="General">
                  <c:v>647</c:v>
                </c:pt>
                <c:pt idx="628" formatCode="General">
                  <c:v>648</c:v>
                </c:pt>
                <c:pt idx="629" formatCode="General">
                  <c:v>649</c:v>
                </c:pt>
                <c:pt idx="630" formatCode="General">
                  <c:v>650</c:v>
                </c:pt>
                <c:pt idx="631" formatCode="General">
                  <c:v>651</c:v>
                </c:pt>
                <c:pt idx="632" formatCode="General">
                  <c:v>652</c:v>
                </c:pt>
                <c:pt idx="633" formatCode="General">
                  <c:v>653</c:v>
                </c:pt>
                <c:pt idx="634" formatCode="General">
                  <c:v>654</c:v>
                </c:pt>
                <c:pt idx="635" formatCode="General">
                  <c:v>655</c:v>
                </c:pt>
                <c:pt idx="636" formatCode="General">
                  <c:v>656</c:v>
                </c:pt>
                <c:pt idx="637" formatCode="General">
                  <c:v>657</c:v>
                </c:pt>
                <c:pt idx="638" formatCode="General">
                  <c:v>658</c:v>
                </c:pt>
                <c:pt idx="639" formatCode="General">
                  <c:v>659</c:v>
                </c:pt>
                <c:pt idx="640" formatCode="General">
                  <c:v>660</c:v>
                </c:pt>
                <c:pt idx="641" formatCode="General">
                  <c:v>661</c:v>
                </c:pt>
                <c:pt idx="642" formatCode="General">
                  <c:v>662</c:v>
                </c:pt>
                <c:pt idx="643" formatCode="General">
                  <c:v>663</c:v>
                </c:pt>
                <c:pt idx="644" formatCode="General">
                  <c:v>664</c:v>
                </c:pt>
                <c:pt idx="645" formatCode="General">
                  <c:v>665</c:v>
                </c:pt>
                <c:pt idx="646" formatCode="General">
                  <c:v>666</c:v>
                </c:pt>
                <c:pt idx="647" formatCode="General">
                  <c:v>667</c:v>
                </c:pt>
                <c:pt idx="648" formatCode="General">
                  <c:v>668</c:v>
                </c:pt>
                <c:pt idx="649" formatCode="General">
                  <c:v>669</c:v>
                </c:pt>
                <c:pt idx="650" formatCode="General">
                  <c:v>670</c:v>
                </c:pt>
                <c:pt idx="651" formatCode="General">
                  <c:v>671</c:v>
                </c:pt>
                <c:pt idx="652" formatCode="General">
                  <c:v>672</c:v>
                </c:pt>
                <c:pt idx="653" formatCode="General">
                  <c:v>673</c:v>
                </c:pt>
                <c:pt idx="654" formatCode="General">
                  <c:v>674</c:v>
                </c:pt>
                <c:pt idx="655" formatCode="General">
                  <c:v>675</c:v>
                </c:pt>
                <c:pt idx="656" formatCode="General">
                  <c:v>676</c:v>
                </c:pt>
                <c:pt idx="657" formatCode="General">
                  <c:v>677</c:v>
                </c:pt>
                <c:pt idx="658" formatCode="General">
                  <c:v>678</c:v>
                </c:pt>
                <c:pt idx="659" formatCode="General">
                  <c:v>679</c:v>
                </c:pt>
                <c:pt idx="660" formatCode="General">
                  <c:v>680</c:v>
                </c:pt>
                <c:pt idx="661" formatCode="General">
                  <c:v>681</c:v>
                </c:pt>
                <c:pt idx="662" formatCode="General">
                  <c:v>682</c:v>
                </c:pt>
                <c:pt idx="663" formatCode="General">
                  <c:v>683</c:v>
                </c:pt>
                <c:pt idx="664" formatCode="General">
                  <c:v>684</c:v>
                </c:pt>
                <c:pt idx="665" formatCode="General">
                  <c:v>685</c:v>
                </c:pt>
                <c:pt idx="666" formatCode="General">
                  <c:v>686</c:v>
                </c:pt>
                <c:pt idx="667" formatCode="General">
                  <c:v>687</c:v>
                </c:pt>
                <c:pt idx="668" formatCode="General">
                  <c:v>688</c:v>
                </c:pt>
                <c:pt idx="669" formatCode="General">
                  <c:v>689</c:v>
                </c:pt>
                <c:pt idx="670" formatCode="General">
                  <c:v>690</c:v>
                </c:pt>
                <c:pt idx="671" formatCode="General">
                  <c:v>691</c:v>
                </c:pt>
                <c:pt idx="672" formatCode="General">
                  <c:v>692</c:v>
                </c:pt>
                <c:pt idx="673" formatCode="General">
                  <c:v>693</c:v>
                </c:pt>
                <c:pt idx="674" formatCode="General">
                  <c:v>694</c:v>
                </c:pt>
                <c:pt idx="675" formatCode="General">
                  <c:v>695</c:v>
                </c:pt>
                <c:pt idx="676" formatCode="General">
                  <c:v>696</c:v>
                </c:pt>
                <c:pt idx="677" formatCode="General">
                  <c:v>697</c:v>
                </c:pt>
                <c:pt idx="678" formatCode="General">
                  <c:v>698</c:v>
                </c:pt>
                <c:pt idx="679" formatCode="General">
                  <c:v>699</c:v>
                </c:pt>
                <c:pt idx="680" formatCode="General">
                  <c:v>700</c:v>
                </c:pt>
                <c:pt idx="681" formatCode="General">
                  <c:v>701</c:v>
                </c:pt>
                <c:pt idx="682" formatCode="General">
                  <c:v>702</c:v>
                </c:pt>
                <c:pt idx="683" formatCode="General">
                  <c:v>703</c:v>
                </c:pt>
                <c:pt idx="684" formatCode="General">
                  <c:v>704</c:v>
                </c:pt>
                <c:pt idx="685" formatCode="General">
                  <c:v>705</c:v>
                </c:pt>
                <c:pt idx="686" formatCode="General">
                  <c:v>706</c:v>
                </c:pt>
                <c:pt idx="687" formatCode="General">
                  <c:v>707</c:v>
                </c:pt>
                <c:pt idx="688" formatCode="General">
                  <c:v>708</c:v>
                </c:pt>
                <c:pt idx="689" formatCode="General">
                  <c:v>709</c:v>
                </c:pt>
                <c:pt idx="690" formatCode="General">
                  <c:v>710</c:v>
                </c:pt>
                <c:pt idx="691" formatCode="General">
                  <c:v>711</c:v>
                </c:pt>
                <c:pt idx="692" formatCode="General">
                  <c:v>712</c:v>
                </c:pt>
                <c:pt idx="693" formatCode="General">
                  <c:v>713</c:v>
                </c:pt>
                <c:pt idx="694" formatCode="General">
                  <c:v>714</c:v>
                </c:pt>
                <c:pt idx="695" formatCode="General">
                  <c:v>715</c:v>
                </c:pt>
                <c:pt idx="696" formatCode="General">
                  <c:v>716</c:v>
                </c:pt>
                <c:pt idx="697" formatCode="General">
                  <c:v>717</c:v>
                </c:pt>
                <c:pt idx="698" formatCode="General">
                  <c:v>718</c:v>
                </c:pt>
                <c:pt idx="699" formatCode="General">
                  <c:v>719</c:v>
                </c:pt>
                <c:pt idx="700" formatCode="General">
                  <c:v>720</c:v>
                </c:pt>
                <c:pt idx="701" formatCode="General">
                  <c:v>721</c:v>
                </c:pt>
                <c:pt idx="702" formatCode="General">
                  <c:v>722</c:v>
                </c:pt>
                <c:pt idx="703" formatCode="General">
                  <c:v>723</c:v>
                </c:pt>
                <c:pt idx="704" formatCode="General">
                  <c:v>724</c:v>
                </c:pt>
                <c:pt idx="705" formatCode="General">
                  <c:v>725</c:v>
                </c:pt>
                <c:pt idx="706" formatCode="General">
                  <c:v>726</c:v>
                </c:pt>
                <c:pt idx="707" formatCode="General">
                  <c:v>727</c:v>
                </c:pt>
                <c:pt idx="708" formatCode="General">
                  <c:v>728</c:v>
                </c:pt>
                <c:pt idx="709" formatCode="General">
                  <c:v>729</c:v>
                </c:pt>
                <c:pt idx="710" formatCode="General">
                  <c:v>730</c:v>
                </c:pt>
                <c:pt idx="711" formatCode="General">
                  <c:v>731</c:v>
                </c:pt>
                <c:pt idx="712" formatCode="General">
                  <c:v>732</c:v>
                </c:pt>
                <c:pt idx="713" formatCode="General">
                  <c:v>733</c:v>
                </c:pt>
                <c:pt idx="714" formatCode="General">
                  <c:v>734</c:v>
                </c:pt>
                <c:pt idx="715" formatCode="General">
                  <c:v>735</c:v>
                </c:pt>
                <c:pt idx="716" formatCode="General">
                  <c:v>736</c:v>
                </c:pt>
                <c:pt idx="717" formatCode="General">
                  <c:v>737</c:v>
                </c:pt>
                <c:pt idx="718" formatCode="General">
                  <c:v>738</c:v>
                </c:pt>
                <c:pt idx="719" formatCode="General">
                  <c:v>739</c:v>
                </c:pt>
                <c:pt idx="720" formatCode="General">
                  <c:v>740</c:v>
                </c:pt>
                <c:pt idx="721" formatCode="General">
                  <c:v>741</c:v>
                </c:pt>
                <c:pt idx="722" formatCode="General">
                  <c:v>742</c:v>
                </c:pt>
                <c:pt idx="723" formatCode="General">
                  <c:v>743</c:v>
                </c:pt>
                <c:pt idx="724" formatCode="General">
                  <c:v>744</c:v>
                </c:pt>
                <c:pt idx="725" formatCode="General">
                  <c:v>745</c:v>
                </c:pt>
                <c:pt idx="726" formatCode="General">
                  <c:v>746</c:v>
                </c:pt>
                <c:pt idx="727" formatCode="General">
                  <c:v>747</c:v>
                </c:pt>
                <c:pt idx="728" formatCode="General">
                  <c:v>748</c:v>
                </c:pt>
                <c:pt idx="729" formatCode="General">
                  <c:v>749</c:v>
                </c:pt>
                <c:pt idx="730" formatCode="General">
                  <c:v>750</c:v>
                </c:pt>
                <c:pt idx="731" formatCode="General">
                  <c:v>751</c:v>
                </c:pt>
                <c:pt idx="732" formatCode="General">
                  <c:v>752</c:v>
                </c:pt>
                <c:pt idx="733" formatCode="General">
                  <c:v>753</c:v>
                </c:pt>
                <c:pt idx="734" formatCode="General">
                  <c:v>754</c:v>
                </c:pt>
                <c:pt idx="735" formatCode="General">
                  <c:v>755</c:v>
                </c:pt>
                <c:pt idx="736" formatCode="General">
                  <c:v>756</c:v>
                </c:pt>
                <c:pt idx="737" formatCode="General">
                  <c:v>757</c:v>
                </c:pt>
                <c:pt idx="738" formatCode="General">
                  <c:v>758</c:v>
                </c:pt>
                <c:pt idx="739" formatCode="General">
                  <c:v>759</c:v>
                </c:pt>
                <c:pt idx="740" formatCode="General">
                  <c:v>760</c:v>
                </c:pt>
                <c:pt idx="741" formatCode="General">
                  <c:v>761</c:v>
                </c:pt>
                <c:pt idx="742" formatCode="General">
                  <c:v>762</c:v>
                </c:pt>
                <c:pt idx="743" formatCode="General">
                  <c:v>763</c:v>
                </c:pt>
                <c:pt idx="744" formatCode="General">
                  <c:v>764</c:v>
                </c:pt>
                <c:pt idx="745" formatCode="General">
                  <c:v>765</c:v>
                </c:pt>
                <c:pt idx="746" formatCode="General">
                  <c:v>766</c:v>
                </c:pt>
                <c:pt idx="747" formatCode="General">
                  <c:v>767</c:v>
                </c:pt>
                <c:pt idx="748" formatCode="General">
                  <c:v>768</c:v>
                </c:pt>
                <c:pt idx="749" formatCode="General">
                  <c:v>769</c:v>
                </c:pt>
                <c:pt idx="750" formatCode="General">
                  <c:v>770</c:v>
                </c:pt>
                <c:pt idx="751" formatCode="General">
                  <c:v>771</c:v>
                </c:pt>
                <c:pt idx="752" formatCode="General">
                  <c:v>772</c:v>
                </c:pt>
                <c:pt idx="753" formatCode="General">
                  <c:v>773</c:v>
                </c:pt>
                <c:pt idx="754" formatCode="General">
                  <c:v>774</c:v>
                </c:pt>
                <c:pt idx="755" formatCode="General">
                  <c:v>775</c:v>
                </c:pt>
                <c:pt idx="756" formatCode="General">
                  <c:v>776</c:v>
                </c:pt>
                <c:pt idx="757" formatCode="General">
                  <c:v>777</c:v>
                </c:pt>
                <c:pt idx="758" formatCode="General">
                  <c:v>778</c:v>
                </c:pt>
                <c:pt idx="759" formatCode="General">
                  <c:v>779</c:v>
                </c:pt>
                <c:pt idx="760" formatCode="General">
                  <c:v>780</c:v>
                </c:pt>
                <c:pt idx="761" formatCode="General">
                  <c:v>781</c:v>
                </c:pt>
                <c:pt idx="762" formatCode="General">
                  <c:v>782</c:v>
                </c:pt>
                <c:pt idx="763" formatCode="General">
                  <c:v>783</c:v>
                </c:pt>
                <c:pt idx="764" formatCode="General">
                  <c:v>784</c:v>
                </c:pt>
                <c:pt idx="765" formatCode="General">
                  <c:v>785</c:v>
                </c:pt>
                <c:pt idx="766" formatCode="General">
                  <c:v>786</c:v>
                </c:pt>
                <c:pt idx="767" formatCode="General">
                  <c:v>787</c:v>
                </c:pt>
                <c:pt idx="768" formatCode="General">
                  <c:v>788</c:v>
                </c:pt>
                <c:pt idx="769" formatCode="General">
                  <c:v>789</c:v>
                </c:pt>
                <c:pt idx="770" formatCode="General">
                  <c:v>790</c:v>
                </c:pt>
                <c:pt idx="771" formatCode="General">
                  <c:v>791</c:v>
                </c:pt>
                <c:pt idx="772" formatCode="General">
                  <c:v>792</c:v>
                </c:pt>
                <c:pt idx="773" formatCode="General">
                  <c:v>793</c:v>
                </c:pt>
                <c:pt idx="774" formatCode="General">
                  <c:v>794</c:v>
                </c:pt>
                <c:pt idx="775" formatCode="General">
                  <c:v>795</c:v>
                </c:pt>
                <c:pt idx="776" formatCode="General">
                  <c:v>796</c:v>
                </c:pt>
                <c:pt idx="777" formatCode="General">
                  <c:v>797</c:v>
                </c:pt>
                <c:pt idx="778" formatCode="General">
                  <c:v>798</c:v>
                </c:pt>
                <c:pt idx="779" formatCode="General">
                  <c:v>799</c:v>
                </c:pt>
                <c:pt idx="780" formatCode="General">
                  <c:v>800</c:v>
                </c:pt>
                <c:pt idx="781" formatCode="General">
                  <c:v>801</c:v>
                </c:pt>
                <c:pt idx="782" formatCode="General">
                  <c:v>802</c:v>
                </c:pt>
                <c:pt idx="783" formatCode="General">
                  <c:v>803</c:v>
                </c:pt>
                <c:pt idx="784" formatCode="General">
                  <c:v>804</c:v>
                </c:pt>
                <c:pt idx="785" formatCode="General">
                  <c:v>805</c:v>
                </c:pt>
                <c:pt idx="786" formatCode="General">
                  <c:v>806</c:v>
                </c:pt>
                <c:pt idx="787" formatCode="General">
                  <c:v>807</c:v>
                </c:pt>
                <c:pt idx="788" formatCode="General">
                  <c:v>808</c:v>
                </c:pt>
                <c:pt idx="789" formatCode="General">
                  <c:v>809</c:v>
                </c:pt>
                <c:pt idx="790" formatCode="General">
                  <c:v>810</c:v>
                </c:pt>
                <c:pt idx="791" formatCode="General">
                  <c:v>811</c:v>
                </c:pt>
                <c:pt idx="792" formatCode="General">
                  <c:v>812</c:v>
                </c:pt>
                <c:pt idx="793" formatCode="General">
                  <c:v>813</c:v>
                </c:pt>
                <c:pt idx="794" formatCode="General">
                  <c:v>814</c:v>
                </c:pt>
                <c:pt idx="795" formatCode="General">
                  <c:v>815</c:v>
                </c:pt>
                <c:pt idx="796" formatCode="General">
                  <c:v>816</c:v>
                </c:pt>
                <c:pt idx="797" formatCode="General">
                  <c:v>817</c:v>
                </c:pt>
                <c:pt idx="798" formatCode="General">
                  <c:v>818</c:v>
                </c:pt>
                <c:pt idx="799" formatCode="General">
                  <c:v>819</c:v>
                </c:pt>
                <c:pt idx="800" formatCode="General">
                  <c:v>820</c:v>
                </c:pt>
                <c:pt idx="801" formatCode="General">
                  <c:v>821</c:v>
                </c:pt>
                <c:pt idx="802" formatCode="General">
                  <c:v>822</c:v>
                </c:pt>
                <c:pt idx="803" formatCode="General">
                  <c:v>823</c:v>
                </c:pt>
                <c:pt idx="804" formatCode="General">
                  <c:v>824</c:v>
                </c:pt>
                <c:pt idx="805" formatCode="General">
                  <c:v>825</c:v>
                </c:pt>
                <c:pt idx="806" formatCode="General">
                  <c:v>826</c:v>
                </c:pt>
                <c:pt idx="807" formatCode="General">
                  <c:v>827</c:v>
                </c:pt>
                <c:pt idx="808" formatCode="General">
                  <c:v>828</c:v>
                </c:pt>
                <c:pt idx="809" formatCode="General">
                  <c:v>829</c:v>
                </c:pt>
                <c:pt idx="810" formatCode="General">
                  <c:v>830</c:v>
                </c:pt>
                <c:pt idx="811" formatCode="General">
                  <c:v>831</c:v>
                </c:pt>
                <c:pt idx="812" formatCode="General">
                  <c:v>832</c:v>
                </c:pt>
                <c:pt idx="813" formatCode="General">
                  <c:v>833</c:v>
                </c:pt>
                <c:pt idx="814" formatCode="General">
                  <c:v>834</c:v>
                </c:pt>
                <c:pt idx="815" formatCode="General">
                  <c:v>835</c:v>
                </c:pt>
                <c:pt idx="816" formatCode="General">
                  <c:v>836</c:v>
                </c:pt>
                <c:pt idx="817" formatCode="General">
                  <c:v>837</c:v>
                </c:pt>
                <c:pt idx="818" formatCode="General">
                  <c:v>838</c:v>
                </c:pt>
                <c:pt idx="819" formatCode="General">
                  <c:v>839</c:v>
                </c:pt>
                <c:pt idx="820" formatCode="General">
                  <c:v>840</c:v>
                </c:pt>
                <c:pt idx="821" formatCode="General">
                  <c:v>841</c:v>
                </c:pt>
                <c:pt idx="822" formatCode="General">
                  <c:v>842</c:v>
                </c:pt>
                <c:pt idx="823" formatCode="General">
                  <c:v>843</c:v>
                </c:pt>
                <c:pt idx="824" formatCode="General">
                  <c:v>844</c:v>
                </c:pt>
                <c:pt idx="825" formatCode="General">
                  <c:v>845</c:v>
                </c:pt>
                <c:pt idx="826" formatCode="General">
                  <c:v>846</c:v>
                </c:pt>
                <c:pt idx="827" formatCode="General">
                  <c:v>847</c:v>
                </c:pt>
                <c:pt idx="828" formatCode="General">
                  <c:v>848</c:v>
                </c:pt>
                <c:pt idx="829" formatCode="General">
                  <c:v>849</c:v>
                </c:pt>
                <c:pt idx="830" formatCode="General">
                  <c:v>850</c:v>
                </c:pt>
                <c:pt idx="831" formatCode="General">
                  <c:v>851</c:v>
                </c:pt>
                <c:pt idx="832" formatCode="General">
                  <c:v>852</c:v>
                </c:pt>
                <c:pt idx="833" formatCode="General">
                  <c:v>853</c:v>
                </c:pt>
                <c:pt idx="834" formatCode="General">
                  <c:v>854</c:v>
                </c:pt>
                <c:pt idx="835" formatCode="General">
                  <c:v>855</c:v>
                </c:pt>
                <c:pt idx="836" formatCode="General">
                  <c:v>856</c:v>
                </c:pt>
                <c:pt idx="837" formatCode="General">
                  <c:v>857</c:v>
                </c:pt>
                <c:pt idx="838" formatCode="General">
                  <c:v>858</c:v>
                </c:pt>
                <c:pt idx="839" formatCode="General">
                  <c:v>859</c:v>
                </c:pt>
                <c:pt idx="840" formatCode="General">
                  <c:v>860</c:v>
                </c:pt>
                <c:pt idx="841" formatCode="General">
                  <c:v>861</c:v>
                </c:pt>
                <c:pt idx="842" formatCode="General">
                  <c:v>862</c:v>
                </c:pt>
                <c:pt idx="843" formatCode="General">
                  <c:v>863</c:v>
                </c:pt>
                <c:pt idx="844" formatCode="General">
                  <c:v>864</c:v>
                </c:pt>
                <c:pt idx="845" formatCode="General">
                  <c:v>865</c:v>
                </c:pt>
                <c:pt idx="846" formatCode="General">
                  <c:v>866</c:v>
                </c:pt>
                <c:pt idx="847" formatCode="General">
                  <c:v>867</c:v>
                </c:pt>
                <c:pt idx="848" formatCode="General">
                  <c:v>868</c:v>
                </c:pt>
                <c:pt idx="849" formatCode="General">
                  <c:v>869</c:v>
                </c:pt>
                <c:pt idx="850" formatCode="General">
                  <c:v>870</c:v>
                </c:pt>
                <c:pt idx="851" formatCode="General">
                  <c:v>871</c:v>
                </c:pt>
                <c:pt idx="852" formatCode="General">
                  <c:v>872</c:v>
                </c:pt>
                <c:pt idx="853" formatCode="General">
                  <c:v>873</c:v>
                </c:pt>
                <c:pt idx="854" formatCode="General">
                  <c:v>874</c:v>
                </c:pt>
                <c:pt idx="855" formatCode="General">
                  <c:v>875</c:v>
                </c:pt>
                <c:pt idx="856" formatCode="General">
                  <c:v>876</c:v>
                </c:pt>
                <c:pt idx="857" formatCode="General">
                  <c:v>877</c:v>
                </c:pt>
                <c:pt idx="858" formatCode="General">
                  <c:v>878</c:v>
                </c:pt>
                <c:pt idx="859" formatCode="General">
                  <c:v>879</c:v>
                </c:pt>
                <c:pt idx="860" formatCode="General">
                  <c:v>880</c:v>
                </c:pt>
                <c:pt idx="861" formatCode="General">
                  <c:v>881</c:v>
                </c:pt>
                <c:pt idx="862" formatCode="General">
                  <c:v>882</c:v>
                </c:pt>
                <c:pt idx="863" formatCode="General">
                  <c:v>883</c:v>
                </c:pt>
                <c:pt idx="864" formatCode="General">
                  <c:v>884</c:v>
                </c:pt>
                <c:pt idx="865" formatCode="General">
                  <c:v>885</c:v>
                </c:pt>
                <c:pt idx="866" formatCode="General">
                  <c:v>886</c:v>
                </c:pt>
                <c:pt idx="867" formatCode="General">
                  <c:v>887</c:v>
                </c:pt>
                <c:pt idx="868" formatCode="General">
                  <c:v>888</c:v>
                </c:pt>
                <c:pt idx="869" formatCode="General">
                  <c:v>889</c:v>
                </c:pt>
                <c:pt idx="870" formatCode="General">
                  <c:v>890</c:v>
                </c:pt>
                <c:pt idx="871" formatCode="General">
                  <c:v>891</c:v>
                </c:pt>
                <c:pt idx="872" formatCode="General">
                  <c:v>892</c:v>
                </c:pt>
                <c:pt idx="873" formatCode="General">
                  <c:v>893</c:v>
                </c:pt>
                <c:pt idx="874" formatCode="General">
                  <c:v>894</c:v>
                </c:pt>
                <c:pt idx="875" formatCode="General">
                  <c:v>895</c:v>
                </c:pt>
                <c:pt idx="876" formatCode="General">
                  <c:v>896</c:v>
                </c:pt>
                <c:pt idx="877" formatCode="General">
                  <c:v>897</c:v>
                </c:pt>
                <c:pt idx="878" formatCode="General">
                  <c:v>898</c:v>
                </c:pt>
                <c:pt idx="879" formatCode="General">
                  <c:v>899</c:v>
                </c:pt>
                <c:pt idx="880" formatCode="General">
                  <c:v>900</c:v>
                </c:pt>
                <c:pt idx="881" formatCode="General">
                  <c:v>901</c:v>
                </c:pt>
                <c:pt idx="882" formatCode="General">
                  <c:v>902</c:v>
                </c:pt>
                <c:pt idx="883" formatCode="General">
                  <c:v>903</c:v>
                </c:pt>
                <c:pt idx="884" formatCode="General">
                  <c:v>904</c:v>
                </c:pt>
                <c:pt idx="885" formatCode="General">
                  <c:v>905</c:v>
                </c:pt>
                <c:pt idx="886" formatCode="General">
                  <c:v>906</c:v>
                </c:pt>
                <c:pt idx="887" formatCode="General">
                  <c:v>907</c:v>
                </c:pt>
                <c:pt idx="888" formatCode="General">
                  <c:v>908</c:v>
                </c:pt>
                <c:pt idx="889" formatCode="General">
                  <c:v>909</c:v>
                </c:pt>
                <c:pt idx="890" formatCode="General">
                  <c:v>910</c:v>
                </c:pt>
                <c:pt idx="891" formatCode="General">
                  <c:v>911</c:v>
                </c:pt>
                <c:pt idx="892" formatCode="General">
                  <c:v>912</c:v>
                </c:pt>
                <c:pt idx="893" formatCode="General">
                  <c:v>913</c:v>
                </c:pt>
                <c:pt idx="894" formatCode="General">
                  <c:v>914</c:v>
                </c:pt>
                <c:pt idx="895" formatCode="General">
                  <c:v>915</c:v>
                </c:pt>
                <c:pt idx="896" formatCode="General">
                  <c:v>916</c:v>
                </c:pt>
                <c:pt idx="897" formatCode="General">
                  <c:v>917</c:v>
                </c:pt>
                <c:pt idx="898" formatCode="General">
                  <c:v>918</c:v>
                </c:pt>
                <c:pt idx="899" formatCode="General">
                  <c:v>919</c:v>
                </c:pt>
                <c:pt idx="900" formatCode="General">
                  <c:v>920</c:v>
                </c:pt>
                <c:pt idx="901" formatCode="General">
                  <c:v>921</c:v>
                </c:pt>
                <c:pt idx="902" formatCode="General">
                  <c:v>922</c:v>
                </c:pt>
                <c:pt idx="903" formatCode="General">
                  <c:v>923</c:v>
                </c:pt>
                <c:pt idx="904" formatCode="General">
                  <c:v>924</c:v>
                </c:pt>
                <c:pt idx="905" formatCode="General">
                  <c:v>925</c:v>
                </c:pt>
                <c:pt idx="906" formatCode="General">
                  <c:v>926</c:v>
                </c:pt>
                <c:pt idx="907" formatCode="General">
                  <c:v>927</c:v>
                </c:pt>
                <c:pt idx="908" formatCode="General">
                  <c:v>928</c:v>
                </c:pt>
                <c:pt idx="909" formatCode="General">
                  <c:v>929</c:v>
                </c:pt>
                <c:pt idx="910" formatCode="General">
                  <c:v>930</c:v>
                </c:pt>
                <c:pt idx="911" formatCode="General">
                  <c:v>931</c:v>
                </c:pt>
                <c:pt idx="912" formatCode="General">
                  <c:v>932</c:v>
                </c:pt>
                <c:pt idx="913" formatCode="General">
                  <c:v>933</c:v>
                </c:pt>
                <c:pt idx="914" formatCode="General">
                  <c:v>934</c:v>
                </c:pt>
                <c:pt idx="915" formatCode="General">
                  <c:v>935</c:v>
                </c:pt>
                <c:pt idx="916" formatCode="General">
                  <c:v>936</c:v>
                </c:pt>
                <c:pt idx="917" formatCode="General">
                  <c:v>937</c:v>
                </c:pt>
                <c:pt idx="918" formatCode="General">
                  <c:v>938</c:v>
                </c:pt>
                <c:pt idx="919" formatCode="General">
                  <c:v>939</c:v>
                </c:pt>
                <c:pt idx="920" formatCode="General">
                  <c:v>940</c:v>
                </c:pt>
                <c:pt idx="921" formatCode="General">
                  <c:v>941</c:v>
                </c:pt>
                <c:pt idx="922" formatCode="General">
                  <c:v>942</c:v>
                </c:pt>
                <c:pt idx="923" formatCode="General">
                  <c:v>943</c:v>
                </c:pt>
                <c:pt idx="924" formatCode="General">
                  <c:v>944</c:v>
                </c:pt>
                <c:pt idx="925" formatCode="General">
                  <c:v>945</c:v>
                </c:pt>
                <c:pt idx="926" formatCode="General">
                  <c:v>946</c:v>
                </c:pt>
                <c:pt idx="927" formatCode="General">
                  <c:v>947</c:v>
                </c:pt>
                <c:pt idx="928" formatCode="General">
                  <c:v>948</c:v>
                </c:pt>
                <c:pt idx="929" formatCode="General">
                  <c:v>949</c:v>
                </c:pt>
                <c:pt idx="930" formatCode="General">
                  <c:v>950</c:v>
                </c:pt>
                <c:pt idx="931" formatCode="General">
                  <c:v>951</c:v>
                </c:pt>
                <c:pt idx="932" formatCode="General">
                  <c:v>952</c:v>
                </c:pt>
                <c:pt idx="933" formatCode="General">
                  <c:v>953</c:v>
                </c:pt>
                <c:pt idx="934" formatCode="General">
                  <c:v>954</c:v>
                </c:pt>
                <c:pt idx="935" formatCode="General">
                  <c:v>955</c:v>
                </c:pt>
                <c:pt idx="936" formatCode="General">
                  <c:v>956</c:v>
                </c:pt>
                <c:pt idx="937" formatCode="General">
                  <c:v>957</c:v>
                </c:pt>
                <c:pt idx="938" formatCode="General">
                  <c:v>958</c:v>
                </c:pt>
                <c:pt idx="939" formatCode="General">
                  <c:v>959</c:v>
                </c:pt>
                <c:pt idx="940" formatCode="General">
                  <c:v>960</c:v>
                </c:pt>
                <c:pt idx="941" formatCode="General">
                  <c:v>961</c:v>
                </c:pt>
                <c:pt idx="942" formatCode="General">
                  <c:v>962</c:v>
                </c:pt>
                <c:pt idx="943" formatCode="General">
                  <c:v>963</c:v>
                </c:pt>
                <c:pt idx="944" formatCode="General">
                  <c:v>964</c:v>
                </c:pt>
                <c:pt idx="945" formatCode="General">
                  <c:v>965</c:v>
                </c:pt>
                <c:pt idx="946" formatCode="General">
                  <c:v>966</c:v>
                </c:pt>
                <c:pt idx="947" formatCode="General">
                  <c:v>967</c:v>
                </c:pt>
                <c:pt idx="948" formatCode="General">
                  <c:v>968</c:v>
                </c:pt>
                <c:pt idx="949" formatCode="General">
                  <c:v>969</c:v>
                </c:pt>
                <c:pt idx="950" formatCode="General">
                  <c:v>970</c:v>
                </c:pt>
                <c:pt idx="951" formatCode="General">
                  <c:v>971</c:v>
                </c:pt>
                <c:pt idx="952" formatCode="General">
                  <c:v>972</c:v>
                </c:pt>
                <c:pt idx="953" formatCode="General">
                  <c:v>973</c:v>
                </c:pt>
                <c:pt idx="954" formatCode="General">
                  <c:v>974</c:v>
                </c:pt>
                <c:pt idx="955" formatCode="General">
                  <c:v>975</c:v>
                </c:pt>
                <c:pt idx="956" formatCode="General">
                  <c:v>976</c:v>
                </c:pt>
                <c:pt idx="957" formatCode="General">
                  <c:v>977</c:v>
                </c:pt>
                <c:pt idx="958" formatCode="General">
                  <c:v>978</c:v>
                </c:pt>
                <c:pt idx="959" formatCode="General">
                  <c:v>979</c:v>
                </c:pt>
                <c:pt idx="960" formatCode="General">
                  <c:v>980</c:v>
                </c:pt>
                <c:pt idx="961" formatCode="General">
                  <c:v>981</c:v>
                </c:pt>
                <c:pt idx="962" formatCode="General">
                  <c:v>982</c:v>
                </c:pt>
                <c:pt idx="963" formatCode="General">
                  <c:v>983</c:v>
                </c:pt>
                <c:pt idx="964" formatCode="General">
                  <c:v>984</c:v>
                </c:pt>
                <c:pt idx="965" formatCode="General">
                  <c:v>985</c:v>
                </c:pt>
                <c:pt idx="966" formatCode="General">
                  <c:v>986</c:v>
                </c:pt>
                <c:pt idx="967" formatCode="General">
                  <c:v>987</c:v>
                </c:pt>
                <c:pt idx="968" formatCode="General">
                  <c:v>988</c:v>
                </c:pt>
                <c:pt idx="969" formatCode="General">
                  <c:v>989</c:v>
                </c:pt>
                <c:pt idx="970" formatCode="General">
                  <c:v>990</c:v>
                </c:pt>
                <c:pt idx="971" formatCode="General">
                  <c:v>991</c:v>
                </c:pt>
                <c:pt idx="972" formatCode="General">
                  <c:v>992</c:v>
                </c:pt>
                <c:pt idx="973" formatCode="General">
                  <c:v>993</c:v>
                </c:pt>
                <c:pt idx="974" formatCode="General">
                  <c:v>994</c:v>
                </c:pt>
                <c:pt idx="975" formatCode="General">
                  <c:v>995</c:v>
                </c:pt>
                <c:pt idx="976" formatCode="General">
                  <c:v>996</c:v>
                </c:pt>
                <c:pt idx="977" formatCode="General">
                  <c:v>997</c:v>
                </c:pt>
                <c:pt idx="978" formatCode="General">
                  <c:v>998</c:v>
                </c:pt>
                <c:pt idx="979" formatCode="General">
                  <c:v>999</c:v>
                </c:pt>
                <c:pt idx="980" formatCode="0">
                  <c:v>1000</c:v>
                </c:pt>
                <c:pt idx="981" formatCode="0">
                  <c:v>1001</c:v>
                </c:pt>
                <c:pt idx="982" formatCode="0">
                  <c:v>1002</c:v>
                </c:pt>
                <c:pt idx="983" formatCode="0">
                  <c:v>1003</c:v>
                </c:pt>
                <c:pt idx="984" formatCode="0">
                  <c:v>1004</c:v>
                </c:pt>
                <c:pt idx="985" formatCode="0">
                  <c:v>1005</c:v>
                </c:pt>
                <c:pt idx="986" formatCode="0">
                  <c:v>1006</c:v>
                </c:pt>
                <c:pt idx="987" formatCode="0">
                  <c:v>1007</c:v>
                </c:pt>
                <c:pt idx="988" formatCode="0">
                  <c:v>1008</c:v>
                </c:pt>
                <c:pt idx="989" formatCode="0">
                  <c:v>1009</c:v>
                </c:pt>
                <c:pt idx="990" formatCode="0">
                  <c:v>1010</c:v>
                </c:pt>
                <c:pt idx="991" formatCode="0">
                  <c:v>1011</c:v>
                </c:pt>
                <c:pt idx="992" formatCode="0">
                  <c:v>1012</c:v>
                </c:pt>
                <c:pt idx="993" formatCode="0">
                  <c:v>1013</c:v>
                </c:pt>
                <c:pt idx="994" formatCode="0">
                  <c:v>1014</c:v>
                </c:pt>
                <c:pt idx="995" formatCode="0">
                  <c:v>1015</c:v>
                </c:pt>
                <c:pt idx="996" formatCode="0">
                  <c:v>1016</c:v>
                </c:pt>
                <c:pt idx="997" formatCode="0">
                  <c:v>1017</c:v>
                </c:pt>
                <c:pt idx="998" formatCode="0">
                  <c:v>1018</c:v>
                </c:pt>
                <c:pt idx="999" formatCode="0">
                  <c:v>1019</c:v>
                </c:pt>
                <c:pt idx="1000" formatCode="0">
                  <c:v>1020</c:v>
                </c:pt>
                <c:pt idx="1001" formatCode="0">
                  <c:v>1021</c:v>
                </c:pt>
                <c:pt idx="1002" formatCode="0">
                  <c:v>1022</c:v>
                </c:pt>
                <c:pt idx="1003" formatCode="0">
                  <c:v>1023</c:v>
                </c:pt>
                <c:pt idx="1004" formatCode="0">
                  <c:v>1024</c:v>
                </c:pt>
                <c:pt idx="1005" formatCode="0">
                  <c:v>1025</c:v>
                </c:pt>
                <c:pt idx="1006" formatCode="0">
                  <c:v>1026</c:v>
                </c:pt>
                <c:pt idx="1007" formatCode="0">
                  <c:v>1027</c:v>
                </c:pt>
                <c:pt idx="1008" formatCode="0">
                  <c:v>1028</c:v>
                </c:pt>
                <c:pt idx="1009" formatCode="0">
                  <c:v>1029</c:v>
                </c:pt>
                <c:pt idx="1010" formatCode="0">
                  <c:v>1030</c:v>
                </c:pt>
                <c:pt idx="1011" formatCode="0">
                  <c:v>1031</c:v>
                </c:pt>
                <c:pt idx="1012" formatCode="0">
                  <c:v>1032</c:v>
                </c:pt>
                <c:pt idx="1013" formatCode="0">
                  <c:v>1033</c:v>
                </c:pt>
                <c:pt idx="1014" formatCode="0">
                  <c:v>1034</c:v>
                </c:pt>
                <c:pt idx="1015" formatCode="0">
                  <c:v>1035</c:v>
                </c:pt>
                <c:pt idx="1016" formatCode="0">
                  <c:v>1036</c:v>
                </c:pt>
                <c:pt idx="1017" formatCode="0">
                  <c:v>1037</c:v>
                </c:pt>
                <c:pt idx="1018" formatCode="0">
                  <c:v>1038</c:v>
                </c:pt>
                <c:pt idx="1019" formatCode="0">
                  <c:v>1039</c:v>
                </c:pt>
                <c:pt idx="1020" formatCode="0">
                  <c:v>1040</c:v>
                </c:pt>
                <c:pt idx="1021" formatCode="0">
                  <c:v>1041</c:v>
                </c:pt>
                <c:pt idx="1022" formatCode="0">
                  <c:v>1042</c:v>
                </c:pt>
                <c:pt idx="1023" formatCode="0">
                  <c:v>1043</c:v>
                </c:pt>
                <c:pt idx="1024" formatCode="0">
                  <c:v>1044</c:v>
                </c:pt>
                <c:pt idx="1025" formatCode="0">
                  <c:v>1045</c:v>
                </c:pt>
                <c:pt idx="1026" formatCode="0">
                  <c:v>1046</c:v>
                </c:pt>
                <c:pt idx="1027" formatCode="0">
                  <c:v>1047</c:v>
                </c:pt>
                <c:pt idx="1028" formatCode="0">
                  <c:v>1048</c:v>
                </c:pt>
                <c:pt idx="1029" formatCode="0">
                  <c:v>1049</c:v>
                </c:pt>
                <c:pt idx="1030" formatCode="0">
                  <c:v>1050</c:v>
                </c:pt>
                <c:pt idx="1031" formatCode="0">
                  <c:v>1051</c:v>
                </c:pt>
                <c:pt idx="1032" formatCode="0">
                  <c:v>1052</c:v>
                </c:pt>
                <c:pt idx="1033" formatCode="0">
                  <c:v>1053</c:v>
                </c:pt>
                <c:pt idx="1034" formatCode="0">
                  <c:v>1054</c:v>
                </c:pt>
                <c:pt idx="1035" formatCode="0">
                  <c:v>1055</c:v>
                </c:pt>
                <c:pt idx="1036" formatCode="0">
                  <c:v>1056</c:v>
                </c:pt>
                <c:pt idx="1037" formatCode="0">
                  <c:v>1057</c:v>
                </c:pt>
                <c:pt idx="1038" formatCode="0">
                  <c:v>1058</c:v>
                </c:pt>
                <c:pt idx="1039" formatCode="0">
                  <c:v>1059</c:v>
                </c:pt>
                <c:pt idx="1040" formatCode="0">
                  <c:v>1060</c:v>
                </c:pt>
                <c:pt idx="1041" formatCode="0">
                  <c:v>1061</c:v>
                </c:pt>
                <c:pt idx="1042" formatCode="0">
                  <c:v>1062</c:v>
                </c:pt>
                <c:pt idx="1043" formatCode="0">
                  <c:v>1063</c:v>
                </c:pt>
                <c:pt idx="1044" formatCode="0">
                  <c:v>1064</c:v>
                </c:pt>
                <c:pt idx="1045" formatCode="0">
                  <c:v>1065</c:v>
                </c:pt>
                <c:pt idx="1046" formatCode="0">
                  <c:v>1066</c:v>
                </c:pt>
                <c:pt idx="1047" formatCode="0">
                  <c:v>1067</c:v>
                </c:pt>
                <c:pt idx="1048" formatCode="0">
                  <c:v>1068</c:v>
                </c:pt>
                <c:pt idx="1049" formatCode="0">
                  <c:v>1069</c:v>
                </c:pt>
                <c:pt idx="1050" formatCode="0">
                  <c:v>1070</c:v>
                </c:pt>
                <c:pt idx="1051" formatCode="0">
                  <c:v>1071</c:v>
                </c:pt>
                <c:pt idx="1052" formatCode="0">
                  <c:v>1072</c:v>
                </c:pt>
                <c:pt idx="1053" formatCode="0">
                  <c:v>1073</c:v>
                </c:pt>
                <c:pt idx="1054" formatCode="0">
                  <c:v>1074</c:v>
                </c:pt>
                <c:pt idx="1055" formatCode="0">
                  <c:v>1075</c:v>
                </c:pt>
                <c:pt idx="1056" formatCode="0">
                  <c:v>1076</c:v>
                </c:pt>
                <c:pt idx="1057" formatCode="0">
                  <c:v>1077</c:v>
                </c:pt>
                <c:pt idx="1058" formatCode="0">
                  <c:v>1078</c:v>
                </c:pt>
                <c:pt idx="1059" formatCode="0">
                  <c:v>1079</c:v>
                </c:pt>
                <c:pt idx="1060" formatCode="0">
                  <c:v>1080</c:v>
                </c:pt>
                <c:pt idx="1061" formatCode="0">
                  <c:v>1081</c:v>
                </c:pt>
                <c:pt idx="1062" formatCode="0">
                  <c:v>1082</c:v>
                </c:pt>
                <c:pt idx="1063" formatCode="0">
                  <c:v>1083</c:v>
                </c:pt>
                <c:pt idx="1064" formatCode="0">
                  <c:v>1084</c:v>
                </c:pt>
                <c:pt idx="1065" formatCode="0">
                  <c:v>1085</c:v>
                </c:pt>
                <c:pt idx="1066" formatCode="0">
                  <c:v>1086</c:v>
                </c:pt>
                <c:pt idx="1067" formatCode="0">
                  <c:v>1087</c:v>
                </c:pt>
                <c:pt idx="1068" formatCode="0">
                  <c:v>1088</c:v>
                </c:pt>
                <c:pt idx="1069" formatCode="0">
                  <c:v>1089</c:v>
                </c:pt>
                <c:pt idx="1070" formatCode="0">
                  <c:v>1090</c:v>
                </c:pt>
                <c:pt idx="1071" formatCode="0">
                  <c:v>1091</c:v>
                </c:pt>
                <c:pt idx="1072" formatCode="0">
                  <c:v>1092</c:v>
                </c:pt>
                <c:pt idx="1073" formatCode="0">
                  <c:v>1093</c:v>
                </c:pt>
                <c:pt idx="1074" formatCode="0">
                  <c:v>1094</c:v>
                </c:pt>
                <c:pt idx="1075" formatCode="0">
                  <c:v>1095</c:v>
                </c:pt>
                <c:pt idx="1076" formatCode="0">
                  <c:v>1096</c:v>
                </c:pt>
                <c:pt idx="1077" formatCode="0">
                  <c:v>1097</c:v>
                </c:pt>
                <c:pt idx="1078" formatCode="0">
                  <c:v>1098</c:v>
                </c:pt>
                <c:pt idx="1079" formatCode="0">
                  <c:v>1099</c:v>
                </c:pt>
                <c:pt idx="1080" formatCode="0">
                  <c:v>1100</c:v>
                </c:pt>
                <c:pt idx="1081" formatCode="0">
                  <c:v>1101</c:v>
                </c:pt>
                <c:pt idx="1082" formatCode="0">
                  <c:v>1102</c:v>
                </c:pt>
                <c:pt idx="1083" formatCode="0">
                  <c:v>1103</c:v>
                </c:pt>
                <c:pt idx="1084" formatCode="0">
                  <c:v>1104</c:v>
                </c:pt>
                <c:pt idx="1085" formatCode="0">
                  <c:v>1105</c:v>
                </c:pt>
                <c:pt idx="1086" formatCode="0">
                  <c:v>1106</c:v>
                </c:pt>
                <c:pt idx="1087" formatCode="0">
                  <c:v>1107</c:v>
                </c:pt>
                <c:pt idx="1088" formatCode="0">
                  <c:v>1108</c:v>
                </c:pt>
                <c:pt idx="1089" formatCode="0">
                  <c:v>1109</c:v>
                </c:pt>
                <c:pt idx="1090" formatCode="0">
                  <c:v>1110</c:v>
                </c:pt>
                <c:pt idx="1091" formatCode="0">
                  <c:v>1111</c:v>
                </c:pt>
                <c:pt idx="1092" formatCode="0">
                  <c:v>1112</c:v>
                </c:pt>
                <c:pt idx="1093" formatCode="0">
                  <c:v>1113</c:v>
                </c:pt>
                <c:pt idx="1094" formatCode="0">
                  <c:v>1114</c:v>
                </c:pt>
                <c:pt idx="1095" formatCode="0">
                  <c:v>1115</c:v>
                </c:pt>
                <c:pt idx="1096" formatCode="0">
                  <c:v>1116</c:v>
                </c:pt>
                <c:pt idx="1097" formatCode="0">
                  <c:v>1117</c:v>
                </c:pt>
                <c:pt idx="1098" formatCode="0">
                  <c:v>1118</c:v>
                </c:pt>
                <c:pt idx="1099" formatCode="0">
                  <c:v>1119</c:v>
                </c:pt>
                <c:pt idx="1100" formatCode="0">
                  <c:v>1120</c:v>
                </c:pt>
                <c:pt idx="1101" formatCode="0">
                  <c:v>1121</c:v>
                </c:pt>
                <c:pt idx="1102" formatCode="0">
                  <c:v>1122</c:v>
                </c:pt>
                <c:pt idx="1103" formatCode="0">
                  <c:v>1123</c:v>
                </c:pt>
                <c:pt idx="1104" formatCode="0">
                  <c:v>1124</c:v>
                </c:pt>
                <c:pt idx="1105" formatCode="0">
                  <c:v>1125</c:v>
                </c:pt>
                <c:pt idx="1106" formatCode="0">
                  <c:v>1126</c:v>
                </c:pt>
                <c:pt idx="1107" formatCode="0">
                  <c:v>1127</c:v>
                </c:pt>
                <c:pt idx="1108" formatCode="0">
                  <c:v>1128</c:v>
                </c:pt>
                <c:pt idx="1109" formatCode="0">
                  <c:v>1129</c:v>
                </c:pt>
                <c:pt idx="1110" formatCode="0">
                  <c:v>1130</c:v>
                </c:pt>
                <c:pt idx="1111" formatCode="0">
                  <c:v>1131</c:v>
                </c:pt>
                <c:pt idx="1112" formatCode="0">
                  <c:v>1132</c:v>
                </c:pt>
                <c:pt idx="1113" formatCode="0">
                  <c:v>1133</c:v>
                </c:pt>
                <c:pt idx="1114" formatCode="0">
                  <c:v>1134</c:v>
                </c:pt>
                <c:pt idx="1115" formatCode="0">
                  <c:v>1135</c:v>
                </c:pt>
                <c:pt idx="1116" formatCode="0">
                  <c:v>1136</c:v>
                </c:pt>
                <c:pt idx="1117" formatCode="0">
                  <c:v>1137</c:v>
                </c:pt>
                <c:pt idx="1118" formatCode="0">
                  <c:v>1138</c:v>
                </c:pt>
                <c:pt idx="1119" formatCode="0">
                  <c:v>1139</c:v>
                </c:pt>
                <c:pt idx="1120" formatCode="0">
                  <c:v>1140</c:v>
                </c:pt>
                <c:pt idx="1121" formatCode="0">
                  <c:v>1141</c:v>
                </c:pt>
                <c:pt idx="1122" formatCode="0">
                  <c:v>1142</c:v>
                </c:pt>
                <c:pt idx="1123" formatCode="0">
                  <c:v>1143</c:v>
                </c:pt>
                <c:pt idx="1124" formatCode="0">
                  <c:v>1144</c:v>
                </c:pt>
                <c:pt idx="1125" formatCode="0">
                  <c:v>1145</c:v>
                </c:pt>
                <c:pt idx="1126" formatCode="0">
                  <c:v>1146</c:v>
                </c:pt>
                <c:pt idx="1127" formatCode="0">
                  <c:v>1147</c:v>
                </c:pt>
                <c:pt idx="1128" formatCode="0">
                  <c:v>1148</c:v>
                </c:pt>
                <c:pt idx="1129" formatCode="0">
                  <c:v>1149</c:v>
                </c:pt>
                <c:pt idx="1130" formatCode="0">
                  <c:v>1150</c:v>
                </c:pt>
                <c:pt idx="1131" formatCode="0">
                  <c:v>1151</c:v>
                </c:pt>
                <c:pt idx="1132" formatCode="0">
                  <c:v>1152</c:v>
                </c:pt>
                <c:pt idx="1133" formatCode="0">
                  <c:v>1153</c:v>
                </c:pt>
                <c:pt idx="1134" formatCode="0">
                  <c:v>1154</c:v>
                </c:pt>
                <c:pt idx="1135" formatCode="0">
                  <c:v>1155</c:v>
                </c:pt>
                <c:pt idx="1136" formatCode="0">
                  <c:v>1156</c:v>
                </c:pt>
                <c:pt idx="1137" formatCode="0">
                  <c:v>1157</c:v>
                </c:pt>
                <c:pt idx="1138" formatCode="0">
                  <c:v>1158</c:v>
                </c:pt>
                <c:pt idx="1139" formatCode="0">
                  <c:v>1159</c:v>
                </c:pt>
                <c:pt idx="1140" formatCode="0">
                  <c:v>1160</c:v>
                </c:pt>
                <c:pt idx="1141" formatCode="0">
                  <c:v>1161</c:v>
                </c:pt>
                <c:pt idx="1142" formatCode="0">
                  <c:v>1162</c:v>
                </c:pt>
                <c:pt idx="1143" formatCode="0">
                  <c:v>1163</c:v>
                </c:pt>
                <c:pt idx="1144" formatCode="0">
                  <c:v>1164</c:v>
                </c:pt>
                <c:pt idx="1145" formatCode="0">
                  <c:v>1165</c:v>
                </c:pt>
                <c:pt idx="1146" formatCode="0">
                  <c:v>1166</c:v>
                </c:pt>
                <c:pt idx="1147" formatCode="0">
                  <c:v>1167</c:v>
                </c:pt>
                <c:pt idx="1148" formatCode="0">
                  <c:v>1168</c:v>
                </c:pt>
                <c:pt idx="1149" formatCode="0">
                  <c:v>1169</c:v>
                </c:pt>
                <c:pt idx="1150" formatCode="0">
                  <c:v>1170</c:v>
                </c:pt>
                <c:pt idx="1151" formatCode="0">
                  <c:v>1171</c:v>
                </c:pt>
                <c:pt idx="1152" formatCode="0">
                  <c:v>1172</c:v>
                </c:pt>
                <c:pt idx="1153" formatCode="0">
                  <c:v>1173</c:v>
                </c:pt>
                <c:pt idx="1154" formatCode="0">
                  <c:v>1174</c:v>
                </c:pt>
                <c:pt idx="1155" formatCode="0">
                  <c:v>1175</c:v>
                </c:pt>
                <c:pt idx="1156" formatCode="0">
                  <c:v>1176</c:v>
                </c:pt>
                <c:pt idx="1157" formatCode="0">
                  <c:v>1177</c:v>
                </c:pt>
                <c:pt idx="1158" formatCode="0">
                  <c:v>1178</c:v>
                </c:pt>
                <c:pt idx="1159" formatCode="0">
                  <c:v>1179</c:v>
                </c:pt>
                <c:pt idx="1160" formatCode="0">
                  <c:v>1180</c:v>
                </c:pt>
                <c:pt idx="1161" formatCode="0">
                  <c:v>1181</c:v>
                </c:pt>
                <c:pt idx="1162" formatCode="0">
                  <c:v>1182</c:v>
                </c:pt>
                <c:pt idx="1163" formatCode="0">
                  <c:v>1183</c:v>
                </c:pt>
                <c:pt idx="1164" formatCode="0">
                  <c:v>1184</c:v>
                </c:pt>
                <c:pt idx="1165" formatCode="0">
                  <c:v>1185</c:v>
                </c:pt>
                <c:pt idx="1166" formatCode="0">
                  <c:v>1186</c:v>
                </c:pt>
                <c:pt idx="1167" formatCode="0">
                  <c:v>1187</c:v>
                </c:pt>
                <c:pt idx="1168" formatCode="0">
                  <c:v>1188</c:v>
                </c:pt>
                <c:pt idx="1169" formatCode="0">
                  <c:v>1189</c:v>
                </c:pt>
                <c:pt idx="1170" formatCode="0">
                  <c:v>1190</c:v>
                </c:pt>
                <c:pt idx="1171" formatCode="0">
                  <c:v>1191</c:v>
                </c:pt>
                <c:pt idx="1172" formatCode="0">
                  <c:v>1192</c:v>
                </c:pt>
                <c:pt idx="1173" formatCode="0">
                  <c:v>1193</c:v>
                </c:pt>
                <c:pt idx="1174" formatCode="0">
                  <c:v>1194</c:v>
                </c:pt>
                <c:pt idx="1175" formatCode="0">
                  <c:v>1195</c:v>
                </c:pt>
                <c:pt idx="1176" formatCode="0">
                  <c:v>1196</c:v>
                </c:pt>
                <c:pt idx="1177" formatCode="0">
                  <c:v>1197</c:v>
                </c:pt>
                <c:pt idx="1178" formatCode="0">
                  <c:v>1198</c:v>
                </c:pt>
                <c:pt idx="1179" formatCode="0">
                  <c:v>1199</c:v>
                </c:pt>
                <c:pt idx="1180" formatCode="0">
                  <c:v>1200</c:v>
                </c:pt>
                <c:pt idx="1181" formatCode="0">
                  <c:v>1201</c:v>
                </c:pt>
                <c:pt idx="1182" formatCode="0">
                  <c:v>1202</c:v>
                </c:pt>
                <c:pt idx="1183" formatCode="0">
                  <c:v>1203</c:v>
                </c:pt>
                <c:pt idx="1184" formatCode="0">
                  <c:v>1204</c:v>
                </c:pt>
                <c:pt idx="1185" formatCode="0">
                  <c:v>1205</c:v>
                </c:pt>
                <c:pt idx="1186" formatCode="0">
                  <c:v>1206</c:v>
                </c:pt>
                <c:pt idx="1187" formatCode="0">
                  <c:v>1207</c:v>
                </c:pt>
                <c:pt idx="1188" formatCode="0">
                  <c:v>1208</c:v>
                </c:pt>
                <c:pt idx="1189" formatCode="0">
                  <c:v>1209</c:v>
                </c:pt>
                <c:pt idx="1190" formatCode="0">
                  <c:v>1210</c:v>
                </c:pt>
                <c:pt idx="1191" formatCode="0">
                  <c:v>1211</c:v>
                </c:pt>
                <c:pt idx="1192" formatCode="0">
                  <c:v>1212</c:v>
                </c:pt>
                <c:pt idx="1193" formatCode="0">
                  <c:v>1213</c:v>
                </c:pt>
                <c:pt idx="1194" formatCode="0">
                  <c:v>1214</c:v>
                </c:pt>
                <c:pt idx="1195" formatCode="0">
                  <c:v>1215</c:v>
                </c:pt>
                <c:pt idx="1196" formatCode="0">
                  <c:v>1216</c:v>
                </c:pt>
                <c:pt idx="1197" formatCode="0">
                  <c:v>1217</c:v>
                </c:pt>
                <c:pt idx="1198" formatCode="0">
                  <c:v>1218</c:v>
                </c:pt>
                <c:pt idx="1199" formatCode="0">
                  <c:v>1219</c:v>
                </c:pt>
                <c:pt idx="1200" formatCode="0">
                  <c:v>1220</c:v>
                </c:pt>
                <c:pt idx="1201" formatCode="0">
                  <c:v>1221</c:v>
                </c:pt>
                <c:pt idx="1202" formatCode="0">
                  <c:v>1222</c:v>
                </c:pt>
                <c:pt idx="1203" formatCode="0">
                  <c:v>1223</c:v>
                </c:pt>
                <c:pt idx="1204" formatCode="0">
                  <c:v>1224</c:v>
                </c:pt>
                <c:pt idx="1205" formatCode="0">
                  <c:v>1225</c:v>
                </c:pt>
                <c:pt idx="1206" formatCode="0">
                  <c:v>1226</c:v>
                </c:pt>
                <c:pt idx="1207" formatCode="0">
                  <c:v>1227</c:v>
                </c:pt>
                <c:pt idx="1208" formatCode="0">
                  <c:v>1228</c:v>
                </c:pt>
                <c:pt idx="1209" formatCode="0">
                  <c:v>1229</c:v>
                </c:pt>
                <c:pt idx="1210" formatCode="0">
                  <c:v>1230</c:v>
                </c:pt>
                <c:pt idx="1211" formatCode="0">
                  <c:v>1231</c:v>
                </c:pt>
                <c:pt idx="1212" formatCode="0">
                  <c:v>1232</c:v>
                </c:pt>
                <c:pt idx="1213" formatCode="0">
                  <c:v>1233</c:v>
                </c:pt>
                <c:pt idx="1214" formatCode="0">
                  <c:v>1234</c:v>
                </c:pt>
                <c:pt idx="1215" formatCode="0">
                  <c:v>1235</c:v>
                </c:pt>
                <c:pt idx="1216" formatCode="0">
                  <c:v>1236</c:v>
                </c:pt>
                <c:pt idx="1217" formatCode="0">
                  <c:v>1237</c:v>
                </c:pt>
                <c:pt idx="1218" formatCode="0">
                  <c:v>1238</c:v>
                </c:pt>
                <c:pt idx="1219" formatCode="0">
                  <c:v>1239</c:v>
                </c:pt>
                <c:pt idx="1220" formatCode="0">
                  <c:v>1240</c:v>
                </c:pt>
                <c:pt idx="1221" formatCode="0">
                  <c:v>1241</c:v>
                </c:pt>
                <c:pt idx="1222" formatCode="0">
                  <c:v>1242</c:v>
                </c:pt>
                <c:pt idx="1223" formatCode="0">
                  <c:v>1243</c:v>
                </c:pt>
                <c:pt idx="1224" formatCode="0">
                  <c:v>1244</c:v>
                </c:pt>
                <c:pt idx="1225" formatCode="0">
                  <c:v>1245</c:v>
                </c:pt>
              </c:numCache>
            </c:numRef>
          </c:xVal>
          <c:yVal>
            <c:numRef>
              <c:f>'RAD Data'!$C$2:$C$1227</c:f>
              <c:numCache>
                <c:formatCode>0.00</c:formatCode>
                <c:ptCount val="1226"/>
                <c:pt idx="0">
                  <c:v>4.2706315148677731E-2</c:v>
                </c:pt>
                <c:pt idx="1">
                  <c:v>0.33593517486798419</c:v>
                </c:pt>
                <c:pt idx="2">
                  <c:v>0.62916403458726222</c:v>
                </c:pt>
                <c:pt idx="3">
                  <c:v>0.92239289430668236</c:v>
                </c:pt>
                <c:pt idx="4">
                  <c:v>1.2156217540259888</c:v>
                </c:pt>
                <c:pt idx="5">
                  <c:v>1.2267340526904889</c:v>
                </c:pt>
                <c:pt idx="6">
                  <c:v>1.2801877644763806</c:v>
                </c:pt>
                <c:pt idx="7">
                  <c:v>1.3336414762622724</c:v>
                </c:pt>
                <c:pt idx="8">
                  <c:v>1.2798984649684826</c:v>
                </c:pt>
                <c:pt idx="9">
                  <c:v>1.2326009550262711</c:v>
                </c:pt>
                <c:pt idx="10">
                  <c:v>1.5478749611597777</c:v>
                </c:pt>
                <c:pt idx="11">
                  <c:v>1.8631489672931707</c:v>
                </c:pt>
                <c:pt idx="12">
                  <c:v>1.5449596802473877</c:v>
                </c:pt>
                <c:pt idx="13">
                  <c:v>1.7223169280136688</c:v>
                </c:pt>
                <c:pt idx="14">
                  <c:v>1.6259631039246756</c:v>
                </c:pt>
                <c:pt idx="15">
                  <c:v>1.7507395901865834</c:v>
                </c:pt>
                <c:pt idx="16">
                  <c:v>1.8513450584568716</c:v>
                </c:pt>
                <c:pt idx="17">
                  <c:v>1.7073498721101714</c:v>
                </c:pt>
                <c:pt idx="18">
                  <c:v>1.6418730928234879</c:v>
                </c:pt>
                <c:pt idx="19">
                  <c:v>1.8271547393828769</c:v>
                </c:pt>
                <c:pt idx="20">
                  <c:v>2.2323404650308873</c:v>
                </c:pt>
                <c:pt idx="21">
                  <c:v>2.3136973662623745</c:v>
                </c:pt>
                <c:pt idx="22">
                  <c:v>2.2168847158409619</c:v>
                </c:pt>
                <c:pt idx="23">
                  <c:v>1.9564888127574704</c:v>
                </c:pt>
                <c:pt idx="24">
                  <c:v>1.7921213817998876</c:v>
                </c:pt>
                <c:pt idx="25">
                  <c:v>1.337825488594973</c:v>
                </c:pt>
                <c:pt idx="26">
                  <c:v>1.6543604316182723</c:v>
                </c:pt>
                <c:pt idx="27">
                  <c:v>1.4217787812230824</c:v>
                </c:pt>
                <c:pt idx="28">
                  <c:v>0.94690291219606593</c:v>
                </c:pt>
                <c:pt idx="29">
                  <c:v>0.84862814872838044</c:v>
                </c:pt>
                <c:pt idx="30">
                  <c:v>0.47607434687188288</c:v>
                </c:pt>
                <c:pt idx="31">
                  <c:v>0.40843863590117735</c:v>
                </c:pt>
                <c:pt idx="32">
                  <c:v>0.34080292493047182</c:v>
                </c:pt>
                <c:pt idx="33">
                  <c:v>0.62767377728127371</c:v>
                </c:pt>
                <c:pt idx="34">
                  <c:v>0.78018364465896184</c:v>
                </c:pt>
                <c:pt idx="35">
                  <c:v>0.89932924172188677</c:v>
                </c:pt>
                <c:pt idx="36">
                  <c:v>0.89906482036698776</c:v>
                </c:pt>
                <c:pt idx="37">
                  <c:v>0.7274329759210616</c:v>
                </c:pt>
                <c:pt idx="38">
                  <c:v>0.87612874585886402</c:v>
                </c:pt>
                <c:pt idx="39">
                  <c:v>1.0248245157965812</c:v>
                </c:pt>
                <c:pt idx="40">
                  <c:v>1.1735202857342699</c:v>
                </c:pt>
                <c:pt idx="41">
                  <c:v>1.3222160556719871</c:v>
                </c:pt>
                <c:pt idx="42">
                  <c:v>1.4709118256097611</c:v>
                </c:pt>
                <c:pt idx="43">
                  <c:v>1.598196187265188</c:v>
                </c:pt>
                <c:pt idx="44">
                  <c:v>1.7186239817572755</c:v>
                </c:pt>
                <c:pt idx="45">
                  <c:v>1.6935678217659813</c:v>
                </c:pt>
                <c:pt idx="46">
                  <c:v>1.5278938888426694</c:v>
                </c:pt>
                <c:pt idx="47">
                  <c:v>1.5195745142842725</c:v>
                </c:pt>
                <c:pt idx="48">
                  <c:v>1.5566239026332767</c:v>
                </c:pt>
                <c:pt idx="49">
                  <c:v>1.7255580715199699</c:v>
                </c:pt>
                <c:pt idx="50">
                  <c:v>1.7947166843727871</c:v>
                </c:pt>
                <c:pt idx="51">
                  <c:v>2.0149223874638835</c:v>
                </c:pt>
                <c:pt idx="52">
                  <c:v>2.0795024646805871</c:v>
                </c:pt>
                <c:pt idx="53">
                  <c:v>2.0759494703523842</c:v>
                </c:pt>
                <c:pt idx="54">
                  <c:v>2.0490312636847818</c:v>
                </c:pt>
                <c:pt idx="55">
                  <c:v>1.9525428781203686</c:v>
                </c:pt>
                <c:pt idx="56">
                  <c:v>2.1383961634968784</c:v>
                </c:pt>
                <c:pt idx="57">
                  <c:v>2.2345957352066819</c:v>
                </c:pt>
                <c:pt idx="58">
                  <c:v>2.1680963172482848</c:v>
                </c:pt>
                <c:pt idx="59">
                  <c:v>2.1346667969969815</c:v>
                </c:pt>
                <c:pt idx="60">
                  <c:v>2.0487495153638804</c:v>
                </c:pt>
                <c:pt idx="61">
                  <c:v>1.8068579769119708</c:v>
                </c:pt>
                <c:pt idx="62">
                  <c:v>2.0101869951487856</c:v>
                </c:pt>
                <c:pt idx="63">
                  <c:v>2.1148356365755774</c:v>
                </c:pt>
                <c:pt idx="64">
                  <c:v>2.1477034094520775</c:v>
                </c:pt>
                <c:pt idx="65">
                  <c:v>2.0060517305475685</c:v>
                </c:pt>
                <c:pt idx="66">
                  <c:v>1.934828277276182</c:v>
                </c:pt>
                <c:pt idx="67">
                  <c:v>1.891703498350978</c:v>
                </c:pt>
                <c:pt idx="68">
                  <c:v>1.8828712943849837</c:v>
                </c:pt>
                <c:pt idx="69">
                  <c:v>1.8390550838361719</c:v>
                </c:pt>
                <c:pt idx="70">
                  <c:v>1.9095146556738882</c:v>
                </c:pt>
                <c:pt idx="71">
                  <c:v>1.8812666540755743</c:v>
                </c:pt>
                <c:pt idx="72">
                  <c:v>2.0613770848010802</c:v>
                </c:pt>
                <c:pt idx="73">
                  <c:v>1.978012487998285</c:v>
                </c:pt>
                <c:pt idx="74">
                  <c:v>1.9332646669891744</c:v>
                </c:pt>
                <c:pt idx="75">
                  <c:v>1.7521593795925696</c:v>
                </c:pt>
                <c:pt idx="76">
                  <c:v>1.9682800273014607</c:v>
                </c:pt>
                <c:pt idx="77">
                  <c:v>1.9950007498739808</c:v>
                </c:pt>
                <c:pt idx="78">
                  <c:v>1.9347368198923789</c:v>
                </c:pt>
                <c:pt idx="79">
                  <c:v>1.9830741945053774</c:v>
                </c:pt>
                <c:pt idx="80">
                  <c:v>1.8739129509880854</c:v>
                </c:pt>
                <c:pt idx="81">
                  <c:v>1.7451455603621753</c:v>
                </c:pt>
                <c:pt idx="82">
                  <c:v>1.6822500269366856</c:v>
                </c:pt>
                <c:pt idx="83">
                  <c:v>1.765638433177088</c:v>
                </c:pt>
                <c:pt idx="84">
                  <c:v>1.9548279997426619</c:v>
                </c:pt>
                <c:pt idx="85">
                  <c:v>1.9051667175282887</c:v>
                </c:pt>
                <c:pt idx="86">
                  <c:v>1.8913263046239877</c:v>
                </c:pt>
                <c:pt idx="87">
                  <c:v>1.8069212664734664</c:v>
                </c:pt>
                <c:pt idx="88">
                  <c:v>1.7354152548251705</c:v>
                </c:pt>
                <c:pt idx="89">
                  <c:v>1.6629825866115766</c:v>
                </c:pt>
                <c:pt idx="90">
                  <c:v>1.6808538099541863</c:v>
                </c:pt>
                <c:pt idx="91">
                  <c:v>1.6607770488348876</c:v>
                </c:pt>
                <c:pt idx="92">
                  <c:v>1.6800826224102821</c:v>
                </c:pt>
                <c:pt idx="93">
                  <c:v>1.5454399167565782</c:v>
                </c:pt>
                <c:pt idx="94">
                  <c:v>1.7251546688326869</c:v>
                </c:pt>
                <c:pt idx="95">
                  <c:v>1.6877162527524661</c:v>
                </c:pt>
                <c:pt idx="96">
                  <c:v>1.6821156507629667</c:v>
                </c:pt>
                <c:pt idx="97">
                  <c:v>1.6550374261781826</c:v>
                </c:pt>
                <c:pt idx="98">
                  <c:v>1.8017923175789861</c:v>
                </c:pt>
                <c:pt idx="99">
                  <c:v>1.8331939925933796</c:v>
                </c:pt>
                <c:pt idx="100">
                  <c:v>1.7403148308891616</c:v>
                </c:pt>
                <c:pt idx="101">
                  <c:v>1.6159417662584872</c:v>
                </c:pt>
                <c:pt idx="102">
                  <c:v>1.6728263320721624</c:v>
                </c:pt>
                <c:pt idx="103">
                  <c:v>1.6373306628653665</c:v>
                </c:pt>
                <c:pt idx="104">
                  <c:v>1.6018349936586844</c:v>
                </c:pt>
                <c:pt idx="105">
                  <c:v>1.5663393244518886</c:v>
                </c:pt>
                <c:pt idx="106">
                  <c:v>1.5308436552450644</c:v>
                </c:pt>
                <c:pt idx="107">
                  <c:v>1.5042474085286699</c:v>
                </c:pt>
                <c:pt idx="108">
                  <c:v>1.4749854626557806</c:v>
                </c:pt>
                <c:pt idx="109">
                  <c:v>1.3947465556783811</c:v>
                </c:pt>
                <c:pt idx="110">
                  <c:v>1.3337351509881614</c:v>
                </c:pt>
                <c:pt idx="111">
                  <c:v>1.345599394984788</c:v>
                </c:pt>
                <c:pt idx="112">
                  <c:v>1.2329498384125657</c:v>
                </c:pt>
                <c:pt idx="113">
                  <c:v>1.0162015191652642</c:v>
                </c:pt>
                <c:pt idx="114">
                  <c:v>0.89676870192738534</c:v>
                </c:pt>
                <c:pt idx="115">
                  <c:v>0.90159665985106585</c:v>
                </c:pt>
                <c:pt idx="116">
                  <c:v>0.9093157670481844</c:v>
                </c:pt>
                <c:pt idx="117">
                  <c:v>0.92514260917977253</c:v>
                </c:pt>
                <c:pt idx="118">
                  <c:v>0.83992985372796625</c:v>
                </c:pt>
                <c:pt idx="119">
                  <c:v>0.91061851021567009</c:v>
                </c:pt>
                <c:pt idx="120">
                  <c:v>0.78904705271776265</c:v>
                </c:pt>
                <c:pt idx="121">
                  <c:v>0.72814230828038262</c:v>
                </c:pt>
                <c:pt idx="122">
                  <c:v>0.66723756384308786</c:v>
                </c:pt>
                <c:pt idx="123">
                  <c:v>0.60633281940576467</c:v>
                </c:pt>
                <c:pt idx="124">
                  <c:v>0.5454280749684699</c:v>
                </c:pt>
                <c:pt idx="125">
                  <c:v>0.48452333053117513</c:v>
                </c:pt>
                <c:pt idx="126">
                  <c:v>0.42361858609388037</c:v>
                </c:pt>
                <c:pt idx="127">
                  <c:v>0.3627138416565856</c:v>
                </c:pt>
                <c:pt idx="128">
                  <c:v>0.25162152242847924</c:v>
                </c:pt>
                <c:pt idx="129">
                  <c:v>0.21966360253566108</c:v>
                </c:pt>
                <c:pt idx="130">
                  <c:v>0.27457458721227113</c:v>
                </c:pt>
                <c:pt idx="131">
                  <c:v>0.37408593573226767</c:v>
                </c:pt>
                <c:pt idx="132">
                  <c:v>0.46851385183728667</c:v>
                </c:pt>
                <c:pt idx="133">
                  <c:v>0.27655485901647126</c:v>
                </c:pt>
                <c:pt idx="134">
                  <c:v>8.4595866195684266E-2</c:v>
                </c:pt>
                <c:pt idx="135">
                  <c:v>-0.10736312662521641</c:v>
                </c:pt>
                <c:pt idx="136">
                  <c:v>-0.25531554780243937</c:v>
                </c:pt>
                <c:pt idx="137">
                  <c:v>-0.3756288368083176</c:v>
                </c:pt>
                <c:pt idx="138">
                  <c:v>-0.54725362946763312</c:v>
                </c:pt>
                <c:pt idx="139">
                  <c:v>-0.58435478765562721</c:v>
                </c:pt>
                <c:pt idx="140">
                  <c:v>-0.59984850010971513</c:v>
                </c:pt>
                <c:pt idx="141">
                  <c:v>-0.55476562838742893</c:v>
                </c:pt>
                <c:pt idx="142">
                  <c:v>-0.57453455988292035</c:v>
                </c:pt>
                <c:pt idx="143">
                  <c:v>-0.65695966063543665</c:v>
                </c:pt>
                <c:pt idx="144">
                  <c:v>-0.76438386260662128</c:v>
                </c:pt>
                <c:pt idx="145">
                  <c:v>-0.90001263948113319</c:v>
                </c:pt>
                <c:pt idx="146">
                  <c:v>-0.97780329192971749</c:v>
                </c:pt>
                <c:pt idx="147">
                  <c:v>-1.1134188835128214</c:v>
                </c:pt>
                <c:pt idx="148">
                  <c:v>-1.213263758647031</c:v>
                </c:pt>
                <c:pt idx="149">
                  <c:v>-1.2971140957476166</c:v>
                </c:pt>
                <c:pt idx="150">
                  <c:v>-1.2805752776189365</c:v>
                </c:pt>
                <c:pt idx="151">
                  <c:v>-1.2585889065542233</c:v>
                </c:pt>
                <c:pt idx="152">
                  <c:v>-1.3024759726329194</c:v>
                </c:pt>
                <c:pt idx="153">
                  <c:v>-1.3560553303148311</c:v>
                </c:pt>
                <c:pt idx="154">
                  <c:v>-1.3530283103335137</c:v>
                </c:pt>
                <c:pt idx="155">
                  <c:v>-1.1618200778625294</c:v>
                </c:pt>
                <c:pt idx="156">
                  <c:v>-1.4274362871395283</c:v>
                </c:pt>
                <c:pt idx="157">
                  <c:v>-1.4242160811319309</c:v>
                </c:pt>
                <c:pt idx="158">
                  <c:v>-1.4192659293060217</c:v>
                </c:pt>
                <c:pt idx="159">
                  <c:v>-1.4455617367211175</c:v>
                </c:pt>
                <c:pt idx="160">
                  <c:v>-1.4502783203118383</c:v>
                </c:pt>
                <c:pt idx="161">
                  <c:v>-1.4624700625225273</c:v>
                </c:pt>
                <c:pt idx="162">
                  <c:v>-1.5681955414157187</c:v>
                </c:pt>
                <c:pt idx="163">
                  <c:v>-1.6739210203088248</c:v>
                </c:pt>
                <c:pt idx="164">
                  <c:v>-1.779646499201931</c:v>
                </c:pt>
                <c:pt idx="165">
                  <c:v>-1.8853719780950371</c:v>
                </c:pt>
                <c:pt idx="166">
                  <c:v>-1.9910974569882285</c:v>
                </c:pt>
                <c:pt idx="167">
                  <c:v>-2.0968229358813346</c:v>
                </c:pt>
                <c:pt idx="168">
                  <c:v>-2.2025484147744123</c:v>
                </c:pt>
                <c:pt idx="169">
                  <c:v>-2.3082738936675185</c:v>
                </c:pt>
                <c:pt idx="170">
                  <c:v>-2.4139993725607383</c:v>
                </c:pt>
                <c:pt idx="171">
                  <c:v>-2.3998947972703206</c:v>
                </c:pt>
                <c:pt idx="172">
                  <c:v>-2.3071742636520298</c:v>
                </c:pt>
                <c:pt idx="173">
                  <c:v>-2.3392091312907155</c:v>
                </c:pt>
                <c:pt idx="174">
                  <c:v>-2.3712439989293159</c:v>
                </c:pt>
                <c:pt idx="175">
                  <c:v>-2.40327886656803</c:v>
                </c:pt>
                <c:pt idx="176">
                  <c:v>-2.4353137342066304</c:v>
                </c:pt>
                <c:pt idx="177">
                  <c:v>-2.4218523826121157</c:v>
                </c:pt>
                <c:pt idx="178">
                  <c:v>-2.5950869389131128</c:v>
                </c:pt>
                <c:pt idx="179">
                  <c:v>-2.8500228584371143</c:v>
                </c:pt>
                <c:pt idx="180">
                  <c:v>-2.9409035173578388</c:v>
                </c:pt>
                <c:pt idx="181">
                  <c:v>-2.9644397614086131</c:v>
                </c:pt>
                <c:pt idx="182">
                  <c:v>-3.0128723852939174</c:v>
                </c:pt>
                <c:pt idx="183">
                  <c:v>-2.9555415206047257</c:v>
                </c:pt>
                <c:pt idx="184">
                  <c:v>-3.0605483413690138</c:v>
                </c:pt>
                <c:pt idx="185">
                  <c:v>-3.1655551621334155</c:v>
                </c:pt>
                <c:pt idx="186">
                  <c:v>-3.2705619828977319</c:v>
                </c:pt>
                <c:pt idx="187">
                  <c:v>-3.3755688036621336</c:v>
                </c:pt>
                <c:pt idx="188">
                  <c:v>-3.4805756244264217</c:v>
                </c:pt>
                <c:pt idx="189">
                  <c:v>-3.5855824451908234</c:v>
                </c:pt>
                <c:pt idx="190">
                  <c:v>-3.6905892659551114</c:v>
                </c:pt>
                <c:pt idx="191">
                  <c:v>-3.7955960867195131</c:v>
                </c:pt>
                <c:pt idx="192">
                  <c:v>-3.9006029074839148</c:v>
                </c:pt>
                <c:pt idx="193">
                  <c:v>-4.0056097282482312</c:v>
                </c:pt>
                <c:pt idx="194">
                  <c:v>-3.994196610766835</c:v>
                </c:pt>
                <c:pt idx="195">
                  <c:v>-3.9829136116346149</c:v>
                </c:pt>
                <c:pt idx="196">
                  <c:v>-4.0071200890142222</c:v>
                </c:pt>
                <c:pt idx="197">
                  <c:v>-4.0313265663937159</c:v>
                </c:pt>
                <c:pt idx="198">
                  <c:v>-4.0555330437733232</c:v>
                </c:pt>
                <c:pt idx="199">
                  <c:v>-4.0797395211529306</c:v>
                </c:pt>
                <c:pt idx="200">
                  <c:v>-4.1039459985325379</c:v>
                </c:pt>
                <c:pt idx="201">
                  <c:v>-4.248951559105933</c:v>
                </c:pt>
                <c:pt idx="202">
                  <c:v>-4.4425709520713212</c:v>
                </c:pt>
                <c:pt idx="203">
                  <c:v>-4.5560058654224349</c:v>
                </c:pt>
                <c:pt idx="204">
                  <c:v>-4.6132592787483304</c:v>
                </c:pt>
                <c:pt idx="205">
                  <c:v>-4.3792704386467278</c:v>
                </c:pt>
                <c:pt idx="206">
                  <c:v>-4.320989687745822</c:v>
                </c:pt>
                <c:pt idx="207">
                  <c:v>-4.2840296560993352</c:v>
                </c:pt>
                <c:pt idx="208">
                  <c:v>-4.2567577309491185</c:v>
                </c:pt>
                <c:pt idx="209">
                  <c:v>-4.2294858057988165</c:v>
                </c:pt>
                <c:pt idx="210">
                  <c:v>-4.2022138806486282</c:v>
                </c:pt>
                <c:pt idx="211">
                  <c:v>-4.1749419554984115</c:v>
                </c:pt>
                <c:pt idx="212">
                  <c:v>-4.3859850583139348</c:v>
                </c:pt>
                <c:pt idx="213">
                  <c:v>-4.4100404606943187</c:v>
                </c:pt>
                <c:pt idx="214">
                  <c:v>-4.6982352184064382</c:v>
                </c:pt>
                <c:pt idx="215">
                  <c:v>-4.526037015450413</c:v>
                </c:pt>
                <c:pt idx="216">
                  <c:v>-4.522017160425321</c:v>
                </c:pt>
                <c:pt idx="217">
                  <c:v>-4.319782510567137</c:v>
                </c:pt>
                <c:pt idx="218">
                  <c:v>-4.2082891541075185</c:v>
                </c:pt>
                <c:pt idx="219">
                  <c:v>-4.102363407160027</c:v>
                </c:pt>
                <c:pt idx="220">
                  <c:v>-4.1669077020400209</c:v>
                </c:pt>
                <c:pt idx="221">
                  <c:v>-4.5087342476839183</c:v>
                </c:pt>
                <c:pt idx="222">
                  <c:v>-4.5775049709946245</c:v>
                </c:pt>
                <c:pt idx="223">
                  <c:v>-4.6361143504660163</c:v>
                </c:pt>
                <c:pt idx="224">
                  <c:v>-4.6388610321883164</c:v>
                </c:pt>
                <c:pt idx="225">
                  <c:v>-4.6416077139107301</c:v>
                </c:pt>
                <c:pt idx="226">
                  <c:v>-4.6443543956330302</c:v>
                </c:pt>
                <c:pt idx="227">
                  <c:v>-4.6471010773553303</c:v>
                </c:pt>
                <c:pt idx="228">
                  <c:v>-4.6498477590776304</c:v>
                </c:pt>
                <c:pt idx="229">
                  <c:v>-4.6525944407999305</c:v>
                </c:pt>
                <c:pt idx="230">
                  <c:v>-4.6553411225222305</c:v>
                </c:pt>
                <c:pt idx="231">
                  <c:v>-4.6580878042445306</c:v>
                </c:pt>
                <c:pt idx="232">
                  <c:v>-4.7181360104283385</c:v>
                </c:pt>
                <c:pt idx="233">
                  <c:v>-4.7257007886147164</c:v>
                </c:pt>
                <c:pt idx="234">
                  <c:v>-4.8741112749964373</c:v>
                </c:pt>
                <c:pt idx="235">
                  <c:v>-4.797828525794813</c:v>
                </c:pt>
                <c:pt idx="236">
                  <c:v>-4.8428918369860128</c:v>
                </c:pt>
                <c:pt idx="237">
                  <c:v>-4.8490538692083192</c:v>
                </c:pt>
                <c:pt idx="238">
                  <c:v>-4.9448246890332257</c:v>
                </c:pt>
                <c:pt idx="239">
                  <c:v>-5.0560163035744381</c:v>
                </c:pt>
                <c:pt idx="240">
                  <c:v>-5.0563780117485351</c:v>
                </c:pt>
                <c:pt idx="241">
                  <c:v>-5.1298549217034122</c:v>
                </c:pt>
                <c:pt idx="242">
                  <c:v>-5.1233087175333196</c:v>
                </c:pt>
                <c:pt idx="243">
                  <c:v>-5.1167625133633123</c:v>
                </c:pt>
                <c:pt idx="244">
                  <c:v>-5.1102163091932198</c:v>
                </c:pt>
                <c:pt idx="245">
                  <c:v>-5.1036701050231272</c:v>
                </c:pt>
                <c:pt idx="246">
                  <c:v>-5.0971239008530347</c:v>
                </c:pt>
                <c:pt idx="247">
                  <c:v>-5.0905776966829137</c:v>
                </c:pt>
                <c:pt idx="248">
                  <c:v>-5.0840314925128212</c:v>
                </c:pt>
                <c:pt idx="249">
                  <c:v>-5.0774852883428139</c:v>
                </c:pt>
                <c:pt idx="250">
                  <c:v>-5.0709390841727213</c:v>
                </c:pt>
                <c:pt idx="251">
                  <c:v>-5.0643928800026288</c:v>
                </c:pt>
                <c:pt idx="252">
                  <c:v>-5.0578466758325362</c:v>
                </c:pt>
                <c:pt idx="253">
                  <c:v>-5.0513004716624152</c:v>
                </c:pt>
                <c:pt idx="254">
                  <c:v>-5.0447542674923227</c:v>
                </c:pt>
                <c:pt idx="255">
                  <c:v>-5.0382080633223154</c:v>
                </c:pt>
                <c:pt idx="256">
                  <c:v>-5.0316618591522229</c:v>
                </c:pt>
                <c:pt idx="257">
                  <c:v>-5.0251156549821303</c:v>
                </c:pt>
                <c:pt idx="258">
                  <c:v>-5.0185694508120378</c:v>
                </c:pt>
                <c:pt idx="259">
                  <c:v>-5.0120232466419168</c:v>
                </c:pt>
                <c:pt idx="260">
                  <c:v>-5.0054770424718242</c:v>
                </c:pt>
                <c:pt idx="261">
                  <c:v>-4.9989308383017317</c:v>
                </c:pt>
                <c:pt idx="262">
                  <c:v>-4.9923846341317244</c:v>
                </c:pt>
                <c:pt idx="263">
                  <c:v>-4.9858384299616318</c:v>
                </c:pt>
                <c:pt idx="264">
                  <c:v>-4.9792922257915393</c:v>
                </c:pt>
                <c:pt idx="265">
                  <c:v>-4.9727460216214183</c:v>
                </c:pt>
                <c:pt idx="266">
                  <c:v>-4.9661998174513258</c:v>
                </c:pt>
                <c:pt idx="267">
                  <c:v>-4.9596536132812332</c:v>
                </c:pt>
                <c:pt idx="268">
                  <c:v>-4.9531074091111122</c:v>
                </c:pt>
                <c:pt idx="269">
                  <c:v>-4.9465612049411334</c:v>
                </c:pt>
                <c:pt idx="270">
                  <c:v>-4.9400150007710124</c:v>
                </c:pt>
                <c:pt idx="271">
                  <c:v>-4.9334687966009199</c:v>
                </c:pt>
                <c:pt idx="272">
                  <c:v>-4.9269225924308273</c:v>
                </c:pt>
                <c:pt idx="273">
                  <c:v>-4.9203763882607348</c:v>
                </c:pt>
                <c:pt idx="274">
                  <c:v>-4.9138301840906138</c:v>
                </c:pt>
                <c:pt idx="275">
                  <c:v>-4.9072839799205212</c:v>
                </c:pt>
                <c:pt idx="276">
                  <c:v>-4.9007377757505139</c:v>
                </c:pt>
                <c:pt idx="277">
                  <c:v>-4.8941915715804214</c:v>
                </c:pt>
                <c:pt idx="278">
                  <c:v>-4.8876453674103288</c:v>
                </c:pt>
                <c:pt idx="279">
                  <c:v>-4.8810991632402363</c:v>
                </c:pt>
                <c:pt idx="280">
                  <c:v>-4.8745529590701153</c:v>
                </c:pt>
                <c:pt idx="281">
                  <c:v>-4.8680067549000228</c:v>
                </c:pt>
                <c:pt idx="282">
                  <c:v>-4.8614605507300155</c:v>
                </c:pt>
                <c:pt idx="283">
                  <c:v>-4.8549143465599229</c:v>
                </c:pt>
                <c:pt idx="284">
                  <c:v>-4.8483681423898304</c:v>
                </c:pt>
                <c:pt idx="285">
                  <c:v>-4.8418219382197378</c:v>
                </c:pt>
                <c:pt idx="286">
                  <c:v>-4.8449164726451386</c:v>
                </c:pt>
                <c:pt idx="287">
                  <c:v>-4.8481767378749225</c:v>
                </c:pt>
                <c:pt idx="288">
                  <c:v>-4.3406465745759135</c:v>
                </c:pt>
                <c:pt idx="289">
                  <c:v>-4.3442373003131252</c:v>
                </c:pt>
                <c:pt idx="290">
                  <c:v>-4.3479927863842249</c:v>
                </c:pt>
                <c:pt idx="291">
                  <c:v>-4.3942100633163363</c:v>
                </c:pt>
                <c:pt idx="292">
                  <c:v>-4.3982939743513327</c:v>
                </c:pt>
                <c:pt idx="293">
                  <c:v>-4.4025416834007274</c:v>
                </c:pt>
                <c:pt idx="294">
                  <c:v>-4.3479859958711131</c:v>
                </c:pt>
                <c:pt idx="295">
                  <c:v>-4.2934303083414136</c:v>
                </c:pt>
                <c:pt idx="296">
                  <c:v>-4.2388746208118278</c:v>
                </c:pt>
                <c:pt idx="297">
                  <c:v>-4.1843189332822135</c:v>
                </c:pt>
                <c:pt idx="298">
                  <c:v>-4.1297632457526277</c:v>
                </c:pt>
                <c:pt idx="299">
                  <c:v>-4.0752075582230134</c:v>
                </c:pt>
                <c:pt idx="300">
                  <c:v>-4.0206518706933139</c:v>
                </c:pt>
                <c:pt idx="301">
                  <c:v>-3.966096183163728</c:v>
                </c:pt>
                <c:pt idx="302">
                  <c:v>-3.9115404956341138</c:v>
                </c:pt>
                <c:pt idx="303">
                  <c:v>-3.8569848081044142</c:v>
                </c:pt>
                <c:pt idx="304">
                  <c:v>-3.8024291205748284</c:v>
                </c:pt>
                <c:pt idx="305">
                  <c:v>-3.7478734330452141</c:v>
                </c:pt>
                <c:pt idx="306">
                  <c:v>-3.6933177455156283</c:v>
                </c:pt>
                <c:pt idx="307">
                  <c:v>-3.638762057986014</c:v>
                </c:pt>
                <c:pt idx="308">
                  <c:v>-3.5842063704563145</c:v>
                </c:pt>
                <c:pt idx="309">
                  <c:v>-3.5296506829267287</c:v>
                </c:pt>
                <c:pt idx="310">
                  <c:v>-3.4491184218575199</c:v>
                </c:pt>
                <c:pt idx="311">
                  <c:v>-3.4176300825629369</c:v>
                </c:pt>
                <c:pt idx="312">
                  <c:v>-3.3258863284411291</c:v>
                </c:pt>
                <c:pt idx="313">
                  <c:v>-3.3397036268228248</c:v>
                </c:pt>
                <c:pt idx="314">
                  <c:v>-3.2932339892083178</c:v>
                </c:pt>
                <c:pt idx="315">
                  <c:v>-3.2427963317967112</c:v>
                </c:pt>
                <c:pt idx="316">
                  <c:v>-3.1692557467342226</c:v>
                </c:pt>
                <c:pt idx="317">
                  <c:v>-3.2531233329450231</c:v>
                </c:pt>
                <c:pt idx="318">
                  <c:v>-3.367749790561021</c:v>
                </c:pt>
                <c:pt idx="319">
                  <c:v>-3.4676791130447384</c:v>
                </c:pt>
                <c:pt idx="320">
                  <c:v>-3.2225876337704165</c:v>
                </c:pt>
                <c:pt idx="321">
                  <c:v>-3.0252361604264308</c:v>
                </c:pt>
                <c:pt idx="322">
                  <c:v>-2.4754320199191113</c:v>
                </c:pt>
                <c:pt idx="323">
                  <c:v>-2.3846361390007189</c:v>
                </c:pt>
                <c:pt idx="324">
                  <c:v>-2.1153209712523164</c:v>
                </c:pt>
                <c:pt idx="325">
                  <c:v>-2.1745431118457361</c:v>
                </c:pt>
                <c:pt idx="326">
                  <c:v>-2.2337652524391274</c:v>
                </c:pt>
                <c:pt idx="327">
                  <c:v>-2.2929873930325186</c:v>
                </c:pt>
                <c:pt idx="328">
                  <c:v>-2.3522095336259383</c:v>
                </c:pt>
                <c:pt idx="329">
                  <c:v>-2.4114316742193296</c:v>
                </c:pt>
                <c:pt idx="330">
                  <c:v>-2.5222443705682167</c:v>
                </c:pt>
                <c:pt idx="331">
                  <c:v>-2.5856201869258371</c:v>
                </c:pt>
                <c:pt idx="332">
                  <c:v>-2.4759470796587379</c:v>
                </c:pt>
                <c:pt idx="333">
                  <c:v>-2.4052911929610161</c:v>
                </c:pt>
                <c:pt idx="334">
                  <c:v>-2.1724801553581301</c:v>
                </c:pt>
                <c:pt idx="335">
                  <c:v>-2.1902014142273174</c:v>
                </c:pt>
                <c:pt idx="336">
                  <c:v>-2.0367324615872349</c:v>
                </c:pt>
                <c:pt idx="337">
                  <c:v>-2.1159716367339172</c:v>
                </c:pt>
                <c:pt idx="338">
                  <c:v>-2.1176156661847187</c:v>
                </c:pt>
                <c:pt idx="339">
                  <c:v>-2.1358717838945154</c:v>
                </c:pt>
                <c:pt idx="340">
                  <c:v>-1.9167250539863119</c:v>
                </c:pt>
                <c:pt idx="341">
                  <c:v>-1.6784523521134247</c:v>
                </c:pt>
                <c:pt idx="342">
                  <c:v>-1.5157783224722152</c:v>
                </c:pt>
                <c:pt idx="343">
                  <c:v>-1.4472875993161267</c:v>
                </c:pt>
                <c:pt idx="344">
                  <c:v>-1.4349225944390298</c:v>
                </c:pt>
                <c:pt idx="345">
                  <c:v>-1.4225575895618192</c:v>
                </c:pt>
                <c:pt idx="346">
                  <c:v>-1.410192584684637</c:v>
                </c:pt>
                <c:pt idx="347">
                  <c:v>-1.4576977222482128</c:v>
                </c:pt>
                <c:pt idx="348">
                  <c:v>-1.2326206335339123</c:v>
                </c:pt>
                <c:pt idx="349">
                  <c:v>-1.0429899007346251</c:v>
                </c:pt>
                <c:pt idx="350">
                  <c:v>-0.9014138701125205</c:v>
                </c:pt>
                <c:pt idx="351">
                  <c:v>-0.75983783949041594</c:v>
                </c:pt>
                <c:pt idx="352">
                  <c:v>-0.61826180886831139</c:v>
                </c:pt>
                <c:pt idx="353">
                  <c:v>-0.47668577824623526</c:v>
                </c:pt>
                <c:pt idx="354">
                  <c:v>-0.5927619334844394</c:v>
                </c:pt>
                <c:pt idx="355">
                  <c:v>-0.38667169698481985</c:v>
                </c:pt>
                <c:pt idx="356">
                  <c:v>-0.28378421292023859</c:v>
                </c:pt>
                <c:pt idx="357">
                  <c:v>-0.21548062688481195</c:v>
                </c:pt>
                <c:pt idx="358">
                  <c:v>-0.14717704084952743</c:v>
                </c:pt>
                <c:pt idx="359">
                  <c:v>-7.8873454814214483E-2</c:v>
                </c:pt>
                <c:pt idx="360">
                  <c:v>-1.0569868778816272E-2</c:v>
                </c:pt>
                <c:pt idx="361">
                  <c:v>3.4560943329779548E-2</c:v>
                </c:pt>
                <c:pt idx="362">
                  <c:v>-0.10260430289801548</c:v>
                </c:pt>
                <c:pt idx="363">
                  <c:v>-4.9765728735422954E-2</c:v>
                </c:pt>
                <c:pt idx="364">
                  <c:v>1.529719140418706E-2</c:v>
                </c:pt>
                <c:pt idx="365">
                  <c:v>0.54813797613857673</c:v>
                </c:pt>
                <c:pt idx="366">
                  <c:v>0.51183048425818356</c:v>
                </c:pt>
                <c:pt idx="367">
                  <c:v>0.37491349828778198</c:v>
                </c:pt>
                <c:pt idx="368">
                  <c:v>0.12858282708606339</c:v>
                </c:pt>
                <c:pt idx="369">
                  <c:v>1.2709073849066499E-2</c:v>
                </c:pt>
                <c:pt idx="370">
                  <c:v>-2.7791271332318956E-2</c:v>
                </c:pt>
                <c:pt idx="371">
                  <c:v>0.21325926114937488</c:v>
                </c:pt>
                <c:pt idx="372">
                  <c:v>0.33802075191948688</c:v>
                </c:pt>
                <c:pt idx="373">
                  <c:v>0.51043376517546335</c:v>
                </c:pt>
                <c:pt idx="374">
                  <c:v>0.34413302229677356</c:v>
                </c:pt>
                <c:pt idx="375">
                  <c:v>0.38115722829547849</c:v>
                </c:pt>
                <c:pt idx="376">
                  <c:v>0.37246842168116245</c:v>
                </c:pt>
                <c:pt idx="377">
                  <c:v>0.44770987930056094</c:v>
                </c:pt>
                <c:pt idx="378">
                  <c:v>0.52295133692007312</c:v>
                </c:pt>
                <c:pt idx="379">
                  <c:v>0.59819279453958529</c:v>
                </c:pt>
                <c:pt idx="380">
                  <c:v>0.67343425215898378</c:v>
                </c:pt>
                <c:pt idx="381">
                  <c:v>0.50326619932278049</c:v>
                </c:pt>
                <c:pt idx="382">
                  <c:v>0.48751360330308557</c:v>
                </c:pt>
                <c:pt idx="383">
                  <c:v>0.75031658666537737</c:v>
                </c:pt>
                <c:pt idx="384">
                  <c:v>1.0131195700276692</c:v>
                </c:pt>
                <c:pt idx="385">
                  <c:v>1.2759225533900747</c:v>
                </c:pt>
                <c:pt idx="386">
                  <c:v>1.5387255367523665</c:v>
                </c:pt>
                <c:pt idx="387">
                  <c:v>1.8015285201146867</c:v>
                </c:pt>
                <c:pt idx="388">
                  <c:v>1.4135572596705686</c:v>
                </c:pt>
                <c:pt idx="389">
                  <c:v>1.3972812876251623</c:v>
                </c:pt>
                <c:pt idx="390">
                  <c:v>1.0091863880600727</c:v>
                </c:pt>
                <c:pt idx="391">
                  <c:v>1.3935299978130615</c:v>
                </c:pt>
                <c:pt idx="392">
                  <c:v>1.7778736075660788</c:v>
                </c:pt>
                <c:pt idx="393">
                  <c:v>2.1622172173189824</c:v>
                </c:pt>
                <c:pt idx="394">
                  <c:v>2.546560827071886</c:v>
                </c:pt>
                <c:pt idx="395">
                  <c:v>2.9309044368248749</c:v>
                </c:pt>
                <c:pt idx="396">
                  <c:v>3.3152480465778638</c:v>
                </c:pt>
                <c:pt idx="397">
                  <c:v>3.5124955807437743</c:v>
                </c:pt>
                <c:pt idx="398">
                  <c:v>3.3952625327304702</c:v>
                </c:pt>
                <c:pt idx="399">
                  <c:v>3.4511615987394748</c:v>
                </c:pt>
                <c:pt idx="400">
                  <c:v>3.6796893914361704</c:v>
                </c:pt>
                <c:pt idx="401">
                  <c:v>3.8104782788631724</c:v>
                </c:pt>
                <c:pt idx="402">
                  <c:v>4.6530231129719652</c:v>
                </c:pt>
                <c:pt idx="403">
                  <c:v>4.4781682293998699</c:v>
                </c:pt>
                <c:pt idx="404">
                  <c:v>4.3493015152378689</c:v>
                </c:pt>
                <c:pt idx="405">
                  <c:v>4.0215348198439642</c:v>
                </c:pt>
                <c:pt idx="406">
                  <c:v>3.9455546302763764</c:v>
                </c:pt>
                <c:pt idx="407">
                  <c:v>3.9146662346215635</c:v>
                </c:pt>
                <c:pt idx="408">
                  <c:v>3.8167031161251828</c:v>
                </c:pt>
                <c:pt idx="409">
                  <c:v>3.3070484391688808</c:v>
                </c:pt>
                <c:pt idx="410">
                  <c:v>3.257559050201877</c:v>
                </c:pt>
                <c:pt idx="411">
                  <c:v>3.0628301631482771</c:v>
                </c:pt>
                <c:pt idx="412">
                  <c:v>2.8924182962567784</c:v>
                </c:pt>
                <c:pt idx="413">
                  <c:v>2.7744920257833883</c:v>
                </c:pt>
                <c:pt idx="414">
                  <c:v>2.8672421648730619</c:v>
                </c:pt>
                <c:pt idx="415">
                  <c:v>2.9870598633594625</c:v>
                </c:pt>
                <c:pt idx="416">
                  <c:v>2.9981601151163773</c:v>
                </c:pt>
                <c:pt idx="417">
                  <c:v>3.1236272779912611</c:v>
                </c:pt>
                <c:pt idx="418">
                  <c:v>3.2203500291294631</c:v>
                </c:pt>
                <c:pt idx="419">
                  <c:v>3.3511822926632817</c:v>
                </c:pt>
                <c:pt idx="420">
                  <c:v>3.3655352392326847</c:v>
                </c:pt>
                <c:pt idx="421">
                  <c:v>3.5314782552509882</c:v>
                </c:pt>
                <c:pt idx="422">
                  <c:v>3.646543336060688</c:v>
                </c:pt>
                <c:pt idx="423">
                  <c:v>3.8306654296677607</c:v>
                </c:pt>
                <c:pt idx="424">
                  <c:v>3.9867100753513682</c:v>
                </c:pt>
                <c:pt idx="425">
                  <c:v>4.0836868333445864</c:v>
                </c:pt>
                <c:pt idx="426">
                  <c:v>4.1413435726796877</c:v>
                </c:pt>
                <c:pt idx="427">
                  <c:v>4.2004526488827878</c:v>
                </c:pt>
                <c:pt idx="428">
                  <c:v>4.3839397369098663</c:v>
                </c:pt>
                <c:pt idx="429">
                  <c:v>4.2649737326112813</c:v>
                </c:pt>
                <c:pt idx="430">
                  <c:v>4.2455170776443651</c:v>
                </c:pt>
                <c:pt idx="431">
                  <c:v>4.4463918689783668</c:v>
                </c:pt>
                <c:pt idx="432">
                  <c:v>4.7636859146077768</c:v>
                </c:pt>
                <c:pt idx="433">
                  <c:v>4.6566917722980747</c:v>
                </c:pt>
                <c:pt idx="434">
                  <c:v>4.5894758669487885</c:v>
                </c:pt>
                <c:pt idx="435">
                  <c:v>4.1314818206246855</c:v>
                </c:pt>
                <c:pt idx="436">
                  <c:v>3.9117714789200875</c:v>
                </c:pt>
                <c:pt idx="437">
                  <c:v>4.0573847056808745</c:v>
                </c:pt>
                <c:pt idx="438">
                  <c:v>4.2029979324416615</c:v>
                </c:pt>
                <c:pt idx="439">
                  <c:v>4.348611159202477</c:v>
                </c:pt>
                <c:pt idx="440">
                  <c:v>4.4942243859631787</c:v>
                </c:pt>
                <c:pt idx="441">
                  <c:v>4.6398376127239658</c:v>
                </c:pt>
                <c:pt idx="442">
                  <c:v>4.7854508394847812</c:v>
                </c:pt>
                <c:pt idx="443">
                  <c:v>4.7676250405410769</c:v>
                </c:pt>
                <c:pt idx="444">
                  <c:v>4.8488322039422656</c:v>
                </c:pt>
                <c:pt idx="445">
                  <c:v>4.9300393673434826</c:v>
                </c:pt>
                <c:pt idx="446">
                  <c:v>5.0112465307446712</c:v>
                </c:pt>
                <c:pt idx="447">
                  <c:v>5.0924536941458882</c:v>
                </c:pt>
                <c:pt idx="448">
                  <c:v>5.1736608575471621</c:v>
                </c:pt>
                <c:pt idx="449">
                  <c:v>5.2548680209483791</c:v>
                </c:pt>
                <c:pt idx="450">
                  <c:v>5.237175422696879</c:v>
                </c:pt>
                <c:pt idx="451">
                  <c:v>5.3976236089037855</c:v>
                </c:pt>
                <c:pt idx="452">
                  <c:v>5.5580717951105783</c:v>
                </c:pt>
                <c:pt idx="453">
                  <c:v>5.7185199813174847</c:v>
                </c:pt>
                <c:pt idx="454">
                  <c:v>5.8789681675243628</c:v>
                </c:pt>
                <c:pt idx="455">
                  <c:v>6.039416353731184</c:v>
                </c:pt>
                <c:pt idx="456">
                  <c:v>6.1501962782525652</c:v>
                </c:pt>
                <c:pt idx="457">
                  <c:v>6.2831965550717825</c:v>
                </c:pt>
                <c:pt idx="458">
                  <c:v>6.3120163155439855</c:v>
                </c:pt>
                <c:pt idx="459">
                  <c:v>6.2056810672892766</c:v>
                </c:pt>
                <c:pt idx="460">
                  <c:v>6.2166025510674672</c:v>
                </c:pt>
                <c:pt idx="461">
                  <c:v>6.230251217021987</c:v>
                </c:pt>
                <c:pt idx="462">
                  <c:v>6.4333032470970863</c:v>
                </c:pt>
                <c:pt idx="463">
                  <c:v>6.4602677736950795</c:v>
                </c:pt>
                <c:pt idx="464">
                  <c:v>6.5553008363774836</c:v>
                </c:pt>
                <c:pt idx="465">
                  <c:v>6.5304017868612618</c:v>
                </c:pt>
                <c:pt idx="466">
                  <c:v>6.5951509271826865</c:v>
                </c:pt>
                <c:pt idx="467">
                  <c:v>6.5573065733770761</c:v>
                </c:pt>
                <c:pt idx="468">
                  <c:v>6.5194622195714658</c:v>
                </c:pt>
                <c:pt idx="469">
                  <c:v>6.4816178657658838</c:v>
                </c:pt>
                <c:pt idx="470">
                  <c:v>6.4437735119602735</c:v>
                </c:pt>
                <c:pt idx="471">
                  <c:v>6.5866385350435621</c:v>
                </c:pt>
                <c:pt idx="472">
                  <c:v>6.6097789989888724</c:v>
                </c:pt>
                <c:pt idx="473">
                  <c:v>6.7491596391842847</c:v>
                </c:pt>
                <c:pt idx="474">
                  <c:v>6.67958529417308</c:v>
                </c:pt>
                <c:pt idx="475">
                  <c:v>6.5311259230101655</c:v>
                </c:pt>
                <c:pt idx="476">
                  <c:v>6.3826665518472794</c:v>
                </c:pt>
                <c:pt idx="477">
                  <c:v>6.3187759201557867</c:v>
                </c:pt>
                <c:pt idx="478">
                  <c:v>6.2856835845515775</c:v>
                </c:pt>
                <c:pt idx="479">
                  <c:v>6.2014499959427667</c:v>
                </c:pt>
                <c:pt idx="480">
                  <c:v>6.3814014081174832</c:v>
                </c:pt>
                <c:pt idx="481">
                  <c:v>6.5613528202920861</c:v>
                </c:pt>
                <c:pt idx="482">
                  <c:v>6.7413042324667742</c:v>
                </c:pt>
                <c:pt idx="483">
                  <c:v>6.9212556446414624</c:v>
                </c:pt>
                <c:pt idx="484">
                  <c:v>7.0220602379082777</c:v>
                </c:pt>
                <c:pt idx="485">
                  <c:v>6.9919910191693759</c:v>
                </c:pt>
                <c:pt idx="486">
                  <c:v>7.0492799608996677</c:v>
                </c:pt>
                <c:pt idx="487">
                  <c:v>6.9601867357853848</c:v>
                </c:pt>
                <c:pt idx="488">
                  <c:v>6.8710935106710735</c:v>
                </c:pt>
                <c:pt idx="489">
                  <c:v>6.7820002855567623</c:v>
                </c:pt>
                <c:pt idx="490">
                  <c:v>6.6929070604424794</c:v>
                </c:pt>
                <c:pt idx="491">
                  <c:v>6.8173940411667786</c:v>
                </c:pt>
                <c:pt idx="492">
                  <c:v>6.7968860348732676</c:v>
                </c:pt>
                <c:pt idx="493">
                  <c:v>6.9519269997807669</c:v>
                </c:pt>
                <c:pt idx="494">
                  <c:v>6.9184976898109767</c:v>
                </c:pt>
                <c:pt idx="495">
                  <c:v>6.8850683798410728</c:v>
                </c:pt>
                <c:pt idx="496">
                  <c:v>6.8516390698712826</c:v>
                </c:pt>
                <c:pt idx="497">
                  <c:v>6.8182097599014639</c:v>
                </c:pt>
                <c:pt idx="498">
                  <c:v>6.7847804499316737</c:v>
                </c:pt>
                <c:pt idx="499">
                  <c:v>6.7701013414798865</c:v>
                </c:pt>
                <c:pt idx="500">
                  <c:v>6.8123433715116732</c:v>
                </c:pt>
                <c:pt idx="501">
                  <c:v>6.7073764798988691</c:v>
                </c:pt>
                <c:pt idx="502">
                  <c:v>6.6024095882860649</c:v>
                </c:pt>
                <c:pt idx="503">
                  <c:v>6.4974426966731755</c:v>
                </c:pt>
                <c:pt idx="504">
                  <c:v>6.3924758050603714</c:v>
                </c:pt>
                <c:pt idx="505">
                  <c:v>6.4315285306737735</c:v>
                </c:pt>
                <c:pt idx="506">
                  <c:v>6.4579745723946758</c:v>
                </c:pt>
                <c:pt idx="507">
                  <c:v>6.495619991264789</c:v>
                </c:pt>
                <c:pt idx="508">
                  <c:v>6.4361984396315677</c:v>
                </c:pt>
                <c:pt idx="509">
                  <c:v>6.3767768879982611</c:v>
                </c:pt>
                <c:pt idx="510">
                  <c:v>6.317355336364983</c:v>
                </c:pt>
                <c:pt idx="511">
                  <c:v>6.2579337847316765</c:v>
                </c:pt>
                <c:pt idx="512">
                  <c:v>6.19851223309837</c:v>
                </c:pt>
                <c:pt idx="513">
                  <c:v>6.1390906814651771</c:v>
                </c:pt>
                <c:pt idx="514">
                  <c:v>6.0796691298318706</c:v>
                </c:pt>
                <c:pt idx="515">
                  <c:v>6.020247578198564</c:v>
                </c:pt>
                <c:pt idx="516">
                  <c:v>5.9608260265652859</c:v>
                </c:pt>
                <c:pt idx="517">
                  <c:v>5.9014044749319794</c:v>
                </c:pt>
                <c:pt idx="518">
                  <c:v>5.607069911524178</c:v>
                </c:pt>
                <c:pt idx="519">
                  <c:v>5.5898626855898783</c:v>
                </c:pt>
                <c:pt idx="520">
                  <c:v>5.4749985235778809</c:v>
                </c:pt>
                <c:pt idx="521">
                  <c:v>5.7009846174803727</c:v>
                </c:pt>
                <c:pt idx="522">
                  <c:v>5.5162554307123628</c:v>
                </c:pt>
                <c:pt idx="523">
                  <c:v>5.3315262439442677</c:v>
                </c:pt>
                <c:pt idx="524">
                  <c:v>5.1467970571762862</c:v>
                </c:pt>
                <c:pt idx="525">
                  <c:v>4.9620678704082763</c:v>
                </c:pt>
                <c:pt idx="526">
                  <c:v>5.0263875071064774</c:v>
                </c:pt>
                <c:pt idx="527">
                  <c:v>4.7784274981690658</c:v>
                </c:pt>
                <c:pt idx="528">
                  <c:v>5.0976422711917735</c:v>
                </c:pt>
                <c:pt idx="529">
                  <c:v>5.4168570442145665</c:v>
                </c:pt>
                <c:pt idx="530">
                  <c:v>5.7360718172373879</c:v>
                </c:pt>
                <c:pt idx="531">
                  <c:v>5.6426570228864819</c:v>
                </c:pt>
                <c:pt idx="532">
                  <c:v>5.4502396352930873</c:v>
                </c:pt>
                <c:pt idx="533">
                  <c:v>5.2117677505660822</c:v>
                </c:pt>
                <c:pt idx="534">
                  <c:v>5.257290778785773</c:v>
                </c:pt>
                <c:pt idx="535">
                  <c:v>4.9578995237715731</c:v>
                </c:pt>
                <c:pt idx="536">
                  <c:v>4.6585082687573731</c:v>
                </c:pt>
                <c:pt idx="537">
                  <c:v>4.3591170137431732</c:v>
                </c:pt>
                <c:pt idx="538">
                  <c:v>4.0597257587289732</c:v>
                </c:pt>
                <c:pt idx="539">
                  <c:v>3.9815338684607866</c:v>
                </c:pt>
                <c:pt idx="540">
                  <c:v>4.0314275991207751</c:v>
                </c:pt>
                <c:pt idx="541">
                  <c:v>3.8308673961869886</c:v>
                </c:pt>
                <c:pt idx="542">
                  <c:v>3.6296026730181836</c:v>
                </c:pt>
                <c:pt idx="543">
                  <c:v>3.4283379498493787</c:v>
                </c:pt>
                <c:pt idx="544">
                  <c:v>3.2270732266805737</c:v>
                </c:pt>
                <c:pt idx="545">
                  <c:v>3.0258085035117688</c:v>
                </c:pt>
                <c:pt idx="546">
                  <c:v>2.8245437803430775</c:v>
                </c:pt>
                <c:pt idx="547">
                  <c:v>2.8157991323532769</c:v>
                </c:pt>
                <c:pt idx="548">
                  <c:v>2.7441179965034621</c:v>
                </c:pt>
                <c:pt idx="549">
                  <c:v>2.672436860653562</c:v>
                </c:pt>
                <c:pt idx="550">
                  <c:v>2.6007557248037756</c:v>
                </c:pt>
                <c:pt idx="551">
                  <c:v>2.5290745889539608</c:v>
                </c:pt>
                <c:pt idx="552">
                  <c:v>2.4573934531040607</c:v>
                </c:pt>
                <c:pt idx="553">
                  <c:v>2.3857123172542742</c:v>
                </c:pt>
                <c:pt idx="554">
                  <c:v>2.3140311814044878</c:v>
                </c:pt>
                <c:pt idx="555">
                  <c:v>2.2423500455545877</c:v>
                </c:pt>
                <c:pt idx="556">
                  <c:v>2.1706689097047729</c:v>
                </c:pt>
                <c:pt idx="557">
                  <c:v>2.0989877738549865</c:v>
                </c:pt>
                <c:pt idx="558">
                  <c:v>2.0273066380050864</c:v>
                </c:pt>
                <c:pt idx="559">
                  <c:v>1.9556255021552715</c:v>
                </c:pt>
                <c:pt idx="560">
                  <c:v>1.8839443663054851</c:v>
                </c:pt>
                <c:pt idx="561">
                  <c:v>1.812263230455585</c:v>
                </c:pt>
                <c:pt idx="562">
                  <c:v>1.7405820946057702</c:v>
                </c:pt>
                <c:pt idx="563">
                  <c:v>1.6689009587559838</c:v>
                </c:pt>
                <c:pt idx="564">
                  <c:v>1.5972198229060837</c:v>
                </c:pt>
                <c:pt idx="565">
                  <c:v>1.5255386870562688</c:v>
                </c:pt>
                <c:pt idx="566">
                  <c:v>1.4538575512063687</c:v>
                </c:pt>
                <c:pt idx="567">
                  <c:v>1.3821764153565823</c:v>
                </c:pt>
                <c:pt idx="568">
                  <c:v>1.3104952795067675</c:v>
                </c:pt>
                <c:pt idx="569">
                  <c:v>1.230178686050067</c:v>
                </c:pt>
                <c:pt idx="570">
                  <c:v>1.3296187050362676</c:v>
                </c:pt>
                <c:pt idx="571">
                  <c:v>1.1583614972741714</c:v>
                </c:pt>
                <c:pt idx="572">
                  <c:v>1.099082227501782</c:v>
                </c:pt>
                <c:pt idx="573">
                  <c:v>1.0398029577294778</c:v>
                </c:pt>
                <c:pt idx="574">
                  <c:v>0.98052368795708844</c:v>
                </c:pt>
                <c:pt idx="575">
                  <c:v>0.92124441818478431</c:v>
                </c:pt>
                <c:pt idx="576">
                  <c:v>0.86196514841248018</c:v>
                </c:pt>
                <c:pt idx="577">
                  <c:v>0.80268587864006236</c:v>
                </c:pt>
                <c:pt idx="578">
                  <c:v>0.74340660886778664</c:v>
                </c:pt>
                <c:pt idx="579">
                  <c:v>0.68412733909536882</c:v>
                </c:pt>
                <c:pt idx="580">
                  <c:v>0.62484806932306469</c:v>
                </c:pt>
                <c:pt idx="581">
                  <c:v>0.56556879955067529</c:v>
                </c:pt>
                <c:pt idx="582">
                  <c:v>0.50628952977837116</c:v>
                </c:pt>
                <c:pt idx="583">
                  <c:v>0.50322803945408623</c:v>
                </c:pt>
                <c:pt idx="584">
                  <c:v>0.50033266578918756</c:v>
                </c:pt>
                <c:pt idx="585">
                  <c:v>0.40135305901296192</c:v>
                </c:pt>
                <c:pt idx="586">
                  <c:v>0.30237345223676471</c:v>
                </c:pt>
                <c:pt idx="587">
                  <c:v>0.20339384546056749</c:v>
                </c:pt>
                <c:pt idx="588">
                  <c:v>0.10441423868437028</c:v>
                </c:pt>
                <c:pt idx="589">
                  <c:v>0.22677255523308304</c:v>
                </c:pt>
                <c:pt idx="590">
                  <c:v>0.54039918337358017</c:v>
                </c:pt>
                <c:pt idx="591">
                  <c:v>0.53354861448667634</c:v>
                </c:pt>
                <c:pt idx="592">
                  <c:v>0.52669804559977251</c:v>
                </c:pt>
                <c:pt idx="593">
                  <c:v>0.51984747671298237</c:v>
                </c:pt>
                <c:pt idx="594">
                  <c:v>0.51299690782607854</c:v>
                </c:pt>
                <c:pt idx="595">
                  <c:v>0.50614633893917471</c:v>
                </c:pt>
                <c:pt idx="596">
                  <c:v>0.49929577005238457</c:v>
                </c:pt>
                <c:pt idx="597">
                  <c:v>0.49244520116548074</c:v>
                </c:pt>
                <c:pt idx="598">
                  <c:v>0.48559463227857691</c:v>
                </c:pt>
                <c:pt idx="599">
                  <c:v>0.47874406339167308</c:v>
                </c:pt>
                <c:pt idx="600">
                  <c:v>0.47189349450488294</c:v>
                </c:pt>
                <c:pt idx="601">
                  <c:v>0.46504292561797911</c:v>
                </c:pt>
                <c:pt idx="602">
                  <c:v>0.45819235673107528</c:v>
                </c:pt>
                <c:pt idx="603">
                  <c:v>0.45134178784428514</c:v>
                </c:pt>
                <c:pt idx="604">
                  <c:v>0.44449121895738131</c:v>
                </c:pt>
                <c:pt idx="605">
                  <c:v>0.43764065007047748</c:v>
                </c:pt>
                <c:pt idx="606">
                  <c:v>0.43079008118368733</c:v>
                </c:pt>
                <c:pt idx="607">
                  <c:v>0.61690358004497625</c:v>
                </c:pt>
                <c:pt idx="608">
                  <c:v>0.50008451148178779</c:v>
                </c:pt>
                <c:pt idx="609">
                  <c:v>0.52830305305587899</c:v>
                </c:pt>
                <c:pt idx="610">
                  <c:v>0.5565215946299702</c:v>
                </c:pt>
                <c:pt idx="611">
                  <c:v>0.5847401362040614</c:v>
                </c:pt>
                <c:pt idx="612">
                  <c:v>0.61295867777818103</c:v>
                </c:pt>
                <c:pt idx="613">
                  <c:v>0.64117721935227223</c:v>
                </c:pt>
                <c:pt idx="614">
                  <c:v>0.66939576092647712</c:v>
                </c:pt>
                <c:pt idx="615">
                  <c:v>0.69761430250056833</c:v>
                </c:pt>
                <c:pt idx="616">
                  <c:v>0.72583284407468796</c:v>
                </c:pt>
                <c:pt idx="617">
                  <c:v>0.75405138564877916</c:v>
                </c:pt>
                <c:pt idx="618">
                  <c:v>0.78226992722287036</c:v>
                </c:pt>
                <c:pt idx="619">
                  <c:v>0.78524002938536341</c:v>
                </c:pt>
                <c:pt idx="620">
                  <c:v>0.78837613093378422</c:v>
                </c:pt>
                <c:pt idx="621">
                  <c:v>0.80815739351626803</c:v>
                </c:pt>
                <c:pt idx="622">
                  <c:v>0.82793865609866657</c:v>
                </c:pt>
                <c:pt idx="623">
                  <c:v>0.8477199186811788</c:v>
                </c:pt>
                <c:pt idx="624">
                  <c:v>0.86750118126357734</c:v>
                </c:pt>
                <c:pt idx="625">
                  <c:v>0.88728244384606114</c:v>
                </c:pt>
                <c:pt idx="626">
                  <c:v>0.9070637064284881</c:v>
                </c:pt>
                <c:pt idx="627">
                  <c:v>0.92684496901097191</c:v>
                </c:pt>
                <c:pt idx="628">
                  <c:v>0.94662623159337045</c:v>
                </c:pt>
                <c:pt idx="629">
                  <c:v>0.96640749417588268</c:v>
                </c:pt>
                <c:pt idx="630">
                  <c:v>0.98618875675828122</c:v>
                </c:pt>
                <c:pt idx="631">
                  <c:v>1.005970019340765</c:v>
                </c:pt>
                <c:pt idx="632">
                  <c:v>1.0257512819232772</c:v>
                </c:pt>
                <c:pt idx="633">
                  <c:v>1.0310130245070752</c:v>
                </c:pt>
                <c:pt idx="634">
                  <c:v>1.0364356429043653</c:v>
                </c:pt>
                <c:pt idx="635">
                  <c:v>1.0638047203732697</c:v>
                </c:pt>
                <c:pt idx="636">
                  <c:v>1.0911737978421741</c:v>
                </c:pt>
                <c:pt idx="637">
                  <c:v>1.1185428753110784</c:v>
                </c:pt>
                <c:pt idx="638">
                  <c:v>1.1459119527800681</c:v>
                </c:pt>
                <c:pt idx="639">
                  <c:v>1.1732810302489725</c:v>
                </c:pt>
                <c:pt idx="640">
                  <c:v>1.2006501077178768</c:v>
                </c:pt>
                <c:pt idx="641">
                  <c:v>1.2280191851867812</c:v>
                </c:pt>
                <c:pt idx="642">
                  <c:v>1.3494720439595653</c:v>
                </c:pt>
                <c:pt idx="643">
                  <c:v>1.4709249027322642</c:v>
                </c:pt>
                <c:pt idx="644">
                  <c:v>1.5923777615050767</c:v>
                </c:pt>
                <c:pt idx="645">
                  <c:v>1.7138306202777756</c:v>
                </c:pt>
                <c:pt idx="646">
                  <c:v>1.8352834790505881</c:v>
                </c:pt>
                <c:pt idx="647">
                  <c:v>1.8427459096513701</c:v>
                </c:pt>
                <c:pt idx="648">
                  <c:v>1.8503610088247626</c:v>
                </c:pt>
                <c:pt idx="649">
                  <c:v>1.3848001530613772</c:v>
                </c:pt>
                <c:pt idx="650">
                  <c:v>1.3927182275874657</c:v>
                </c:pt>
                <c:pt idx="651">
                  <c:v>1.4007868941328638</c:v>
                </c:pt>
                <c:pt idx="652">
                  <c:v>1.5558393813632847</c:v>
                </c:pt>
                <c:pt idx="653">
                  <c:v>1.7108918685936771</c:v>
                </c:pt>
                <c:pt idx="654">
                  <c:v>1.7194079805590832</c:v>
                </c:pt>
                <c:pt idx="655">
                  <c:v>1.7280717454901833</c:v>
                </c:pt>
                <c:pt idx="656">
                  <c:v>1.6929356244839653</c:v>
                </c:pt>
                <c:pt idx="657">
                  <c:v>1.657799503477662</c:v>
                </c:pt>
                <c:pt idx="658">
                  <c:v>1.6226633824713872</c:v>
                </c:pt>
                <c:pt idx="659">
                  <c:v>1.5875272614650839</c:v>
                </c:pt>
                <c:pt idx="660">
                  <c:v>1.5523911404587807</c:v>
                </c:pt>
                <c:pt idx="661">
                  <c:v>1.5172550194525627</c:v>
                </c:pt>
                <c:pt idx="662">
                  <c:v>1.4821188984462879</c:v>
                </c:pt>
                <c:pt idx="663">
                  <c:v>1.4469827774399846</c:v>
                </c:pt>
                <c:pt idx="664">
                  <c:v>1.3376766561832767</c:v>
                </c:pt>
                <c:pt idx="665">
                  <c:v>1.3477726297561787</c:v>
                </c:pt>
                <c:pt idx="666">
                  <c:v>1.4243675819629686</c:v>
                </c:pt>
                <c:pt idx="667">
                  <c:v>1.6203628276954873</c:v>
                </c:pt>
                <c:pt idx="668">
                  <c:v>1.6308724253487696</c:v>
                </c:pt>
                <c:pt idx="669">
                  <c:v>1.6135323211386776</c:v>
                </c:pt>
                <c:pt idx="670">
                  <c:v>1.6243116410219613</c:v>
                </c:pt>
                <c:pt idx="671">
                  <c:v>1.6352248107964726</c:v>
                </c:pt>
                <c:pt idx="672">
                  <c:v>1.5042202427961797</c:v>
                </c:pt>
                <c:pt idx="673">
                  <c:v>1.3732156747958868</c:v>
                </c:pt>
                <c:pt idx="674">
                  <c:v>1.2422111067956791</c:v>
                </c:pt>
                <c:pt idx="675">
                  <c:v>1.1112065387953862</c:v>
                </c:pt>
                <c:pt idx="676">
                  <c:v>0.98020197079506488</c:v>
                </c:pt>
                <c:pt idx="677">
                  <c:v>0.9918975356966655</c:v>
                </c:pt>
                <c:pt idx="678">
                  <c:v>1.1868492415839853</c:v>
                </c:pt>
                <c:pt idx="679">
                  <c:v>1.3818009474712767</c:v>
                </c:pt>
                <c:pt idx="680">
                  <c:v>1.5767526533584828</c:v>
                </c:pt>
                <c:pt idx="681">
                  <c:v>1.7717043592457742</c:v>
                </c:pt>
                <c:pt idx="682">
                  <c:v>1.7840245191498809</c:v>
                </c:pt>
                <c:pt idx="683">
                  <c:v>1.3692953929380849</c:v>
                </c:pt>
                <c:pt idx="684">
                  <c:v>1.3704573443046684</c:v>
                </c:pt>
                <c:pt idx="685">
                  <c:v>1.3716192956712803</c:v>
                </c:pt>
                <c:pt idx="686">
                  <c:v>1.3727812470378637</c:v>
                </c:pt>
                <c:pt idx="687">
                  <c:v>1.3739431984044757</c:v>
                </c:pt>
                <c:pt idx="688">
                  <c:v>1.3751051497710876</c:v>
                </c:pt>
                <c:pt idx="689">
                  <c:v>1.3762671011377847</c:v>
                </c:pt>
                <c:pt idx="690">
                  <c:v>1.3774290525043682</c:v>
                </c:pt>
                <c:pt idx="691">
                  <c:v>1.3785910038709801</c:v>
                </c:pt>
                <c:pt idx="692">
                  <c:v>1.3797529552375636</c:v>
                </c:pt>
                <c:pt idx="693">
                  <c:v>1.3809149066041755</c:v>
                </c:pt>
                <c:pt idx="694">
                  <c:v>1.3820768579707874</c:v>
                </c:pt>
                <c:pt idx="695">
                  <c:v>1.3832388093374846</c:v>
                </c:pt>
                <c:pt idx="696">
                  <c:v>1.384400760704068</c:v>
                </c:pt>
                <c:pt idx="697">
                  <c:v>1.3855627120706799</c:v>
                </c:pt>
                <c:pt idx="698">
                  <c:v>1.3867246634372634</c:v>
                </c:pt>
                <c:pt idx="699">
                  <c:v>1.3878866148038753</c:v>
                </c:pt>
                <c:pt idx="700">
                  <c:v>1.3890485661704872</c:v>
                </c:pt>
                <c:pt idx="701">
                  <c:v>1.3902105175370707</c:v>
                </c:pt>
                <c:pt idx="702">
                  <c:v>1.4047395704032795</c:v>
                </c:pt>
                <c:pt idx="703">
                  <c:v>1.4193650048405857</c:v>
                </c:pt>
                <c:pt idx="704">
                  <c:v>1.4048154263719823</c:v>
                </c:pt>
                <c:pt idx="705">
                  <c:v>1.3902658479034642</c:v>
                </c:pt>
                <c:pt idx="706">
                  <c:v>1.3757162694348608</c:v>
                </c:pt>
                <c:pt idx="707">
                  <c:v>1.3611666909662858</c:v>
                </c:pt>
                <c:pt idx="708">
                  <c:v>1.3466171124977677</c:v>
                </c:pt>
                <c:pt idx="709">
                  <c:v>1.3320675340291643</c:v>
                </c:pt>
                <c:pt idx="710">
                  <c:v>1.3175179555605609</c:v>
                </c:pt>
                <c:pt idx="711">
                  <c:v>1.3029683770920713</c:v>
                </c:pt>
                <c:pt idx="712">
                  <c:v>1.2884187986234679</c:v>
                </c:pt>
                <c:pt idx="713">
                  <c:v>1.2738692201548645</c:v>
                </c:pt>
                <c:pt idx="714">
                  <c:v>1.2593196416862611</c:v>
                </c:pt>
                <c:pt idx="715">
                  <c:v>1.2447700632177714</c:v>
                </c:pt>
                <c:pt idx="716">
                  <c:v>1.230220484749168</c:v>
                </c:pt>
                <c:pt idx="717">
                  <c:v>1.2156709062806783</c:v>
                </c:pt>
                <c:pt idx="718">
                  <c:v>1.2011213278120749</c:v>
                </c:pt>
                <c:pt idx="719">
                  <c:v>1.1865717493434715</c:v>
                </c:pt>
                <c:pt idx="720">
                  <c:v>1.1720221708749818</c:v>
                </c:pt>
                <c:pt idx="721">
                  <c:v>1.1574725924063785</c:v>
                </c:pt>
                <c:pt idx="722">
                  <c:v>1.1429230139377751</c:v>
                </c:pt>
                <c:pt idx="723">
                  <c:v>1.1283734354691717</c:v>
                </c:pt>
                <c:pt idx="724">
                  <c:v>1.113823857000682</c:v>
                </c:pt>
                <c:pt idx="725">
                  <c:v>1.0992742785320786</c:v>
                </c:pt>
                <c:pt idx="726">
                  <c:v>1.0847247000634752</c:v>
                </c:pt>
                <c:pt idx="727">
                  <c:v>1.0701751215949855</c:v>
                </c:pt>
                <c:pt idx="728">
                  <c:v>1.0556255431263821</c:v>
                </c:pt>
                <c:pt idx="729">
                  <c:v>1.0410759646577787</c:v>
                </c:pt>
                <c:pt idx="730">
                  <c:v>1.0265263861892606</c:v>
                </c:pt>
                <c:pt idx="731">
                  <c:v>1.0119768077206857</c:v>
                </c:pt>
                <c:pt idx="732">
                  <c:v>0.99742722925208227</c:v>
                </c:pt>
                <c:pt idx="733">
                  <c:v>0.98287765078356415</c:v>
                </c:pt>
                <c:pt idx="734">
                  <c:v>0.96832807231496076</c:v>
                </c:pt>
                <c:pt idx="735">
                  <c:v>0.9537784938463858</c:v>
                </c:pt>
                <c:pt idx="736">
                  <c:v>0.97085013065918702</c:v>
                </c:pt>
                <c:pt idx="737">
                  <c:v>0.9879725460931752</c:v>
                </c:pt>
                <c:pt idx="738">
                  <c:v>0.97016365038038543</c:v>
                </c:pt>
                <c:pt idx="739">
                  <c:v>0.95235475466756725</c:v>
                </c:pt>
                <c:pt idx="740">
                  <c:v>0.93454585895477749</c:v>
                </c:pt>
                <c:pt idx="741">
                  <c:v>0.91673696324187404</c:v>
                </c:pt>
                <c:pt idx="742">
                  <c:v>0.89892806752908427</c:v>
                </c:pt>
                <c:pt idx="743">
                  <c:v>0.88111917181626609</c:v>
                </c:pt>
                <c:pt idx="744">
                  <c:v>0.86331027610347633</c:v>
                </c:pt>
                <c:pt idx="745">
                  <c:v>0.84550138039068656</c:v>
                </c:pt>
                <c:pt idx="746">
                  <c:v>0.82769248467786838</c:v>
                </c:pt>
                <c:pt idx="747">
                  <c:v>0.80988358896507862</c:v>
                </c:pt>
                <c:pt idx="748">
                  <c:v>0.79207469325217517</c:v>
                </c:pt>
                <c:pt idx="749">
                  <c:v>0.7742657975393854</c:v>
                </c:pt>
                <c:pt idx="750">
                  <c:v>0.75645690182656722</c:v>
                </c:pt>
                <c:pt idx="751">
                  <c:v>0.73864800611377746</c:v>
                </c:pt>
                <c:pt idx="752">
                  <c:v>0.72083911040098769</c:v>
                </c:pt>
                <c:pt idx="753">
                  <c:v>0.70303021468816951</c:v>
                </c:pt>
                <c:pt idx="754">
                  <c:v>0.68522131897537975</c:v>
                </c:pt>
                <c:pt idx="755">
                  <c:v>0.6674124232624763</c:v>
                </c:pt>
                <c:pt idx="756">
                  <c:v>0.64960352754968653</c:v>
                </c:pt>
                <c:pt idx="757">
                  <c:v>0.63179463183686835</c:v>
                </c:pt>
                <c:pt idx="758">
                  <c:v>0.61398573612407858</c:v>
                </c:pt>
                <c:pt idx="759">
                  <c:v>0.59617684041128882</c:v>
                </c:pt>
                <c:pt idx="760">
                  <c:v>0.57836794469847064</c:v>
                </c:pt>
                <c:pt idx="761">
                  <c:v>0.56055904898568087</c:v>
                </c:pt>
                <c:pt idx="762">
                  <c:v>0.57841345718358639</c:v>
                </c:pt>
                <c:pt idx="763">
                  <c:v>0.48497920674856232</c:v>
                </c:pt>
                <c:pt idx="764">
                  <c:v>0.50120725041466585</c:v>
                </c:pt>
                <c:pt idx="765">
                  <c:v>0.51743529408076938</c:v>
                </c:pt>
                <c:pt idx="766">
                  <c:v>0.53366333774678765</c:v>
                </c:pt>
                <c:pt idx="767">
                  <c:v>0.54989138141286276</c:v>
                </c:pt>
                <c:pt idx="768">
                  <c:v>0.56611942507907997</c:v>
                </c:pt>
                <c:pt idx="769">
                  <c:v>0.58234746874518351</c:v>
                </c:pt>
                <c:pt idx="770">
                  <c:v>0.59857551241117335</c:v>
                </c:pt>
                <c:pt idx="771">
                  <c:v>0.61480355607727688</c:v>
                </c:pt>
                <c:pt idx="772">
                  <c:v>0.63103159974338041</c:v>
                </c:pt>
                <c:pt idx="773">
                  <c:v>0.64889733263217408</c:v>
                </c:pt>
                <c:pt idx="774">
                  <c:v>0.66675459144158822</c:v>
                </c:pt>
                <c:pt idx="775">
                  <c:v>0.58448235568397422</c:v>
                </c:pt>
                <c:pt idx="776">
                  <c:v>0.50221011992647391</c:v>
                </c:pt>
                <c:pt idx="777">
                  <c:v>0.41993788416888833</c:v>
                </c:pt>
                <c:pt idx="778">
                  <c:v>0.33766564841127433</c:v>
                </c:pt>
                <c:pt idx="779">
                  <c:v>0.25539341265368876</c:v>
                </c:pt>
                <c:pt idx="780">
                  <c:v>0.17312117689618844</c:v>
                </c:pt>
                <c:pt idx="781">
                  <c:v>9.0848941138574446E-2</c:v>
                </c:pt>
                <c:pt idx="782">
                  <c:v>8.5767053809888694E-3</c:v>
                </c:pt>
                <c:pt idx="783">
                  <c:v>-7.3695530376511442E-2</c:v>
                </c:pt>
                <c:pt idx="784">
                  <c:v>-0.15596776613412544</c:v>
                </c:pt>
                <c:pt idx="785">
                  <c:v>-0.23824000189171102</c:v>
                </c:pt>
                <c:pt idx="786">
                  <c:v>-0.32051223764921133</c:v>
                </c:pt>
                <c:pt idx="787">
                  <c:v>-0.40278447340682533</c:v>
                </c:pt>
                <c:pt idx="788">
                  <c:v>-0.48505670916443933</c:v>
                </c:pt>
                <c:pt idx="789">
                  <c:v>-0.56732894492191122</c:v>
                </c:pt>
                <c:pt idx="790">
                  <c:v>-0.64960118067952521</c:v>
                </c:pt>
                <c:pt idx="791">
                  <c:v>-0.73187341643713921</c:v>
                </c:pt>
                <c:pt idx="792">
                  <c:v>-0.81414565219472479</c:v>
                </c:pt>
                <c:pt idx="793">
                  <c:v>-0.8964178879522251</c:v>
                </c:pt>
                <c:pt idx="794">
                  <c:v>-0.9786901237098391</c:v>
                </c:pt>
                <c:pt idx="795">
                  <c:v>-1.0609623594674247</c:v>
                </c:pt>
                <c:pt idx="796">
                  <c:v>-1.1432345952250387</c:v>
                </c:pt>
                <c:pt idx="797">
                  <c:v>-1.225506830982539</c:v>
                </c:pt>
                <c:pt idx="798">
                  <c:v>-1.3077790667401246</c:v>
                </c:pt>
                <c:pt idx="799">
                  <c:v>-1.3900513024977386</c:v>
                </c:pt>
                <c:pt idx="800">
                  <c:v>-1.4723235382552389</c:v>
                </c:pt>
                <c:pt idx="801">
                  <c:v>-1.5545957740128244</c:v>
                </c:pt>
                <c:pt idx="802">
                  <c:v>-1.6368680097704384</c:v>
                </c:pt>
                <c:pt idx="803">
                  <c:v>-1.719140245528024</c:v>
                </c:pt>
                <c:pt idx="804">
                  <c:v>-1.8014124812855243</c:v>
                </c:pt>
                <c:pt idx="805">
                  <c:v>-1.8836847170431383</c:v>
                </c:pt>
                <c:pt idx="806">
                  <c:v>-1.9659569528007239</c:v>
                </c:pt>
                <c:pt idx="807">
                  <c:v>-2.0482291885583379</c:v>
                </c:pt>
                <c:pt idx="808">
                  <c:v>-2.1305014243158382</c:v>
                </c:pt>
                <c:pt idx="809">
                  <c:v>-2.2127736600734238</c:v>
                </c:pt>
                <c:pt idx="810">
                  <c:v>-2.2950458958310378</c:v>
                </c:pt>
                <c:pt idx="811">
                  <c:v>-2.3773181315885381</c:v>
                </c:pt>
                <c:pt idx="812">
                  <c:v>-2.4595903673461237</c:v>
                </c:pt>
                <c:pt idx="813">
                  <c:v>-2.5418626031037377</c:v>
                </c:pt>
                <c:pt idx="814">
                  <c:v>-2.624134838861238</c:v>
                </c:pt>
                <c:pt idx="815">
                  <c:v>-2.7064070746188236</c:v>
                </c:pt>
                <c:pt idx="816">
                  <c:v>-2.7886793103764376</c:v>
                </c:pt>
                <c:pt idx="817">
                  <c:v>-2.8709515461339379</c:v>
                </c:pt>
                <c:pt idx="818">
                  <c:v>-2.9532237818915235</c:v>
                </c:pt>
                <c:pt idx="819">
                  <c:v>-3.0354960176491375</c:v>
                </c:pt>
                <c:pt idx="820">
                  <c:v>-3.117768253406723</c:v>
                </c:pt>
                <c:pt idx="821">
                  <c:v>-3.1370706711017249</c:v>
                </c:pt>
                <c:pt idx="822">
                  <c:v>-3.1563730887967267</c:v>
                </c:pt>
                <c:pt idx="823">
                  <c:v>-3.1756755064917286</c:v>
                </c:pt>
                <c:pt idx="824">
                  <c:v>-3.1949779241867304</c:v>
                </c:pt>
                <c:pt idx="825">
                  <c:v>-3.2142803418818175</c:v>
                </c:pt>
                <c:pt idx="826">
                  <c:v>-3.2335827595768194</c:v>
                </c:pt>
                <c:pt idx="827">
                  <c:v>-3.2528851772718212</c:v>
                </c:pt>
                <c:pt idx="828">
                  <c:v>-3.2721875949668231</c:v>
                </c:pt>
                <c:pt idx="829">
                  <c:v>-3.2914900126618249</c:v>
                </c:pt>
                <c:pt idx="830">
                  <c:v>-3.3107924303569121</c:v>
                </c:pt>
                <c:pt idx="831">
                  <c:v>-3.3300948480519139</c:v>
                </c:pt>
                <c:pt idx="832">
                  <c:v>-3.3493972657469158</c:v>
                </c:pt>
                <c:pt idx="833">
                  <c:v>-3.3347428252267264</c:v>
                </c:pt>
                <c:pt idx="834">
                  <c:v>-3.3201855305741219</c:v>
                </c:pt>
                <c:pt idx="835">
                  <c:v>-3.3498749615395127</c:v>
                </c:pt>
                <c:pt idx="836">
                  <c:v>-3.3795643925048182</c:v>
                </c:pt>
                <c:pt idx="837">
                  <c:v>-3.4092538234701237</c:v>
                </c:pt>
                <c:pt idx="838">
                  <c:v>-3.4389432544355145</c:v>
                </c:pt>
                <c:pt idx="839">
                  <c:v>-3.46863268540082</c:v>
                </c:pt>
                <c:pt idx="840">
                  <c:v>-3.4983221163661256</c:v>
                </c:pt>
                <c:pt idx="841">
                  <c:v>-3.5280115473315163</c:v>
                </c:pt>
                <c:pt idx="842">
                  <c:v>-3.5577009782968219</c:v>
                </c:pt>
                <c:pt idx="843">
                  <c:v>-3.5873904092621274</c:v>
                </c:pt>
                <c:pt idx="844">
                  <c:v>-3.6170798402274329</c:v>
                </c:pt>
                <c:pt idx="845">
                  <c:v>-3.6467692711928237</c:v>
                </c:pt>
                <c:pt idx="846">
                  <c:v>-3.6764587021581292</c:v>
                </c:pt>
                <c:pt idx="847">
                  <c:v>-3.7061481331234347</c:v>
                </c:pt>
                <c:pt idx="848">
                  <c:v>-3.7358375640887118</c:v>
                </c:pt>
                <c:pt idx="849">
                  <c:v>-3.7228871734117206</c:v>
                </c:pt>
                <c:pt idx="850">
                  <c:v>-3.710052440363512</c:v>
                </c:pt>
                <c:pt idx="851">
                  <c:v>-3.808074265360716</c:v>
                </c:pt>
                <c:pt idx="852">
                  <c:v>-3.9060960903580337</c:v>
                </c:pt>
                <c:pt idx="853">
                  <c:v>-4.0041179153552378</c:v>
                </c:pt>
                <c:pt idx="854">
                  <c:v>-4.1021397403524134</c:v>
                </c:pt>
                <c:pt idx="855">
                  <c:v>-4.2001615653496174</c:v>
                </c:pt>
                <c:pt idx="856">
                  <c:v>-4.2981833903468214</c:v>
                </c:pt>
                <c:pt idx="857">
                  <c:v>-4.3962052153440254</c:v>
                </c:pt>
                <c:pt idx="858">
                  <c:v>-4.4942270403413147</c:v>
                </c:pt>
                <c:pt idx="859">
                  <c:v>-4.5922488653385187</c:v>
                </c:pt>
                <c:pt idx="860">
                  <c:v>-4.6902706903357227</c:v>
                </c:pt>
                <c:pt idx="861">
                  <c:v>-4.7882925153329268</c:v>
                </c:pt>
                <c:pt idx="862">
                  <c:v>-4.8863143403301308</c:v>
                </c:pt>
                <c:pt idx="863">
                  <c:v>-4.9843361653273348</c:v>
                </c:pt>
                <c:pt idx="864">
                  <c:v>-5.0823579903245388</c:v>
                </c:pt>
                <c:pt idx="865">
                  <c:v>-5.1803798153217144</c:v>
                </c:pt>
                <c:pt idx="866">
                  <c:v>-5.2784016403189185</c:v>
                </c:pt>
                <c:pt idx="867">
                  <c:v>-5.3764234653161225</c:v>
                </c:pt>
                <c:pt idx="868">
                  <c:v>-5.4744452903134118</c:v>
                </c:pt>
                <c:pt idx="869">
                  <c:v>-5.5724671153106158</c:v>
                </c:pt>
                <c:pt idx="870">
                  <c:v>-5.5621904408090188</c:v>
                </c:pt>
                <c:pt idx="871">
                  <c:v>-5.5520528237347264</c:v>
                </c:pt>
                <c:pt idx="872">
                  <c:v>-5.5666833948687326</c:v>
                </c:pt>
                <c:pt idx="873">
                  <c:v>-5.5813139660027389</c:v>
                </c:pt>
                <c:pt idx="874">
                  <c:v>-5.5959445371367167</c:v>
                </c:pt>
                <c:pt idx="875">
                  <c:v>-5.6105751082707229</c:v>
                </c:pt>
                <c:pt idx="876">
                  <c:v>-5.6252056794047292</c:v>
                </c:pt>
                <c:pt idx="877">
                  <c:v>-5.6398362505387354</c:v>
                </c:pt>
                <c:pt idx="878">
                  <c:v>-5.6544668216727132</c:v>
                </c:pt>
                <c:pt idx="879">
                  <c:v>-5.6454663804630343</c:v>
                </c:pt>
                <c:pt idx="880">
                  <c:v>-5.8229209228856291</c:v>
                </c:pt>
                <c:pt idx="881">
                  <c:v>-6.0005228282431347</c:v>
                </c:pt>
                <c:pt idx="882">
                  <c:v>-5.9919623432112132</c:v>
                </c:pt>
                <c:pt idx="883">
                  <c:v>-6.0064332007815153</c:v>
                </c:pt>
                <c:pt idx="884">
                  <c:v>-6.0209040583518174</c:v>
                </c:pt>
                <c:pt idx="885">
                  <c:v>-6.0353749159221195</c:v>
                </c:pt>
                <c:pt idx="886">
                  <c:v>-6.0498457734924216</c:v>
                </c:pt>
                <c:pt idx="887">
                  <c:v>-6.0643166310626384</c:v>
                </c:pt>
                <c:pt idx="888">
                  <c:v>-6.0787874886329121</c:v>
                </c:pt>
                <c:pt idx="889">
                  <c:v>-6.0932583462032142</c:v>
                </c:pt>
                <c:pt idx="890">
                  <c:v>-6.1077292037735162</c:v>
                </c:pt>
                <c:pt idx="891">
                  <c:v>-6.1222000613438183</c:v>
                </c:pt>
                <c:pt idx="892">
                  <c:v>-6.1366709189140352</c:v>
                </c:pt>
                <c:pt idx="893">
                  <c:v>-6.1297792621439271</c:v>
                </c:pt>
                <c:pt idx="894">
                  <c:v>-6.1230427209032143</c:v>
                </c:pt>
                <c:pt idx="895">
                  <c:v>-6.1170993106256333</c:v>
                </c:pt>
                <c:pt idx="896">
                  <c:v>-6.1111559003481375</c:v>
                </c:pt>
                <c:pt idx="897">
                  <c:v>-6.105212490070528</c:v>
                </c:pt>
                <c:pt idx="898">
                  <c:v>-6.0992690797929185</c:v>
                </c:pt>
                <c:pt idx="899">
                  <c:v>-6.0933195152112205</c:v>
                </c:pt>
                <c:pt idx="900">
                  <c:v>-6.0875294479953368</c:v>
                </c:pt>
                <c:pt idx="901">
                  <c:v>-6.0996294863901142</c:v>
                </c:pt>
                <c:pt idx="902">
                  <c:v>-6.1117295247849199</c:v>
                </c:pt>
                <c:pt idx="903">
                  <c:v>-6.1238295631797257</c:v>
                </c:pt>
                <c:pt idx="904">
                  <c:v>-6.1359296015745315</c:v>
                </c:pt>
                <c:pt idx="905">
                  <c:v>-6.1480296399693373</c:v>
                </c:pt>
                <c:pt idx="906">
                  <c:v>-6.1601296783641146</c:v>
                </c:pt>
                <c:pt idx="907">
                  <c:v>-6.1722297167589204</c:v>
                </c:pt>
                <c:pt idx="908">
                  <c:v>-6.1843297551538114</c:v>
                </c:pt>
                <c:pt idx="909">
                  <c:v>-6.1964297935486172</c:v>
                </c:pt>
                <c:pt idx="910">
                  <c:v>-6.208529831943423</c:v>
                </c:pt>
                <c:pt idx="911">
                  <c:v>-6.2206298703382288</c:v>
                </c:pt>
                <c:pt idx="912">
                  <c:v>-6.2327299087330346</c:v>
                </c:pt>
                <c:pt idx="913">
                  <c:v>-6.2448299471278119</c:v>
                </c:pt>
                <c:pt idx="914">
                  <c:v>-6.2569299855226177</c:v>
                </c:pt>
                <c:pt idx="915">
                  <c:v>-6.2690300239174235</c:v>
                </c:pt>
                <c:pt idx="916">
                  <c:v>-6.2811300623122293</c:v>
                </c:pt>
                <c:pt idx="917">
                  <c:v>-6.293230100707035</c:v>
                </c:pt>
                <c:pt idx="918">
                  <c:v>-6.3053301391018124</c:v>
                </c:pt>
                <c:pt idx="919">
                  <c:v>-6.3174301774966182</c:v>
                </c:pt>
                <c:pt idx="920">
                  <c:v>-6.3295302158915376</c:v>
                </c:pt>
                <c:pt idx="921">
                  <c:v>-6.341630254286315</c:v>
                </c:pt>
                <c:pt idx="922">
                  <c:v>-6.3537302926811208</c:v>
                </c:pt>
                <c:pt idx="923">
                  <c:v>-6.3658303310759266</c:v>
                </c:pt>
                <c:pt idx="924">
                  <c:v>-6.3779303694707323</c:v>
                </c:pt>
                <c:pt idx="925">
                  <c:v>-6.3900304078655381</c:v>
                </c:pt>
                <c:pt idx="926">
                  <c:v>-6.4021304462603155</c:v>
                </c:pt>
                <c:pt idx="927">
                  <c:v>-6.4142304846551212</c:v>
                </c:pt>
                <c:pt idx="928">
                  <c:v>-6.426330523049927</c:v>
                </c:pt>
                <c:pt idx="929">
                  <c:v>-6.4384305614447328</c:v>
                </c:pt>
                <c:pt idx="930">
                  <c:v>-6.4505305998395386</c:v>
                </c:pt>
                <c:pt idx="931">
                  <c:v>-6.4626306382343159</c:v>
                </c:pt>
                <c:pt idx="932">
                  <c:v>-6.4747306766291217</c:v>
                </c:pt>
                <c:pt idx="933">
                  <c:v>-6.4868307150240128</c:v>
                </c:pt>
                <c:pt idx="934">
                  <c:v>-6.4989307534188185</c:v>
                </c:pt>
                <c:pt idx="935">
                  <c:v>-6.5110307918136243</c:v>
                </c:pt>
                <c:pt idx="936">
                  <c:v>-6.5231308302084301</c:v>
                </c:pt>
                <c:pt idx="937">
                  <c:v>-6.5352308686032359</c:v>
                </c:pt>
                <c:pt idx="938">
                  <c:v>-6.5473309069980132</c:v>
                </c:pt>
                <c:pt idx="939">
                  <c:v>-6.559430945392819</c:v>
                </c:pt>
                <c:pt idx="940">
                  <c:v>-6.5715309837876248</c:v>
                </c:pt>
                <c:pt idx="941">
                  <c:v>-6.5836310221824306</c:v>
                </c:pt>
                <c:pt idx="942">
                  <c:v>-6.5957310605772363</c:v>
                </c:pt>
                <c:pt idx="943">
                  <c:v>-6.6078310989720137</c:v>
                </c:pt>
                <c:pt idx="944">
                  <c:v>-6.6199311373668195</c:v>
                </c:pt>
                <c:pt idx="945">
                  <c:v>-6.632031175761739</c:v>
                </c:pt>
                <c:pt idx="946">
                  <c:v>-6.6441312141565163</c:v>
                </c:pt>
                <c:pt idx="947">
                  <c:v>-6.6562312525513221</c:v>
                </c:pt>
                <c:pt idx="948">
                  <c:v>-6.6683312909461279</c:v>
                </c:pt>
                <c:pt idx="949">
                  <c:v>-6.6804313293409336</c:v>
                </c:pt>
                <c:pt idx="950">
                  <c:v>-6.6925313677357394</c:v>
                </c:pt>
                <c:pt idx="951">
                  <c:v>-6.7046314061305168</c:v>
                </c:pt>
                <c:pt idx="952">
                  <c:v>-6.7167314445253226</c:v>
                </c:pt>
                <c:pt idx="953">
                  <c:v>-6.7288314829201283</c:v>
                </c:pt>
                <c:pt idx="954">
                  <c:v>-6.7409315213149341</c:v>
                </c:pt>
                <c:pt idx="955">
                  <c:v>-6.7530315597097115</c:v>
                </c:pt>
                <c:pt idx="956">
                  <c:v>-6.7651315981045173</c:v>
                </c:pt>
                <c:pt idx="957">
                  <c:v>-6.777231636499323</c:v>
                </c:pt>
                <c:pt idx="958">
                  <c:v>-6.7893316748942141</c:v>
                </c:pt>
                <c:pt idx="959">
                  <c:v>-6.8014317132890199</c:v>
                </c:pt>
                <c:pt idx="960">
                  <c:v>-6.8135317516838256</c:v>
                </c:pt>
                <c:pt idx="961">
                  <c:v>-6.8256317900786314</c:v>
                </c:pt>
                <c:pt idx="962">
                  <c:v>-6.8377318284734372</c:v>
                </c:pt>
                <c:pt idx="963">
                  <c:v>-6.8423874330944159</c:v>
                </c:pt>
                <c:pt idx="964">
                  <c:v>-6.8472050051546205</c:v>
                </c:pt>
                <c:pt idx="965">
                  <c:v>-6.581898289171022</c:v>
                </c:pt>
                <c:pt idx="966">
                  <c:v>-6.3165915731874236</c:v>
                </c:pt>
                <c:pt idx="967">
                  <c:v>-6.0512848572037115</c:v>
                </c:pt>
                <c:pt idx="968">
                  <c:v>-5.785978141220113</c:v>
                </c:pt>
                <c:pt idx="969">
                  <c:v>-5.5206714252365146</c:v>
                </c:pt>
                <c:pt idx="970">
                  <c:v>-5.2553647092529161</c:v>
                </c:pt>
                <c:pt idx="971">
                  <c:v>-5.2613058616518344</c:v>
                </c:pt>
                <c:pt idx="972">
                  <c:v>-5.267405531285732</c:v>
                </c:pt>
                <c:pt idx="973">
                  <c:v>-5.3009453663640329</c:v>
                </c:pt>
                <c:pt idx="974">
                  <c:v>-5.3344852014423338</c:v>
                </c:pt>
                <c:pt idx="975">
                  <c:v>-5.3680250365206348</c:v>
                </c:pt>
                <c:pt idx="976">
                  <c:v>-5.4015648715989357</c:v>
                </c:pt>
                <c:pt idx="977">
                  <c:v>-5.4351047066772367</c:v>
                </c:pt>
                <c:pt idx="978">
                  <c:v>-5.4421442209467159</c:v>
                </c:pt>
                <c:pt idx="979">
                  <c:v>-5.4493376231553157</c:v>
                </c:pt>
                <c:pt idx="980">
                  <c:v>-5.3749847439978282</c:v>
                </c:pt>
                <c:pt idx="981">
                  <c:v>-5.3006318648403123</c:v>
                </c:pt>
                <c:pt idx="982">
                  <c:v>-5.2262789856828249</c:v>
                </c:pt>
                <c:pt idx="983">
                  <c:v>-5.1519261065254227</c:v>
                </c:pt>
                <c:pt idx="984">
                  <c:v>-5.0775732273679353</c:v>
                </c:pt>
                <c:pt idx="985">
                  <c:v>-5.0032203482104194</c:v>
                </c:pt>
                <c:pt idx="986">
                  <c:v>-4.9288674690529319</c:v>
                </c:pt>
                <c:pt idx="987">
                  <c:v>-4.8545145898955298</c:v>
                </c:pt>
                <c:pt idx="988">
                  <c:v>-4.7801617107380139</c:v>
                </c:pt>
                <c:pt idx="989">
                  <c:v>-4.7058088315805264</c:v>
                </c:pt>
                <c:pt idx="990">
                  <c:v>-4.631455952423039</c:v>
                </c:pt>
                <c:pt idx="991">
                  <c:v>-4.5571030732656368</c:v>
                </c:pt>
                <c:pt idx="992">
                  <c:v>-4.4827501941081209</c:v>
                </c:pt>
                <c:pt idx="993">
                  <c:v>-4.4083973149506335</c:v>
                </c:pt>
                <c:pt idx="994">
                  <c:v>-4.3340444357931176</c:v>
                </c:pt>
                <c:pt idx="995">
                  <c:v>-4.2596915566357154</c:v>
                </c:pt>
                <c:pt idx="996">
                  <c:v>-4.185338677478228</c:v>
                </c:pt>
                <c:pt idx="997">
                  <c:v>-4.1109857983207121</c:v>
                </c:pt>
                <c:pt idx="998">
                  <c:v>-4.0366329191633383</c:v>
                </c:pt>
                <c:pt idx="999">
                  <c:v>-3.9622800400058225</c:v>
                </c:pt>
                <c:pt idx="1000">
                  <c:v>-3.887927160848335</c:v>
                </c:pt>
                <c:pt idx="1001">
                  <c:v>-3.8135742816908191</c:v>
                </c:pt>
                <c:pt idx="1002">
                  <c:v>-3.7392214025334169</c:v>
                </c:pt>
                <c:pt idx="1003">
                  <c:v>-3.6648685233759295</c:v>
                </c:pt>
                <c:pt idx="1004">
                  <c:v>-3.5905156442184136</c:v>
                </c:pt>
                <c:pt idx="1005">
                  <c:v>-3.5161627650609262</c:v>
                </c:pt>
                <c:pt idx="1006">
                  <c:v>-3.4418098859034387</c:v>
                </c:pt>
                <c:pt idx="1007">
                  <c:v>-3.3674570067460365</c:v>
                </c:pt>
                <c:pt idx="1008">
                  <c:v>-3.2931041275885207</c:v>
                </c:pt>
                <c:pt idx="1009">
                  <c:v>-3.2187512484310332</c:v>
                </c:pt>
                <c:pt idx="1010">
                  <c:v>-3.1443983692735173</c:v>
                </c:pt>
                <c:pt idx="1011">
                  <c:v>-3.0700454901161152</c:v>
                </c:pt>
                <c:pt idx="1012">
                  <c:v>-2.9956926109586277</c:v>
                </c:pt>
                <c:pt idx="1013">
                  <c:v>-2.9213397318011118</c:v>
                </c:pt>
                <c:pt idx="1014">
                  <c:v>-2.8469868526437381</c:v>
                </c:pt>
                <c:pt idx="1015">
                  <c:v>-2.7726339734862222</c:v>
                </c:pt>
                <c:pt idx="1016">
                  <c:v>-2.6982810943287348</c:v>
                </c:pt>
                <c:pt idx="1017">
                  <c:v>-2.6239282151712189</c:v>
                </c:pt>
                <c:pt idx="1018">
                  <c:v>-2.5495753360138167</c:v>
                </c:pt>
                <c:pt idx="1019">
                  <c:v>-2.4752224568563292</c:v>
                </c:pt>
                <c:pt idx="1020">
                  <c:v>-2.4008695776988134</c:v>
                </c:pt>
                <c:pt idx="1021">
                  <c:v>-2.3265166985413259</c:v>
                </c:pt>
                <c:pt idx="1022">
                  <c:v>-2.2521638193839237</c:v>
                </c:pt>
                <c:pt idx="1023">
                  <c:v>-2.1778109402264363</c:v>
                </c:pt>
                <c:pt idx="1024">
                  <c:v>-2.1034580610689204</c:v>
                </c:pt>
                <c:pt idx="1025">
                  <c:v>-2.029105181911433</c:v>
                </c:pt>
                <c:pt idx="1026">
                  <c:v>-1.9547523027540308</c:v>
                </c:pt>
                <c:pt idx="1027">
                  <c:v>-1.8803994235965149</c:v>
                </c:pt>
                <c:pt idx="1028">
                  <c:v>-1.8060465444390275</c:v>
                </c:pt>
                <c:pt idx="1029">
                  <c:v>-1.7316936652815116</c:v>
                </c:pt>
                <c:pt idx="1030">
                  <c:v>-1.7456360253578111</c:v>
                </c:pt>
                <c:pt idx="1031">
                  <c:v>-1.7596831991502313</c:v>
                </c:pt>
                <c:pt idx="1032">
                  <c:v>-1.8136807999849225</c:v>
                </c:pt>
                <c:pt idx="1033">
                  <c:v>-1.8676784008196137</c:v>
                </c:pt>
                <c:pt idx="1034">
                  <c:v>-1.9216760016542196</c:v>
                </c:pt>
                <c:pt idx="1035">
                  <c:v>-1.9756736024889392</c:v>
                </c:pt>
                <c:pt idx="1036">
                  <c:v>-2.0296712033236304</c:v>
                </c:pt>
                <c:pt idx="1037">
                  <c:v>-2.0836688041583216</c:v>
                </c:pt>
                <c:pt idx="1038">
                  <c:v>-2.1376664049930127</c:v>
                </c:pt>
                <c:pt idx="1039">
                  <c:v>-2.1916640058277324</c:v>
                </c:pt>
                <c:pt idx="1040">
                  <c:v>-2.2065974332870155</c:v>
                </c:pt>
                <c:pt idx="1041">
                  <c:v>-2.2216228288370132</c:v>
                </c:pt>
                <c:pt idx="1042">
                  <c:v>-2.1213551025438164</c:v>
                </c:pt>
                <c:pt idx="1043">
                  <c:v>-2.0210873762506196</c:v>
                </c:pt>
                <c:pt idx="1044">
                  <c:v>-1.9208196499574228</c:v>
                </c:pt>
                <c:pt idx="1045">
                  <c:v>-1.8205519236643113</c:v>
                </c:pt>
                <c:pt idx="1046">
                  <c:v>-1.8360170385314234</c:v>
                </c:pt>
                <c:pt idx="1047">
                  <c:v>-1.8515672562772352</c:v>
                </c:pt>
                <c:pt idx="1048">
                  <c:v>-1.6162475469034234</c:v>
                </c:pt>
                <c:pt idx="1049">
                  <c:v>-1.3809278375296117</c:v>
                </c:pt>
                <c:pt idx="1050">
                  <c:v>-1.1456081281558284</c:v>
                </c:pt>
                <c:pt idx="1051">
                  <c:v>-0.91028841878201661</c:v>
                </c:pt>
                <c:pt idx="1052">
                  <c:v>-0.67496870940823328</c:v>
                </c:pt>
                <c:pt idx="1053">
                  <c:v>-0.69099168989762916</c:v>
                </c:pt>
                <c:pt idx="1054">
                  <c:v>-0.80361583929163771</c:v>
                </c:pt>
                <c:pt idx="1055">
                  <c:v>-2.0548929540273377</c:v>
                </c:pt>
                <c:pt idx="1056">
                  <c:v>-2.0711338573087232</c:v>
                </c:pt>
                <c:pt idx="1057">
                  <c:v>-1.985168514422412</c:v>
                </c:pt>
                <c:pt idx="1058">
                  <c:v>-1.8992031715360156</c:v>
                </c:pt>
                <c:pt idx="1059">
                  <c:v>-1.8132378286496191</c:v>
                </c:pt>
                <c:pt idx="1060">
                  <c:v>-1.7272724857632227</c:v>
                </c:pt>
                <c:pt idx="1061">
                  <c:v>-1.6413071428769115</c:v>
                </c:pt>
                <c:pt idx="1062">
                  <c:v>-1.555341799990515</c:v>
                </c:pt>
                <c:pt idx="1063">
                  <c:v>-1.572040557607437</c:v>
                </c:pt>
                <c:pt idx="1064">
                  <c:v>-0.5003894239792146</c:v>
                </c:pt>
                <c:pt idx="1065">
                  <c:v>0.57118840308277186</c:v>
                </c:pt>
                <c:pt idx="1066">
                  <c:v>0.55431550727757894</c:v>
                </c:pt>
                <c:pt idx="1067">
                  <c:v>0.4082395928867868</c:v>
                </c:pt>
                <c:pt idx="1068">
                  <c:v>0.26216367849607991</c:v>
                </c:pt>
                <c:pt idx="1069">
                  <c:v>0.11608776410528776</c:v>
                </c:pt>
                <c:pt idx="1070">
                  <c:v>0.27000887977038701</c:v>
                </c:pt>
                <c:pt idx="1071">
                  <c:v>0.38864841603827927</c:v>
                </c:pt>
                <c:pt idx="1072">
                  <c:v>1.1610629184363859</c:v>
                </c:pt>
                <c:pt idx="1073">
                  <c:v>1.1372139189414838</c:v>
                </c:pt>
                <c:pt idx="1074">
                  <c:v>1.6093836830953876</c:v>
                </c:pt>
                <c:pt idx="1075">
                  <c:v>1.3886721184957764</c:v>
                </c:pt>
                <c:pt idx="1076">
                  <c:v>1.1679605538961653</c:v>
                </c:pt>
                <c:pt idx="1077">
                  <c:v>1.1505638045654791</c:v>
                </c:pt>
                <c:pt idx="1078">
                  <c:v>1.1331301124956781</c:v>
                </c:pt>
                <c:pt idx="1079">
                  <c:v>0.91852135677126512</c:v>
                </c:pt>
                <c:pt idx="1080">
                  <c:v>0.70391260104688058</c:v>
                </c:pt>
                <c:pt idx="1081">
                  <c:v>1.2903771198595848</c:v>
                </c:pt>
                <c:pt idx="1082">
                  <c:v>1.3780135557545634</c:v>
                </c:pt>
                <c:pt idx="1083">
                  <c:v>1.8592060228895662</c:v>
                </c:pt>
                <c:pt idx="1084">
                  <c:v>1.9209544087793802</c:v>
                </c:pt>
                <c:pt idx="1085">
                  <c:v>1.9827027946690805</c:v>
                </c:pt>
                <c:pt idx="1086">
                  <c:v>2.0444511805588661</c:v>
                </c:pt>
                <c:pt idx="1087">
                  <c:v>2.1061995664485664</c:v>
                </c:pt>
                <c:pt idx="1088">
                  <c:v>2.1679479523383804</c:v>
                </c:pt>
                <c:pt idx="1089">
                  <c:v>2.2296963382280808</c:v>
                </c:pt>
                <c:pt idx="1090">
                  <c:v>2.2914447241178664</c:v>
                </c:pt>
                <c:pt idx="1091">
                  <c:v>2.3531931100076804</c:v>
                </c:pt>
                <c:pt idx="1092">
                  <c:v>2.4149414958973807</c:v>
                </c:pt>
                <c:pt idx="1093">
                  <c:v>2.4766898817871663</c:v>
                </c:pt>
                <c:pt idx="1094">
                  <c:v>2.5384382676768666</c:v>
                </c:pt>
                <c:pt idx="1095">
                  <c:v>2.6001866535666807</c:v>
                </c:pt>
                <c:pt idx="1096">
                  <c:v>2.661935039456381</c:v>
                </c:pt>
                <c:pt idx="1097">
                  <c:v>2.7236834253461666</c:v>
                </c:pt>
                <c:pt idx="1098">
                  <c:v>2.7854318112359806</c:v>
                </c:pt>
                <c:pt idx="1099">
                  <c:v>2.8471801971256809</c:v>
                </c:pt>
                <c:pt idx="1100">
                  <c:v>2.9089285830154665</c:v>
                </c:pt>
                <c:pt idx="1101">
                  <c:v>2.9706769689051669</c:v>
                </c:pt>
                <c:pt idx="1102">
                  <c:v>3.0324253547949809</c:v>
                </c:pt>
                <c:pt idx="1103">
                  <c:v>3.0941737406846812</c:v>
                </c:pt>
                <c:pt idx="1104">
                  <c:v>3.1559221265744668</c:v>
                </c:pt>
                <c:pt idx="1105">
                  <c:v>3.2176705124641671</c:v>
                </c:pt>
                <c:pt idx="1106">
                  <c:v>3.2794188983539811</c:v>
                </c:pt>
                <c:pt idx="1107">
                  <c:v>3.3411672842436815</c:v>
                </c:pt>
                <c:pt idx="1108">
                  <c:v>3.4029156701334671</c:v>
                </c:pt>
                <c:pt idx="1109">
                  <c:v>3.4646640560232811</c:v>
                </c:pt>
                <c:pt idx="1110">
                  <c:v>3.5264124419129814</c:v>
                </c:pt>
                <c:pt idx="1111">
                  <c:v>3.588160827802767</c:v>
                </c:pt>
                <c:pt idx="1112">
                  <c:v>3.6499092136924673</c:v>
                </c:pt>
                <c:pt idx="1113">
                  <c:v>3.7116575995822814</c:v>
                </c:pt>
                <c:pt idx="1114">
                  <c:v>3.7734059854719817</c:v>
                </c:pt>
                <c:pt idx="1115">
                  <c:v>3.8351543713617673</c:v>
                </c:pt>
                <c:pt idx="1116">
                  <c:v>3.8969027572515813</c:v>
                </c:pt>
                <c:pt idx="1117">
                  <c:v>3.9586511431412816</c:v>
                </c:pt>
                <c:pt idx="1118">
                  <c:v>4.0203995290310672</c:v>
                </c:pt>
                <c:pt idx="1119">
                  <c:v>4.0821479149207676</c:v>
                </c:pt>
                <c:pt idx="1120">
                  <c:v>4.1438963008105816</c:v>
                </c:pt>
                <c:pt idx="1121">
                  <c:v>4.2056446867002819</c:v>
                </c:pt>
                <c:pt idx="1122">
                  <c:v>4.1880794718787797</c:v>
                </c:pt>
                <c:pt idx="1123">
                  <c:v>4.1705466958475768</c:v>
                </c:pt>
                <c:pt idx="1124">
                  <c:v>4.3174932256504803</c:v>
                </c:pt>
                <c:pt idx="1125">
                  <c:v>4.4644397554533839</c:v>
                </c:pt>
                <c:pt idx="1126">
                  <c:v>4.6113862852563727</c:v>
                </c:pt>
                <c:pt idx="1127">
                  <c:v>4.7583328150592763</c:v>
                </c:pt>
                <c:pt idx="1128">
                  <c:v>4.9052793448622651</c:v>
                </c:pt>
                <c:pt idx="1129">
                  <c:v>5.0522258746651687</c:v>
                </c:pt>
                <c:pt idx="1130">
                  <c:v>5.199172404468186</c:v>
                </c:pt>
                <c:pt idx="1131">
                  <c:v>5.3461189342710611</c:v>
                </c:pt>
                <c:pt idx="1132">
                  <c:v>5.3289476288401829</c:v>
                </c:pt>
                <c:pt idx="1133">
                  <c:v>5.3118241447526771</c:v>
                </c:pt>
                <c:pt idx="1134">
                  <c:v>5.2994200159841682</c:v>
                </c:pt>
                <c:pt idx="1135">
                  <c:v>5.2870158872156878</c:v>
                </c:pt>
                <c:pt idx="1136">
                  <c:v>5.274611758447179</c:v>
                </c:pt>
                <c:pt idx="1137">
                  <c:v>5.2622076296786702</c:v>
                </c:pt>
                <c:pt idx="1138">
                  <c:v>5.2498035009101613</c:v>
                </c:pt>
                <c:pt idx="1139">
                  <c:v>5.2373993721416809</c:v>
                </c:pt>
                <c:pt idx="1140">
                  <c:v>5.2249952433730869</c:v>
                </c:pt>
                <c:pt idx="1141">
                  <c:v>5.212591114604578</c:v>
                </c:pt>
                <c:pt idx="1142">
                  <c:v>5.2001869858360692</c:v>
                </c:pt>
                <c:pt idx="1143">
                  <c:v>5.1877828570675888</c:v>
                </c:pt>
                <c:pt idx="1144">
                  <c:v>5.17537872829908</c:v>
                </c:pt>
                <c:pt idx="1145">
                  <c:v>5.1629745995305711</c:v>
                </c:pt>
                <c:pt idx="1146">
                  <c:v>5.1505704707620623</c:v>
                </c:pt>
                <c:pt idx="1147">
                  <c:v>5.1381663419934682</c:v>
                </c:pt>
                <c:pt idx="1148">
                  <c:v>5.1257622132249878</c:v>
                </c:pt>
                <c:pt idx="1149">
                  <c:v>5.113358084456479</c:v>
                </c:pt>
                <c:pt idx="1150">
                  <c:v>5.1009539556879702</c:v>
                </c:pt>
                <c:pt idx="1151">
                  <c:v>5.0885498269194613</c:v>
                </c:pt>
                <c:pt idx="1152">
                  <c:v>5.0761456981509809</c:v>
                </c:pt>
                <c:pt idx="1153">
                  <c:v>5.0637415693823868</c:v>
                </c:pt>
                <c:pt idx="1154">
                  <c:v>5.051337440613878</c:v>
                </c:pt>
                <c:pt idx="1155">
                  <c:v>5.0389333118453692</c:v>
                </c:pt>
                <c:pt idx="1156">
                  <c:v>5.0233182346187846</c:v>
                </c:pt>
                <c:pt idx="1157">
                  <c:v>5.1631171528898676</c:v>
                </c:pt>
                <c:pt idx="1158">
                  <c:v>5.3029160711609791</c:v>
                </c:pt>
                <c:pt idx="1159">
                  <c:v>5.4427149894320621</c:v>
                </c:pt>
                <c:pt idx="1160">
                  <c:v>5.5825139077031736</c:v>
                </c:pt>
                <c:pt idx="1161">
                  <c:v>5.722312825974285</c:v>
                </c:pt>
                <c:pt idx="1162">
                  <c:v>5.8621117442453681</c:v>
                </c:pt>
                <c:pt idx="1163">
                  <c:v>6.0019106625164795</c:v>
                </c:pt>
                <c:pt idx="1164">
                  <c:v>6.1417095807875626</c:v>
                </c:pt>
                <c:pt idx="1165">
                  <c:v>6.1268870831425772</c:v>
                </c:pt>
                <c:pt idx="1166">
                  <c:v>6.1121606367318861</c:v>
                </c:pt>
                <c:pt idx="1167">
                  <c:v>6.1757580378094872</c:v>
                </c:pt>
                <c:pt idx="1168">
                  <c:v>6.2393554388869745</c:v>
                </c:pt>
                <c:pt idx="1169">
                  <c:v>6.3029528399644619</c:v>
                </c:pt>
                <c:pt idx="1170">
                  <c:v>6.3665502410419776</c:v>
                </c:pt>
                <c:pt idx="1171">
                  <c:v>6.4301476421195787</c:v>
                </c:pt>
                <c:pt idx="1172">
                  <c:v>6.4160175107641635</c:v>
                </c:pt>
                <c:pt idx="1173">
                  <c:v>6.4019911981572761</c:v>
                </c:pt>
                <c:pt idx="1174">
                  <c:v>6.3765101868654881</c:v>
                </c:pt>
                <c:pt idx="1175">
                  <c:v>6.3510291755736716</c:v>
                </c:pt>
                <c:pt idx="1176">
                  <c:v>6.3255481642818836</c:v>
                </c:pt>
                <c:pt idx="1177">
                  <c:v>6.3000671529901808</c:v>
                </c:pt>
                <c:pt idx="1178">
                  <c:v>6.2745861416983644</c:v>
                </c:pt>
                <c:pt idx="1179">
                  <c:v>6.2491051304064626</c:v>
                </c:pt>
                <c:pt idx="1180">
                  <c:v>6.2236241191147883</c:v>
                </c:pt>
                <c:pt idx="1181">
                  <c:v>6.2104723180360679</c:v>
                </c:pt>
                <c:pt idx="1182">
                  <c:v>6.1974351764502842</c:v>
                </c:pt>
                <c:pt idx="1183">
                  <c:v>5.9490529200084836</c:v>
                </c:pt>
                <c:pt idx="1184">
                  <c:v>5.7006706635665694</c:v>
                </c:pt>
                <c:pt idx="1185">
                  <c:v>5.6879833851949684</c:v>
                </c:pt>
                <c:pt idx="1186">
                  <c:v>5.6754163390661745</c:v>
                </c:pt>
                <c:pt idx="1187">
                  <c:v>5.6814553293700669</c:v>
                </c:pt>
                <c:pt idx="1188">
                  <c:v>5.6874943196739878</c:v>
                </c:pt>
                <c:pt idx="1189">
                  <c:v>5.6752915656549874</c:v>
                </c:pt>
                <c:pt idx="1190">
                  <c:v>5.6632114629076682</c:v>
                </c:pt>
                <c:pt idx="1191">
                  <c:v>5.5076507441698652</c:v>
                </c:pt>
                <c:pt idx="1192">
                  <c:v>5.3520900254320622</c:v>
                </c:pt>
                <c:pt idx="1193">
                  <c:v>5.3403880886483819</c:v>
                </c:pt>
                <c:pt idx="1194">
                  <c:v>5.3288139737082645</c:v>
                </c:pt>
                <c:pt idx="1195">
                  <c:v>4.8937380397650827</c:v>
                </c:pt>
                <c:pt idx="1196">
                  <c:v>4.8824226439139693</c:v>
                </c:pt>
                <c:pt idx="1197">
                  <c:v>4.8712381120919872</c:v>
                </c:pt>
                <c:pt idx="1198">
                  <c:v>4.6663890112354807</c:v>
                </c:pt>
                <c:pt idx="1199">
                  <c:v>4.4615399103788889</c:v>
                </c:pt>
                <c:pt idx="1200">
                  <c:v>4.2566908095223823</c:v>
                </c:pt>
                <c:pt idx="1201">
                  <c:v>4.0518417086658758</c:v>
                </c:pt>
                <c:pt idx="1202">
                  <c:v>4.0413261373352611</c:v>
                </c:pt>
                <c:pt idx="1203">
                  <c:v>4.0309471989323811</c:v>
                </c:pt>
                <c:pt idx="1204">
                  <c:v>3.9661218207846787</c:v>
                </c:pt>
                <c:pt idx="1205">
                  <c:v>3.9012964426369763</c:v>
                </c:pt>
                <c:pt idx="1206">
                  <c:v>3.8364710644893876</c:v>
                </c:pt>
                <c:pt idx="1207">
                  <c:v>3.7716456863416852</c:v>
                </c:pt>
                <c:pt idx="1208">
                  <c:v>3.7068203081939828</c:v>
                </c:pt>
                <c:pt idx="1209">
                  <c:v>3.6419949300462804</c:v>
                </c:pt>
                <c:pt idx="1210">
                  <c:v>3.577169551898578</c:v>
                </c:pt>
                <c:pt idx="1211">
                  <c:v>3.5123441737509609</c:v>
                </c:pt>
                <c:pt idx="1212">
                  <c:v>3.4475187956032869</c:v>
                </c:pt>
                <c:pt idx="1213">
                  <c:v>3.3826934174555845</c:v>
                </c:pt>
                <c:pt idx="1214">
                  <c:v>3.3178680393078821</c:v>
                </c:pt>
                <c:pt idx="1215">
                  <c:v>3.2530426611601797</c:v>
                </c:pt>
                <c:pt idx="1216">
                  <c:v>3.1882172830125626</c:v>
                </c:pt>
                <c:pt idx="1217">
                  <c:v>3.1233919048648886</c:v>
                </c:pt>
                <c:pt idx="1218">
                  <c:v>3.0585665267171862</c:v>
                </c:pt>
                <c:pt idx="1219">
                  <c:v>2.9937411485694838</c:v>
                </c:pt>
                <c:pt idx="1220">
                  <c:v>2.9289157704218667</c:v>
                </c:pt>
                <c:pt idx="1221">
                  <c:v>2.8640903922741643</c:v>
                </c:pt>
                <c:pt idx="1222">
                  <c:v>2.7992650141264619</c:v>
                </c:pt>
                <c:pt idx="1223">
                  <c:v>2.7344396359787879</c:v>
                </c:pt>
                <c:pt idx="1224">
                  <c:v>2.6696142578310855</c:v>
                </c:pt>
                <c:pt idx="1225">
                  <c:v>2.6624517023493866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51-0E48-B506-2A38424B2E46}"/>
            </c:ext>
          </c:extLst>
        </c:ser>
        <c:ser>
          <c:idx val="1"/>
          <c:order val="1"/>
          <c:tx>
            <c:v>(Max+Min)/2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'RAD Data'!$A$2:$A$1227</c:f>
              <c:numCache>
                <c:formatCode>0.00</c:formatCode>
                <c:ptCount val="1226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  <c:pt idx="49">
                  <c:v>69</c:v>
                </c:pt>
                <c:pt idx="50">
                  <c:v>70</c:v>
                </c:pt>
                <c:pt idx="51">
                  <c:v>71</c:v>
                </c:pt>
                <c:pt idx="52">
                  <c:v>72</c:v>
                </c:pt>
                <c:pt idx="53">
                  <c:v>73</c:v>
                </c:pt>
                <c:pt idx="54">
                  <c:v>74</c:v>
                </c:pt>
                <c:pt idx="55">
                  <c:v>75</c:v>
                </c:pt>
                <c:pt idx="56">
                  <c:v>76</c:v>
                </c:pt>
                <c:pt idx="57">
                  <c:v>77</c:v>
                </c:pt>
                <c:pt idx="58">
                  <c:v>78</c:v>
                </c:pt>
                <c:pt idx="59">
                  <c:v>79</c:v>
                </c:pt>
                <c:pt idx="60">
                  <c:v>80</c:v>
                </c:pt>
                <c:pt idx="61">
                  <c:v>81</c:v>
                </c:pt>
                <c:pt idx="62">
                  <c:v>82</c:v>
                </c:pt>
                <c:pt idx="63">
                  <c:v>83</c:v>
                </c:pt>
                <c:pt idx="64">
                  <c:v>84</c:v>
                </c:pt>
                <c:pt idx="65">
                  <c:v>85</c:v>
                </c:pt>
                <c:pt idx="66">
                  <c:v>86</c:v>
                </c:pt>
                <c:pt idx="67">
                  <c:v>87</c:v>
                </c:pt>
                <c:pt idx="68">
                  <c:v>88</c:v>
                </c:pt>
                <c:pt idx="69">
                  <c:v>89</c:v>
                </c:pt>
                <c:pt idx="70">
                  <c:v>90</c:v>
                </c:pt>
                <c:pt idx="71">
                  <c:v>91</c:v>
                </c:pt>
                <c:pt idx="72">
                  <c:v>92</c:v>
                </c:pt>
                <c:pt idx="73">
                  <c:v>93</c:v>
                </c:pt>
                <c:pt idx="74">
                  <c:v>94</c:v>
                </c:pt>
                <c:pt idx="75">
                  <c:v>95</c:v>
                </c:pt>
                <c:pt idx="76">
                  <c:v>96</c:v>
                </c:pt>
                <c:pt idx="77">
                  <c:v>97</c:v>
                </c:pt>
                <c:pt idx="78">
                  <c:v>98</c:v>
                </c:pt>
                <c:pt idx="79">
                  <c:v>99</c:v>
                </c:pt>
                <c:pt idx="80">
                  <c:v>100</c:v>
                </c:pt>
                <c:pt idx="81" formatCode="General">
                  <c:v>101</c:v>
                </c:pt>
                <c:pt idx="82" formatCode="General">
                  <c:v>102</c:v>
                </c:pt>
                <c:pt idx="83" formatCode="General">
                  <c:v>103</c:v>
                </c:pt>
                <c:pt idx="84" formatCode="General">
                  <c:v>104</c:v>
                </c:pt>
                <c:pt idx="85" formatCode="General">
                  <c:v>105</c:v>
                </c:pt>
                <c:pt idx="86" formatCode="General">
                  <c:v>106</c:v>
                </c:pt>
                <c:pt idx="87" formatCode="General">
                  <c:v>107</c:v>
                </c:pt>
                <c:pt idx="88" formatCode="General">
                  <c:v>108</c:v>
                </c:pt>
                <c:pt idx="89" formatCode="General">
                  <c:v>109</c:v>
                </c:pt>
                <c:pt idx="90" formatCode="General">
                  <c:v>110</c:v>
                </c:pt>
                <c:pt idx="91" formatCode="General">
                  <c:v>111</c:v>
                </c:pt>
                <c:pt idx="92" formatCode="General">
                  <c:v>112</c:v>
                </c:pt>
                <c:pt idx="93" formatCode="General">
                  <c:v>113</c:v>
                </c:pt>
                <c:pt idx="94" formatCode="General">
                  <c:v>114</c:v>
                </c:pt>
                <c:pt idx="95" formatCode="General">
                  <c:v>115</c:v>
                </c:pt>
                <c:pt idx="96" formatCode="General">
                  <c:v>116</c:v>
                </c:pt>
                <c:pt idx="97" formatCode="General">
                  <c:v>117</c:v>
                </c:pt>
                <c:pt idx="98" formatCode="General">
                  <c:v>118</c:v>
                </c:pt>
                <c:pt idx="99" formatCode="General">
                  <c:v>119</c:v>
                </c:pt>
                <c:pt idx="100" formatCode="General">
                  <c:v>120</c:v>
                </c:pt>
                <c:pt idx="101" formatCode="General">
                  <c:v>121</c:v>
                </c:pt>
                <c:pt idx="102" formatCode="General">
                  <c:v>122</c:v>
                </c:pt>
                <c:pt idx="103" formatCode="General">
                  <c:v>123</c:v>
                </c:pt>
                <c:pt idx="104" formatCode="General">
                  <c:v>124</c:v>
                </c:pt>
                <c:pt idx="105" formatCode="General">
                  <c:v>125</c:v>
                </c:pt>
                <c:pt idx="106" formatCode="General">
                  <c:v>126</c:v>
                </c:pt>
                <c:pt idx="107" formatCode="General">
                  <c:v>127</c:v>
                </c:pt>
                <c:pt idx="108" formatCode="General">
                  <c:v>128</c:v>
                </c:pt>
                <c:pt idx="109" formatCode="General">
                  <c:v>129</c:v>
                </c:pt>
                <c:pt idx="110" formatCode="General">
                  <c:v>130</c:v>
                </c:pt>
                <c:pt idx="111" formatCode="General">
                  <c:v>131</c:v>
                </c:pt>
                <c:pt idx="112" formatCode="General">
                  <c:v>132</c:v>
                </c:pt>
                <c:pt idx="113" formatCode="General">
                  <c:v>133</c:v>
                </c:pt>
                <c:pt idx="114" formatCode="General">
                  <c:v>134</c:v>
                </c:pt>
                <c:pt idx="115" formatCode="General">
                  <c:v>135</c:v>
                </c:pt>
                <c:pt idx="116" formatCode="General">
                  <c:v>136</c:v>
                </c:pt>
                <c:pt idx="117" formatCode="General">
                  <c:v>137</c:v>
                </c:pt>
                <c:pt idx="118" formatCode="General">
                  <c:v>138</c:v>
                </c:pt>
                <c:pt idx="119" formatCode="General">
                  <c:v>139</c:v>
                </c:pt>
                <c:pt idx="120" formatCode="General">
                  <c:v>140</c:v>
                </c:pt>
                <c:pt idx="121" formatCode="General">
                  <c:v>141</c:v>
                </c:pt>
                <c:pt idx="122" formatCode="General">
                  <c:v>142</c:v>
                </c:pt>
                <c:pt idx="123" formatCode="General">
                  <c:v>143</c:v>
                </c:pt>
                <c:pt idx="124" formatCode="General">
                  <c:v>144</c:v>
                </c:pt>
                <c:pt idx="125" formatCode="General">
                  <c:v>145</c:v>
                </c:pt>
                <c:pt idx="126" formatCode="General">
                  <c:v>146</c:v>
                </c:pt>
                <c:pt idx="127" formatCode="General">
                  <c:v>147</c:v>
                </c:pt>
                <c:pt idx="128" formatCode="General">
                  <c:v>148</c:v>
                </c:pt>
                <c:pt idx="129" formatCode="General">
                  <c:v>149</c:v>
                </c:pt>
                <c:pt idx="130" formatCode="General">
                  <c:v>150</c:v>
                </c:pt>
                <c:pt idx="131" formatCode="General">
                  <c:v>151</c:v>
                </c:pt>
                <c:pt idx="132" formatCode="General">
                  <c:v>152</c:v>
                </c:pt>
                <c:pt idx="133" formatCode="General">
                  <c:v>153</c:v>
                </c:pt>
                <c:pt idx="134" formatCode="General">
                  <c:v>154</c:v>
                </c:pt>
                <c:pt idx="135" formatCode="General">
                  <c:v>155</c:v>
                </c:pt>
                <c:pt idx="136" formatCode="General">
                  <c:v>156</c:v>
                </c:pt>
                <c:pt idx="137" formatCode="General">
                  <c:v>157</c:v>
                </c:pt>
                <c:pt idx="138" formatCode="General">
                  <c:v>158</c:v>
                </c:pt>
                <c:pt idx="139" formatCode="General">
                  <c:v>159</c:v>
                </c:pt>
                <c:pt idx="140" formatCode="General">
                  <c:v>160</c:v>
                </c:pt>
                <c:pt idx="141" formatCode="General">
                  <c:v>161</c:v>
                </c:pt>
                <c:pt idx="142" formatCode="General">
                  <c:v>162</c:v>
                </c:pt>
                <c:pt idx="143" formatCode="General">
                  <c:v>163</c:v>
                </c:pt>
                <c:pt idx="144" formatCode="General">
                  <c:v>164</c:v>
                </c:pt>
                <c:pt idx="145" formatCode="General">
                  <c:v>165</c:v>
                </c:pt>
                <c:pt idx="146" formatCode="General">
                  <c:v>166</c:v>
                </c:pt>
                <c:pt idx="147" formatCode="General">
                  <c:v>167</c:v>
                </c:pt>
                <c:pt idx="148" formatCode="General">
                  <c:v>168</c:v>
                </c:pt>
                <c:pt idx="149" formatCode="General">
                  <c:v>169</c:v>
                </c:pt>
                <c:pt idx="150" formatCode="General">
                  <c:v>170</c:v>
                </c:pt>
                <c:pt idx="151" formatCode="General">
                  <c:v>171</c:v>
                </c:pt>
                <c:pt idx="152" formatCode="General">
                  <c:v>172</c:v>
                </c:pt>
                <c:pt idx="153" formatCode="General">
                  <c:v>173</c:v>
                </c:pt>
                <c:pt idx="154" formatCode="General">
                  <c:v>174</c:v>
                </c:pt>
                <c:pt idx="155" formatCode="General">
                  <c:v>175</c:v>
                </c:pt>
                <c:pt idx="156" formatCode="General">
                  <c:v>176</c:v>
                </c:pt>
                <c:pt idx="157" formatCode="General">
                  <c:v>177</c:v>
                </c:pt>
                <c:pt idx="158" formatCode="General">
                  <c:v>178</c:v>
                </c:pt>
                <c:pt idx="159" formatCode="General">
                  <c:v>179</c:v>
                </c:pt>
                <c:pt idx="160" formatCode="General">
                  <c:v>180</c:v>
                </c:pt>
                <c:pt idx="161" formatCode="General">
                  <c:v>181</c:v>
                </c:pt>
                <c:pt idx="162" formatCode="General">
                  <c:v>182</c:v>
                </c:pt>
                <c:pt idx="163" formatCode="General">
                  <c:v>183</c:v>
                </c:pt>
                <c:pt idx="164" formatCode="General">
                  <c:v>184</c:v>
                </c:pt>
                <c:pt idx="165" formatCode="General">
                  <c:v>185</c:v>
                </c:pt>
                <c:pt idx="166" formatCode="General">
                  <c:v>186</c:v>
                </c:pt>
                <c:pt idx="167" formatCode="General">
                  <c:v>187</c:v>
                </c:pt>
                <c:pt idx="168" formatCode="General">
                  <c:v>188</c:v>
                </c:pt>
                <c:pt idx="169" formatCode="General">
                  <c:v>189</c:v>
                </c:pt>
                <c:pt idx="170" formatCode="General">
                  <c:v>190</c:v>
                </c:pt>
                <c:pt idx="171" formatCode="General">
                  <c:v>191</c:v>
                </c:pt>
                <c:pt idx="172" formatCode="General">
                  <c:v>192</c:v>
                </c:pt>
                <c:pt idx="173" formatCode="General">
                  <c:v>193</c:v>
                </c:pt>
                <c:pt idx="174" formatCode="General">
                  <c:v>194</c:v>
                </c:pt>
                <c:pt idx="175" formatCode="General">
                  <c:v>195</c:v>
                </c:pt>
                <c:pt idx="176" formatCode="General">
                  <c:v>196</c:v>
                </c:pt>
                <c:pt idx="177" formatCode="General">
                  <c:v>197</c:v>
                </c:pt>
                <c:pt idx="178" formatCode="General">
                  <c:v>198</c:v>
                </c:pt>
                <c:pt idx="179" formatCode="General">
                  <c:v>199</c:v>
                </c:pt>
                <c:pt idx="180" formatCode="General">
                  <c:v>200</c:v>
                </c:pt>
                <c:pt idx="181" formatCode="General">
                  <c:v>201</c:v>
                </c:pt>
                <c:pt idx="182" formatCode="General">
                  <c:v>202</c:v>
                </c:pt>
                <c:pt idx="183" formatCode="General">
                  <c:v>203</c:v>
                </c:pt>
                <c:pt idx="184" formatCode="General">
                  <c:v>204</c:v>
                </c:pt>
                <c:pt idx="185" formatCode="General">
                  <c:v>205</c:v>
                </c:pt>
                <c:pt idx="186" formatCode="General">
                  <c:v>206</c:v>
                </c:pt>
                <c:pt idx="187" formatCode="General">
                  <c:v>207</c:v>
                </c:pt>
                <c:pt idx="188" formatCode="General">
                  <c:v>208</c:v>
                </c:pt>
                <c:pt idx="189" formatCode="General">
                  <c:v>209</c:v>
                </c:pt>
                <c:pt idx="190" formatCode="General">
                  <c:v>210</c:v>
                </c:pt>
                <c:pt idx="191" formatCode="General">
                  <c:v>211</c:v>
                </c:pt>
                <c:pt idx="192" formatCode="General">
                  <c:v>212</c:v>
                </c:pt>
                <c:pt idx="193" formatCode="General">
                  <c:v>213</c:v>
                </c:pt>
                <c:pt idx="194" formatCode="General">
                  <c:v>214</c:v>
                </c:pt>
                <c:pt idx="195" formatCode="General">
                  <c:v>215</c:v>
                </c:pt>
                <c:pt idx="196" formatCode="General">
                  <c:v>216</c:v>
                </c:pt>
                <c:pt idx="197" formatCode="General">
                  <c:v>217</c:v>
                </c:pt>
                <c:pt idx="198" formatCode="General">
                  <c:v>218</c:v>
                </c:pt>
                <c:pt idx="199" formatCode="General">
                  <c:v>219</c:v>
                </c:pt>
                <c:pt idx="200" formatCode="General">
                  <c:v>220</c:v>
                </c:pt>
                <c:pt idx="201" formatCode="General">
                  <c:v>221</c:v>
                </c:pt>
                <c:pt idx="202" formatCode="General">
                  <c:v>222</c:v>
                </c:pt>
                <c:pt idx="203" formatCode="General">
                  <c:v>223</c:v>
                </c:pt>
                <c:pt idx="204" formatCode="General">
                  <c:v>224</c:v>
                </c:pt>
                <c:pt idx="205" formatCode="General">
                  <c:v>225</c:v>
                </c:pt>
                <c:pt idx="206" formatCode="General">
                  <c:v>226</c:v>
                </c:pt>
                <c:pt idx="207" formatCode="General">
                  <c:v>227</c:v>
                </c:pt>
                <c:pt idx="208" formatCode="General">
                  <c:v>228</c:v>
                </c:pt>
                <c:pt idx="209" formatCode="General">
                  <c:v>229</c:v>
                </c:pt>
                <c:pt idx="210" formatCode="General">
                  <c:v>230</c:v>
                </c:pt>
                <c:pt idx="211" formatCode="General">
                  <c:v>231</c:v>
                </c:pt>
                <c:pt idx="212" formatCode="General">
                  <c:v>232</c:v>
                </c:pt>
                <c:pt idx="213" formatCode="General">
                  <c:v>233</c:v>
                </c:pt>
                <c:pt idx="214" formatCode="General">
                  <c:v>234</c:v>
                </c:pt>
                <c:pt idx="215" formatCode="General">
                  <c:v>235</c:v>
                </c:pt>
                <c:pt idx="216" formatCode="General">
                  <c:v>236</c:v>
                </c:pt>
                <c:pt idx="217" formatCode="General">
                  <c:v>237</c:v>
                </c:pt>
                <c:pt idx="218" formatCode="General">
                  <c:v>238</c:v>
                </c:pt>
                <c:pt idx="219" formatCode="General">
                  <c:v>239</c:v>
                </c:pt>
                <c:pt idx="220" formatCode="General">
                  <c:v>240</c:v>
                </c:pt>
                <c:pt idx="221" formatCode="General">
                  <c:v>241</c:v>
                </c:pt>
                <c:pt idx="222" formatCode="General">
                  <c:v>242</c:v>
                </c:pt>
                <c:pt idx="223" formatCode="General">
                  <c:v>243</c:v>
                </c:pt>
                <c:pt idx="224" formatCode="General">
                  <c:v>244</c:v>
                </c:pt>
                <c:pt idx="225" formatCode="General">
                  <c:v>245</c:v>
                </c:pt>
                <c:pt idx="226" formatCode="General">
                  <c:v>246</c:v>
                </c:pt>
                <c:pt idx="227" formatCode="General">
                  <c:v>247</c:v>
                </c:pt>
                <c:pt idx="228" formatCode="General">
                  <c:v>248</c:v>
                </c:pt>
                <c:pt idx="229" formatCode="General">
                  <c:v>249</c:v>
                </c:pt>
                <c:pt idx="230" formatCode="General">
                  <c:v>250</c:v>
                </c:pt>
                <c:pt idx="231" formatCode="General">
                  <c:v>251</c:v>
                </c:pt>
                <c:pt idx="232" formatCode="General">
                  <c:v>252</c:v>
                </c:pt>
                <c:pt idx="233" formatCode="General">
                  <c:v>253</c:v>
                </c:pt>
                <c:pt idx="234" formatCode="General">
                  <c:v>254</c:v>
                </c:pt>
                <c:pt idx="235" formatCode="General">
                  <c:v>255</c:v>
                </c:pt>
                <c:pt idx="236" formatCode="General">
                  <c:v>256</c:v>
                </c:pt>
                <c:pt idx="237" formatCode="General">
                  <c:v>257</c:v>
                </c:pt>
                <c:pt idx="238" formatCode="General">
                  <c:v>258</c:v>
                </c:pt>
                <c:pt idx="239" formatCode="General">
                  <c:v>259</c:v>
                </c:pt>
                <c:pt idx="240" formatCode="General">
                  <c:v>260</c:v>
                </c:pt>
                <c:pt idx="241" formatCode="General">
                  <c:v>261</c:v>
                </c:pt>
                <c:pt idx="242" formatCode="General">
                  <c:v>262</c:v>
                </c:pt>
                <c:pt idx="243" formatCode="General">
                  <c:v>263</c:v>
                </c:pt>
                <c:pt idx="244" formatCode="General">
                  <c:v>264</c:v>
                </c:pt>
                <c:pt idx="245" formatCode="General">
                  <c:v>265</c:v>
                </c:pt>
                <c:pt idx="246" formatCode="General">
                  <c:v>266</c:v>
                </c:pt>
                <c:pt idx="247" formatCode="General">
                  <c:v>267</c:v>
                </c:pt>
                <c:pt idx="248" formatCode="General">
                  <c:v>268</c:v>
                </c:pt>
                <c:pt idx="249" formatCode="General">
                  <c:v>269</c:v>
                </c:pt>
                <c:pt idx="250" formatCode="General">
                  <c:v>270</c:v>
                </c:pt>
                <c:pt idx="251" formatCode="General">
                  <c:v>271</c:v>
                </c:pt>
                <c:pt idx="252" formatCode="General">
                  <c:v>272</c:v>
                </c:pt>
                <c:pt idx="253" formatCode="General">
                  <c:v>273</c:v>
                </c:pt>
                <c:pt idx="254" formatCode="General">
                  <c:v>274</c:v>
                </c:pt>
                <c:pt idx="255" formatCode="General">
                  <c:v>275</c:v>
                </c:pt>
                <c:pt idx="256" formatCode="General">
                  <c:v>276</c:v>
                </c:pt>
                <c:pt idx="257" formatCode="General">
                  <c:v>277</c:v>
                </c:pt>
                <c:pt idx="258" formatCode="General">
                  <c:v>278</c:v>
                </c:pt>
                <c:pt idx="259" formatCode="General">
                  <c:v>279</c:v>
                </c:pt>
                <c:pt idx="260" formatCode="General">
                  <c:v>280</c:v>
                </c:pt>
                <c:pt idx="261" formatCode="General">
                  <c:v>281</c:v>
                </c:pt>
                <c:pt idx="262" formatCode="General">
                  <c:v>282</c:v>
                </c:pt>
                <c:pt idx="263" formatCode="General">
                  <c:v>283</c:v>
                </c:pt>
                <c:pt idx="264" formatCode="General">
                  <c:v>284</c:v>
                </c:pt>
                <c:pt idx="265" formatCode="General">
                  <c:v>285</c:v>
                </c:pt>
                <c:pt idx="266" formatCode="General">
                  <c:v>286</c:v>
                </c:pt>
                <c:pt idx="267" formatCode="General">
                  <c:v>287</c:v>
                </c:pt>
                <c:pt idx="268" formatCode="General">
                  <c:v>288</c:v>
                </c:pt>
                <c:pt idx="269" formatCode="General">
                  <c:v>289</c:v>
                </c:pt>
                <c:pt idx="270" formatCode="General">
                  <c:v>290</c:v>
                </c:pt>
                <c:pt idx="271" formatCode="General">
                  <c:v>291</c:v>
                </c:pt>
                <c:pt idx="272" formatCode="General">
                  <c:v>292</c:v>
                </c:pt>
                <c:pt idx="273" formatCode="General">
                  <c:v>293</c:v>
                </c:pt>
                <c:pt idx="274" formatCode="General">
                  <c:v>294</c:v>
                </c:pt>
                <c:pt idx="275" formatCode="General">
                  <c:v>295</c:v>
                </c:pt>
                <c:pt idx="276" formatCode="General">
                  <c:v>296</c:v>
                </c:pt>
                <c:pt idx="277" formatCode="General">
                  <c:v>297</c:v>
                </c:pt>
                <c:pt idx="278" formatCode="General">
                  <c:v>298</c:v>
                </c:pt>
                <c:pt idx="279" formatCode="General">
                  <c:v>299</c:v>
                </c:pt>
                <c:pt idx="280" formatCode="General">
                  <c:v>300</c:v>
                </c:pt>
                <c:pt idx="281" formatCode="General">
                  <c:v>301</c:v>
                </c:pt>
                <c:pt idx="282" formatCode="General">
                  <c:v>302</c:v>
                </c:pt>
                <c:pt idx="283" formatCode="General">
                  <c:v>303</c:v>
                </c:pt>
                <c:pt idx="284" formatCode="General">
                  <c:v>304</c:v>
                </c:pt>
                <c:pt idx="285" formatCode="General">
                  <c:v>305</c:v>
                </c:pt>
                <c:pt idx="286" formatCode="General">
                  <c:v>306</c:v>
                </c:pt>
                <c:pt idx="287" formatCode="General">
                  <c:v>307</c:v>
                </c:pt>
                <c:pt idx="288" formatCode="General">
                  <c:v>308</c:v>
                </c:pt>
                <c:pt idx="289" formatCode="General">
                  <c:v>309</c:v>
                </c:pt>
                <c:pt idx="290" formatCode="General">
                  <c:v>310</c:v>
                </c:pt>
                <c:pt idx="291" formatCode="General">
                  <c:v>311</c:v>
                </c:pt>
                <c:pt idx="292" formatCode="General">
                  <c:v>312</c:v>
                </c:pt>
                <c:pt idx="293" formatCode="General">
                  <c:v>313</c:v>
                </c:pt>
                <c:pt idx="294" formatCode="General">
                  <c:v>314</c:v>
                </c:pt>
                <c:pt idx="295" formatCode="General">
                  <c:v>315</c:v>
                </c:pt>
                <c:pt idx="296" formatCode="General">
                  <c:v>316</c:v>
                </c:pt>
                <c:pt idx="297" formatCode="General">
                  <c:v>317</c:v>
                </c:pt>
                <c:pt idx="298" formatCode="General">
                  <c:v>318</c:v>
                </c:pt>
                <c:pt idx="299" formatCode="General">
                  <c:v>319</c:v>
                </c:pt>
                <c:pt idx="300" formatCode="General">
                  <c:v>320</c:v>
                </c:pt>
                <c:pt idx="301" formatCode="General">
                  <c:v>321</c:v>
                </c:pt>
                <c:pt idx="302" formatCode="General">
                  <c:v>322</c:v>
                </c:pt>
                <c:pt idx="303" formatCode="General">
                  <c:v>323</c:v>
                </c:pt>
                <c:pt idx="304" formatCode="General">
                  <c:v>324</c:v>
                </c:pt>
                <c:pt idx="305" formatCode="General">
                  <c:v>325</c:v>
                </c:pt>
                <c:pt idx="306" formatCode="General">
                  <c:v>326</c:v>
                </c:pt>
                <c:pt idx="307" formatCode="General">
                  <c:v>327</c:v>
                </c:pt>
                <c:pt idx="308" formatCode="General">
                  <c:v>328</c:v>
                </c:pt>
                <c:pt idx="309" formatCode="General">
                  <c:v>329</c:v>
                </c:pt>
                <c:pt idx="310" formatCode="General">
                  <c:v>330</c:v>
                </c:pt>
                <c:pt idx="311" formatCode="General">
                  <c:v>331</c:v>
                </c:pt>
                <c:pt idx="312" formatCode="General">
                  <c:v>332</c:v>
                </c:pt>
                <c:pt idx="313" formatCode="General">
                  <c:v>333</c:v>
                </c:pt>
                <c:pt idx="314" formatCode="General">
                  <c:v>334</c:v>
                </c:pt>
                <c:pt idx="315" formatCode="General">
                  <c:v>335</c:v>
                </c:pt>
                <c:pt idx="316" formatCode="General">
                  <c:v>336</c:v>
                </c:pt>
                <c:pt idx="317" formatCode="General">
                  <c:v>337</c:v>
                </c:pt>
                <c:pt idx="318" formatCode="General">
                  <c:v>338</c:v>
                </c:pt>
                <c:pt idx="319" formatCode="General">
                  <c:v>339</c:v>
                </c:pt>
                <c:pt idx="320" formatCode="General">
                  <c:v>340</c:v>
                </c:pt>
                <c:pt idx="321" formatCode="General">
                  <c:v>341</c:v>
                </c:pt>
                <c:pt idx="322" formatCode="General">
                  <c:v>342</c:v>
                </c:pt>
                <c:pt idx="323" formatCode="General">
                  <c:v>343</c:v>
                </c:pt>
                <c:pt idx="324" formatCode="General">
                  <c:v>344</c:v>
                </c:pt>
                <c:pt idx="325" formatCode="General">
                  <c:v>345</c:v>
                </c:pt>
                <c:pt idx="326" formatCode="General">
                  <c:v>346</c:v>
                </c:pt>
                <c:pt idx="327" formatCode="General">
                  <c:v>347</c:v>
                </c:pt>
                <c:pt idx="328" formatCode="General">
                  <c:v>348</c:v>
                </c:pt>
                <c:pt idx="329" formatCode="General">
                  <c:v>349</c:v>
                </c:pt>
                <c:pt idx="330" formatCode="General">
                  <c:v>350</c:v>
                </c:pt>
                <c:pt idx="331" formatCode="General">
                  <c:v>351</c:v>
                </c:pt>
                <c:pt idx="332" formatCode="General">
                  <c:v>352</c:v>
                </c:pt>
                <c:pt idx="333" formatCode="General">
                  <c:v>353</c:v>
                </c:pt>
                <c:pt idx="334" formatCode="General">
                  <c:v>354</c:v>
                </c:pt>
                <c:pt idx="335" formatCode="General">
                  <c:v>355</c:v>
                </c:pt>
                <c:pt idx="336" formatCode="General">
                  <c:v>356</c:v>
                </c:pt>
                <c:pt idx="337" formatCode="General">
                  <c:v>357</c:v>
                </c:pt>
                <c:pt idx="338" formatCode="General">
                  <c:v>358</c:v>
                </c:pt>
                <c:pt idx="339" formatCode="General">
                  <c:v>359</c:v>
                </c:pt>
                <c:pt idx="340" formatCode="General">
                  <c:v>360</c:v>
                </c:pt>
                <c:pt idx="341" formatCode="General">
                  <c:v>361</c:v>
                </c:pt>
                <c:pt idx="342" formatCode="General">
                  <c:v>362</c:v>
                </c:pt>
                <c:pt idx="343" formatCode="General">
                  <c:v>363</c:v>
                </c:pt>
                <c:pt idx="344" formatCode="General">
                  <c:v>364</c:v>
                </c:pt>
                <c:pt idx="345" formatCode="General">
                  <c:v>365</c:v>
                </c:pt>
                <c:pt idx="346" formatCode="General">
                  <c:v>366</c:v>
                </c:pt>
                <c:pt idx="347" formatCode="General">
                  <c:v>367</c:v>
                </c:pt>
                <c:pt idx="348" formatCode="General">
                  <c:v>368</c:v>
                </c:pt>
                <c:pt idx="349" formatCode="General">
                  <c:v>369</c:v>
                </c:pt>
                <c:pt idx="350" formatCode="General">
                  <c:v>370</c:v>
                </c:pt>
                <c:pt idx="351" formatCode="General">
                  <c:v>371</c:v>
                </c:pt>
                <c:pt idx="352" formatCode="General">
                  <c:v>372</c:v>
                </c:pt>
                <c:pt idx="353" formatCode="General">
                  <c:v>373</c:v>
                </c:pt>
                <c:pt idx="354" formatCode="General">
                  <c:v>374</c:v>
                </c:pt>
                <c:pt idx="355" formatCode="General">
                  <c:v>375</c:v>
                </c:pt>
                <c:pt idx="356" formatCode="General">
                  <c:v>376</c:v>
                </c:pt>
                <c:pt idx="357" formatCode="General">
                  <c:v>377</c:v>
                </c:pt>
                <c:pt idx="358" formatCode="General">
                  <c:v>378</c:v>
                </c:pt>
                <c:pt idx="359" formatCode="General">
                  <c:v>379</c:v>
                </c:pt>
                <c:pt idx="360" formatCode="General">
                  <c:v>380</c:v>
                </c:pt>
                <c:pt idx="361" formatCode="General">
                  <c:v>381</c:v>
                </c:pt>
                <c:pt idx="362" formatCode="General">
                  <c:v>382</c:v>
                </c:pt>
                <c:pt idx="363" formatCode="General">
                  <c:v>383</c:v>
                </c:pt>
                <c:pt idx="364" formatCode="General">
                  <c:v>384</c:v>
                </c:pt>
                <c:pt idx="365" formatCode="General">
                  <c:v>385</c:v>
                </c:pt>
                <c:pt idx="366" formatCode="General">
                  <c:v>386</c:v>
                </c:pt>
                <c:pt idx="367" formatCode="General">
                  <c:v>387</c:v>
                </c:pt>
                <c:pt idx="368" formatCode="General">
                  <c:v>388</c:v>
                </c:pt>
                <c:pt idx="369" formatCode="General">
                  <c:v>389</c:v>
                </c:pt>
                <c:pt idx="370" formatCode="General">
                  <c:v>390</c:v>
                </c:pt>
                <c:pt idx="371" formatCode="General">
                  <c:v>391</c:v>
                </c:pt>
                <c:pt idx="372" formatCode="General">
                  <c:v>392</c:v>
                </c:pt>
                <c:pt idx="373" formatCode="General">
                  <c:v>393</c:v>
                </c:pt>
                <c:pt idx="374" formatCode="General">
                  <c:v>394</c:v>
                </c:pt>
                <c:pt idx="375" formatCode="General">
                  <c:v>395</c:v>
                </c:pt>
                <c:pt idx="376" formatCode="General">
                  <c:v>396</c:v>
                </c:pt>
                <c:pt idx="377" formatCode="General">
                  <c:v>397</c:v>
                </c:pt>
                <c:pt idx="378" formatCode="General">
                  <c:v>398</c:v>
                </c:pt>
                <c:pt idx="379" formatCode="General">
                  <c:v>399</c:v>
                </c:pt>
                <c:pt idx="380" formatCode="General">
                  <c:v>400</c:v>
                </c:pt>
                <c:pt idx="381" formatCode="General">
                  <c:v>401</c:v>
                </c:pt>
                <c:pt idx="382" formatCode="General">
                  <c:v>402</c:v>
                </c:pt>
                <c:pt idx="383" formatCode="General">
                  <c:v>403</c:v>
                </c:pt>
                <c:pt idx="384" formatCode="General">
                  <c:v>404</c:v>
                </c:pt>
                <c:pt idx="385" formatCode="General">
                  <c:v>405</c:v>
                </c:pt>
                <c:pt idx="386" formatCode="General">
                  <c:v>406</c:v>
                </c:pt>
                <c:pt idx="387" formatCode="General">
                  <c:v>407</c:v>
                </c:pt>
                <c:pt idx="388" formatCode="General">
                  <c:v>408</c:v>
                </c:pt>
                <c:pt idx="389" formatCode="General">
                  <c:v>409</c:v>
                </c:pt>
                <c:pt idx="390" formatCode="General">
                  <c:v>410</c:v>
                </c:pt>
                <c:pt idx="391" formatCode="General">
                  <c:v>411</c:v>
                </c:pt>
                <c:pt idx="392" formatCode="General">
                  <c:v>412</c:v>
                </c:pt>
                <c:pt idx="393" formatCode="General">
                  <c:v>413</c:v>
                </c:pt>
                <c:pt idx="394" formatCode="General">
                  <c:v>414</c:v>
                </c:pt>
                <c:pt idx="395" formatCode="General">
                  <c:v>415</c:v>
                </c:pt>
                <c:pt idx="396" formatCode="General">
                  <c:v>416</c:v>
                </c:pt>
                <c:pt idx="397" formatCode="General">
                  <c:v>417</c:v>
                </c:pt>
                <c:pt idx="398" formatCode="General">
                  <c:v>418</c:v>
                </c:pt>
                <c:pt idx="399" formatCode="General">
                  <c:v>419</c:v>
                </c:pt>
                <c:pt idx="400" formatCode="General">
                  <c:v>420</c:v>
                </c:pt>
                <c:pt idx="401" formatCode="General">
                  <c:v>421</c:v>
                </c:pt>
                <c:pt idx="402" formatCode="General">
                  <c:v>422</c:v>
                </c:pt>
                <c:pt idx="403" formatCode="General">
                  <c:v>423</c:v>
                </c:pt>
                <c:pt idx="404" formatCode="General">
                  <c:v>424</c:v>
                </c:pt>
                <c:pt idx="405" formatCode="General">
                  <c:v>425</c:v>
                </c:pt>
                <c:pt idx="406" formatCode="General">
                  <c:v>426</c:v>
                </c:pt>
                <c:pt idx="407" formatCode="General">
                  <c:v>427</c:v>
                </c:pt>
                <c:pt idx="408" formatCode="General">
                  <c:v>428</c:v>
                </c:pt>
                <c:pt idx="409" formatCode="General">
                  <c:v>429</c:v>
                </c:pt>
                <c:pt idx="410" formatCode="General">
                  <c:v>430</c:v>
                </c:pt>
                <c:pt idx="411" formatCode="General">
                  <c:v>431</c:v>
                </c:pt>
                <c:pt idx="412" formatCode="General">
                  <c:v>432</c:v>
                </c:pt>
                <c:pt idx="413" formatCode="General">
                  <c:v>433</c:v>
                </c:pt>
                <c:pt idx="414" formatCode="General">
                  <c:v>434</c:v>
                </c:pt>
                <c:pt idx="415" formatCode="General">
                  <c:v>435</c:v>
                </c:pt>
                <c:pt idx="416" formatCode="General">
                  <c:v>436</c:v>
                </c:pt>
                <c:pt idx="417" formatCode="General">
                  <c:v>437</c:v>
                </c:pt>
                <c:pt idx="418" formatCode="General">
                  <c:v>438</c:v>
                </c:pt>
                <c:pt idx="419" formatCode="General">
                  <c:v>439</c:v>
                </c:pt>
                <c:pt idx="420" formatCode="General">
                  <c:v>440</c:v>
                </c:pt>
                <c:pt idx="421" formatCode="General">
                  <c:v>441</c:v>
                </c:pt>
                <c:pt idx="422" formatCode="General">
                  <c:v>442</c:v>
                </c:pt>
                <c:pt idx="423" formatCode="General">
                  <c:v>443</c:v>
                </c:pt>
                <c:pt idx="424" formatCode="General">
                  <c:v>444</c:v>
                </c:pt>
                <c:pt idx="425" formatCode="General">
                  <c:v>445</c:v>
                </c:pt>
                <c:pt idx="426" formatCode="General">
                  <c:v>446</c:v>
                </c:pt>
                <c:pt idx="427" formatCode="General">
                  <c:v>447</c:v>
                </c:pt>
                <c:pt idx="428" formatCode="General">
                  <c:v>448</c:v>
                </c:pt>
                <c:pt idx="429" formatCode="General">
                  <c:v>449</c:v>
                </c:pt>
                <c:pt idx="430" formatCode="General">
                  <c:v>450</c:v>
                </c:pt>
                <c:pt idx="431" formatCode="General">
                  <c:v>451</c:v>
                </c:pt>
                <c:pt idx="432" formatCode="General">
                  <c:v>452</c:v>
                </c:pt>
                <c:pt idx="433" formatCode="General">
                  <c:v>453</c:v>
                </c:pt>
                <c:pt idx="434" formatCode="General">
                  <c:v>454</c:v>
                </c:pt>
                <c:pt idx="435" formatCode="General">
                  <c:v>455</c:v>
                </c:pt>
                <c:pt idx="436" formatCode="General">
                  <c:v>456</c:v>
                </c:pt>
                <c:pt idx="437" formatCode="General">
                  <c:v>457</c:v>
                </c:pt>
                <c:pt idx="438" formatCode="General">
                  <c:v>458</c:v>
                </c:pt>
                <c:pt idx="439" formatCode="General">
                  <c:v>459</c:v>
                </c:pt>
                <c:pt idx="440" formatCode="General">
                  <c:v>460</c:v>
                </c:pt>
                <c:pt idx="441" formatCode="General">
                  <c:v>461</c:v>
                </c:pt>
                <c:pt idx="442" formatCode="General">
                  <c:v>462</c:v>
                </c:pt>
                <c:pt idx="443" formatCode="General">
                  <c:v>463</c:v>
                </c:pt>
                <c:pt idx="444" formatCode="General">
                  <c:v>464</c:v>
                </c:pt>
                <c:pt idx="445" formatCode="General">
                  <c:v>465</c:v>
                </c:pt>
                <c:pt idx="446" formatCode="General">
                  <c:v>466</c:v>
                </c:pt>
                <c:pt idx="447" formatCode="General">
                  <c:v>467</c:v>
                </c:pt>
                <c:pt idx="448" formatCode="General">
                  <c:v>468</c:v>
                </c:pt>
                <c:pt idx="449" formatCode="General">
                  <c:v>469</c:v>
                </c:pt>
                <c:pt idx="450" formatCode="General">
                  <c:v>470</c:v>
                </c:pt>
                <c:pt idx="451" formatCode="General">
                  <c:v>471</c:v>
                </c:pt>
                <c:pt idx="452" formatCode="General">
                  <c:v>472</c:v>
                </c:pt>
                <c:pt idx="453" formatCode="General">
                  <c:v>473</c:v>
                </c:pt>
                <c:pt idx="454" formatCode="General">
                  <c:v>474</c:v>
                </c:pt>
                <c:pt idx="455" formatCode="General">
                  <c:v>475</c:v>
                </c:pt>
                <c:pt idx="456" formatCode="General">
                  <c:v>476</c:v>
                </c:pt>
                <c:pt idx="457" formatCode="General">
                  <c:v>477</c:v>
                </c:pt>
                <c:pt idx="458" formatCode="General">
                  <c:v>478</c:v>
                </c:pt>
                <c:pt idx="459" formatCode="General">
                  <c:v>479</c:v>
                </c:pt>
                <c:pt idx="460" formatCode="General">
                  <c:v>480</c:v>
                </c:pt>
                <c:pt idx="461" formatCode="General">
                  <c:v>481</c:v>
                </c:pt>
                <c:pt idx="462" formatCode="General">
                  <c:v>482</c:v>
                </c:pt>
                <c:pt idx="463" formatCode="General">
                  <c:v>483</c:v>
                </c:pt>
                <c:pt idx="464" formatCode="General">
                  <c:v>484</c:v>
                </c:pt>
                <c:pt idx="465" formatCode="General">
                  <c:v>485</c:v>
                </c:pt>
                <c:pt idx="466" formatCode="General">
                  <c:v>486</c:v>
                </c:pt>
                <c:pt idx="467" formatCode="General">
                  <c:v>487</c:v>
                </c:pt>
                <c:pt idx="468" formatCode="General">
                  <c:v>488</c:v>
                </c:pt>
                <c:pt idx="469" formatCode="General">
                  <c:v>489</c:v>
                </c:pt>
                <c:pt idx="470" formatCode="General">
                  <c:v>490</c:v>
                </c:pt>
                <c:pt idx="471" formatCode="General">
                  <c:v>491</c:v>
                </c:pt>
                <c:pt idx="472" formatCode="General">
                  <c:v>492</c:v>
                </c:pt>
                <c:pt idx="473" formatCode="General">
                  <c:v>493</c:v>
                </c:pt>
                <c:pt idx="474" formatCode="General">
                  <c:v>494</c:v>
                </c:pt>
                <c:pt idx="475" formatCode="General">
                  <c:v>495</c:v>
                </c:pt>
                <c:pt idx="476" formatCode="General">
                  <c:v>496</c:v>
                </c:pt>
                <c:pt idx="477" formatCode="General">
                  <c:v>497</c:v>
                </c:pt>
                <c:pt idx="478" formatCode="General">
                  <c:v>498</c:v>
                </c:pt>
                <c:pt idx="479" formatCode="General">
                  <c:v>499</c:v>
                </c:pt>
                <c:pt idx="480" formatCode="General">
                  <c:v>500</c:v>
                </c:pt>
                <c:pt idx="481" formatCode="General">
                  <c:v>501</c:v>
                </c:pt>
                <c:pt idx="482" formatCode="General">
                  <c:v>502</c:v>
                </c:pt>
                <c:pt idx="483" formatCode="General">
                  <c:v>503</c:v>
                </c:pt>
                <c:pt idx="484" formatCode="General">
                  <c:v>504</c:v>
                </c:pt>
                <c:pt idx="485" formatCode="General">
                  <c:v>505</c:v>
                </c:pt>
                <c:pt idx="486" formatCode="General">
                  <c:v>506</c:v>
                </c:pt>
                <c:pt idx="487" formatCode="General">
                  <c:v>507</c:v>
                </c:pt>
                <c:pt idx="488" formatCode="General">
                  <c:v>508</c:v>
                </c:pt>
                <c:pt idx="489" formatCode="General">
                  <c:v>509</c:v>
                </c:pt>
                <c:pt idx="490" formatCode="General">
                  <c:v>510</c:v>
                </c:pt>
                <c:pt idx="491" formatCode="General">
                  <c:v>511</c:v>
                </c:pt>
                <c:pt idx="492" formatCode="General">
                  <c:v>512</c:v>
                </c:pt>
                <c:pt idx="493" formatCode="General">
                  <c:v>513</c:v>
                </c:pt>
                <c:pt idx="494" formatCode="General">
                  <c:v>514</c:v>
                </c:pt>
                <c:pt idx="495" formatCode="General">
                  <c:v>515</c:v>
                </c:pt>
                <c:pt idx="496" formatCode="General">
                  <c:v>516</c:v>
                </c:pt>
                <c:pt idx="497" formatCode="General">
                  <c:v>517</c:v>
                </c:pt>
                <c:pt idx="498" formatCode="General">
                  <c:v>518</c:v>
                </c:pt>
                <c:pt idx="499" formatCode="General">
                  <c:v>519</c:v>
                </c:pt>
                <c:pt idx="500" formatCode="General">
                  <c:v>520</c:v>
                </c:pt>
                <c:pt idx="501" formatCode="General">
                  <c:v>521</c:v>
                </c:pt>
                <c:pt idx="502" formatCode="General">
                  <c:v>522</c:v>
                </c:pt>
                <c:pt idx="503" formatCode="General">
                  <c:v>523</c:v>
                </c:pt>
                <c:pt idx="504" formatCode="General">
                  <c:v>524</c:v>
                </c:pt>
                <c:pt idx="505" formatCode="General">
                  <c:v>525</c:v>
                </c:pt>
                <c:pt idx="506" formatCode="General">
                  <c:v>526</c:v>
                </c:pt>
                <c:pt idx="507" formatCode="General">
                  <c:v>527</c:v>
                </c:pt>
                <c:pt idx="508" formatCode="General">
                  <c:v>528</c:v>
                </c:pt>
                <c:pt idx="509" formatCode="General">
                  <c:v>529</c:v>
                </c:pt>
                <c:pt idx="510" formatCode="General">
                  <c:v>530</c:v>
                </c:pt>
                <c:pt idx="511" formatCode="General">
                  <c:v>531</c:v>
                </c:pt>
                <c:pt idx="512" formatCode="General">
                  <c:v>532</c:v>
                </c:pt>
                <c:pt idx="513" formatCode="General">
                  <c:v>533</c:v>
                </c:pt>
                <c:pt idx="514" formatCode="General">
                  <c:v>534</c:v>
                </c:pt>
                <c:pt idx="515" formatCode="General">
                  <c:v>535</c:v>
                </c:pt>
                <c:pt idx="516" formatCode="General">
                  <c:v>536</c:v>
                </c:pt>
                <c:pt idx="517" formatCode="General">
                  <c:v>537</c:v>
                </c:pt>
                <c:pt idx="518" formatCode="General">
                  <c:v>538</c:v>
                </c:pt>
                <c:pt idx="519" formatCode="General">
                  <c:v>539</c:v>
                </c:pt>
                <c:pt idx="520" formatCode="General">
                  <c:v>540</c:v>
                </c:pt>
                <c:pt idx="521" formatCode="General">
                  <c:v>541</c:v>
                </c:pt>
                <c:pt idx="522" formatCode="General">
                  <c:v>542</c:v>
                </c:pt>
                <c:pt idx="523" formatCode="General">
                  <c:v>543</c:v>
                </c:pt>
                <c:pt idx="524" formatCode="General">
                  <c:v>544</c:v>
                </c:pt>
                <c:pt idx="525" formatCode="General">
                  <c:v>545</c:v>
                </c:pt>
                <c:pt idx="526" formatCode="General">
                  <c:v>546</c:v>
                </c:pt>
                <c:pt idx="527" formatCode="General">
                  <c:v>547</c:v>
                </c:pt>
                <c:pt idx="528" formatCode="General">
                  <c:v>548</c:v>
                </c:pt>
                <c:pt idx="529" formatCode="General">
                  <c:v>549</c:v>
                </c:pt>
                <c:pt idx="530" formatCode="General">
                  <c:v>550</c:v>
                </c:pt>
                <c:pt idx="531" formatCode="General">
                  <c:v>551</c:v>
                </c:pt>
                <c:pt idx="532" formatCode="General">
                  <c:v>552</c:v>
                </c:pt>
                <c:pt idx="533" formatCode="General">
                  <c:v>553</c:v>
                </c:pt>
                <c:pt idx="534" formatCode="General">
                  <c:v>554</c:v>
                </c:pt>
                <c:pt idx="535" formatCode="General">
                  <c:v>555</c:v>
                </c:pt>
                <c:pt idx="536" formatCode="General">
                  <c:v>556</c:v>
                </c:pt>
                <c:pt idx="537" formatCode="General">
                  <c:v>557</c:v>
                </c:pt>
                <c:pt idx="538" formatCode="General">
                  <c:v>558</c:v>
                </c:pt>
                <c:pt idx="539" formatCode="General">
                  <c:v>559</c:v>
                </c:pt>
                <c:pt idx="540" formatCode="General">
                  <c:v>560</c:v>
                </c:pt>
                <c:pt idx="541" formatCode="General">
                  <c:v>561</c:v>
                </c:pt>
                <c:pt idx="542" formatCode="General">
                  <c:v>562</c:v>
                </c:pt>
                <c:pt idx="543" formatCode="General">
                  <c:v>563</c:v>
                </c:pt>
                <c:pt idx="544" formatCode="General">
                  <c:v>564</c:v>
                </c:pt>
                <c:pt idx="545" formatCode="General">
                  <c:v>565</c:v>
                </c:pt>
                <c:pt idx="546" formatCode="General">
                  <c:v>566</c:v>
                </c:pt>
                <c:pt idx="547" formatCode="General">
                  <c:v>567</c:v>
                </c:pt>
                <c:pt idx="548" formatCode="General">
                  <c:v>568</c:v>
                </c:pt>
                <c:pt idx="549" formatCode="General">
                  <c:v>569</c:v>
                </c:pt>
                <c:pt idx="550" formatCode="General">
                  <c:v>570</c:v>
                </c:pt>
                <c:pt idx="551" formatCode="General">
                  <c:v>571</c:v>
                </c:pt>
                <c:pt idx="552" formatCode="General">
                  <c:v>572</c:v>
                </c:pt>
                <c:pt idx="553" formatCode="General">
                  <c:v>573</c:v>
                </c:pt>
                <c:pt idx="554" formatCode="General">
                  <c:v>574</c:v>
                </c:pt>
                <c:pt idx="555" formatCode="General">
                  <c:v>575</c:v>
                </c:pt>
                <c:pt idx="556" formatCode="General">
                  <c:v>576</c:v>
                </c:pt>
                <c:pt idx="557" formatCode="General">
                  <c:v>577</c:v>
                </c:pt>
                <c:pt idx="558" formatCode="General">
                  <c:v>578</c:v>
                </c:pt>
                <c:pt idx="559" formatCode="General">
                  <c:v>579</c:v>
                </c:pt>
                <c:pt idx="560" formatCode="General">
                  <c:v>580</c:v>
                </c:pt>
                <c:pt idx="561" formatCode="General">
                  <c:v>581</c:v>
                </c:pt>
                <c:pt idx="562" formatCode="General">
                  <c:v>582</c:v>
                </c:pt>
                <c:pt idx="563" formatCode="General">
                  <c:v>583</c:v>
                </c:pt>
                <c:pt idx="564" formatCode="General">
                  <c:v>584</c:v>
                </c:pt>
                <c:pt idx="565" formatCode="General">
                  <c:v>585</c:v>
                </c:pt>
                <c:pt idx="566" formatCode="General">
                  <c:v>586</c:v>
                </c:pt>
                <c:pt idx="567" formatCode="General">
                  <c:v>587</c:v>
                </c:pt>
                <c:pt idx="568" formatCode="General">
                  <c:v>588</c:v>
                </c:pt>
                <c:pt idx="569" formatCode="General">
                  <c:v>589</c:v>
                </c:pt>
                <c:pt idx="570" formatCode="General">
                  <c:v>590</c:v>
                </c:pt>
                <c:pt idx="571" formatCode="General">
                  <c:v>591</c:v>
                </c:pt>
                <c:pt idx="572" formatCode="General">
                  <c:v>592</c:v>
                </c:pt>
                <c:pt idx="573" formatCode="General">
                  <c:v>593</c:v>
                </c:pt>
                <c:pt idx="574" formatCode="General">
                  <c:v>594</c:v>
                </c:pt>
                <c:pt idx="575" formatCode="General">
                  <c:v>595</c:v>
                </c:pt>
                <c:pt idx="576" formatCode="General">
                  <c:v>596</c:v>
                </c:pt>
                <c:pt idx="577" formatCode="General">
                  <c:v>597</c:v>
                </c:pt>
                <c:pt idx="578" formatCode="General">
                  <c:v>598</c:v>
                </c:pt>
                <c:pt idx="579" formatCode="General">
                  <c:v>599</c:v>
                </c:pt>
                <c:pt idx="580" formatCode="General">
                  <c:v>600</c:v>
                </c:pt>
                <c:pt idx="581" formatCode="General">
                  <c:v>601</c:v>
                </c:pt>
                <c:pt idx="582" formatCode="General">
                  <c:v>602</c:v>
                </c:pt>
                <c:pt idx="583" formatCode="General">
                  <c:v>603</c:v>
                </c:pt>
                <c:pt idx="584" formatCode="General">
                  <c:v>604</c:v>
                </c:pt>
                <c:pt idx="585" formatCode="General">
                  <c:v>605</c:v>
                </c:pt>
                <c:pt idx="586" formatCode="General">
                  <c:v>606</c:v>
                </c:pt>
                <c:pt idx="587" formatCode="General">
                  <c:v>607</c:v>
                </c:pt>
                <c:pt idx="588" formatCode="General">
                  <c:v>608</c:v>
                </c:pt>
                <c:pt idx="589" formatCode="General">
                  <c:v>609</c:v>
                </c:pt>
                <c:pt idx="590" formatCode="General">
                  <c:v>610</c:v>
                </c:pt>
                <c:pt idx="591" formatCode="General">
                  <c:v>611</c:v>
                </c:pt>
                <c:pt idx="592" formatCode="General">
                  <c:v>612</c:v>
                </c:pt>
                <c:pt idx="593" formatCode="General">
                  <c:v>613</c:v>
                </c:pt>
                <c:pt idx="594" formatCode="General">
                  <c:v>614</c:v>
                </c:pt>
                <c:pt idx="595" formatCode="General">
                  <c:v>615</c:v>
                </c:pt>
                <c:pt idx="596" formatCode="General">
                  <c:v>616</c:v>
                </c:pt>
                <c:pt idx="597" formatCode="General">
                  <c:v>617</c:v>
                </c:pt>
                <c:pt idx="598" formatCode="General">
                  <c:v>618</c:v>
                </c:pt>
                <c:pt idx="599" formatCode="General">
                  <c:v>619</c:v>
                </c:pt>
                <c:pt idx="600" formatCode="General">
                  <c:v>620</c:v>
                </c:pt>
                <c:pt idx="601" formatCode="General">
                  <c:v>621</c:v>
                </c:pt>
                <c:pt idx="602" formatCode="General">
                  <c:v>622</c:v>
                </c:pt>
                <c:pt idx="603" formatCode="General">
                  <c:v>623</c:v>
                </c:pt>
                <c:pt idx="604" formatCode="General">
                  <c:v>624</c:v>
                </c:pt>
                <c:pt idx="605" formatCode="General">
                  <c:v>625</c:v>
                </c:pt>
                <c:pt idx="606" formatCode="General">
                  <c:v>626</c:v>
                </c:pt>
                <c:pt idx="607" formatCode="General">
                  <c:v>627</c:v>
                </c:pt>
                <c:pt idx="608" formatCode="General">
                  <c:v>628</c:v>
                </c:pt>
                <c:pt idx="609" formatCode="General">
                  <c:v>629</c:v>
                </c:pt>
                <c:pt idx="610" formatCode="General">
                  <c:v>630</c:v>
                </c:pt>
                <c:pt idx="611" formatCode="General">
                  <c:v>631</c:v>
                </c:pt>
                <c:pt idx="612" formatCode="General">
                  <c:v>632</c:v>
                </c:pt>
                <c:pt idx="613" formatCode="General">
                  <c:v>633</c:v>
                </c:pt>
                <c:pt idx="614" formatCode="General">
                  <c:v>634</c:v>
                </c:pt>
                <c:pt idx="615" formatCode="General">
                  <c:v>635</c:v>
                </c:pt>
                <c:pt idx="616" formatCode="General">
                  <c:v>636</c:v>
                </c:pt>
                <c:pt idx="617" formatCode="General">
                  <c:v>637</c:v>
                </c:pt>
                <c:pt idx="618" formatCode="General">
                  <c:v>638</c:v>
                </c:pt>
                <c:pt idx="619" formatCode="General">
                  <c:v>639</c:v>
                </c:pt>
                <c:pt idx="620" formatCode="General">
                  <c:v>640</c:v>
                </c:pt>
                <c:pt idx="621" formatCode="General">
                  <c:v>641</c:v>
                </c:pt>
                <c:pt idx="622" formatCode="General">
                  <c:v>642</c:v>
                </c:pt>
                <c:pt idx="623" formatCode="General">
                  <c:v>643</c:v>
                </c:pt>
                <c:pt idx="624" formatCode="General">
                  <c:v>644</c:v>
                </c:pt>
                <c:pt idx="625" formatCode="General">
                  <c:v>645</c:v>
                </c:pt>
                <c:pt idx="626" formatCode="General">
                  <c:v>646</c:v>
                </c:pt>
                <c:pt idx="627" formatCode="General">
                  <c:v>647</c:v>
                </c:pt>
                <c:pt idx="628" formatCode="General">
                  <c:v>648</c:v>
                </c:pt>
                <c:pt idx="629" formatCode="General">
                  <c:v>649</c:v>
                </c:pt>
                <c:pt idx="630" formatCode="General">
                  <c:v>650</c:v>
                </c:pt>
                <c:pt idx="631" formatCode="General">
                  <c:v>651</c:v>
                </c:pt>
                <c:pt idx="632" formatCode="General">
                  <c:v>652</c:v>
                </c:pt>
                <c:pt idx="633" formatCode="General">
                  <c:v>653</c:v>
                </c:pt>
                <c:pt idx="634" formatCode="General">
                  <c:v>654</c:v>
                </c:pt>
                <c:pt idx="635" formatCode="General">
                  <c:v>655</c:v>
                </c:pt>
                <c:pt idx="636" formatCode="General">
                  <c:v>656</c:v>
                </c:pt>
                <c:pt idx="637" formatCode="General">
                  <c:v>657</c:v>
                </c:pt>
                <c:pt idx="638" formatCode="General">
                  <c:v>658</c:v>
                </c:pt>
                <c:pt idx="639" formatCode="General">
                  <c:v>659</c:v>
                </c:pt>
                <c:pt idx="640" formatCode="General">
                  <c:v>660</c:v>
                </c:pt>
                <c:pt idx="641" formatCode="General">
                  <c:v>661</c:v>
                </c:pt>
                <c:pt idx="642" formatCode="General">
                  <c:v>662</c:v>
                </c:pt>
                <c:pt idx="643" formatCode="General">
                  <c:v>663</c:v>
                </c:pt>
                <c:pt idx="644" formatCode="General">
                  <c:v>664</c:v>
                </c:pt>
                <c:pt idx="645" formatCode="General">
                  <c:v>665</c:v>
                </c:pt>
                <c:pt idx="646" formatCode="General">
                  <c:v>666</c:v>
                </c:pt>
                <c:pt idx="647" formatCode="General">
                  <c:v>667</c:v>
                </c:pt>
                <c:pt idx="648" formatCode="General">
                  <c:v>668</c:v>
                </c:pt>
                <c:pt idx="649" formatCode="General">
                  <c:v>669</c:v>
                </c:pt>
                <c:pt idx="650" formatCode="General">
                  <c:v>670</c:v>
                </c:pt>
                <c:pt idx="651" formatCode="General">
                  <c:v>671</c:v>
                </c:pt>
                <c:pt idx="652" formatCode="General">
                  <c:v>672</c:v>
                </c:pt>
                <c:pt idx="653" formatCode="General">
                  <c:v>673</c:v>
                </c:pt>
                <c:pt idx="654" formatCode="General">
                  <c:v>674</c:v>
                </c:pt>
                <c:pt idx="655" formatCode="General">
                  <c:v>675</c:v>
                </c:pt>
                <c:pt idx="656" formatCode="General">
                  <c:v>676</c:v>
                </c:pt>
                <c:pt idx="657" formatCode="General">
                  <c:v>677</c:v>
                </c:pt>
                <c:pt idx="658" formatCode="General">
                  <c:v>678</c:v>
                </c:pt>
                <c:pt idx="659" formatCode="General">
                  <c:v>679</c:v>
                </c:pt>
                <c:pt idx="660" formatCode="General">
                  <c:v>680</c:v>
                </c:pt>
                <c:pt idx="661" formatCode="General">
                  <c:v>681</c:v>
                </c:pt>
                <c:pt idx="662" formatCode="General">
                  <c:v>682</c:v>
                </c:pt>
                <c:pt idx="663" formatCode="General">
                  <c:v>683</c:v>
                </c:pt>
                <c:pt idx="664" formatCode="General">
                  <c:v>684</c:v>
                </c:pt>
                <c:pt idx="665" formatCode="General">
                  <c:v>685</c:v>
                </c:pt>
                <c:pt idx="666" formatCode="General">
                  <c:v>686</c:v>
                </c:pt>
                <c:pt idx="667" formatCode="General">
                  <c:v>687</c:v>
                </c:pt>
                <c:pt idx="668" formatCode="General">
                  <c:v>688</c:v>
                </c:pt>
                <c:pt idx="669" formatCode="General">
                  <c:v>689</c:v>
                </c:pt>
                <c:pt idx="670" formatCode="General">
                  <c:v>690</c:v>
                </c:pt>
                <c:pt idx="671" formatCode="General">
                  <c:v>691</c:v>
                </c:pt>
                <c:pt idx="672" formatCode="General">
                  <c:v>692</c:v>
                </c:pt>
                <c:pt idx="673" formatCode="General">
                  <c:v>693</c:v>
                </c:pt>
                <c:pt idx="674" formatCode="General">
                  <c:v>694</c:v>
                </c:pt>
                <c:pt idx="675" formatCode="General">
                  <c:v>695</c:v>
                </c:pt>
                <c:pt idx="676" formatCode="General">
                  <c:v>696</c:v>
                </c:pt>
                <c:pt idx="677" formatCode="General">
                  <c:v>697</c:v>
                </c:pt>
                <c:pt idx="678" formatCode="General">
                  <c:v>698</c:v>
                </c:pt>
                <c:pt idx="679" formatCode="General">
                  <c:v>699</c:v>
                </c:pt>
                <c:pt idx="680" formatCode="General">
                  <c:v>700</c:v>
                </c:pt>
                <c:pt idx="681" formatCode="General">
                  <c:v>701</c:v>
                </c:pt>
                <c:pt idx="682" formatCode="General">
                  <c:v>702</c:v>
                </c:pt>
                <c:pt idx="683" formatCode="General">
                  <c:v>703</c:v>
                </c:pt>
                <c:pt idx="684" formatCode="General">
                  <c:v>704</c:v>
                </c:pt>
                <c:pt idx="685" formatCode="General">
                  <c:v>705</c:v>
                </c:pt>
                <c:pt idx="686" formatCode="General">
                  <c:v>706</c:v>
                </c:pt>
                <c:pt idx="687" formatCode="General">
                  <c:v>707</c:v>
                </c:pt>
                <c:pt idx="688" formatCode="General">
                  <c:v>708</c:v>
                </c:pt>
                <c:pt idx="689" formatCode="General">
                  <c:v>709</c:v>
                </c:pt>
                <c:pt idx="690" formatCode="General">
                  <c:v>710</c:v>
                </c:pt>
                <c:pt idx="691" formatCode="General">
                  <c:v>711</c:v>
                </c:pt>
                <c:pt idx="692" formatCode="General">
                  <c:v>712</c:v>
                </c:pt>
                <c:pt idx="693" formatCode="General">
                  <c:v>713</c:v>
                </c:pt>
                <c:pt idx="694" formatCode="General">
                  <c:v>714</c:v>
                </c:pt>
                <c:pt idx="695" formatCode="General">
                  <c:v>715</c:v>
                </c:pt>
                <c:pt idx="696" formatCode="General">
                  <c:v>716</c:v>
                </c:pt>
                <c:pt idx="697" formatCode="General">
                  <c:v>717</c:v>
                </c:pt>
                <c:pt idx="698" formatCode="General">
                  <c:v>718</c:v>
                </c:pt>
                <c:pt idx="699" formatCode="General">
                  <c:v>719</c:v>
                </c:pt>
                <c:pt idx="700" formatCode="General">
                  <c:v>720</c:v>
                </c:pt>
                <c:pt idx="701" formatCode="General">
                  <c:v>721</c:v>
                </c:pt>
                <c:pt idx="702" formatCode="General">
                  <c:v>722</c:v>
                </c:pt>
                <c:pt idx="703" formatCode="General">
                  <c:v>723</c:v>
                </c:pt>
                <c:pt idx="704" formatCode="General">
                  <c:v>724</c:v>
                </c:pt>
                <c:pt idx="705" formatCode="General">
                  <c:v>725</c:v>
                </c:pt>
                <c:pt idx="706" formatCode="General">
                  <c:v>726</c:v>
                </c:pt>
                <c:pt idx="707" formatCode="General">
                  <c:v>727</c:v>
                </c:pt>
                <c:pt idx="708" formatCode="General">
                  <c:v>728</c:v>
                </c:pt>
                <c:pt idx="709" formatCode="General">
                  <c:v>729</c:v>
                </c:pt>
                <c:pt idx="710" formatCode="General">
                  <c:v>730</c:v>
                </c:pt>
                <c:pt idx="711" formatCode="General">
                  <c:v>731</c:v>
                </c:pt>
                <c:pt idx="712" formatCode="General">
                  <c:v>732</c:v>
                </c:pt>
                <c:pt idx="713" formatCode="General">
                  <c:v>733</c:v>
                </c:pt>
                <c:pt idx="714" formatCode="General">
                  <c:v>734</c:v>
                </c:pt>
                <c:pt idx="715" formatCode="General">
                  <c:v>735</c:v>
                </c:pt>
                <c:pt idx="716" formatCode="General">
                  <c:v>736</c:v>
                </c:pt>
                <c:pt idx="717" formatCode="General">
                  <c:v>737</c:v>
                </c:pt>
                <c:pt idx="718" formatCode="General">
                  <c:v>738</c:v>
                </c:pt>
                <c:pt idx="719" formatCode="General">
                  <c:v>739</c:v>
                </c:pt>
                <c:pt idx="720" formatCode="General">
                  <c:v>740</c:v>
                </c:pt>
                <c:pt idx="721" formatCode="General">
                  <c:v>741</c:v>
                </c:pt>
                <c:pt idx="722" formatCode="General">
                  <c:v>742</c:v>
                </c:pt>
                <c:pt idx="723" formatCode="General">
                  <c:v>743</c:v>
                </c:pt>
                <c:pt idx="724" formatCode="General">
                  <c:v>744</c:v>
                </c:pt>
                <c:pt idx="725" formatCode="General">
                  <c:v>745</c:v>
                </c:pt>
                <c:pt idx="726" formatCode="General">
                  <c:v>746</c:v>
                </c:pt>
                <c:pt idx="727" formatCode="General">
                  <c:v>747</c:v>
                </c:pt>
                <c:pt idx="728" formatCode="General">
                  <c:v>748</c:v>
                </c:pt>
                <c:pt idx="729" formatCode="General">
                  <c:v>749</c:v>
                </c:pt>
                <c:pt idx="730" formatCode="General">
                  <c:v>750</c:v>
                </c:pt>
                <c:pt idx="731" formatCode="General">
                  <c:v>751</c:v>
                </c:pt>
                <c:pt idx="732" formatCode="General">
                  <c:v>752</c:v>
                </c:pt>
                <c:pt idx="733" formatCode="General">
                  <c:v>753</c:v>
                </c:pt>
                <c:pt idx="734" formatCode="General">
                  <c:v>754</c:v>
                </c:pt>
                <c:pt idx="735" formatCode="General">
                  <c:v>755</c:v>
                </c:pt>
                <c:pt idx="736" formatCode="General">
                  <c:v>756</c:v>
                </c:pt>
                <c:pt idx="737" formatCode="General">
                  <c:v>757</c:v>
                </c:pt>
                <c:pt idx="738" formatCode="General">
                  <c:v>758</c:v>
                </c:pt>
                <c:pt idx="739" formatCode="General">
                  <c:v>759</c:v>
                </c:pt>
                <c:pt idx="740" formatCode="General">
                  <c:v>760</c:v>
                </c:pt>
                <c:pt idx="741" formatCode="General">
                  <c:v>761</c:v>
                </c:pt>
                <c:pt idx="742" formatCode="General">
                  <c:v>762</c:v>
                </c:pt>
                <c:pt idx="743" formatCode="General">
                  <c:v>763</c:v>
                </c:pt>
                <c:pt idx="744" formatCode="General">
                  <c:v>764</c:v>
                </c:pt>
                <c:pt idx="745" formatCode="General">
                  <c:v>765</c:v>
                </c:pt>
                <c:pt idx="746" formatCode="General">
                  <c:v>766</c:v>
                </c:pt>
                <c:pt idx="747" formatCode="General">
                  <c:v>767</c:v>
                </c:pt>
                <c:pt idx="748" formatCode="General">
                  <c:v>768</c:v>
                </c:pt>
                <c:pt idx="749" formatCode="General">
                  <c:v>769</c:v>
                </c:pt>
                <c:pt idx="750" formatCode="General">
                  <c:v>770</c:v>
                </c:pt>
                <c:pt idx="751" formatCode="General">
                  <c:v>771</c:v>
                </c:pt>
                <c:pt idx="752" formatCode="General">
                  <c:v>772</c:v>
                </c:pt>
                <c:pt idx="753" formatCode="General">
                  <c:v>773</c:v>
                </c:pt>
                <c:pt idx="754" formatCode="General">
                  <c:v>774</c:v>
                </c:pt>
                <c:pt idx="755" formatCode="General">
                  <c:v>775</c:v>
                </c:pt>
                <c:pt idx="756" formatCode="General">
                  <c:v>776</c:v>
                </c:pt>
                <c:pt idx="757" formatCode="General">
                  <c:v>777</c:v>
                </c:pt>
                <c:pt idx="758" formatCode="General">
                  <c:v>778</c:v>
                </c:pt>
                <c:pt idx="759" formatCode="General">
                  <c:v>779</c:v>
                </c:pt>
                <c:pt idx="760" formatCode="General">
                  <c:v>780</c:v>
                </c:pt>
                <c:pt idx="761" formatCode="General">
                  <c:v>781</c:v>
                </c:pt>
                <c:pt idx="762" formatCode="General">
                  <c:v>782</c:v>
                </c:pt>
                <c:pt idx="763" formatCode="General">
                  <c:v>783</c:v>
                </c:pt>
                <c:pt idx="764" formatCode="General">
                  <c:v>784</c:v>
                </c:pt>
                <c:pt idx="765" formatCode="General">
                  <c:v>785</c:v>
                </c:pt>
                <c:pt idx="766" formatCode="General">
                  <c:v>786</c:v>
                </c:pt>
                <c:pt idx="767" formatCode="General">
                  <c:v>787</c:v>
                </c:pt>
                <c:pt idx="768" formatCode="General">
                  <c:v>788</c:v>
                </c:pt>
                <c:pt idx="769" formatCode="General">
                  <c:v>789</c:v>
                </c:pt>
                <c:pt idx="770" formatCode="General">
                  <c:v>790</c:v>
                </c:pt>
                <c:pt idx="771" formatCode="General">
                  <c:v>791</c:v>
                </c:pt>
                <c:pt idx="772" formatCode="General">
                  <c:v>792</c:v>
                </c:pt>
                <c:pt idx="773" formatCode="General">
                  <c:v>793</c:v>
                </c:pt>
                <c:pt idx="774" formatCode="General">
                  <c:v>794</c:v>
                </c:pt>
                <c:pt idx="775" formatCode="General">
                  <c:v>795</c:v>
                </c:pt>
                <c:pt idx="776" formatCode="General">
                  <c:v>796</c:v>
                </c:pt>
                <c:pt idx="777" formatCode="General">
                  <c:v>797</c:v>
                </c:pt>
                <c:pt idx="778" formatCode="General">
                  <c:v>798</c:v>
                </c:pt>
                <c:pt idx="779" formatCode="General">
                  <c:v>799</c:v>
                </c:pt>
                <c:pt idx="780" formatCode="General">
                  <c:v>800</c:v>
                </c:pt>
                <c:pt idx="781" formatCode="General">
                  <c:v>801</c:v>
                </c:pt>
                <c:pt idx="782" formatCode="General">
                  <c:v>802</c:v>
                </c:pt>
                <c:pt idx="783" formatCode="General">
                  <c:v>803</c:v>
                </c:pt>
                <c:pt idx="784" formatCode="General">
                  <c:v>804</c:v>
                </c:pt>
                <c:pt idx="785" formatCode="General">
                  <c:v>805</c:v>
                </c:pt>
                <c:pt idx="786" formatCode="General">
                  <c:v>806</c:v>
                </c:pt>
                <c:pt idx="787" formatCode="General">
                  <c:v>807</c:v>
                </c:pt>
                <c:pt idx="788" formatCode="General">
                  <c:v>808</c:v>
                </c:pt>
                <c:pt idx="789" formatCode="General">
                  <c:v>809</c:v>
                </c:pt>
                <c:pt idx="790" formatCode="General">
                  <c:v>810</c:v>
                </c:pt>
                <c:pt idx="791" formatCode="General">
                  <c:v>811</c:v>
                </c:pt>
                <c:pt idx="792" formatCode="General">
                  <c:v>812</c:v>
                </c:pt>
                <c:pt idx="793" formatCode="General">
                  <c:v>813</c:v>
                </c:pt>
                <c:pt idx="794" formatCode="General">
                  <c:v>814</c:v>
                </c:pt>
                <c:pt idx="795" formatCode="General">
                  <c:v>815</c:v>
                </c:pt>
                <c:pt idx="796" formatCode="General">
                  <c:v>816</c:v>
                </c:pt>
                <c:pt idx="797" formatCode="General">
                  <c:v>817</c:v>
                </c:pt>
                <c:pt idx="798" formatCode="General">
                  <c:v>818</c:v>
                </c:pt>
                <c:pt idx="799" formatCode="General">
                  <c:v>819</c:v>
                </c:pt>
                <c:pt idx="800" formatCode="General">
                  <c:v>820</c:v>
                </c:pt>
                <c:pt idx="801" formatCode="General">
                  <c:v>821</c:v>
                </c:pt>
                <c:pt idx="802" formatCode="General">
                  <c:v>822</c:v>
                </c:pt>
                <c:pt idx="803" formatCode="General">
                  <c:v>823</c:v>
                </c:pt>
                <c:pt idx="804" formatCode="General">
                  <c:v>824</c:v>
                </c:pt>
                <c:pt idx="805" formatCode="General">
                  <c:v>825</c:v>
                </c:pt>
                <c:pt idx="806" formatCode="General">
                  <c:v>826</c:v>
                </c:pt>
                <c:pt idx="807" formatCode="General">
                  <c:v>827</c:v>
                </c:pt>
                <c:pt idx="808" formatCode="General">
                  <c:v>828</c:v>
                </c:pt>
                <c:pt idx="809" formatCode="General">
                  <c:v>829</c:v>
                </c:pt>
                <c:pt idx="810" formatCode="General">
                  <c:v>830</c:v>
                </c:pt>
                <c:pt idx="811" formatCode="General">
                  <c:v>831</c:v>
                </c:pt>
                <c:pt idx="812" formatCode="General">
                  <c:v>832</c:v>
                </c:pt>
                <c:pt idx="813" formatCode="General">
                  <c:v>833</c:v>
                </c:pt>
                <c:pt idx="814" formatCode="General">
                  <c:v>834</c:v>
                </c:pt>
                <c:pt idx="815" formatCode="General">
                  <c:v>835</c:v>
                </c:pt>
                <c:pt idx="816" formatCode="General">
                  <c:v>836</c:v>
                </c:pt>
                <c:pt idx="817" formatCode="General">
                  <c:v>837</c:v>
                </c:pt>
                <c:pt idx="818" formatCode="General">
                  <c:v>838</c:v>
                </c:pt>
                <c:pt idx="819" formatCode="General">
                  <c:v>839</c:v>
                </c:pt>
                <c:pt idx="820" formatCode="General">
                  <c:v>840</c:v>
                </c:pt>
                <c:pt idx="821" formatCode="General">
                  <c:v>841</c:v>
                </c:pt>
                <c:pt idx="822" formatCode="General">
                  <c:v>842</c:v>
                </c:pt>
                <c:pt idx="823" formatCode="General">
                  <c:v>843</c:v>
                </c:pt>
                <c:pt idx="824" formatCode="General">
                  <c:v>844</c:v>
                </c:pt>
                <c:pt idx="825" formatCode="General">
                  <c:v>845</c:v>
                </c:pt>
                <c:pt idx="826" formatCode="General">
                  <c:v>846</c:v>
                </c:pt>
                <c:pt idx="827" formatCode="General">
                  <c:v>847</c:v>
                </c:pt>
                <c:pt idx="828" formatCode="General">
                  <c:v>848</c:v>
                </c:pt>
                <c:pt idx="829" formatCode="General">
                  <c:v>849</c:v>
                </c:pt>
                <c:pt idx="830" formatCode="General">
                  <c:v>850</c:v>
                </c:pt>
                <c:pt idx="831" formatCode="General">
                  <c:v>851</c:v>
                </c:pt>
                <c:pt idx="832" formatCode="General">
                  <c:v>852</c:v>
                </c:pt>
                <c:pt idx="833" formatCode="General">
                  <c:v>853</c:v>
                </c:pt>
                <c:pt idx="834" formatCode="General">
                  <c:v>854</c:v>
                </c:pt>
                <c:pt idx="835" formatCode="General">
                  <c:v>855</c:v>
                </c:pt>
                <c:pt idx="836" formatCode="General">
                  <c:v>856</c:v>
                </c:pt>
                <c:pt idx="837" formatCode="General">
                  <c:v>857</c:v>
                </c:pt>
                <c:pt idx="838" formatCode="General">
                  <c:v>858</c:v>
                </c:pt>
                <c:pt idx="839" formatCode="General">
                  <c:v>859</c:v>
                </c:pt>
                <c:pt idx="840" formatCode="General">
                  <c:v>860</c:v>
                </c:pt>
                <c:pt idx="841" formatCode="General">
                  <c:v>861</c:v>
                </c:pt>
                <c:pt idx="842" formatCode="General">
                  <c:v>862</c:v>
                </c:pt>
                <c:pt idx="843" formatCode="General">
                  <c:v>863</c:v>
                </c:pt>
                <c:pt idx="844" formatCode="General">
                  <c:v>864</c:v>
                </c:pt>
                <c:pt idx="845" formatCode="General">
                  <c:v>865</c:v>
                </c:pt>
                <c:pt idx="846" formatCode="General">
                  <c:v>866</c:v>
                </c:pt>
                <c:pt idx="847" formatCode="General">
                  <c:v>867</c:v>
                </c:pt>
                <c:pt idx="848" formatCode="General">
                  <c:v>868</c:v>
                </c:pt>
                <c:pt idx="849" formatCode="General">
                  <c:v>869</c:v>
                </c:pt>
                <c:pt idx="850" formatCode="General">
                  <c:v>870</c:v>
                </c:pt>
                <c:pt idx="851" formatCode="General">
                  <c:v>871</c:v>
                </c:pt>
                <c:pt idx="852" formatCode="General">
                  <c:v>872</c:v>
                </c:pt>
                <c:pt idx="853" formatCode="General">
                  <c:v>873</c:v>
                </c:pt>
                <c:pt idx="854" formatCode="General">
                  <c:v>874</c:v>
                </c:pt>
                <c:pt idx="855" formatCode="General">
                  <c:v>875</c:v>
                </c:pt>
                <c:pt idx="856" formatCode="General">
                  <c:v>876</c:v>
                </c:pt>
                <c:pt idx="857" formatCode="General">
                  <c:v>877</c:v>
                </c:pt>
                <c:pt idx="858" formatCode="General">
                  <c:v>878</c:v>
                </c:pt>
                <c:pt idx="859" formatCode="General">
                  <c:v>879</c:v>
                </c:pt>
                <c:pt idx="860" formatCode="General">
                  <c:v>880</c:v>
                </c:pt>
                <c:pt idx="861" formatCode="General">
                  <c:v>881</c:v>
                </c:pt>
                <c:pt idx="862" formatCode="General">
                  <c:v>882</c:v>
                </c:pt>
                <c:pt idx="863" formatCode="General">
                  <c:v>883</c:v>
                </c:pt>
                <c:pt idx="864" formatCode="General">
                  <c:v>884</c:v>
                </c:pt>
                <c:pt idx="865" formatCode="General">
                  <c:v>885</c:v>
                </c:pt>
                <c:pt idx="866" formatCode="General">
                  <c:v>886</c:v>
                </c:pt>
                <c:pt idx="867" formatCode="General">
                  <c:v>887</c:v>
                </c:pt>
                <c:pt idx="868" formatCode="General">
                  <c:v>888</c:v>
                </c:pt>
                <c:pt idx="869" formatCode="General">
                  <c:v>889</c:v>
                </c:pt>
                <c:pt idx="870" formatCode="General">
                  <c:v>890</c:v>
                </c:pt>
                <c:pt idx="871" formatCode="General">
                  <c:v>891</c:v>
                </c:pt>
                <c:pt idx="872" formatCode="General">
                  <c:v>892</c:v>
                </c:pt>
                <c:pt idx="873" formatCode="General">
                  <c:v>893</c:v>
                </c:pt>
                <c:pt idx="874" formatCode="General">
                  <c:v>894</c:v>
                </c:pt>
                <c:pt idx="875" formatCode="General">
                  <c:v>895</c:v>
                </c:pt>
                <c:pt idx="876" formatCode="General">
                  <c:v>896</c:v>
                </c:pt>
                <c:pt idx="877" formatCode="General">
                  <c:v>897</c:v>
                </c:pt>
                <c:pt idx="878" formatCode="General">
                  <c:v>898</c:v>
                </c:pt>
                <c:pt idx="879" formatCode="General">
                  <c:v>899</c:v>
                </c:pt>
                <c:pt idx="880" formatCode="General">
                  <c:v>900</c:v>
                </c:pt>
                <c:pt idx="881" formatCode="General">
                  <c:v>901</c:v>
                </c:pt>
                <c:pt idx="882" formatCode="General">
                  <c:v>902</c:v>
                </c:pt>
                <c:pt idx="883" formatCode="General">
                  <c:v>903</c:v>
                </c:pt>
                <c:pt idx="884" formatCode="General">
                  <c:v>904</c:v>
                </c:pt>
                <c:pt idx="885" formatCode="General">
                  <c:v>905</c:v>
                </c:pt>
                <c:pt idx="886" formatCode="General">
                  <c:v>906</c:v>
                </c:pt>
                <c:pt idx="887" formatCode="General">
                  <c:v>907</c:v>
                </c:pt>
                <c:pt idx="888" formatCode="General">
                  <c:v>908</c:v>
                </c:pt>
                <c:pt idx="889" formatCode="General">
                  <c:v>909</c:v>
                </c:pt>
                <c:pt idx="890" formatCode="General">
                  <c:v>910</c:v>
                </c:pt>
                <c:pt idx="891" formatCode="General">
                  <c:v>911</c:v>
                </c:pt>
                <c:pt idx="892" formatCode="General">
                  <c:v>912</c:v>
                </c:pt>
                <c:pt idx="893" formatCode="General">
                  <c:v>913</c:v>
                </c:pt>
                <c:pt idx="894" formatCode="General">
                  <c:v>914</c:v>
                </c:pt>
                <c:pt idx="895" formatCode="General">
                  <c:v>915</c:v>
                </c:pt>
                <c:pt idx="896" formatCode="General">
                  <c:v>916</c:v>
                </c:pt>
                <c:pt idx="897" formatCode="General">
                  <c:v>917</c:v>
                </c:pt>
                <c:pt idx="898" formatCode="General">
                  <c:v>918</c:v>
                </c:pt>
                <c:pt idx="899" formatCode="General">
                  <c:v>919</c:v>
                </c:pt>
                <c:pt idx="900" formatCode="General">
                  <c:v>920</c:v>
                </c:pt>
                <c:pt idx="901" formatCode="General">
                  <c:v>921</c:v>
                </c:pt>
                <c:pt idx="902" formatCode="General">
                  <c:v>922</c:v>
                </c:pt>
                <c:pt idx="903" formatCode="General">
                  <c:v>923</c:v>
                </c:pt>
                <c:pt idx="904" formatCode="General">
                  <c:v>924</c:v>
                </c:pt>
                <c:pt idx="905" formatCode="General">
                  <c:v>925</c:v>
                </c:pt>
                <c:pt idx="906" formatCode="General">
                  <c:v>926</c:v>
                </c:pt>
                <c:pt idx="907" formatCode="General">
                  <c:v>927</c:v>
                </c:pt>
                <c:pt idx="908" formatCode="General">
                  <c:v>928</c:v>
                </c:pt>
                <c:pt idx="909" formatCode="General">
                  <c:v>929</c:v>
                </c:pt>
                <c:pt idx="910" formatCode="General">
                  <c:v>930</c:v>
                </c:pt>
                <c:pt idx="911" formatCode="General">
                  <c:v>931</c:v>
                </c:pt>
                <c:pt idx="912" formatCode="General">
                  <c:v>932</c:v>
                </c:pt>
                <c:pt idx="913" formatCode="General">
                  <c:v>933</c:v>
                </c:pt>
                <c:pt idx="914" formatCode="General">
                  <c:v>934</c:v>
                </c:pt>
                <c:pt idx="915" formatCode="General">
                  <c:v>935</c:v>
                </c:pt>
                <c:pt idx="916" formatCode="General">
                  <c:v>936</c:v>
                </c:pt>
                <c:pt idx="917" formatCode="General">
                  <c:v>937</c:v>
                </c:pt>
                <c:pt idx="918" formatCode="General">
                  <c:v>938</c:v>
                </c:pt>
                <c:pt idx="919" formatCode="General">
                  <c:v>939</c:v>
                </c:pt>
                <c:pt idx="920" formatCode="General">
                  <c:v>940</c:v>
                </c:pt>
                <c:pt idx="921" formatCode="General">
                  <c:v>941</c:v>
                </c:pt>
                <c:pt idx="922" formatCode="General">
                  <c:v>942</c:v>
                </c:pt>
                <c:pt idx="923" formatCode="General">
                  <c:v>943</c:v>
                </c:pt>
                <c:pt idx="924" formatCode="General">
                  <c:v>944</c:v>
                </c:pt>
                <c:pt idx="925" formatCode="General">
                  <c:v>945</c:v>
                </c:pt>
                <c:pt idx="926" formatCode="General">
                  <c:v>946</c:v>
                </c:pt>
                <c:pt idx="927" formatCode="General">
                  <c:v>947</c:v>
                </c:pt>
                <c:pt idx="928" formatCode="General">
                  <c:v>948</c:v>
                </c:pt>
                <c:pt idx="929" formatCode="General">
                  <c:v>949</c:v>
                </c:pt>
                <c:pt idx="930" formatCode="General">
                  <c:v>950</c:v>
                </c:pt>
                <c:pt idx="931" formatCode="General">
                  <c:v>951</c:v>
                </c:pt>
                <c:pt idx="932" formatCode="General">
                  <c:v>952</c:v>
                </c:pt>
                <c:pt idx="933" formatCode="General">
                  <c:v>953</c:v>
                </c:pt>
                <c:pt idx="934" formatCode="General">
                  <c:v>954</c:v>
                </c:pt>
                <c:pt idx="935" formatCode="General">
                  <c:v>955</c:v>
                </c:pt>
                <c:pt idx="936" formatCode="General">
                  <c:v>956</c:v>
                </c:pt>
                <c:pt idx="937" formatCode="General">
                  <c:v>957</c:v>
                </c:pt>
                <c:pt idx="938" formatCode="General">
                  <c:v>958</c:v>
                </c:pt>
                <c:pt idx="939" formatCode="General">
                  <c:v>959</c:v>
                </c:pt>
                <c:pt idx="940" formatCode="General">
                  <c:v>960</c:v>
                </c:pt>
                <c:pt idx="941" formatCode="General">
                  <c:v>961</c:v>
                </c:pt>
                <c:pt idx="942" formatCode="General">
                  <c:v>962</c:v>
                </c:pt>
                <c:pt idx="943" formatCode="General">
                  <c:v>963</c:v>
                </c:pt>
                <c:pt idx="944" formatCode="General">
                  <c:v>964</c:v>
                </c:pt>
                <c:pt idx="945" formatCode="General">
                  <c:v>965</c:v>
                </c:pt>
                <c:pt idx="946" formatCode="General">
                  <c:v>966</c:v>
                </c:pt>
                <c:pt idx="947" formatCode="General">
                  <c:v>967</c:v>
                </c:pt>
                <c:pt idx="948" formatCode="General">
                  <c:v>968</c:v>
                </c:pt>
                <c:pt idx="949" formatCode="General">
                  <c:v>969</c:v>
                </c:pt>
                <c:pt idx="950" formatCode="General">
                  <c:v>970</c:v>
                </c:pt>
                <c:pt idx="951" formatCode="General">
                  <c:v>971</c:v>
                </c:pt>
                <c:pt idx="952" formatCode="General">
                  <c:v>972</c:v>
                </c:pt>
                <c:pt idx="953" formatCode="General">
                  <c:v>973</c:v>
                </c:pt>
                <c:pt idx="954" formatCode="General">
                  <c:v>974</c:v>
                </c:pt>
                <c:pt idx="955" formatCode="General">
                  <c:v>975</c:v>
                </c:pt>
                <c:pt idx="956" formatCode="General">
                  <c:v>976</c:v>
                </c:pt>
                <c:pt idx="957" formatCode="General">
                  <c:v>977</c:v>
                </c:pt>
                <c:pt idx="958" formatCode="General">
                  <c:v>978</c:v>
                </c:pt>
                <c:pt idx="959" formatCode="General">
                  <c:v>979</c:v>
                </c:pt>
                <c:pt idx="960" formatCode="General">
                  <c:v>980</c:v>
                </c:pt>
                <c:pt idx="961" formatCode="General">
                  <c:v>981</c:v>
                </c:pt>
                <c:pt idx="962" formatCode="General">
                  <c:v>982</c:v>
                </c:pt>
                <c:pt idx="963" formatCode="General">
                  <c:v>983</c:v>
                </c:pt>
                <c:pt idx="964" formatCode="General">
                  <c:v>984</c:v>
                </c:pt>
                <c:pt idx="965" formatCode="General">
                  <c:v>985</c:v>
                </c:pt>
                <c:pt idx="966" formatCode="General">
                  <c:v>986</c:v>
                </c:pt>
                <c:pt idx="967" formatCode="General">
                  <c:v>987</c:v>
                </c:pt>
                <c:pt idx="968" formatCode="General">
                  <c:v>988</c:v>
                </c:pt>
                <c:pt idx="969" formatCode="General">
                  <c:v>989</c:v>
                </c:pt>
                <c:pt idx="970" formatCode="General">
                  <c:v>990</c:v>
                </c:pt>
                <c:pt idx="971" formatCode="General">
                  <c:v>991</c:v>
                </c:pt>
                <c:pt idx="972" formatCode="General">
                  <c:v>992</c:v>
                </c:pt>
                <c:pt idx="973" formatCode="General">
                  <c:v>993</c:v>
                </c:pt>
                <c:pt idx="974" formatCode="General">
                  <c:v>994</c:v>
                </c:pt>
                <c:pt idx="975" formatCode="General">
                  <c:v>995</c:v>
                </c:pt>
                <c:pt idx="976" formatCode="General">
                  <c:v>996</c:v>
                </c:pt>
                <c:pt idx="977" formatCode="General">
                  <c:v>997</c:v>
                </c:pt>
                <c:pt idx="978" formatCode="General">
                  <c:v>998</c:v>
                </c:pt>
                <c:pt idx="979" formatCode="General">
                  <c:v>999</c:v>
                </c:pt>
                <c:pt idx="980" formatCode="0">
                  <c:v>1000</c:v>
                </c:pt>
                <c:pt idx="981" formatCode="0">
                  <c:v>1001</c:v>
                </c:pt>
                <c:pt idx="982" formatCode="0">
                  <c:v>1002</c:v>
                </c:pt>
                <c:pt idx="983" formatCode="0">
                  <c:v>1003</c:v>
                </c:pt>
                <c:pt idx="984" formatCode="0">
                  <c:v>1004</c:v>
                </c:pt>
                <c:pt idx="985" formatCode="0">
                  <c:v>1005</c:v>
                </c:pt>
                <c:pt idx="986" formatCode="0">
                  <c:v>1006</c:v>
                </c:pt>
                <c:pt idx="987" formatCode="0">
                  <c:v>1007</c:v>
                </c:pt>
                <c:pt idx="988" formatCode="0">
                  <c:v>1008</c:v>
                </c:pt>
                <c:pt idx="989" formatCode="0">
                  <c:v>1009</c:v>
                </c:pt>
                <c:pt idx="990" formatCode="0">
                  <c:v>1010</c:v>
                </c:pt>
                <c:pt idx="991" formatCode="0">
                  <c:v>1011</c:v>
                </c:pt>
                <c:pt idx="992" formatCode="0">
                  <c:v>1012</c:v>
                </c:pt>
                <c:pt idx="993" formatCode="0">
                  <c:v>1013</c:v>
                </c:pt>
                <c:pt idx="994" formatCode="0">
                  <c:v>1014</c:v>
                </c:pt>
                <c:pt idx="995" formatCode="0">
                  <c:v>1015</c:v>
                </c:pt>
                <c:pt idx="996" formatCode="0">
                  <c:v>1016</c:v>
                </c:pt>
                <c:pt idx="997" formatCode="0">
                  <c:v>1017</c:v>
                </c:pt>
                <c:pt idx="998" formatCode="0">
                  <c:v>1018</c:v>
                </c:pt>
                <c:pt idx="999" formatCode="0">
                  <c:v>1019</c:v>
                </c:pt>
                <c:pt idx="1000" formatCode="0">
                  <c:v>1020</c:v>
                </c:pt>
                <c:pt idx="1001" formatCode="0">
                  <c:v>1021</c:v>
                </c:pt>
                <c:pt idx="1002" formatCode="0">
                  <c:v>1022</c:v>
                </c:pt>
                <c:pt idx="1003" formatCode="0">
                  <c:v>1023</c:v>
                </c:pt>
                <c:pt idx="1004" formatCode="0">
                  <c:v>1024</c:v>
                </c:pt>
                <c:pt idx="1005" formatCode="0">
                  <c:v>1025</c:v>
                </c:pt>
                <c:pt idx="1006" formatCode="0">
                  <c:v>1026</c:v>
                </c:pt>
                <c:pt idx="1007" formatCode="0">
                  <c:v>1027</c:v>
                </c:pt>
                <c:pt idx="1008" formatCode="0">
                  <c:v>1028</c:v>
                </c:pt>
                <c:pt idx="1009" formatCode="0">
                  <c:v>1029</c:v>
                </c:pt>
                <c:pt idx="1010" formatCode="0">
                  <c:v>1030</c:v>
                </c:pt>
                <c:pt idx="1011" formatCode="0">
                  <c:v>1031</c:v>
                </c:pt>
                <c:pt idx="1012" formatCode="0">
                  <c:v>1032</c:v>
                </c:pt>
                <c:pt idx="1013" formatCode="0">
                  <c:v>1033</c:v>
                </c:pt>
                <c:pt idx="1014" formatCode="0">
                  <c:v>1034</c:v>
                </c:pt>
                <c:pt idx="1015" formatCode="0">
                  <c:v>1035</c:v>
                </c:pt>
                <c:pt idx="1016" formatCode="0">
                  <c:v>1036</c:v>
                </c:pt>
                <c:pt idx="1017" formatCode="0">
                  <c:v>1037</c:v>
                </c:pt>
                <c:pt idx="1018" formatCode="0">
                  <c:v>1038</c:v>
                </c:pt>
                <c:pt idx="1019" formatCode="0">
                  <c:v>1039</c:v>
                </c:pt>
                <c:pt idx="1020" formatCode="0">
                  <c:v>1040</c:v>
                </c:pt>
                <c:pt idx="1021" formatCode="0">
                  <c:v>1041</c:v>
                </c:pt>
                <c:pt idx="1022" formatCode="0">
                  <c:v>1042</c:v>
                </c:pt>
                <c:pt idx="1023" formatCode="0">
                  <c:v>1043</c:v>
                </c:pt>
                <c:pt idx="1024" formatCode="0">
                  <c:v>1044</c:v>
                </c:pt>
                <c:pt idx="1025" formatCode="0">
                  <c:v>1045</c:v>
                </c:pt>
                <c:pt idx="1026" formatCode="0">
                  <c:v>1046</c:v>
                </c:pt>
                <c:pt idx="1027" formatCode="0">
                  <c:v>1047</c:v>
                </c:pt>
                <c:pt idx="1028" formatCode="0">
                  <c:v>1048</c:v>
                </c:pt>
                <c:pt idx="1029" formatCode="0">
                  <c:v>1049</c:v>
                </c:pt>
                <c:pt idx="1030" formatCode="0">
                  <c:v>1050</c:v>
                </c:pt>
                <c:pt idx="1031" formatCode="0">
                  <c:v>1051</c:v>
                </c:pt>
                <c:pt idx="1032" formatCode="0">
                  <c:v>1052</c:v>
                </c:pt>
                <c:pt idx="1033" formatCode="0">
                  <c:v>1053</c:v>
                </c:pt>
                <c:pt idx="1034" formatCode="0">
                  <c:v>1054</c:v>
                </c:pt>
                <c:pt idx="1035" formatCode="0">
                  <c:v>1055</c:v>
                </c:pt>
                <c:pt idx="1036" formatCode="0">
                  <c:v>1056</c:v>
                </c:pt>
                <c:pt idx="1037" formatCode="0">
                  <c:v>1057</c:v>
                </c:pt>
                <c:pt idx="1038" formatCode="0">
                  <c:v>1058</c:v>
                </c:pt>
                <c:pt idx="1039" formatCode="0">
                  <c:v>1059</c:v>
                </c:pt>
                <c:pt idx="1040" formatCode="0">
                  <c:v>1060</c:v>
                </c:pt>
                <c:pt idx="1041" formatCode="0">
                  <c:v>1061</c:v>
                </c:pt>
                <c:pt idx="1042" formatCode="0">
                  <c:v>1062</c:v>
                </c:pt>
                <c:pt idx="1043" formatCode="0">
                  <c:v>1063</c:v>
                </c:pt>
                <c:pt idx="1044" formatCode="0">
                  <c:v>1064</c:v>
                </c:pt>
                <c:pt idx="1045" formatCode="0">
                  <c:v>1065</c:v>
                </c:pt>
                <c:pt idx="1046" formatCode="0">
                  <c:v>1066</c:v>
                </c:pt>
                <c:pt idx="1047" formatCode="0">
                  <c:v>1067</c:v>
                </c:pt>
                <c:pt idx="1048" formatCode="0">
                  <c:v>1068</c:v>
                </c:pt>
                <c:pt idx="1049" formatCode="0">
                  <c:v>1069</c:v>
                </c:pt>
                <c:pt idx="1050" formatCode="0">
                  <c:v>1070</c:v>
                </c:pt>
                <c:pt idx="1051" formatCode="0">
                  <c:v>1071</c:v>
                </c:pt>
                <c:pt idx="1052" formatCode="0">
                  <c:v>1072</c:v>
                </c:pt>
                <c:pt idx="1053" formatCode="0">
                  <c:v>1073</c:v>
                </c:pt>
                <c:pt idx="1054" formatCode="0">
                  <c:v>1074</c:v>
                </c:pt>
                <c:pt idx="1055" formatCode="0">
                  <c:v>1075</c:v>
                </c:pt>
                <c:pt idx="1056" formatCode="0">
                  <c:v>1076</c:v>
                </c:pt>
                <c:pt idx="1057" formatCode="0">
                  <c:v>1077</c:v>
                </c:pt>
                <c:pt idx="1058" formatCode="0">
                  <c:v>1078</c:v>
                </c:pt>
                <c:pt idx="1059" formatCode="0">
                  <c:v>1079</c:v>
                </c:pt>
                <c:pt idx="1060" formatCode="0">
                  <c:v>1080</c:v>
                </c:pt>
                <c:pt idx="1061" formatCode="0">
                  <c:v>1081</c:v>
                </c:pt>
                <c:pt idx="1062" formatCode="0">
                  <c:v>1082</c:v>
                </c:pt>
                <c:pt idx="1063" formatCode="0">
                  <c:v>1083</c:v>
                </c:pt>
                <c:pt idx="1064" formatCode="0">
                  <c:v>1084</c:v>
                </c:pt>
                <c:pt idx="1065" formatCode="0">
                  <c:v>1085</c:v>
                </c:pt>
                <c:pt idx="1066" formatCode="0">
                  <c:v>1086</c:v>
                </c:pt>
                <c:pt idx="1067" formatCode="0">
                  <c:v>1087</c:v>
                </c:pt>
                <c:pt idx="1068" formatCode="0">
                  <c:v>1088</c:v>
                </c:pt>
                <c:pt idx="1069" formatCode="0">
                  <c:v>1089</c:v>
                </c:pt>
                <c:pt idx="1070" formatCode="0">
                  <c:v>1090</c:v>
                </c:pt>
                <c:pt idx="1071" formatCode="0">
                  <c:v>1091</c:v>
                </c:pt>
                <c:pt idx="1072" formatCode="0">
                  <c:v>1092</c:v>
                </c:pt>
                <c:pt idx="1073" formatCode="0">
                  <c:v>1093</c:v>
                </c:pt>
                <c:pt idx="1074" formatCode="0">
                  <c:v>1094</c:v>
                </c:pt>
                <c:pt idx="1075" formatCode="0">
                  <c:v>1095</c:v>
                </c:pt>
                <c:pt idx="1076" formatCode="0">
                  <c:v>1096</c:v>
                </c:pt>
                <c:pt idx="1077" formatCode="0">
                  <c:v>1097</c:v>
                </c:pt>
                <c:pt idx="1078" formatCode="0">
                  <c:v>1098</c:v>
                </c:pt>
                <c:pt idx="1079" formatCode="0">
                  <c:v>1099</c:v>
                </c:pt>
                <c:pt idx="1080" formatCode="0">
                  <c:v>1100</c:v>
                </c:pt>
                <c:pt idx="1081" formatCode="0">
                  <c:v>1101</c:v>
                </c:pt>
                <c:pt idx="1082" formatCode="0">
                  <c:v>1102</c:v>
                </c:pt>
                <c:pt idx="1083" formatCode="0">
                  <c:v>1103</c:v>
                </c:pt>
                <c:pt idx="1084" formatCode="0">
                  <c:v>1104</c:v>
                </c:pt>
                <c:pt idx="1085" formatCode="0">
                  <c:v>1105</c:v>
                </c:pt>
                <c:pt idx="1086" formatCode="0">
                  <c:v>1106</c:v>
                </c:pt>
                <c:pt idx="1087" formatCode="0">
                  <c:v>1107</c:v>
                </c:pt>
                <c:pt idx="1088" formatCode="0">
                  <c:v>1108</c:v>
                </c:pt>
                <c:pt idx="1089" formatCode="0">
                  <c:v>1109</c:v>
                </c:pt>
                <c:pt idx="1090" formatCode="0">
                  <c:v>1110</c:v>
                </c:pt>
                <c:pt idx="1091" formatCode="0">
                  <c:v>1111</c:v>
                </c:pt>
                <c:pt idx="1092" formatCode="0">
                  <c:v>1112</c:v>
                </c:pt>
                <c:pt idx="1093" formatCode="0">
                  <c:v>1113</c:v>
                </c:pt>
                <c:pt idx="1094" formatCode="0">
                  <c:v>1114</c:v>
                </c:pt>
                <c:pt idx="1095" formatCode="0">
                  <c:v>1115</c:v>
                </c:pt>
                <c:pt idx="1096" formatCode="0">
                  <c:v>1116</c:v>
                </c:pt>
                <c:pt idx="1097" formatCode="0">
                  <c:v>1117</c:v>
                </c:pt>
                <c:pt idx="1098" formatCode="0">
                  <c:v>1118</c:v>
                </c:pt>
                <c:pt idx="1099" formatCode="0">
                  <c:v>1119</c:v>
                </c:pt>
                <c:pt idx="1100" formatCode="0">
                  <c:v>1120</c:v>
                </c:pt>
                <c:pt idx="1101" formatCode="0">
                  <c:v>1121</c:v>
                </c:pt>
                <c:pt idx="1102" formatCode="0">
                  <c:v>1122</c:v>
                </c:pt>
                <c:pt idx="1103" formatCode="0">
                  <c:v>1123</c:v>
                </c:pt>
                <c:pt idx="1104" formatCode="0">
                  <c:v>1124</c:v>
                </c:pt>
                <c:pt idx="1105" formatCode="0">
                  <c:v>1125</c:v>
                </c:pt>
                <c:pt idx="1106" formatCode="0">
                  <c:v>1126</c:v>
                </c:pt>
                <c:pt idx="1107" formatCode="0">
                  <c:v>1127</c:v>
                </c:pt>
                <c:pt idx="1108" formatCode="0">
                  <c:v>1128</c:v>
                </c:pt>
                <c:pt idx="1109" formatCode="0">
                  <c:v>1129</c:v>
                </c:pt>
                <c:pt idx="1110" formatCode="0">
                  <c:v>1130</c:v>
                </c:pt>
                <c:pt idx="1111" formatCode="0">
                  <c:v>1131</c:v>
                </c:pt>
                <c:pt idx="1112" formatCode="0">
                  <c:v>1132</c:v>
                </c:pt>
                <c:pt idx="1113" formatCode="0">
                  <c:v>1133</c:v>
                </c:pt>
                <c:pt idx="1114" formatCode="0">
                  <c:v>1134</c:v>
                </c:pt>
                <c:pt idx="1115" formatCode="0">
                  <c:v>1135</c:v>
                </c:pt>
                <c:pt idx="1116" formatCode="0">
                  <c:v>1136</c:v>
                </c:pt>
                <c:pt idx="1117" formatCode="0">
                  <c:v>1137</c:v>
                </c:pt>
                <c:pt idx="1118" formatCode="0">
                  <c:v>1138</c:v>
                </c:pt>
                <c:pt idx="1119" formatCode="0">
                  <c:v>1139</c:v>
                </c:pt>
                <c:pt idx="1120" formatCode="0">
                  <c:v>1140</c:v>
                </c:pt>
                <c:pt idx="1121" formatCode="0">
                  <c:v>1141</c:v>
                </c:pt>
                <c:pt idx="1122" formatCode="0">
                  <c:v>1142</c:v>
                </c:pt>
                <c:pt idx="1123" formatCode="0">
                  <c:v>1143</c:v>
                </c:pt>
                <c:pt idx="1124" formatCode="0">
                  <c:v>1144</c:v>
                </c:pt>
                <c:pt idx="1125" formatCode="0">
                  <c:v>1145</c:v>
                </c:pt>
                <c:pt idx="1126" formatCode="0">
                  <c:v>1146</c:v>
                </c:pt>
                <c:pt idx="1127" formatCode="0">
                  <c:v>1147</c:v>
                </c:pt>
                <c:pt idx="1128" formatCode="0">
                  <c:v>1148</c:v>
                </c:pt>
                <c:pt idx="1129" formatCode="0">
                  <c:v>1149</c:v>
                </c:pt>
                <c:pt idx="1130" formatCode="0">
                  <c:v>1150</c:v>
                </c:pt>
                <c:pt idx="1131" formatCode="0">
                  <c:v>1151</c:v>
                </c:pt>
                <c:pt idx="1132" formatCode="0">
                  <c:v>1152</c:v>
                </c:pt>
                <c:pt idx="1133" formatCode="0">
                  <c:v>1153</c:v>
                </c:pt>
                <c:pt idx="1134" formatCode="0">
                  <c:v>1154</c:v>
                </c:pt>
                <c:pt idx="1135" formatCode="0">
                  <c:v>1155</c:v>
                </c:pt>
                <c:pt idx="1136" formatCode="0">
                  <c:v>1156</c:v>
                </c:pt>
                <c:pt idx="1137" formatCode="0">
                  <c:v>1157</c:v>
                </c:pt>
                <c:pt idx="1138" formatCode="0">
                  <c:v>1158</c:v>
                </c:pt>
                <c:pt idx="1139" formatCode="0">
                  <c:v>1159</c:v>
                </c:pt>
                <c:pt idx="1140" formatCode="0">
                  <c:v>1160</c:v>
                </c:pt>
                <c:pt idx="1141" formatCode="0">
                  <c:v>1161</c:v>
                </c:pt>
                <c:pt idx="1142" formatCode="0">
                  <c:v>1162</c:v>
                </c:pt>
                <c:pt idx="1143" formatCode="0">
                  <c:v>1163</c:v>
                </c:pt>
                <c:pt idx="1144" formatCode="0">
                  <c:v>1164</c:v>
                </c:pt>
                <c:pt idx="1145" formatCode="0">
                  <c:v>1165</c:v>
                </c:pt>
                <c:pt idx="1146" formatCode="0">
                  <c:v>1166</c:v>
                </c:pt>
                <c:pt idx="1147" formatCode="0">
                  <c:v>1167</c:v>
                </c:pt>
                <c:pt idx="1148" formatCode="0">
                  <c:v>1168</c:v>
                </c:pt>
                <c:pt idx="1149" formatCode="0">
                  <c:v>1169</c:v>
                </c:pt>
                <c:pt idx="1150" formatCode="0">
                  <c:v>1170</c:v>
                </c:pt>
                <c:pt idx="1151" formatCode="0">
                  <c:v>1171</c:v>
                </c:pt>
                <c:pt idx="1152" formatCode="0">
                  <c:v>1172</c:v>
                </c:pt>
                <c:pt idx="1153" formatCode="0">
                  <c:v>1173</c:v>
                </c:pt>
                <c:pt idx="1154" formatCode="0">
                  <c:v>1174</c:v>
                </c:pt>
                <c:pt idx="1155" formatCode="0">
                  <c:v>1175</c:v>
                </c:pt>
                <c:pt idx="1156" formatCode="0">
                  <c:v>1176</c:v>
                </c:pt>
                <c:pt idx="1157" formatCode="0">
                  <c:v>1177</c:v>
                </c:pt>
                <c:pt idx="1158" formatCode="0">
                  <c:v>1178</c:v>
                </c:pt>
                <c:pt idx="1159" formatCode="0">
                  <c:v>1179</c:v>
                </c:pt>
                <c:pt idx="1160" formatCode="0">
                  <c:v>1180</c:v>
                </c:pt>
                <c:pt idx="1161" formatCode="0">
                  <c:v>1181</c:v>
                </c:pt>
                <c:pt idx="1162" formatCode="0">
                  <c:v>1182</c:v>
                </c:pt>
                <c:pt idx="1163" formatCode="0">
                  <c:v>1183</c:v>
                </c:pt>
                <c:pt idx="1164" formatCode="0">
                  <c:v>1184</c:v>
                </c:pt>
                <c:pt idx="1165" formatCode="0">
                  <c:v>1185</c:v>
                </c:pt>
                <c:pt idx="1166" formatCode="0">
                  <c:v>1186</c:v>
                </c:pt>
                <c:pt idx="1167" formatCode="0">
                  <c:v>1187</c:v>
                </c:pt>
                <c:pt idx="1168" formatCode="0">
                  <c:v>1188</c:v>
                </c:pt>
                <c:pt idx="1169" formatCode="0">
                  <c:v>1189</c:v>
                </c:pt>
                <c:pt idx="1170" formatCode="0">
                  <c:v>1190</c:v>
                </c:pt>
                <c:pt idx="1171" formatCode="0">
                  <c:v>1191</c:v>
                </c:pt>
                <c:pt idx="1172" formatCode="0">
                  <c:v>1192</c:v>
                </c:pt>
                <c:pt idx="1173" formatCode="0">
                  <c:v>1193</c:v>
                </c:pt>
                <c:pt idx="1174" formatCode="0">
                  <c:v>1194</c:v>
                </c:pt>
                <c:pt idx="1175" formatCode="0">
                  <c:v>1195</c:v>
                </c:pt>
                <c:pt idx="1176" formatCode="0">
                  <c:v>1196</c:v>
                </c:pt>
                <c:pt idx="1177" formatCode="0">
                  <c:v>1197</c:v>
                </c:pt>
                <c:pt idx="1178" formatCode="0">
                  <c:v>1198</c:v>
                </c:pt>
                <c:pt idx="1179" formatCode="0">
                  <c:v>1199</c:v>
                </c:pt>
                <c:pt idx="1180" formatCode="0">
                  <c:v>1200</c:v>
                </c:pt>
                <c:pt idx="1181" formatCode="0">
                  <c:v>1201</c:v>
                </c:pt>
                <c:pt idx="1182" formatCode="0">
                  <c:v>1202</c:v>
                </c:pt>
                <c:pt idx="1183" formatCode="0">
                  <c:v>1203</c:v>
                </c:pt>
                <c:pt idx="1184" formatCode="0">
                  <c:v>1204</c:v>
                </c:pt>
                <c:pt idx="1185" formatCode="0">
                  <c:v>1205</c:v>
                </c:pt>
                <c:pt idx="1186" formatCode="0">
                  <c:v>1206</c:v>
                </c:pt>
                <c:pt idx="1187" formatCode="0">
                  <c:v>1207</c:v>
                </c:pt>
                <c:pt idx="1188" formatCode="0">
                  <c:v>1208</c:v>
                </c:pt>
                <c:pt idx="1189" formatCode="0">
                  <c:v>1209</c:v>
                </c:pt>
                <c:pt idx="1190" formatCode="0">
                  <c:v>1210</c:v>
                </c:pt>
                <c:pt idx="1191" formatCode="0">
                  <c:v>1211</c:v>
                </c:pt>
                <c:pt idx="1192" formatCode="0">
                  <c:v>1212</c:v>
                </c:pt>
                <c:pt idx="1193" formatCode="0">
                  <c:v>1213</c:v>
                </c:pt>
                <c:pt idx="1194" formatCode="0">
                  <c:v>1214</c:v>
                </c:pt>
                <c:pt idx="1195" formatCode="0">
                  <c:v>1215</c:v>
                </c:pt>
                <c:pt idx="1196" formatCode="0">
                  <c:v>1216</c:v>
                </c:pt>
                <c:pt idx="1197" formatCode="0">
                  <c:v>1217</c:v>
                </c:pt>
                <c:pt idx="1198" formatCode="0">
                  <c:v>1218</c:v>
                </c:pt>
                <c:pt idx="1199" formatCode="0">
                  <c:v>1219</c:v>
                </c:pt>
                <c:pt idx="1200" formatCode="0">
                  <c:v>1220</c:v>
                </c:pt>
                <c:pt idx="1201" formatCode="0">
                  <c:v>1221</c:v>
                </c:pt>
                <c:pt idx="1202" formatCode="0">
                  <c:v>1222</c:v>
                </c:pt>
                <c:pt idx="1203" formatCode="0">
                  <c:v>1223</c:v>
                </c:pt>
                <c:pt idx="1204" formatCode="0">
                  <c:v>1224</c:v>
                </c:pt>
                <c:pt idx="1205" formatCode="0">
                  <c:v>1225</c:v>
                </c:pt>
                <c:pt idx="1206" formatCode="0">
                  <c:v>1226</c:v>
                </c:pt>
                <c:pt idx="1207" formatCode="0">
                  <c:v>1227</c:v>
                </c:pt>
                <c:pt idx="1208" formatCode="0">
                  <c:v>1228</c:v>
                </c:pt>
                <c:pt idx="1209" formatCode="0">
                  <c:v>1229</c:v>
                </c:pt>
                <c:pt idx="1210" formatCode="0">
                  <c:v>1230</c:v>
                </c:pt>
                <c:pt idx="1211" formatCode="0">
                  <c:v>1231</c:v>
                </c:pt>
                <c:pt idx="1212" formatCode="0">
                  <c:v>1232</c:v>
                </c:pt>
                <c:pt idx="1213" formatCode="0">
                  <c:v>1233</c:v>
                </c:pt>
                <c:pt idx="1214" formatCode="0">
                  <c:v>1234</c:v>
                </c:pt>
                <c:pt idx="1215" formatCode="0">
                  <c:v>1235</c:v>
                </c:pt>
                <c:pt idx="1216" formatCode="0">
                  <c:v>1236</c:v>
                </c:pt>
                <c:pt idx="1217" formatCode="0">
                  <c:v>1237</c:v>
                </c:pt>
                <c:pt idx="1218" formatCode="0">
                  <c:v>1238</c:v>
                </c:pt>
                <c:pt idx="1219" formatCode="0">
                  <c:v>1239</c:v>
                </c:pt>
                <c:pt idx="1220" formatCode="0">
                  <c:v>1240</c:v>
                </c:pt>
                <c:pt idx="1221" formatCode="0">
                  <c:v>1241</c:v>
                </c:pt>
                <c:pt idx="1222" formatCode="0">
                  <c:v>1242</c:v>
                </c:pt>
                <c:pt idx="1223" formatCode="0">
                  <c:v>1243</c:v>
                </c:pt>
                <c:pt idx="1224" formatCode="0">
                  <c:v>1244</c:v>
                </c:pt>
                <c:pt idx="1225" formatCode="0">
                  <c:v>1245</c:v>
                </c:pt>
              </c:numCache>
            </c:numRef>
          </c:xVal>
          <c:yVal>
            <c:numRef>
              <c:f>'RAD Data'!$G$2:$G$1227</c:f>
              <c:numCache>
                <c:formatCode>0.00</c:formatCode>
                <c:ptCount val="1226"/>
                <c:pt idx="0">
                  <c:v>1.6338201468188629</c:v>
                </c:pt>
                <c:pt idx="1">
                  <c:v>1.8798201468188438</c:v>
                </c:pt>
                <c:pt idx="2">
                  <c:v>2.1263201468188697</c:v>
                </c:pt>
                <c:pt idx="3">
                  <c:v>2.5218201468188397</c:v>
                </c:pt>
                <c:pt idx="4">
                  <c:v>2.8743201468188602</c:v>
                </c:pt>
                <c:pt idx="5">
                  <c:v>2.8743201468188602</c:v>
                </c:pt>
                <c:pt idx="6">
                  <c:v>2.9023201468188802</c:v>
                </c:pt>
                <c:pt idx="7">
                  <c:v>2.9303201468188433</c:v>
                </c:pt>
                <c:pt idx="8">
                  <c:v>2.9868201468188715</c:v>
                </c:pt>
                <c:pt idx="9">
                  <c:v>2.7628201468188536</c:v>
                </c:pt>
                <c:pt idx="10">
                  <c:v>3.047320146818862</c:v>
                </c:pt>
                <c:pt idx="11">
                  <c:v>3.2458201468188861</c:v>
                </c:pt>
                <c:pt idx="12">
                  <c:v>3.6203201468188695</c:v>
                </c:pt>
                <c:pt idx="13">
                  <c:v>2.8413201468188447</c:v>
                </c:pt>
                <c:pt idx="14">
                  <c:v>3.3673201468188552</c:v>
                </c:pt>
                <c:pt idx="15">
                  <c:v>3.2948201468188643</c:v>
                </c:pt>
                <c:pt idx="16">
                  <c:v>3.1783201468188622</c:v>
                </c:pt>
                <c:pt idx="17">
                  <c:v>3.429320146818867</c:v>
                </c:pt>
                <c:pt idx="18">
                  <c:v>3.0273201468188518</c:v>
                </c:pt>
                <c:pt idx="19">
                  <c:v>3.3993201468188659</c:v>
                </c:pt>
                <c:pt idx="20">
                  <c:v>3.644820146818887</c:v>
                </c:pt>
                <c:pt idx="21">
                  <c:v>3.8118201468188602</c:v>
                </c:pt>
                <c:pt idx="22">
                  <c:v>3.7383201468188361</c:v>
                </c:pt>
                <c:pt idx="23">
                  <c:v>3.4193201468188761</c:v>
                </c:pt>
                <c:pt idx="24">
                  <c:v>2.990320146818874</c:v>
                </c:pt>
                <c:pt idx="25">
                  <c:v>2.7368201468188715</c:v>
                </c:pt>
                <c:pt idx="26">
                  <c:v>2.9333201468188577</c:v>
                </c:pt>
                <c:pt idx="27">
                  <c:v>3.1458201468188633</c:v>
                </c:pt>
                <c:pt idx="28">
                  <c:v>2.3173201468188722</c:v>
                </c:pt>
                <c:pt idx="29">
                  <c:v>1.4508201468188702</c:v>
                </c:pt>
                <c:pt idx="30">
                  <c:v>2.1603201468188615</c:v>
                </c:pt>
                <c:pt idx="31">
                  <c:v>1.983320146818869</c:v>
                </c:pt>
                <c:pt idx="32">
                  <c:v>1.6418201468188727</c:v>
                </c:pt>
                <c:pt idx="33">
                  <c:v>1.6418201468188727</c:v>
                </c:pt>
                <c:pt idx="34">
                  <c:v>2.1868201468188602</c:v>
                </c:pt>
                <c:pt idx="35">
                  <c:v>2.3288201468188561</c:v>
                </c:pt>
                <c:pt idx="36">
                  <c:v>1.9558201468188656</c:v>
                </c:pt>
                <c:pt idx="37">
                  <c:v>1.9558201468188656</c:v>
                </c:pt>
                <c:pt idx="38">
                  <c:v>1.8783201468188793</c:v>
                </c:pt>
                <c:pt idx="39">
                  <c:v>2.0018201468188579</c:v>
                </c:pt>
                <c:pt idx="40">
                  <c:v>2.1253201468188365</c:v>
                </c:pt>
                <c:pt idx="41">
                  <c:v>2.3023201468188574</c:v>
                </c:pt>
                <c:pt idx="42">
                  <c:v>2.4798201468188665</c:v>
                </c:pt>
                <c:pt idx="43">
                  <c:v>2.7683201468188656</c:v>
                </c:pt>
                <c:pt idx="44">
                  <c:v>3.0548201468188552</c:v>
                </c:pt>
                <c:pt idx="45">
                  <c:v>2.700320146818882</c:v>
                </c:pt>
                <c:pt idx="46">
                  <c:v>2.6463201468188799</c:v>
                </c:pt>
                <c:pt idx="47">
                  <c:v>2.5113201468188606</c:v>
                </c:pt>
                <c:pt idx="48">
                  <c:v>2.6283201468188793</c:v>
                </c:pt>
                <c:pt idx="49">
                  <c:v>2.7103201468188729</c:v>
                </c:pt>
                <c:pt idx="50">
                  <c:v>2.9708201468188804</c:v>
                </c:pt>
                <c:pt idx="51">
                  <c:v>3.0173201468188608</c:v>
                </c:pt>
                <c:pt idx="52">
                  <c:v>3.094320146818859</c:v>
                </c:pt>
                <c:pt idx="53">
                  <c:v>3.0188201468188538</c:v>
                </c:pt>
                <c:pt idx="54">
                  <c:v>3.012820146818882</c:v>
                </c:pt>
                <c:pt idx="55">
                  <c:v>3.0078201468188865</c:v>
                </c:pt>
                <c:pt idx="56">
                  <c:v>2.9623201468188824</c:v>
                </c:pt>
                <c:pt idx="57">
                  <c:v>3.1068201468188761</c:v>
                </c:pt>
                <c:pt idx="58">
                  <c:v>3.1673201468188665</c:v>
                </c:pt>
                <c:pt idx="59">
                  <c:v>2.9868201468188715</c:v>
                </c:pt>
                <c:pt idx="60">
                  <c:v>2.7538201468188674</c:v>
                </c:pt>
                <c:pt idx="61">
                  <c:v>2.7433201468188884</c:v>
                </c:pt>
                <c:pt idx="62">
                  <c:v>2.733320146818869</c:v>
                </c:pt>
                <c:pt idx="63">
                  <c:v>2.9513201468188583</c:v>
                </c:pt>
                <c:pt idx="64">
                  <c:v>3.0283201468188565</c:v>
                </c:pt>
                <c:pt idx="65">
                  <c:v>2.8213201468188629</c:v>
                </c:pt>
                <c:pt idx="66">
                  <c:v>2.6343201468188511</c:v>
                </c:pt>
                <c:pt idx="67">
                  <c:v>2.7353201468188502</c:v>
                </c:pt>
                <c:pt idx="68">
                  <c:v>2.5478201468188502</c:v>
                </c:pt>
                <c:pt idx="69">
                  <c:v>2.6268201468188579</c:v>
                </c:pt>
                <c:pt idx="70">
                  <c:v>2.4828201468188524</c:v>
                </c:pt>
                <c:pt idx="71">
                  <c:v>2.7078201468188752</c:v>
                </c:pt>
                <c:pt idx="72">
                  <c:v>2.7043201468188443</c:v>
                </c:pt>
                <c:pt idx="73">
                  <c:v>2.7578201468188865</c:v>
                </c:pt>
                <c:pt idx="74">
                  <c:v>2.3628201468188763</c:v>
                </c:pt>
                <c:pt idx="75">
                  <c:v>2.3623201468188597</c:v>
                </c:pt>
                <c:pt idx="76">
                  <c:v>2.5943201468188875</c:v>
                </c:pt>
                <c:pt idx="77">
                  <c:v>2.5273201468188802</c:v>
                </c:pt>
                <c:pt idx="78">
                  <c:v>2.5088201468188629</c:v>
                </c:pt>
                <c:pt idx="79">
                  <c:v>2.4413201468188674</c:v>
                </c:pt>
                <c:pt idx="80">
                  <c:v>2.6198201468188529</c:v>
                </c:pt>
                <c:pt idx="81">
                  <c:v>2.1283201468188793</c:v>
                </c:pt>
                <c:pt idx="82">
                  <c:v>2.0023201468188745</c:v>
                </c:pt>
                <c:pt idx="83">
                  <c:v>2.3783201468188508</c:v>
                </c:pt>
                <c:pt idx="84">
                  <c:v>2.3253201468188536</c:v>
                </c:pt>
                <c:pt idx="85">
                  <c:v>2.5173201468188893</c:v>
                </c:pt>
                <c:pt idx="86">
                  <c:v>2.1763201468188811</c:v>
                </c:pt>
                <c:pt idx="87">
                  <c:v>2.2308201468188713</c:v>
                </c:pt>
                <c:pt idx="88">
                  <c:v>2.2108201468188611</c:v>
                </c:pt>
                <c:pt idx="89">
                  <c:v>1.908320146818852</c:v>
                </c:pt>
                <c:pt idx="90">
                  <c:v>1.9603201468188729</c:v>
                </c:pt>
                <c:pt idx="91">
                  <c:v>2.2108201468188611</c:v>
                </c:pt>
                <c:pt idx="92">
                  <c:v>1.7948201468188643</c:v>
                </c:pt>
                <c:pt idx="93">
                  <c:v>1.9648201468188518</c:v>
                </c:pt>
                <c:pt idx="94">
                  <c:v>1.7533201468188793</c:v>
                </c:pt>
                <c:pt idx="95">
                  <c:v>2.2803201468188661</c:v>
                </c:pt>
                <c:pt idx="96">
                  <c:v>1.7988201468188834</c:v>
                </c:pt>
                <c:pt idx="97">
                  <c:v>1.6833201468188577</c:v>
                </c:pt>
                <c:pt idx="98">
                  <c:v>2.1453201468188752</c:v>
                </c:pt>
                <c:pt idx="99">
                  <c:v>2.1853201468188672</c:v>
                </c:pt>
                <c:pt idx="100">
                  <c:v>1.7233201468188497</c:v>
                </c:pt>
                <c:pt idx="101">
                  <c:v>1.8128201468188649</c:v>
                </c:pt>
                <c:pt idx="102">
                  <c:v>1.6893201468188579</c:v>
                </c:pt>
                <c:pt idx="103">
                  <c:v>1.5828201468188752</c:v>
                </c:pt>
                <c:pt idx="104">
                  <c:v>1.5358201468188497</c:v>
                </c:pt>
                <c:pt idx="105">
                  <c:v>1.4883201468188361</c:v>
                </c:pt>
                <c:pt idx="106">
                  <c:v>1.5478201468188502</c:v>
                </c:pt>
                <c:pt idx="107">
                  <c:v>1.6333201468188463</c:v>
                </c:pt>
                <c:pt idx="108">
                  <c:v>1.5503201468188479</c:v>
                </c:pt>
                <c:pt idx="109">
                  <c:v>1.3133201468188531</c:v>
                </c:pt>
                <c:pt idx="110">
                  <c:v>1.3388201468188754</c:v>
                </c:pt>
                <c:pt idx="111">
                  <c:v>1.3143201468188579</c:v>
                </c:pt>
                <c:pt idx="112">
                  <c:v>1.295820146818869</c:v>
                </c:pt>
                <c:pt idx="113">
                  <c:v>0.94782014681885585</c:v>
                </c:pt>
                <c:pt idx="114">
                  <c:v>0.61032014681885016</c:v>
                </c:pt>
                <c:pt idx="115">
                  <c:v>0.88432014681885107</c:v>
                </c:pt>
                <c:pt idx="116">
                  <c:v>0.90932014681888518</c:v>
                </c:pt>
                <c:pt idx="117">
                  <c:v>0.58082014681886562</c:v>
                </c:pt>
                <c:pt idx="118">
                  <c:v>0.87882014681886744</c:v>
                </c:pt>
                <c:pt idx="119">
                  <c:v>0.60032014681885926</c:v>
                </c:pt>
                <c:pt idx="120">
                  <c:v>0.60032014681885926</c:v>
                </c:pt>
                <c:pt idx="121">
                  <c:v>1.0320146818855847E-2</c:v>
                </c:pt>
                <c:pt idx="122">
                  <c:v>-4.167985318113665E-2</c:v>
                </c:pt>
                <c:pt idx="123">
                  <c:v>1.8320146818865624E-2</c:v>
                </c:pt>
                <c:pt idx="124">
                  <c:v>-0.11117985318114165</c:v>
                </c:pt>
                <c:pt idx="125">
                  <c:v>-0.11867985318113483</c:v>
                </c:pt>
                <c:pt idx="126">
                  <c:v>-0.24767985318115393</c:v>
                </c:pt>
                <c:pt idx="127">
                  <c:v>0.16482014681886881</c:v>
                </c:pt>
                <c:pt idx="128">
                  <c:v>-6.0679853181142107E-2</c:v>
                </c:pt>
                <c:pt idx="129">
                  <c:v>-0.23317985318112733</c:v>
                </c:pt>
                <c:pt idx="130">
                  <c:v>-8.3179853181121644E-2</c:v>
                </c:pt>
                <c:pt idx="131">
                  <c:v>1.4820146818863122E-2</c:v>
                </c:pt>
                <c:pt idx="132">
                  <c:v>7.1820146818879493E-2</c:v>
                </c:pt>
                <c:pt idx="133">
                  <c:v>-0.13717985318112369</c:v>
                </c:pt>
                <c:pt idx="134">
                  <c:v>-0.34617985318112687</c:v>
                </c:pt>
                <c:pt idx="135">
                  <c:v>-0.55517985318113006</c:v>
                </c:pt>
                <c:pt idx="136">
                  <c:v>-0.55517985318113006</c:v>
                </c:pt>
                <c:pt idx="137">
                  <c:v>-0.88467985318115439</c:v>
                </c:pt>
                <c:pt idx="138">
                  <c:v>-1.1316798531811401</c:v>
                </c:pt>
                <c:pt idx="139">
                  <c:v>-1.1486798531811075</c:v>
                </c:pt>
                <c:pt idx="140">
                  <c:v>-1.0181798531811239</c:v>
                </c:pt>
                <c:pt idx="141">
                  <c:v>-1.1916798531811139</c:v>
                </c:pt>
                <c:pt idx="142">
                  <c:v>-1.098679853181153</c:v>
                </c:pt>
                <c:pt idx="143">
                  <c:v>-1.1931798531811353</c:v>
                </c:pt>
                <c:pt idx="144">
                  <c:v>-1.4226798531811653</c:v>
                </c:pt>
                <c:pt idx="145">
                  <c:v>-1.376179853181128</c:v>
                </c:pt>
                <c:pt idx="146">
                  <c:v>-1.7431798531811467</c:v>
                </c:pt>
                <c:pt idx="147">
                  <c:v>-1.7046798531811476</c:v>
                </c:pt>
                <c:pt idx="148">
                  <c:v>-1.8321798531811453</c:v>
                </c:pt>
                <c:pt idx="149">
                  <c:v>-2.0911798531811314</c:v>
                </c:pt>
                <c:pt idx="150">
                  <c:v>-2.0046798531811589</c:v>
                </c:pt>
                <c:pt idx="151">
                  <c:v>-1.8301798531811357</c:v>
                </c:pt>
                <c:pt idx="152">
                  <c:v>-2.0731798531811307</c:v>
                </c:pt>
                <c:pt idx="153">
                  <c:v>-2.1841798531811492</c:v>
                </c:pt>
                <c:pt idx="154">
                  <c:v>-2.0381798531811341</c:v>
                </c:pt>
                <c:pt idx="155">
                  <c:v>-1.9351798531811539</c:v>
                </c:pt>
                <c:pt idx="156">
                  <c:v>-2.2166798531811196</c:v>
                </c:pt>
                <c:pt idx="157">
                  <c:v>-2.209679853181143</c:v>
                </c:pt>
                <c:pt idx="158">
                  <c:v>-2.2411798531811371</c:v>
                </c:pt>
                <c:pt idx="159">
                  <c:v>-2.2731798531811478</c:v>
                </c:pt>
                <c:pt idx="160">
                  <c:v>-2.327679853181138</c:v>
                </c:pt>
                <c:pt idx="161">
                  <c:v>-2.327679853181138</c:v>
                </c:pt>
                <c:pt idx="162">
                  <c:v>-2.4726798531811482</c:v>
                </c:pt>
                <c:pt idx="163">
                  <c:v>-2.6166798531811253</c:v>
                </c:pt>
                <c:pt idx="164">
                  <c:v>-2.7611798531811189</c:v>
                </c:pt>
                <c:pt idx="165">
                  <c:v>-2.9056798531811125</c:v>
                </c:pt>
                <c:pt idx="166">
                  <c:v>-3.0501798531811346</c:v>
                </c:pt>
                <c:pt idx="167">
                  <c:v>-3.1946798531811282</c:v>
                </c:pt>
                <c:pt idx="168">
                  <c:v>-3.3391798531811219</c:v>
                </c:pt>
                <c:pt idx="169">
                  <c:v>-3.4836798531811439</c:v>
                </c:pt>
                <c:pt idx="170">
                  <c:v>-3.4891798531811276</c:v>
                </c:pt>
                <c:pt idx="171">
                  <c:v>-3.3321798531811453</c:v>
                </c:pt>
                <c:pt idx="172">
                  <c:v>-3.3321798531811453</c:v>
                </c:pt>
                <c:pt idx="173">
                  <c:v>-3.3781798531811376</c:v>
                </c:pt>
                <c:pt idx="174">
                  <c:v>-3.4236798531811417</c:v>
                </c:pt>
                <c:pt idx="175">
                  <c:v>-3.4691798531811457</c:v>
                </c:pt>
                <c:pt idx="176">
                  <c:v>-3.515179853181138</c:v>
                </c:pt>
                <c:pt idx="177">
                  <c:v>-3.515179853181138</c:v>
                </c:pt>
                <c:pt idx="178">
                  <c:v>-3.7016798531811048</c:v>
                </c:pt>
                <c:pt idx="179">
                  <c:v>-3.9226798531811653</c:v>
                </c:pt>
                <c:pt idx="180">
                  <c:v>-3.9821798531811226</c:v>
                </c:pt>
                <c:pt idx="181">
                  <c:v>-4.2286798531811485</c:v>
                </c:pt>
                <c:pt idx="182">
                  <c:v>-4.1206798531811444</c:v>
                </c:pt>
                <c:pt idx="183">
                  <c:v>-4.1336798531811212</c:v>
                </c:pt>
                <c:pt idx="184">
                  <c:v>-4.2221798531811316</c:v>
                </c:pt>
                <c:pt idx="185">
                  <c:v>-4.3411798531811598</c:v>
                </c:pt>
                <c:pt idx="186">
                  <c:v>-4.4611798531811644</c:v>
                </c:pt>
                <c:pt idx="187">
                  <c:v>-4.5806798531811239</c:v>
                </c:pt>
                <c:pt idx="188">
                  <c:v>-4.7001798531811403</c:v>
                </c:pt>
                <c:pt idx="189">
                  <c:v>-4.8201798531811448</c:v>
                </c:pt>
                <c:pt idx="190">
                  <c:v>-4.9396798531811612</c:v>
                </c:pt>
                <c:pt idx="191">
                  <c:v>-5.0591798531811207</c:v>
                </c:pt>
                <c:pt idx="192">
                  <c:v>-5.1786798531811371</c:v>
                </c:pt>
                <c:pt idx="193">
                  <c:v>-5.2986798531811417</c:v>
                </c:pt>
                <c:pt idx="194">
                  <c:v>-5.2986798531811417</c:v>
                </c:pt>
                <c:pt idx="195">
                  <c:v>-5.3306798531811239</c:v>
                </c:pt>
                <c:pt idx="196">
                  <c:v>-5.3636798531811394</c:v>
                </c:pt>
                <c:pt idx="197">
                  <c:v>-5.3966798531811548</c:v>
                </c:pt>
                <c:pt idx="198">
                  <c:v>-5.4286798531811371</c:v>
                </c:pt>
                <c:pt idx="199">
                  <c:v>-5.4616798531811241</c:v>
                </c:pt>
                <c:pt idx="200">
                  <c:v>-5.4076798531811221</c:v>
                </c:pt>
                <c:pt idx="201">
                  <c:v>-5.5406798531811603</c:v>
                </c:pt>
                <c:pt idx="202">
                  <c:v>-5.7871798531811294</c:v>
                </c:pt>
                <c:pt idx="203">
                  <c:v>-6.1726798531811085</c:v>
                </c:pt>
                <c:pt idx="204">
                  <c:v>-5.9761798531811507</c:v>
                </c:pt>
                <c:pt idx="205">
                  <c:v>-5.8271798531811214</c:v>
                </c:pt>
                <c:pt idx="206">
                  <c:v>-5.7241798531811412</c:v>
                </c:pt>
                <c:pt idx="207">
                  <c:v>-5.7241798531811412</c:v>
                </c:pt>
                <c:pt idx="208">
                  <c:v>-5.7451798531811562</c:v>
                </c:pt>
                <c:pt idx="209">
                  <c:v>-5.7656798531811546</c:v>
                </c:pt>
                <c:pt idx="210">
                  <c:v>-5.7866798531811412</c:v>
                </c:pt>
                <c:pt idx="211">
                  <c:v>-5.7566798531811401</c:v>
                </c:pt>
                <c:pt idx="212">
                  <c:v>-5.5481798531811535</c:v>
                </c:pt>
                <c:pt idx="213">
                  <c:v>-6.1486798531811644</c:v>
                </c:pt>
                <c:pt idx="214">
                  <c:v>-6.2301798531811414</c:v>
                </c:pt>
                <c:pt idx="215">
                  <c:v>-6.2276798531811153</c:v>
                </c:pt>
                <c:pt idx="216">
                  <c:v>-5.8091798531811207</c:v>
                </c:pt>
                <c:pt idx="217">
                  <c:v>-6.091679853181148</c:v>
                </c:pt>
                <c:pt idx="218">
                  <c:v>-5.6456798531811216</c:v>
                </c:pt>
                <c:pt idx="219">
                  <c:v>-5.4981798531811421</c:v>
                </c:pt>
                <c:pt idx="220">
                  <c:v>-5.8496798531811294</c:v>
                </c:pt>
                <c:pt idx="221">
                  <c:v>-6.0026798531811494</c:v>
                </c:pt>
                <c:pt idx="222">
                  <c:v>-6.197179853181126</c:v>
                </c:pt>
                <c:pt idx="223">
                  <c:v>-6.2246798531811294</c:v>
                </c:pt>
                <c:pt idx="224">
                  <c:v>-6.2116798531811526</c:v>
                </c:pt>
                <c:pt idx="225">
                  <c:v>-6.2161798531811314</c:v>
                </c:pt>
                <c:pt idx="226">
                  <c:v>-6.2206798531811387</c:v>
                </c:pt>
                <c:pt idx="227">
                  <c:v>-6.2241798531811412</c:v>
                </c:pt>
                <c:pt idx="228">
                  <c:v>-6.2286798531811485</c:v>
                </c:pt>
                <c:pt idx="229">
                  <c:v>-6.2331798531811273</c:v>
                </c:pt>
                <c:pt idx="230">
                  <c:v>-6.237179853181118</c:v>
                </c:pt>
                <c:pt idx="231">
                  <c:v>-6.2536798531811257</c:v>
                </c:pt>
                <c:pt idx="232">
                  <c:v>-6.3166798531811423</c:v>
                </c:pt>
                <c:pt idx="233">
                  <c:v>-6.4126798531811176</c:v>
                </c:pt>
                <c:pt idx="234">
                  <c:v>-6.5186798531811405</c:v>
                </c:pt>
                <c:pt idx="235">
                  <c:v>-6.5641798531811162</c:v>
                </c:pt>
                <c:pt idx="236">
                  <c:v>-6.3311798531811121</c:v>
                </c:pt>
                <c:pt idx="237">
                  <c:v>-6.5146798531811498</c:v>
                </c:pt>
                <c:pt idx="238">
                  <c:v>-6.681679853181123</c:v>
                </c:pt>
                <c:pt idx="239">
                  <c:v>-6.6336798531811496</c:v>
                </c:pt>
                <c:pt idx="240">
                  <c:v>-6.8626798531811062</c:v>
                </c:pt>
                <c:pt idx="241">
                  <c:v>-6.7546798531811305</c:v>
                </c:pt>
                <c:pt idx="242">
                  <c:v>-6.7511798531811564</c:v>
                </c:pt>
                <c:pt idx="243">
                  <c:v>-6.7471798531811373</c:v>
                </c:pt>
                <c:pt idx="244">
                  <c:v>-6.7421798531811135</c:v>
                </c:pt>
                <c:pt idx="245">
                  <c:v>-6.737179853181118</c:v>
                </c:pt>
                <c:pt idx="246">
                  <c:v>-6.7326798531811392</c:v>
                </c:pt>
                <c:pt idx="247">
                  <c:v>-6.7281798531811603</c:v>
                </c:pt>
                <c:pt idx="248">
                  <c:v>-6.7231798531811364</c:v>
                </c:pt>
                <c:pt idx="249">
                  <c:v>-6.7186798531811291</c:v>
                </c:pt>
                <c:pt idx="250">
                  <c:v>-6.7141798531811219</c:v>
                </c:pt>
                <c:pt idx="251">
                  <c:v>-6.7091798531811548</c:v>
                </c:pt>
                <c:pt idx="252">
                  <c:v>-6.7046798531811476</c:v>
                </c:pt>
                <c:pt idx="253">
                  <c:v>-6.6996798531811521</c:v>
                </c:pt>
                <c:pt idx="254">
                  <c:v>-6.695679853181133</c:v>
                </c:pt>
                <c:pt idx="255">
                  <c:v>-6.6906798531811376</c:v>
                </c:pt>
                <c:pt idx="256">
                  <c:v>-6.6856798531811421</c:v>
                </c:pt>
                <c:pt idx="257">
                  <c:v>-6.681679853181123</c:v>
                </c:pt>
                <c:pt idx="258">
                  <c:v>-6.6766798531811276</c:v>
                </c:pt>
                <c:pt idx="259">
                  <c:v>-6.6716798531811321</c:v>
                </c:pt>
                <c:pt idx="260">
                  <c:v>-6.6671798531811248</c:v>
                </c:pt>
                <c:pt idx="261">
                  <c:v>-6.6626798531811176</c:v>
                </c:pt>
                <c:pt idx="262">
                  <c:v>-6.6581798531811671</c:v>
                </c:pt>
                <c:pt idx="263">
                  <c:v>-6.6531798531811432</c:v>
                </c:pt>
                <c:pt idx="264">
                  <c:v>-6.648679853181136</c:v>
                </c:pt>
                <c:pt idx="265">
                  <c:v>-6.6441798531811287</c:v>
                </c:pt>
                <c:pt idx="266">
                  <c:v>-6.6391798531811048</c:v>
                </c:pt>
                <c:pt idx="267">
                  <c:v>-6.6341798531811094</c:v>
                </c:pt>
                <c:pt idx="268">
                  <c:v>-6.6301798531811471</c:v>
                </c:pt>
                <c:pt idx="269">
                  <c:v>-6.6251798531811517</c:v>
                </c:pt>
                <c:pt idx="270">
                  <c:v>-6.6201798531811278</c:v>
                </c:pt>
                <c:pt idx="271">
                  <c:v>-6.6161798531811371</c:v>
                </c:pt>
                <c:pt idx="272">
                  <c:v>-6.6111798531811417</c:v>
                </c:pt>
                <c:pt idx="273">
                  <c:v>-6.6061798531811462</c:v>
                </c:pt>
                <c:pt idx="274">
                  <c:v>-6.6016798531811389</c:v>
                </c:pt>
                <c:pt idx="275">
                  <c:v>-6.5971798531811316</c:v>
                </c:pt>
                <c:pt idx="276">
                  <c:v>-6.5926798531811244</c:v>
                </c:pt>
                <c:pt idx="277">
                  <c:v>-6.5876798531811289</c:v>
                </c:pt>
                <c:pt idx="278">
                  <c:v>-6.5826798531811335</c:v>
                </c:pt>
                <c:pt idx="279">
                  <c:v>-6.5786798531811428</c:v>
                </c:pt>
                <c:pt idx="280">
                  <c:v>-6.5736798531811473</c:v>
                </c:pt>
                <c:pt idx="281">
                  <c:v>-6.5686798531811235</c:v>
                </c:pt>
                <c:pt idx="282">
                  <c:v>-6.5646798531811328</c:v>
                </c:pt>
                <c:pt idx="283">
                  <c:v>-6.5596798531811089</c:v>
                </c:pt>
                <c:pt idx="284">
                  <c:v>-6.5546798531811135</c:v>
                </c:pt>
                <c:pt idx="285">
                  <c:v>-6.5501798531811346</c:v>
                </c:pt>
                <c:pt idx="286">
                  <c:v>-6.5501798531811346</c:v>
                </c:pt>
                <c:pt idx="287">
                  <c:v>-6.5501798531811346</c:v>
                </c:pt>
                <c:pt idx="288">
                  <c:v>-6.0396798531811271</c:v>
                </c:pt>
                <c:pt idx="289">
                  <c:v>-6.0396798531811271</c:v>
                </c:pt>
                <c:pt idx="290">
                  <c:v>-6.0396798531811271</c:v>
                </c:pt>
                <c:pt idx="291">
                  <c:v>-6.0816798531811287</c:v>
                </c:pt>
                <c:pt idx="292">
                  <c:v>-6.0816798531811287</c:v>
                </c:pt>
                <c:pt idx="293">
                  <c:v>-6.0816798531811287</c:v>
                </c:pt>
                <c:pt idx="294">
                  <c:v>-6.0076798531811448</c:v>
                </c:pt>
                <c:pt idx="295">
                  <c:v>-5.9336798531811326</c:v>
                </c:pt>
                <c:pt idx="296">
                  <c:v>-5.8596798531811203</c:v>
                </c:pt>
                <c:pt idx="297">
                  <c:v>-5.786179853181153</c:v>
                </c:pt>
                <c:pt idx="298">
                  <c:v>-5.7126798531811289</c:v>
                </c:pt>
                <c:pt idx="299">
                  <c:v>-5.7156798531811432</c:v>
                </c:pt>
                <c:pt idx="300">
                  <c:v>-5.7186798531811576</c:v>
                </c:pt>
                <c:pt idx="301">
                  <c:v>-5.6906798531811376</c:v>
                </c:pt>
                <c:pt idx="302">
                  <c:v>-5.6631798531811057</c:v>
                </c:pt>
                <c:pt idx="303">
                  <c:v>-5.6351798531811426</c:v>
                </c:pt>
                <c:pt idx="304">
                  <c:v>-5.6076798531811107</c:v>
                </c:pt>
                <c:pt idx="305">
                  <c:v>-5.5801798531811357</c:v>
                </c:pt>
                <c:pt idx="306">
                  <c:v>-5.5526798531811323</c:v>
                </c:pt>
                <c:pt idx="307">
                  <c:v>-5.4081798531811103</c:v>
                </c:pt>
                <c:pt idx="308">
                  <c:v>-5.2636798531811451</c:v>
                </c:pt>
                <c:pt idx="309">
                  <c:v>-5.119179853181123</c:v>
                </c:pt>
                <c:pt idx="310">
                  <c:v>-5.119179853181123</c:v>
                </c:pt>
                <c:pt idx="311">
                  <c:v>-4.9441798531811401</c:v>
                </c:pt>
                <c:pt idx="312">
                  <c:v>-4.9156798531811319</c:v>
                </c:pt>
                <c:pt idx="313">
                  <c:v>-4.8216798531811378</c:v>
                </c:pt>
                <c:pt idx="314">
                  <c:v>-4.9631798531811455</c:v>
                </c:pt>
                <c:pt idx="315">
                  <c:v>-4.6866798531811185</c:v>
                </c:pt>
                <c:pt idx="316">
                  <c:v>-4.7146798531811385</c:v>
                </c:pt>
                <c:pt idx="317">
                  <c:v>-4.6776798531811323</c:v>
                </c:pt>
                <c:pt idx="318">
                  <c:v>-4.9551798531811357</c:v>
                </c:pt>
                <c:pt idx="319">
                  <c:v>-5.0181798531811239</c:v>
                </c:pt>
                <c:pt idx="320">
                  <c:v>-4.7011798531811451</c:v>
                </c:pt>
                <c:pt idx="321">
                  <c:v>-4.5206798531811216</c:v>
                </c:pt>
                <c:pt idx="322">
                  <c:v>-4.2406798531811489</c:v>
                </c:pt>
                <c:pt idx="323">
                  <c:v>-3.5841798531811548</c:v>
                </c:pt>
                <c:pt idx="324">
                  <c:v>-3.5841798531811548</c:v>
                </c:pt>
                <c:pt idx="325">
                  <c:v>-3.6896798531811328</c:v>
                </c:pt>
                <c:pt idx="326">
                  <c:v>-3.7956798531811557</c:v>
                </c:pt>
                <c:pt idx="327">
                  <c:v>-3.9431798531811353</c:v>
                </c:pt>
                <c:pt idx="328">
                  <c:v>-4.0906798531811432</c:v>
                </c:pt>
                <c:pt idx="329">
                  <c:v>-3.8331798531811216</c:v>
                </c:pt>
                <c:pt idx="330">
                  <c:v>-3.8331798531811216</c:v>
                </c:pt>
                <c:pt idx="331">
                  <c:v>-4.0346798531811316</c:v>
                </c:pt>
                <c:pt idx="332">
                  <c:v>-4.0936798531811576</c:v>
                </c:pt>
                <c:pt idx="333">
                  <c:v>-3.4731798531811364</c:v>
                </c:pt>
                <c:pt idx="334">
                  <c:v>-3.7916798531811367</c:v>
                </c:pt>
                <c:pt idx="335">
                  <c:v>-3.3636798531811394</c:v>
                </c:pt>
                <c:pt idx="336">
                  <c:v>-3.494179853181123</c:v>
                </c:pt>
                <c:pt idx="337">
                  <c:v>-3.2991798531811298</c:v>
                </c:pt>
                <c:pt idx="338">
                  <c:v>-3.5686798531811235</c:v>
                </c:pt>
                <c:pt idx="339">
                  <c:v>-3.4661798531811314</c:v>
                </c:pt>
                <c:pt idx="340">
                  <c:v>-3.320679853181133</c:v>
                </c:pt>
                <c:pt idx="341">
                  <c:v>-2.8776798531811494</c:v>
                </c:pt>
                <c:pt idx="342">
                  <c:v>-2.7171798531811362</c:v>
                </c:pt>
                <c:pt idx="343">
                  <c:v>-2.7171798531811362</c:v>
                </c:pt>
                <c:pt idx="344">
                  <c:v>-2.6931798531811353</c:v>
                </c:pt>
                <c:pt idx="345">
                  <c:v>-2.6686798531811462</c:v>
                </c:pt>
                <c:pt idx="346">
                  <c:v>-2.6446798531811453</c:v>
                </c:pt>
                <c:pt idx="347">
                  <c:v>-2.6446798531811453</c:v>
                </c:pt>
                <c:pt idx="348">
                  <c:v>-2.4781798531811603</c:v>
                </c:pt>
                <c:pt idx="349">
                  <c:v>-2.2406798531811489</c:v>
                </c:pt>
                <c:pt idx="350">
                  <c:v>-2.0801798531811357</c:v>
                </c:pt>
                <c:pt idx="351">
                  <c:v>-1.9276798531811608</c:v>
                </c:pt>
                <c:pt idx="352">
                  <c:v>-1.7756798531811171</c:v>
                </c:pt>
                <c:pt idx="353">
                  <c:v>-1.6231798531811421</c:v>
                </c:pt>
                <c:pt idx="354">
                  <c:v>-1.6231798531811421</c:v>
                </c:pt>
                <c:pt idx="355">
                  <c:v>-1.6106798531811535</c:v>
                </c:pt>
                <c:pt idx="356">
                  <c:v>-1.4021798531811385</c:v>
                </c:pt>
                <c:pt idx="357">
                  <c:v>-1.4131798531811341</c:v>
                </c:pt>
                <c:pt idx="358">
                  <c:v>-1.2971798531811203</c:v>
                </c:pt>
                <c:pt idx="359">
                  <c:v>-1.1801798531811585</c:v>
                </c:pt>
                <c:pt idx="360">
                  <c:v>-1.0641798531811446</c:v>
                </c:pt>
                <c:pt idx="361">
                  <c:v>-1.0641798531811446</c:v>
                </c:pt>
                <c:pt idx="362">
                  <c:v>-0.94617985318114961</c:v>
                </c:pt>
                <c:pt idx="363">
                  <c:v>-1.3746798531811351</c:v>
                </c:pt>
                <c:pt idx="364">
                  <c:v>-0.72667985318113892</c:v>
                </c:pt>
                <c:pt idx="365">
                  <c:v>-0.4706798531811387</c:v>
                </c:pt>
                <c:pt idx="366">
                  <c:v>-0.28067985318111255</c:v>
                </c:pt>
                <c:pt idx="367">
                  <c:v>-0.51267985318114029</c:v>
                </c:pt>
                <c:pt idx="368">
                  <c:v>-0.94617985318112119</c:v>
                </c:pt>
                <c:pt idx="369">
                  <c:v>-0.97617985318115075</c:v>
                </c:pt>
                <c:pt idx="370">
                  <c:v>-0.81617985318112574</c:v>
                </c:pt>
                <c:pt idx="371">
                  <c:v>-1.023679853181136</c:v>
                </c:pt>
                <c:pt idx="372">
                  <c:v>-0.20867985318113824</c:v>
                </c:pt>
                <c:pt idx="373">
                  <c:v>-0.39717985318114302</c:v>
                </c:pt>
                <c:pt idx="374">
                  <c:v>-0.46117985318113597</c:v>
                </c:pt>
                <c:pt idx="375">
                  <c:v>-0.56767985318114711</c:v>
                </c:pt>
                <c:pt idx="376">
                  <c:v>-0.44817985318113074</c:v>
                </c:pt>
                <c:pt idx="377">
                  <c:v>-0.48567985318112505</c:v>
                </c:pt>
                <c:pt idx="378">
                  <c:v>-0.3521798531811271</c:v>
                </c:pt>
                <c:pt idx="379">
                  <c:v>-0.21867985318115757</c:v>
                </c:pt>
                <c:pt idx="380">
                  <c:v>-8.567985318111937E-2</c:v>
                </c:pt>
                <c:pt idx="381">
                  <c:v>-8.567985318111937E-2</c:v>
                </c:pt>
                <c:pt idx="382">
                  <c:v>-0.39467985318114529</c:v>
                </c:pt>
                <c:pt idx="383">
                  <c:v>-0.28517985318114825</c:v>
                </c:pt>
                <c:pt idx="384">
                  <c:v>7.4820146818836974E-2</c:v>
                </c:pt>
                <c:pt idx="385">
                  <c:v>0.43482014681885062</c:v>
                </c:pt>
                <c:pt idx="386">
                  <c:v>0.79432014681887608</c:v>
                </c:pt>
                <c:pt idx="387">
                  <c:v>1.1538201468188447</c:v>
                </c:pt>
                <c:pt idx="388">
                  <c:v>1.1538201468188447</c:v>
                </c:pt>
                <c:pt idx="389">
                  <c:v>0.41082014681887813</c:v>
                </c:pt>
                <c:pt idx="390">
                  <c:v>0.41082014681887813</c:v>
                </c:pt>
                <c:pt idx="391">
                  <c:v>0.87482014681887676</c:v>
                </c:pt>
                <c:pt idx="392">
                  <c:v>1.3393201468188636</c:v>
                </c:pt>
                <c:pt idx="393">
                  <c:v>1.8028201468188456</c:v>
                </c:pt>
                <c:pt idx="394">
                  <c:v>2.2673201468188324</c:v>
                </c:pt>
                <c:pt idx="395">
                  <c:v>2.7313201468188311</c:v>
                </c:pt>
                <c:pt idx="396">
                  <c:v>3.0318201468188306</c:v>
                </c:pt>
                <c:pt idx="397">
                  <c:v>2.5998201468188711</c:v>
                </c:pt>
                <c:pt idx="398">
                  <c:v>3.2403201468188456</c:v>
                </c:pt>
                <c:pt idx="399">
                  <c:v>2.9488201468188606</c:v>
                </c:pt>
                <c:pt idx="400">
                  <c:v>2.818320146818877</c:v>
                </c:pt>
                <c:pt idx="401">
                  <c:v>3.9423201468188438</c:v>
                </c:pt>
                <c:pt idx="402">
                  <c:v>4.116820146818867</c:v>
                </c:pt>
                <c:pt idx="403">
                  <c:v>4.5378201468188593</c:v>
                </c:pt>
                <c:pt idx="404">
                  <c:v>3.7763201468188754</c:v>
                </c:pt>
                <c:pt idx="405">
                  <c:v>3.6438201468188538</c:v>
                </c:pt>
                <c:pt idx="406">
                  <c:v>3.6058201468188713</c:v>
                </c:pt>
                <c:pt idx="407">
                  <c:v>3.5998201468188711</c:v>
                </c:pt>
                <c:pt idx="408">
                  <c:v>3.5223201468188563</c:v>
                </c:pt>
                <c:pt idx="409">
                  <c:v>2.9533201468188679</c:v>
                </c:pt>
                <c:pt idx="410">
                  <c:v>3.1068201468188761</c:v>
                </c:pt>
                <c:pt idx="411">
                  <c:v>3.0088201468188629</c:v>
                </c:pt>
                <c:pt idx="412">
                  <c:v>2.3468201468188852</c:v>
                </c:pt>
                <c:pt idx="413">
                  <c:v>2.6483201468188611</c:v>
                </c:pt>
                <c:pt idx="414">
                  <c:v>2.7078201468188752</c:v>
                </c:pt>
                <c:pt idx="415">
                  <c:v>2.8153201468188911</c:v>
                </c:pt>
                <c:pt idx="416">
                  <c:v>2.8793201468188556</c:v>
                </c:pt>
                <c:pt idx="417">
                  <c:v>2.8518201468188806</c:v>
                </c:pt>
                <c:pt idx="418">
                  <c:v>3.2183201468188543</c:v>
                </c:pt>
                <c:pt idx="419">
                  <c:v>3.233320146818869</c:v>
                </c:pt>
                <c:pt idx="420">
                  <c:v>3.2978201468188502</c:v>
                </c:pt>
                <c:pt idx="421">
                  <c:v>3.3148201468188745</c:v>
                </c:pt>
                <c:pt idx="422">
                  <c:v>3.7993201468188715</c:v>
                </c:pt>
                <c:pt idx="423">
                  <c:v>3.6818201468188647</c:v>
                </c:pt>
                <c:pt idx="424">
                  <c:v>4.0818201468188704</c:v>
                </c:pt>
                <c:pt idx="425">
                  <c:v>4.1593201468188852</c:v>
                </c:pt>
                <c:pt idx="426">
                  <c:v>3.9528201468188513</c:v>
                </c:pt>
                <c:pt idx="427">
                  <c:v>4.3813201468188652</c:v>
                </c:pt>
                <c:pt idx="428">
                  <c:v>4.3903201468188797</c:v>
                </c:pt>
                <c:pt idx="429">
                  <c:v>4.3403201468188684</c:v>
                </c:pt>
                <c:pt idx="430">
                  <c:v>4.2943201468188761</c:v>
                </c:pt>
                <c:pt idx="431">
                  <c:v>4.6283201468188508</c:v>
                </c:pt>
                <c:pt idx="432">
                  <c:v>4.7533201468188793</c:v>
                </c:pt>
                <c:pt idx="433">
                  <c:v>5.1438201468188538</c:v>
                </c:pt>
                <c:pt idx="434">
                  <c:v>4.5173201468188608</c:v>
                </c:pt>
                <c:pt idx="435">
                  <c:v>4.2343201468188738</c:v>
                </c:pt>
                <c:pt idx="436">
                  <c:v>4.2748201468188824</c:v>
                </c:pt>
                <c:pt idx="437">
                  <c:v>4.4383201468188815</c:v>
                </c:pt>
                <c:pt idx="438">
                  <c:v>4.6018201468188806</c:v>
                </c:pt>
                <c:pt idx="439">
                  <c:v>4.7653201468188797</c:v>
                </c:pt>
                <c:pt idx="440">
                  <c:v>4.9288201468188504</c:v>
                </c:pt>
                <c:pt idx="441">
                  <c:v>5.0918201468188329</c:v>
                </c:pt>
                <c:pt idx="442">
                  <c:v>5.0943201468188306</c:v>
                </c:pt>
                <c:pt idx="443">
                  <c:v>5.1743201468188715</c:v>
                </c:pt>
                <c:pt idx="444">
                  <c:v>5.2733201468188611</c:v>
                </c:pt>
                <c:pt idx="445">
                  <c:v>5.3723201468188506</c:v>
                </c:pt>
                <c:pt idx="446">
                  <c:v>5.470820146818852</c:v>
                </c:pt>
                <c:pt idx="447">
                  <c:v>5.5698201468188699</c:v>
                </c:pt>
                <c:pt idx="448">
                  <c:v>5.6693201468188761</c:v>
                </c:pt>
                <c:pt idx="449">
                  <c:v>5.6883201468188531</c:v>
                </c:pt>
                <c:pt idx="450">
                  <c:v>5.7623201468188654</c:v>
                </c:pt>
                <c:pt idx="451">
                  <c:v>5.9043201468188897</c:v>
                </c:pt>
                <c:pt idx="452">
                  <c:v>6.0458201468188406</c:v>
                </c:pt>
                <c:pt idx="453">
                  <c:v>6.1873201468188483</c:v>
                </c:pt>
                <c:pt idx="454">
                  <c:v>6.3293201468188727</c:v>
                </c:pt>
                <c:pt idx="455">
                  <c:v>6.3968201468188681</c:v>
                </c:pt>
                <c:pt idx="456">
                  <c:v>6.7603201468188558</c:v>
                </c:pt>
                <c:pt idx="457">
                  <c:v>6.8688201468188765</c:v>
                </c:pt>
                <c:pt idx="458">
                  <c:v>6.943320146818877</c:v>
                </c:pt>
                <c:pt idx="459">
                  <c:v>6.8993201468188659</c:v>
                </c:pt>
                <c:pt idx="460">
                  <c:v>6.6018201468188806</c:v>
                </c:pt>
                <c:pt idx="461">
                  <c:v>7.0278201468188684</c:v>
                </c:pt>
                <c:pt idx="462">
                  <c:v>6.991820146818867</c:v>
                </c:pt>
                <c:pt idx="463">
                  <c:v>7.2623201468188938</c:v>
                </c:pt>
                <c:pt idx="464">
                  <c:v>7.1613201468188379</c:v>
                </c:pt>
                <c:pt idx="465">
                  <c:v>7.3248201468188654</c:v>
                </c:pt>
                <c:pt idx="466">
                  <c:v>7.3248201468188654</c:v>
                </c:pt>
                <c:pt idx="467">
                  <c:v>7.3463201468188686</c:v>
                </c:pt>
                <c:pt idx="468">
                  <c:v>7.3678201468188718</c:v>
                </c:pt>
                <c:pt idx="469">
                  <c:v>7.3898201468188915</c:v>
                </c:pt>
                <c:pt idx="470">
                  <c:v>7.3538201468188902</c:v>
                </c:pt>
                <c:pt idx="471">
                  <c:v>7.1288201468188674</c:v>
                </c:pt>
                <c:pt idx="472">
                  <c:v>7.6498201468188824</c:v>
                </c:pt>
                <c:pt idx="473">
                  <c:v>7.5443201468188761</c:v>
                </c:pt>
                <c:pt idx="474">
                  <c:v>7.5443201468188761</c:v>
                </c:pt>
                <c:pt idx="475">
                  <c:v>7.436320146818872</c:v>
                </c:pt>
                <c:pt idx="476">
                  <c:v>7.276820146818892</c:v>
                </c:pt>
                <c:pt idx="477">
                  <c:v>7.2843201468188852</c:v>
                </c:pt>
                <c:pt idx="478">
                  <c:v>7.1483201468188611</c:v>
                </c:pt>
                <c:pt idx="479">
                  <c:v>7.1483201468188611</c:v>
                </c:pt>
                <c:pt idx="480">
                  <c:v>7.3933201468188656</c:v>
                </c:pt>
                <c:pt idx="481">
                  <c:v>7.637820146818882</c:v>
                </c:pt>
                <c:pt idx="482">
                  <c:v>7.8823201468188415</c:v>
                </c:pt>
                <c:pt idx="483">
                  <c:v>7.922320146818862</c:v>
                </c:pt>
                <c:pt idx="484">
                  <c:v>7.943320146818877</c:v>
                </c:pt>
                <c:pt idx="485">
                  <c:v>8.2058201468188656</c:v>
                </c:pt>
                <c:pt idx="486">
                  <c:v>8.0113201468188606</c:v>
                </c:pt>
                <c:pt idx="487">
                  <c:v>8.0663201468188674</c:v>
                </c:pt>
                <c:pt idx="488">
                  <c:v>8.012820146818882</c:v>
                </c:pt>
                <c:pt idx="489">
                  <c:v>7.9588201468188515</c:v>
                </c:pt>
                <c:pt idx="490">
                  <c:v>7.8503201468188593</c:v>
                </c:pt>
                <c:pt idx="491">
                  <c:v>7.7793201468188613</c:v>
                </c:pt>
                <c:pt idx="492">
                  <c:v>8.1193201468188647</c:v>
                </c:pt>
                <c:pt idx="493">
                  <c:v>8.1193201468188647</c:v>
                </c:pt>
                <c:pt idx="494">
                  <c:v>8.0773201468188631</c:v>
                </c:pt>
                <c:pt idx="495">
                  <c:v>8.0353201468188615</c:v>
                </c:pt>
                <c:pt idx="496">
                  <c:v>7.9928201468188433</c:v>
                </c:pt>
                <c:pt idx="497">
                  <c:v>7.9508201468188702</c:v>
                </c:pt>
                <c:pt idx="498">
                  <c:v>7.9703201468188638</c:v>
                </c:pt>
                <c:pt idx="499">
                  <c:v>8.0843201468188397</c:v>
                </c:pt>
                <c:pt idx="500">
                  <c:v>8.0843201468188397</c:v>
                </c:pt>
                <c:pt idx="501">
                  <c:v>7.9683201468188543</c:v>
                </c:pt>
                <c:pt idx="502">
                  <c:v>7.8523201468188688</c:v>
                </c:pt>
                <c:pt idx="503">
                  <c:v>7.7363201468188834</c:v>
                </c:pt>
                <c:pt idx="504">
                  <c:v>7.679320146818867</c:v>
                </c:pt>
                <c:pt idx="505">
                  <c:v>7.7633201468188702</c:v>
                </c:pt>
                <c:pt idx="506">
                  <c:v>7.8663201468188788</c:v>
                </c:pt>
                <c:pt idx="507">
                  <c:v>7.8663201468188788</c:v>
                </c:pt>
                <c:pt idx="508">
                  <c:v>7.8188201468188652</c:v>
                </c:pt>
                <c:pt idx="509">
                  <c:v>7.7713201468188515</c:v>
                </c:pt>
                <c:pt idx="510">
                  <c:v>7.7233201468188781</c:v>
                </c:pt>
                <c:pt idx="511">
                  <c:v>7.6758201468188645</c:v>
                </c:pt>
                <c:pt idx="512">
                  <c:v>7.6288201468188674</c:v>
                </c:pt>
                <c:pt idx="513">
                  <c:v>7.5808201468188656</c:v>
                </c:pt>
                <c:pt idx="514">
                  <c:v>7.533320146818852</c:v>
                </c:pt>
                <c:pt idx="515">
                  <c:v>7.4858201468188668</c:v>
                </c:pt>
                <c:pt idx="516">
                  <c:v>7.4378201468188934</c:v>
                </c:pt>
                <c:pt idx="517">
                  <c:v>7.4863201468188834</c:v>
                </c:pt>
                <c:pt idx="518">
                  <c:v>7.3238201468188606</c:v>
                </c:pt>
                <c:pt idx="519">
                  <c:v>6.7778201468188684</c:v>
                </c:pt>
                <c:pt idx="520">
                  <c:v>7.2543201468188556</c:v>
                </c:pt>
                <c:pt idx="521">
                  <c:v>7.2543201468188556</c:v>
                </c:pt>
                <c:pt idx="522">
                  <c:v>7.1123201468188597</c:v>
                </c:pt>
                <c:pt idx="523">
                  <c:v>6.970820146818852</c:v>
                </c:pt>
                <c:pt idx="524">
                  <c:v>6.8288201468188561</c:v>
                </c:pt>
                <c:pt idx="525">
                  <c:v>6.7998201468188597</c:v>
                </c:pt>
                <c:pt idx="526">
                  <c:v>6.3268201468188749</c:v>
                </c:pt>
                <c:pt idx="527">
                  <c:v>6.5133201468188702</c:v>
                </c:pt>
                <c:pt idx="528">
                  <c:v>6.733320146818869</c:v>
                </c:pt>
                <c:pt idx="529">
                  <c:v>6.9533201468188679</c:v>
                </c:pt>
                <c:pt idx="530">
                  <c:v>7.1738201468188549</c:v>
                </c:pt>
                <c:pt idx="531">
                  <c:v>7.3938201468188538</c:v>
                </c:pt>
                <c:pt idx="532">
                  <c:v>7.0373201468188711</c:v>
                </c:pt>
                <c:pt idx="533">
                  <c:v>6.9583201468188633</c:v>
                </c:pt>
                <c:pt idx="534">
                  <c:v>6.6353201468188843</c:v>
                </c:pt>
                <c:pt idx="535">
                  <c:v>6.3118201468188602</c:v>
                </c:pt>
                <c:pt idx="536">
                  <c:v>5.9888201468188811</c:v>
                </c:pt>
                <c:pt idx="537">
                  <c:v>5.665320146818857</c:v>
                </c:pt>
                <c:pt idx="538">
                  <c:v>5.6198201468188529</c:v>
                </c:pt>
                <c:pt idx="539">
                  <c:v>5.9843201468188738</c:v>
                </c:pt>
                <c:pt idx="540">
                  <c:v>5.6023201468188688</c:v>
                </c:pt>
                <c:pt idx="541">
                  <c:v>5.6023201468188688</c:v>
                </c:pt>
                <c:pt idx="542">
                  <c:v>5.2998201468188597</c:v>
                </c:pt>
                <c:pt idx="543">
                  <c:v>4.9968201468188624</c:v>
                </c:pt>
                <c:pt idx="544">
                  <c:v>4.6938201468188652</c:v>
                </c:pt>
                <c:pt idx="545">
                  <c:v>4.3913201468188561</c:v>
                </c:pt>
                <c:pt idx="546">
                  <c:v>4.6418201468188443</c:v>
                </c:pt>
                <c:pt idx="547">
                  <c:v>4.6418201468188443</c:v>
                </c:pt>
                <c:pt idx="548">
                  <c:v>4.5603201468188672</c:v>
                </c:pt>
                <c:pt idx="549">
                  <c:v>4.4863201468188549</c:v>
                </c:pt>
                <c:pt idx="550">
                  <c:v>4.4123201468188711</c:v>
                </c:pt>
                <c:pt idx="551">
                  <c:v>4.3383201468188588</c:v>
                </c:pt>
                <c:pt idx="552">
                  <c:v>4.2643201468188749</c:v>
                </c:pt>
                <c:pt idx="553">
                  <c:v>4.1903201468188342</c:v>
                </c:pt>
                <c:pt idx="554">
                  <c:v>4.1163201468188788</c:v>
                </c:pt>
                <c:pt idx="555">
                  <c:v>4.0428201468188547</c:v>
                </c:pt>
                <c:pt idx="556">
                  <c:v>3.9688201468188709</c:v>
                </c:pt>
                <c:pt idx="557">
                  <c:v>3.894820146818887</c:v>
                </c:pt>
                <c:pt idx="558">
                  <c:v>3.8208201468188463</c:v>
                </c:pt>
                <c:pt idx="559">
                  <c:v>3.7468201468188624</c:v>
                </c:pt>
                <c:pt idx="560">
                  <c:v>3.6728201468188502</c:v>
                </c:pt>
                <c:pt idx="561">
                  <c:v>3.5993201468188829</c:v>
                </c:pt>
                <c:pt idx="562">
                  <c:v>3.524820146818854</c:v>
                </c:pt>
                <c:pt idx="563">
                  <c:v>3.4513201468188583</c:v>
                </c:pt>
                <c:pt idx="564">
                  <c:v>3.3773201468188745</c:v>
                </c:pt>
                <c:pt idx="565">
                  <c:v>3.3033201468188906</c:v>
                </c:pt>
                <c:pt idx="566">
                  <c:v>3.2293201468188784</c:v>
                </c:pt>
                <c:pt idx="567">
                  <c:v>3.1553201468188661</c:v>
                </c:pt>
                <c:pt idx="568">
                  <c:v>3.0818201468188704</c:v>
                </c:pt>
                <c:pt idx="569">
                  <c:v>3.4808201468188429</c:v>
                </c:pt>
                <c:pt idx="570">
                  <c:v>3.2398201468188574</c:v>
                </c:pt>
                <c:pt idx="571">
                  <c:v>3.075320146818882</c:v>
                </c:pt>
                <c:pt idx="572">
                  <c:v>3.0268201468188352</c:v>
                </c:pt>
                <c:pt idx="573">
                  <c:v>2.977820146818857</c:v>
                </c:pt>
                <c:pt idx="574">
                  <c:v>2.9298201468188552</c:v>
                </c:pt>
                <c:pt idx="575">
                  <c:v>2.880820146818877</c:v>
                </c:pt>
                <c:pt idx="576">
                  <c:v>2.832320146818887</c:v>
                </c:pt>
                <c:pt idx="577">
                  <c:v>2.7838201468188402</c:v>
                </c:pt>
                <c:pt idx="578">
                  <c:v>2.7353201468188502</c:v>
                </c:pt>
                <c:pt idx="579">
                  <c:v>2.6868201468188602</c:v>
                </c:pt>
                <c:pt idx="580">
                  <c:v>2.6383201468188702</c:v>
                </c:pt>
                <c:pt idx="581">
                  <c:v>2.5898201468188802</c:v>
                </c:pt>
                <c:pt idx="582">
                  <c:v>2.5408201468188452</c:v>
                </c:pt>
                <c:pt idx="583">
                  <c:v>2.5408201468188452</c:v>
                </c:pt>
                <c:pt idx="584">
                  <c:v>2.5408201468188452</c:v>
                </c:pt>
                <c:pt idx="585">
                  <c:v>2.3673201468188552</c:v>
                </c:pt>
                <c:pt idx="586">
                  <c:v>2.193320146818877</c:v>
                </c:pt>
                <c:pt idx="587">
                  <c:v>2.0198201468188586</c:v>
                </c:pt>
                <c:pt idx="588">
                  <c:v>1.845820146818852</c:v>
                </c:pt>
                <c:pt idx="589">
                  <c:v>2.470820146818852</c:v>
                </c:pt>
                <c:pt idx="590">
                  <c:v>2.727820146818857</c:v>
                </c:pt>
                <c:pt idx="591">
                  <c:v>2.7218201468188568</c:v>
                </c:pt>
                <c:pt idx="592">
                  <c:v>2.7153201468188684</c:v>
                </c:pt>
                <c:pt idx="593">
                  <c:v>2.7088201468188799</c:v>
                </c:pt>
                <c:pt idx="594">
                  <c:v>2.7028201468188797</c:v>
                </c:pt>
                <c:pt idx="595">
                  <c:v>2.6963201468188629</c:v>
                </c:pt>
                <c:pt idx="596">
                  <c:v>2.6893201468188579</c:v>
                </c:pt>
                <c:pt idx="597">
                  <c:v>2.6833201468188861</c:v>
                </c:pt>
                <c:pt idx="598">
                  <c:v>2.6768201468188693</c:v>
                </c:pt>
                <c:pt idx="599">
                  <c:v>2.6708201468188406</c:v>
                </c:pt>
                <c:pt idx="600">
                  <c:v>2.6643201468188522</c:v>
                </c:pt>
                <c:pt idx="601">
                  <c:v>2.6578201468188638</c:v>
                </c:pt>
                <c:pt idx="602">
                  <c:v>2.6518201468188636</c:v>
                </c:pt>
                <c:pt idx="603">
                  <c:v>2.6448201468188586</c:v>
                </c:pt>
                <c:pt idx="604">
                  <c:v>2.6383201468188702</c:v>
                </c:pt>
                <c:pt idx="605">
                  <c:v>2.6323201468188699</c:v>
                </c:pt>
                <c:pt idx="606">
                  <c:v>2.6258201468188815</c:v>
                </c:pt>
                <c:pt idx="607">
                  <c:v>2.3748201468188483</c:v>
                </c:pt>
                <c:pt idx="608">
                  <c:v>2.804320146818867</c:v>
                </c:pt>
                <c:pt idx="609">
                  <c:v>2.8063201468188765</c:v>
                </c:pt>
                <c:pt idx="610">
                  <c:v>2.8073201468188529</c:v>
                </c:pt>
                <c:pt idx="611">
                  <c:v>2.8093201468188624</c:v>
                </c:pt>
                <c:pt idx="612">
                  <c:v>2.8103201468188672</c:v>
                </c:pt>
                <c:pt idx="613">
                  <c:v>2.8123201468188483</c:v>
                </c:pt>
                <c:pt idx="614">
                  <c:v>2.8143201468188579</c:v>
                </c:pt>
                <c:pt idx="615">
                  <c:v>2.8153201468188627</c:v>
                </c:pt>
                <c:pt idx="616">
                  <c:v>2.8173201468188722</c:v>
                </c:pt>
                <c:pt idx="617">
                  <c:v>2.818320146818877</c:v>
                </c:pt>
                <c:pt idx="618">
                  <c:v>2.8203201468188581</c:v>
                </c:pt>
                <c:pt idx="619">
                  <c:v>2.8213201468188629</c:v>
                </c:pt>
                <c:pt idx="620">
                  <c:v>2.8348201468188563</c:v>
                </c:pt>
                <c:pt idx="621">
                  <c:v>2.8483201468188497</c:v>
                </c:pt>
                <c:pt idx="622">
                  <c:v>2.8613201468188834</c:v>
                </c:pt>
                <c:pt idx="623">
                  <c:v>2.8748201468188483</c:v>
                </c:pt>
                <c:pt idx="624">
                  <c:v>2.8883201468188702</c:v>
                </c:pt>
                <c:pt idx="625">
                  <c:v>2.901820146818892</c:v>
                </c:pt>
                <c:pt idx="626">
                  <c:v>2.915320146818857</c:v>
                </c:pt>
                <c:pt idx="627">
                  <c:v>2.9288201468188788</c:v>
                </c:pt>
                <c:pt idx="628">
                  <c:v>2.9418201468188556</c:v>
                </c:pt>
                <c:pt idx="629">
                  <c:v>2.955320146818849</c:v>
                </c:pt>
                <c:pt idx="630">
                  <c:v>2.9688201468188424</c:v>
                </c:pt>
                <c:pt idx="631">
                  <c:v>2.9818201468188761</c:v>
                </c:pt>
                <c:pt idx="632">
                  <c:v>2.9953201468188411</c:v>
                </c:pt>
                <c:pt idx="633">
                  <c:v>3.0088201468188629</c:v>
                </c:pt>
                <c:pt idx="634">
                  <c:v>3.033320146818852</c:v>
                </c:pt>
                <c:pt idx="635">
                  <c:v>3.0583201468188577</c:v>
                </c:pt>
                <c:pt idx="636">
                  <c:v>3.0823201468188586</c:v>
                </c:pt>
                <c:pt idx="637">
                  <c:v>3.1068201468188477</c:v>
                </c:pt>
                <c:pt idx="638">
                  <c:v>3.1318201468188533</c:v>
                </c:pt>
                <c:pt idx="639">
                  <c:v>3.1563201468188709</c:v>
                </c:pt>
                <c:pt idx="640">
                  <c:v>3.1813201468188765</c:v>
                </c:pt>
                <c:pt idx="641">
                  <c:v>3.1898201468188745</c:v>
                </c:pt>
                <c:pt idx="642">
                  <c:v>3.1978201468188558</c:v>
                </c:pt>
                <c:pt idx="643">
                  <c:v>3.304320146818867</c:v>
                </c:pt>
                <c:pt idx="644">
                  <c:v>3.4108201468188781</c:v>
                </c:pt>
                <c:pt idx="645">
                  <c:v>3.5173201468188608</c:v>
                </c:pt>
                <c:pt idx="646">
                  <c:v>3.623820146818872</c:v>
                </c:pt>
                <c:pt idx="647">
                  <c:v>3.7298201468188665</c:v>
                </c:pt>
                <c:pt idx="648">
                  <c:v>3.5723201468188392</c:v>
                </c:pt>
                <c:pt idx="649">
                  <c:v>3.4143201468188522</c:v>
                </c:pt>
                <c:pt idx="650">
                  <c:v>3.2568201468188533</c:v>
                </c:pt>
                <c:pt idx="651">
                  <c:v>3.3303201468188774</c:v>
                </c:pt>
                <c:pt idx="652">
                  <c:v>3.4033201468188565</c:v>
                </c:pt>
                <c:pt idx="653">
                  <c:v>3.4768201468188806</c:v>
                </c:pt>
                <c:pt idx="654">
                  <c:v>3.5503201468188763</c:v>
                </c:pt>
                <c:pt idx="655">
                  <c:v>3.5148201468188631</c:v>
                </c:pt>
                <c:pt idx="656">
                  <c:v>3.4793201468188784</c:v>
                </c:pt>
                <c:pt idx="657">
                  <c:v>3.4438201468188652</c:v>
                </c:pt>
                <c:pt idx="658">
                  <c:v>3.408320146818852</c:v>
                </c:pt>
                <c:pt idx="659">
                  <c:v>3.3728201468188388</c:v>
                </c:pt>
                <c:pt idx="660">
                  <c:v>3.3368201468188659</c:v>
                </c:pt>
                <c:pt idx="661">
                  <c:v>3.3013201468188527</c:v>
                </c:pt>
                <c:pt idx="662">
                  <c:v>3.2658201468188679</c:v>
                </c:pt>
                <c:pt idx="663">
                  <c:v>3.2303201468188547</c:v>
                </c:pt>
                <c:pt idx="664">
                  <c:v>3.1943201468188533</c:v>
                </c:pt>
                <c:pt idx="665">
                  <c:v>2.9558201468188656</c:v>
                </c:pt>
                <c:pt idx="666">
                  <c:v>3.1418201468188727</c:v>
                </c:pt>
                <c:pt idx="667">
                  <c:v>3.3273201468188631</c:v>
                </c:pt>
                <c:pt idx="668">
                  <c:v>3.3178201468188604</c:v>
                </c:pt>
                <c:pt idx="669">
                  <c:v>3.3088201468188458</c:v>
                </c:pt>
                <c:pt idx="670">
                  <c:v>3.2993201468188715</c:v>
                </c:pt>
                <c:pt idx="671">
                  <c:v>3.1833201468188577</c:v>
                </c:pt>
                <c:pt idx="672">
                  <c:v>3.0668201468188556</c:v>
                </c:pt>
                <c:pt idx="673">
                  <c:v>2.9508201468188702</c:v>
                </c:pt>
                <c:pt idx="674">
                  <c:v>2.8343201468188397</c:v>
                </c:pt>
                <c:pt idx="675">
                  <c:v>2.7178201468188661</c:v>
                </c:pt>
                <c:pt idx="676">
                  <c:v>2.5878201468188706</c:v>
                </c:pt>
                <c:pt idx="677">
                  <c:v>2.594320146818859</c:v>
                </c:pt>
                <c:pt idx="678">
                  <c:v>2.7388201468188527</c:v>
                </c:pt>
                <c:pt idx="679">
                  <c:v>2.8843201468188511</c:v>
                </c:pt>
                <c:pt idx="680">
                  <c:v>3.0293201468188897</c:v>
                </c:pt>
                <c:pt idx="681">
                  <c:v>3.1748201468188597</c:v>
                </c:pt>
                <c:pt idx="682">
                  <c:v>3.3198201468188415</c:v>
                </c:pt>
                <c:pt idx="683">
                  <c:v>2.9553201468188774</c:v>
                </c:pt>
                <c:pt idx="684">
                  <c:v>2.5908201468188565</c:v>
                </c:pt>
                <c:pt idx="685">
                  <c:v>2.5953201468188638</c:v>
                </c:pt>
                <c:pt idx="686">
                  <c:v>2.5993201468188545</c:v>
                </c:pt>
                <c:pt idx="687">
                  <c:v>2.6038201468188902</c:v>
                </c:pt>
                <c:pt idx="688">
                  <c:v>2.6083201468188406</c:v>
                </c:pt>
                <c:pt idx="689">
                  <c:v>2.6128201468188763</c:v>
                </c:pt>
                <c:pt idx="690">
                  <c:v>2.616820146818867</c:v>
                </c:pt>
                <c:pt idx="691">
                  <c:v>2.6213201468188458</c:v>
                </c:pt>
                <c:pt idx="692">
                  <c:v>2.6258201468188531</c:v>
                </c:pt>
                <c:pt idx="693">
                  <c:v>2.630320146818832</c:v>
                </c:pt>
                <c:pt idx="694">
                  <c:v>2.6343201468188511</c:v>
                </c:pt>
                <c:pt idx="695">
                  <c:v>2.6393201468188749</c:v>
                </c:pt>
                <c:pt idx="696">
                  <c:v>2.6433201468188656</c:v>
                </c:pt>
                <c:pt idx="697">
                  <c:v>2.6478201468188729</c:v>
                </c:pt>
                <c:pt idx="698">
                  <c:v>2.6523201468188802</c:v>
                </c:pt>
                <c:pt idx="699">
                  <c:v>2.656820146818859</c:v>
                </c:pt>
                <c:pt idx="700">
                  <c:v>2.6608201468188781</c:v>
                </c:pt>
                <c:pt idx="701">
                  <c:v>2.6658201468188452</c:v>
                </c:pt>
                <c:pt idx="702">
                  <c:v>2.6698201468188643</c:v>
                </c:pt>
                <c:pt idx="703">
                  <c:v>2.6553201468188661</c:v>
                </c:pt>
                <c:pt idx="704">
                  <c:v>2.6413201468188561</c:v>
                </c:pt>
                <c:pt idx="705">
                  <c:v>2.6273201468188461</c:v>
                </c:pt>
                <c:pt idx="706">
                  <c:v>2.6128201468188479</c:v>
                </c:pt>
                <c:pt idx="707">
                  <c:v>2.5983201468188497</c:v>
                </c:pt>
                <c:pt idx="708">
                  <c:v>2.5838201468188515</c:v>
                </c:pt>
                <c:pt idx="709">
                  <c:v>2.5698201468188415</c:v>
                </c:pt>
                <c:pt idx="710">
                  <c:v>2.5553201468188433</c:v>
                </c:pt>
                <c:pt idx="711">
                  <c:v>2.5413201468188333</c:v>
                </c:pt>
                <c:pt idx="712">
                  <c:v>2.5268201468188352</c:v>
                </c:pt>
                <c:pt idx="713">
                  <c:v>2.512820146818882</c:v>
                </c:pt>
                <c:pt idx="714">
                  <c:v>2.4983201468188838</c:v>
                </c:pt>
                <c:pt idx="715">
                  <c:v>2.4838201468188856</c:v>
                </c:pt>
                <c:pt idx="716">
                  <c:v>2.4693201468188875</c:v>
                </c:pt>
                <c:pt idx="717">
                  <c:v>2.4553201468188774</c:v>
                </c:pt>
                <c:pt idx="718">
                  <c:v>2.4413201468188674</c:v>
                </c:pt>
                <c:pt idx="719">
                  <c:v>2.4268201468188693</c:v>
                </c:pt>
                <c:pt idx="720">
                  <c:v>2.4123201468188711</c:v>
                </c:pt>
                <c:pt idx="721">
                  <c:v>2.3983201468188611</c:v>
                </c:pt>
                <c:pt idx="722">
                  <c:v>2.3838201468188629</c:v>
                </c:pt>
                <c:pt idx="723">
                  <c:v>2.3693201468188647</c:v>
                </c:pt>
                <c:pt idx="724">
                  <c:v>2.3548201468188665</c:v>
                </c:pt>
                <c:pt idx="725">
                  <c:v>2.3413201468188731</c:v>
                </c:pt>
                <c:pt idx="726">
                  <c:v>2.3268201468188749</c:v>
                </c:pt>
                <c:pt idx="727">
                  <c:v>2.2633201468188702</c:v>
                </c:pt>
                <c:pt idx="728">
                  <c:v>2.199820146818837</c:v>
                </c:pt>
                <c:pt idx="729">
                  <c:v>2.1363201468188606</c:v>
                </c:pt>
                <c:pt idx="730">
                  <c:v>2.0728201468188843</c:v>
                </c:pt>
                <c:pt idx="731">
                  <c:v>2.0098201468188677</c:v>
                </c:pt>
                <c:pt idx="732">
                  <c:v>1.9468201468188511</c:v>
                </c:pt>
                <c:pt idx="733">
                  <c:v>1.8833201468188747</c:v>
                </c:pt>
                <c:pt idx="734">
                  <c:v>1.8198201468188699</c:v>
                </c:pt>
                <c:pt idx="735">
                  <c:v>1.7563201468188652</c:v>
                </c:pt>
                <c:pt idx="736">
                  <c:v>1.6928201468188604</c:v>
                </c:pt>
                <c:pt idx="737">
                  <c:v>1.6603201468188615</c:v>
                </c:pt>
                <c:pt idx="738">
                  <c:v>1.6278201468188342</c:v>
                </c:pt>
                <c:pt idx="739">
                  <c:v>1.5948201468188756</c:v>
                </c:pt>
                <c:pt idx="740">
                  <c:v>1.5623201468188483</c:v>
                </c:pt>
                <c:pt idx="741">
                  <c:v>1.5298201468188779</c:v>
                </c:pt>
                <c:pt idx="742">
                  <c:v>1.4968201468188624</c:v>
                </c:pt>
                <c:pt idx="743">
                  <c:v>1.4643201468188636</c:v>
                </c:pt>
                <c:pt idx="744">
                  <c:v>1.4313201468188765</c:v>
                </c:pt>
                <c:pt idx="745">
                  <c:v>1.3988201468188493</c:v>
                </c:pt>
                <c:pt idx="746">
                  <c:v>1.3663201468188788</c:v>
                </c:pt>
                <c:pt idx="747">
                  <c:v>1.3338201468188515</c:v>
                </c:pt>
                <c:pt idx="748">
                  <c:v>1.3013201468188811</c:v>
                </c:pt>
                <c:pt idx="749">
                  <c:v>1.2683201468188656</c:v>
                </c:pt>
                <c:pt idx="750">
                  <c:v>1.2353201468188786</c:v>
                </c:pt>
                <c:pt idx="751">
                  <c:v>1.2028201468188797</c:v>
                </c:pt>
                <c:pt idx="752">
                  <c:v>1.1703201468188809</c:v>
                </c:pt>
                <c:pt idx="753">
                  <c:v>1.137820146818882</c:v>
                </c:pt>
                <c:pt idx="754">
                  <c:v>1.1053201468188547</c:v>
                </c:pt>
                <c:pt idx="755">
                  <c:v>1.0723201468188392</c:v>
                </c:pt>
                <c:pt idx="756">
                  <c:v>1.0398201468188688</c:v>
                </c:pt>
                <c:pt idx="757">
                  <c:v>1.0068201468188533</c:v>
                </c:pt>
                <c:pt idx="758">
                  <c:v>0.97432014681885448</c:v>
                </c:pt>
                <c:pt idx="759">
                  <c:v>0.94182014681885562</c:v>
                </c:pt>
                <c:pt idx="760">
                  <c:v>0.90882014681886858</c:v>
                </c:pt>
                <c:pt idx="761">
                  <c:v>0.87632014681886972</c:v>
                </c:pt>
                <c:pt idx="762">
                  <c:v>0.84382014681884243</c:v>
                </c:pt>
                <c:pt idx="763">
                  <c:v>0.71482014681888018</c:v>
                </c:pt>
                <c:pt idx="764">
                  <c:v>0.58682014681883743</c:v>
                </c:pt>
                <c:pt idx="765">
                  <c:v>0.60082014681884743</c:v>
                </c:pt>
                <c:pt idx="766">
                  <c:v>0.61582014681889063</c:v>
                </c:pt>
                <c:pt idx="767">
                  <c:v>0.63032014681886039</c:v>
                </c:pt>
                <c:pt idx="768">
                  <c:v>0.64482014681885857</c:v>
                </c:pt>
                <c:pt idx="769">
                  <c:v>0.65932014681885676</c:v>
                </c:pt>
                <c:pt idx="770">
                  <c:v>0.67382014681888336</c:v>
                </c:pt>
                <c:pt idx="771">
                  <c:v>0.68832014681888154</c:v>
                </c:pt>
                <c:pt idx="772">
                  <c:v>0.70282014681887972</c:v>
                </c:pt>
                <c:pt idx="773">
                  <c:v>0.71782014681886608</c:v>
                </c:pt>
                <c:pt idx="774">
                  <c:v>0.60132014681886403</c:v>
                </c:pt>
                <c:pt idx="775">
                  <c:v>0.48432014681887381</c:v>
                </c:pt>
                <c:pt idx="776">
                  <c:v>0.36782014681884334</c:v>
                </c:pt>
                <c:pt idx="777">
                  <c:v>0.25132014681886972</c:v>
                </c:pt>
                <c:pt idx="778">
                  <c:v>0.13482014681883925</c:v>
                </c:pt>
                <c:pt idx="779">
                  <c:v>1.8320146818865624E-2</c:v>
                </c:pt>
                <c:pt idx="780">
                  <c:v>-9.8679853181124599E-2</c:v>
                </c:pt>
                <c:pt idx="781">
                  <c:v>-0.21517985318112665</c:v>
                </c:pt>
                <c:pt idx="782">
                  <c:v>-0.33167985318112869</c:v>
                </c:pt>
                <c:pt idx="783">
                  <c:v>-0.44817985318113074</c:v>
                </c:pt>
                <c:pt idx="784">
                  <c:v>-0.56467985318113278</c:v>
                </c:pt>
                <c:pt idx="785">
                  <c:v>-0.68167985318112301</c:v>
                </c:pt>
                <c:pt idx="786">
                  <c:v>-0.79817985318115348</c:v>
                </c:pt>
                <c:pt idx="787">
                  <c:v>-0.9146798531811271</c:v>
                </c:pt>
                <c:pt idx="788">
                  <c:v>-1.0026798531811494</c:v>
                </c:pt>
                <c:pt idx="789">
                  <c:v>-1.0906798531811432</c:v>
                </c:pt>
                <c:pt idx="790">
                  <c:v>-1.1791798531811537</c:v>
                </c:pt>
                <c:pt idx="791">
                  <c:v>-1.2671798531811476</c:v>
                </c:pt>
                <c:pt idx="792">
                  <c:v>-1.355179853181113</c:v>
                </c:pt>
                <c:pt idx="793">
                  <c:v>-1.4431798531811353</c:v>
                </c:pt>
                <c:pt idx="794">
                  <c:v>-1.5311798531811291</c:v>
                </c:pt>
                <c:pt idx="795">
                  <c:v>-1.6186798531811348</c:v>
                </c:pt>
                <c:pt idx="796">
                  <c:v>-1.7066798531811571</c:v>
                </c:pt>
                <c:pt idx="797">
                  <c:v>-1.7951798531811676</c:v>
                </c:pt>
                <c:pt idx="798">
                  <c:v>-1.883179853181133</c:v>
                </c:pt>
                <c:pt idx="799">
                  <c:v>-1.9711798531811269</c:v>
                </c:pt>
                <c:pt idx="800">
                  <c:v>-2.0591798531811207</c:v>
                </c:pt>
                <c:pt idx="801">
                  <c:v>-2.147179853181143</c:v>
                </c:pt>
                <c:pt idx="802">
                  <c:v>-2.2351798531811085</c:v>
                </c:pt>
                <c:pt idx="803">
                  <c:v>-2.3231798531811307</c:v>
                </c:pt>
                <c:pt idx="804">
                  <c:v>-2.4116798531811412</c:v>
                </c:pt>
                <c:pt idx="805">
                  <c:v>-2.4996798531811351</c:v>
                </c:pt>
                <c:pt idx="806">
                  <c:v>-2.5876798531811289</c:v>
                </c:pt>
                <c:pt idx="807">
                  <c:v>-2.6756798531811512</c:v>
                </c:pt>
                <c:pt idx="808">
                  <c:v>-2.7636798531811451</c:v>
                </c:pt>
                <c:pt idx="809">
                  <c:v>-2.8516798531811389</c:v>
                </c:pt>
                <c:pt idx="810">
                  <c:v>-2.9396798531811612</c:v>
                </c:pt>
                <c:pt idx="811">
                  <c:v>-3.0281798531811432</c:v>
                </c:pt>
                <c:pt idx="812">
                  <c:v>-3.1161798531811371</c:v>
                </c:pt>
                <c:pt idx="813">
                  <c:v>-3.204179853181131</c:v>
                </c:pt>
                <c:pt idx="814">
                  <c:v>-3.2921798531811248</c:v>
                </c:pt>
                <c:pt idx="815">
                  <c:v>-3.3801798531811471</c:v>
                </c:pt>
                <c:pt idx="816">
                  <c:v>-3.4681798531811125</c:v>
                </c:pt>
                <c:pt idx="817">
                  <c:v>-3.5561798531811348</c:v>
                </c:pt>
                <c:pt idx="818">
                  <c:v>-3.6446798531811453</c:v>
                </c:pt>
                <c:pt idx="819">
                  <c:v>-3.7326798531811392</c:v>
                </c:pt>
                <c:pt idx="820">
                  <c:v>-3.779179853181148</c:v>
                </c:pt>
                <c:pt idx="821">
                  <c:v>-3.8246798531811237</c:v>
                </c:pt>
                <c:pt idx="822">
                  <c:v>-3.8616798531811298</c:v>
                </c:pt>
                <c:pt idx="823">
                  <c:v>-3.8986798531811075</c:v>
                </c:pt>
                <c:pt idx="824">
                  <c:v>-3.9356798531811421</c:v>
                </c:pt>
                <c:pt idx="825">
                  <c:v>-3.9721798531811316</c:v>
                </c:pt>
                <c:pt idx="826">
                  <c:v>-4.0091798531811378</c:v>
                </c:pt>
                <c:pt idx="827">
                  <c:v>-4.0461798531811439</c:v>
                </c:pt>
                <c:pt idx="828">
                  <c:v>-4.0831798531811216</c:v>
                </c:pt>
                <c:pt idx="829">
                  <c:v>-4.1191798531811514</c:v>
                </c:pt>
                <c:pt idx="830">
                  <c:v>-4.1561798531811576</c:v>
                </c:pt>
                <c:pt idx="831">
                  <c:v>-4.1931798531811353</c:v>
                </c:pt>
                <c:pt idx="832">
                  <c:v>-4.2301798531811414</c:v>
                </c:pt>
                <c:pt idx="833">
                  <c:v>-4.266679853181131</c:v>
                </c:pt>
                <c:pt idx="834">
                  <c:v>-4.3046798531811419</c:v>
                </c:pt>
                <c:pt idx="835">
                  <c:v>-4.3426798531811244</c:v>
                </c:pt>
                <c:pt idx="836">
                  <c:v>-4.3806798531811353</c:v>
                </c:pt>
                <c:pt idx="837">
                  <c:v>-4.4186798531811462</c:v>
                </c:pt>
                <c:pt idx="838">
                  <c:v>-4.4566798531811287</c:v>
                </c:pt>
                <c:pt idx="839">
                  <c:v>-4.4946798531811396</c:v>
                </c:pt>
                <c:pt idx="840">
                  <c:v>-4.5331798531811387</c:v>
                </c:pt>
                <c:pt idx="841">
                  <c:v>-4.5711798531811496</c:v>
                </c:pt>
                <c:pt idx="842">
                  <c:v>-4.6091798531811321</c:v>
                </c:pt>
                <c:pt idx="843">
                  <c:v>-4.647179853181143</c:v>
                </c:pt>
                <c:pt idx="844">
                  <c:v>-4.6851798531811539</c:v>
                </c:pt>
                <c:pt idx="845">
                  <c:v>-4.7231798531811364</c:v>
                </c:pt>
                <c:pt idx="846">
                  <c:v>-4.7611798531811473</c:v>
                </c:pt>
                <c:pt idx="847">
                  <c:v>-4.7991798531811298</c:v>
                </c:pt>
                <c:pt idx="848">
                  <c:v>-4.8371798531811407</c:v>
                </c:pt>
                <c:pt idx="849">
                  <c:v>-4.8751798531811517</c:v>
                </c:pt>
                <c:pt idx="850">
                  <c:v>-4.9746798531811294</c:v>
                </c:pt>
                <c:pt idx="851">
                  <c:v>-5.0736798531811473</c:v>
                </c:pt>
                <c:pt idx="852">
                  <c:v>-5.1731798531811251</c:v>
                </c:pt>
                <c:pt idx="853">
                  <c:v>-5.272179853181143</c:v>
                </c:pt>
                <c:pt idx="854">
                  <c:v>-5.3711798531811326</c:v>
                </c:pt>
                <c:pt idx="855">
                  <c:v>-5.4706798531811387</c:v>
                </c:pt>
                <c:pt idx="856">
                  <c:v>-5.5696798531811567</c:v>
                </c:pt>
                <c:pt idx="857">
                  <c:v>-5.6691798531811344</c:v>
                </c:pt>
                <c:pt idx="858">
                  <c:v>-5.7676798531811357</c:v>
                </c:pt>
                <c:pt idx="859">
                  <c:v>-5.8666798531811253</c:v>
                </c:pt>
                <c:pt idx="860">
                  <c:v>-5.9661798531811598</c:v>
                </c:pt>
                <c:pt idx="861">
                  <c:v>-6.0651798531811494</c:v>
                </c:pt>
                <c:pt idx="862">
                  <c:v>-6.1646798531811271</c:v>
                </c:pt>
                <c:pt idx="863">
                  <c:v>-6.2636798531811166</c:v>
                </c:pt>
                <c:pt idx="864">
                  <c:v>-6.3631798531811228</c:v>
                </c:pt>
                <c:pt idx="865">
                  <c:v>-6.4621798531811407</c:v>
                </c:pt>
                <c:pt idx="866">
                  <c:v>-6.5611798531811303</c:v>
                </c:pt>
                <c:pt idx="867">
                  <c:v>-6.6606798531811364</c:v>
                </c:pt>
                <c:pt idx="868">
                  <c:v>-6.7596798531811544</c:v>
                </c:pt>
                <c:pt idx="869">
                  <c:v>-6.8591798531811321</c:v>
                </c:pt>
                <c:pt idx="870">
                  <c:v>-6.9581798531811216</c:v>
                </c:pt>
                <c:pt idx="871">
                  <c:v>-6.9496798531811521</c:v>
                </c:pt>
                <c:pt idx="872">
                  <c:v>-6.9416798531811139</c:v>
                </c:pt>
                <c:pt idx="873">
                  <c:v>-6.9331798531811444</c:v>
                </c:pt>
                <c:pt idx="874">
                  <c:v>-6.925179853181163</c:v>
                </c:pt>
                <c:pt idx="875">
                  <c:v>-6.917679853181113</c:v>
                </c:pt>
                <c:pt idx="876">
                  <c:v>-6.9091798531811435</c:v>
                </c:pt>
                <c:pt idx="877">
                  <c:v>-6.9821798531811226</c:v>
                </c:pt>
                <c:pt idx="878">
                  <c:v>-7.0546798531811419</c:v>
                </c:pt>
                <c:pt idx="879">
                  <c:v>-7.1276798531811494</c:v>
                </c:pt>
                <c:pt idx="880">
                  <c:v>-7.3141798531811446</c:v>
                </c:pt>
                <c:pt idx="881">
                  <c:v>-7.5001798531811517</c:v>
                </c:pt>
                <c:pt idx="882">
                  <c:v>-7.5126798531811403</c:v>
                </c:pt>
                <c:pt idx="883">
                  <c:v>-7.5256798531811171</c:v>
                </c:pt>
                <c:pt idx="884">
                  <c:v>-7.5386798531811507</c:v>
                </c:pt>
                <c:pt idx="885">
                  <c:v>-7.5596798531811089</c:v>
                </c:pt>
                <c:pt idx="886">
                  <c:v>-7.5796798531811476</c:v>
                </c:pt>
                <c:pt idx="887">
                  <c:v>-7.6001798531811176</c:v>
                </c:pt>
                <c:pt idx="888">
                  <c:v>-7.6206798531811444</c:v>
                </c:pt>
                <c:pt idx="889">
                  <c:v>-7.6406798531811262</c:v>
                </c:pt>
                <c:pt idx="890">
                  <c:v>-7.661179853181153</c:v>
                </c:pt>
                <c:pt idx="891">
                  <c:v>-7.681679853181123</c:v>
                </c:pt>
                <c:pt idx="892">
                  <c:v>-7.7016798531811332</c:v>
                </c:pt>
                <c:pt idx="893">
                  <c:v>-7.7221798531811316</c:v>
                </c:pt>
                <c:pt idx="894">
                  <c:v>-7.7221798531811316</c:v>
                </c:pt>
                <c:pt idx="895">
                  <c:v>-7.7226798531811198</c:v>
                </c:pt>
                <c:pt idx="896">
                  <c:v>-7.7226798531811198</c:v>
                </c:pt>
                <c:pt idx="897">
                  <c:v>-7.723179853181108</c:v>
                </c:pt>
                <c:pt idx="898">
                  <c:v>-7.7236798531811246</c:v>
                </c:pt>
                <c:pt idx="899">
                  <c:v>-7.723679853181153</c:v>
                </c:pt>
                <c:pt idx="900">
                  <c:v>-7.7356798531811535</c:v>
                </c:pt>
                <c:pt idx="901">
                  <c:v>-7.7481798531811421</c:v>
                </c:pt>
                <c:pt idx="902">
                  <c:v>-7.7606798531811307</c:v>
                </c:pt>
                <c:pt idx="903">
                  <c:v>-7.7731798531811478</c:v>
                </c:pt>
                <c:pt idx="904">
                  <c:v>-7.7851798531811198</c:v>
                </c:pt>
                <c:pt idx="905">
                  <c:v>-7.7971798531811203</c:v>
                </c:pt>
                <c:pt idx="906">
                  <c:v>-7.8096798531811373</c:v>
                </c:pt>
                <c:pt idx="907">
                  <c:v>-7.822179853181126</c:v>
                </c:pt>
                <c:pt idx="908">
                  <c:v>-7.834679853181143</c:v>
                </c:pt>
                <c:pt idx="909">
                  <c:v>-7.8466798531811435</c:v>
                </c:pt>
                <c:pt idx="910">
                  <c:v>-7.8586798531811439</c:v>
                </c:pt>
                <c:pt idx="911">
                  <c:v>-7.8711798531811326</c:v>
                </c:pt>
                <c:pt idx="912">
                  <c:v>-7.883179853181133</c:v>
                </c:pt>
                <c:pt idx="913">
                  <c:v>-7.8961798531811382</c:v>
                </c:pt>
                <c:pt idx="914">
                  <c:v>-7.9081798531811671</c:v>
                </c:pt>
                <c:pt idx="915">
                  <c:v>-7.9201798531811107</c:v>
                </c:pt>
                <c:pt idx="916">
                  <c:v>-7.9326798531811278</c:v>
                </c:pt>
                <c:pt idx="917">
                  <c:v>-7.9446798531811282</c:v>
                </c:pt>
                <c:pt idx="918">
                  <c:v>-7.9571798531811453</c:v>
                </c:pt>
                <c:pt idx="919">
                  <c:v>-7.9696798531811339</c:v>
                </c:pt>
                <c:pt idx="920">
                  <c:v>-7.9816798531811344</c:v>
                </c:pt>
                <c:pt idx="921">
                  <c:v>-7.994179853181123</c:v>
                </c:pt>
                <c:pt idx="922">
                  <c:v>-8.0061798531811235</c:v>
                </c:pt>
                <c:pt idx="923">
                  <c:v>-8.0186798531811405</c:v>
                </c:pt>
                <c:pt idx="924">
                  <c:v>-8.0311798531811576</c:v>
                </c:pt>
                <c:pt idx="925">
                  <c:v>-8.043179853181158</c:v>
                </c:pt>
                <c:pt idx="926">
                  <c:v>-8.0556798531811182</c:v>
                </c:pt>
                <c:pt idx="927">
                  <c:v>-8.0676798531811471</c:v>
                </c:pt>
                <c:pt idx="928">
                  <c:v>-8.0796798531811476</c:v>
                </c:pt>
                <c:pt idx="929">
                  <c:v>-8.0926798531811244</c:v>
                </c:pt>
                <c:pt idx="930">
                  <c:v>-8.1046798531811248</c:v>
                </c:pt>
                <c:pt idx="931">
                  <c:v>-8.1171798531811419</c:v>
                </c:pt>
                <c:pt idx="932">
                  <c:v>-8.1291798531811423</c:v>
                </c:pt>
                <c:pt idx="933">
                  <c:v>-8.1411798531811428</c:v>
                </c:pt>
                <c:pt idx="934">
                  <c:v>-8.154179853181148</c:v>
                </c:pt>
                <c:pt idx="935">
                  <c:v>-8.1661798531811485</c:v>
                </c:pt>
                <c:pt idx="936">
                  <c:v>-8.1786798531811371</c:v>
                </c:pt>
                <c:pt idx="937">
                  <c:v>-8.1906798531811376</c:v>
                </c:pt>
                <c:pt idx="938">
                  <c:v>-8.202679853181138</c:v>
                </c:pt>
                <c:pt idx="939">
                  <c:v>-8.2151798531811266</c:v>
                </c:pt>
                <c:pt idx="940">
                  <c:v>-8.2276798531811153</c:v>
                </c:pt>
                <c:pt idx="941">
                  <c:v>-8.2396798531811157</c:v>
                </c:pt>
                <c:pt idx="942">
                  <c:v>-8.2521798531811328</c:v>
                </c:pt>
                <c:pt idx="943">
                  <c:v>-8.2641798531811617</c:v>
                </c:pt>
                <c:pt idx="944">
                  <c:v>-8.2766798531811503</c:v>
                </c:pt>
                <c:pt idx="945">
                  <c:v>-8.2891798531811389</c:v>
                </c:pt>
                <c:pt idx="946">
                  <c:v>-8.3011798531811394</c:v>
                </c:pt>
                <c:pt idx="947">
                  <c:v>-8.313679853181128</c:v>
                </c:pt>
                <c:pt idx="948">
                  <c:v>-8.3256798531811285</c:v>
                </c:pt>
                <c:pt idx="949">
                  <c:v>-8.3381798531811171</c:v>
                </c:pt>
                <c:pt idx="950">
                  <c:v>-8.3501798531811176</c:v>
                </c:pt>
                <c:pt idx="951">
                  <c:v>-8.3626798531811062</c:v>
                </c:pt>
                <c:pt idx="952">
                  <c:v>-8.3751798531811517</c:v>
                </c:pt>
                <c:pt idx="953">
                  <c:v>-8.3871798531811521</c:v>
                </c:pt>
                <c:pt idx="954">
                  <c:v>-8.3996798531811407</c:v>
                </c:pt>
                <c:pt idx="955">
                  <c:v>-8.4116798531811412</c:v>
                </c:pt>
                <c:pt idx="956">
                  <c:v>-8.4241798531811298</c:v>
                </c:pt>
                <c:pt idx="957">
                  <c:v>-8.4366798531811469</c:v>
                </c:pt>
                <c:pt idx="958">
                  <c:v>-8.4486798531811473</c:v>
                </c:pt>
                <c:pt idx="959">
                  <c:v>-8.4611798531811075</c:v>
                </c:pt>
                <c:pt idx="960">
                  <c:v>-8.4731798531811364</c:v>
                </c:pt>
                <c:pt idx="961">
                  <c:v>-8.4856798531811251</c:v>
                </c:pt>
                <c:pt idx="962">
                  <c:v>-8.4981798531811421</c:v>
                </c:pt>
                <c:pt idx="963">
                  <c:v>-8.5101798531811426</c:v>
                </c:pt>
                <c:pt idx="964">
                  <c:v>-8.3071798531811396</c:v>
                </c:pt>
                <c:pt idx="965">
                  <c:v>-8.1041798531811367</c:v>
                </c:pt>
                <c:pt idx="966">
                  <c:v>-7.9011798531811337</c:v>
                </c:pt>
                <c:pt idx="967">
                  <c:v>-7.6981798531811307</c:v>
                </c:pt>
                <c:pt idx="968">
                  <c:v>-7.4951798531811278</c:v>
                </c:pt>
                <c:pt idx="969">
                  <c:v>-7.2921798531811248</c:v>
                </c:pt>
                <c:pt idx="970">
                  <c:v>-7.0891798531811503</c:v>
                </c:pt>
                <c:pt idx="971">
                  <c:v>-6.8861798531811473</c:v>
                </c:pt>
                <c:pt idx="972">
                  <c:v>-6.9051798531811244</c:v>
                </c:pt>
                <c:pt idx="973">
                  <c:v>-6.9241798531811298</c:v>
                </c:pt>
                <c:pt idx="974">
                  <c:v>-6.9441798531811685</c:v>
                </c:pt>
                <c:pt idx="975">
                  <c:v>-6.9631798531811171</c:v>
                </c:pt>
                <c:pt idx="976">
                  <c:v>-6.9826798531811107</c:v>
                </c:pt>
                <c:pt idx="977">
                  <c:v>-7.0016798531811162</c:v>
                </c:pt>
                <c:pt idx="978">
                  <c:v>-7.0211798531811382</c:v>
                </c:pt>
                <c:pt idx="979">
                  <c:v>-6.938679853181128</c:v>
                </c:pt>
                <c:pt idx="980">
                  <c:v>-6.8571798531811226</c:v>
                </c:pt>
                <c:pt idx="981">
                  <c:v>-6.7756798531811455</c:v>
                </c:pt>
                <c:pt idx="982">
                  <c:v>-6.6931798531811353</c:v>
                </c:pt>
                <c:pt idx="983">
                  <c:v>-6.6116798531811298</c:v>
                </c:pt>
                <c:pt idx="984">
                  <c:v>-6.5296798531811362</c:v>
                </c:pt>
                <c:pt idx="985">
                  <c:v>-6.4481798531811307</c:v>
                </c:pt>
                <c:pt idx="986">
                  <c:v>-6.3656798531811489</c:v>
                </c:pt>
                <c:pt idx="987">
                  <c:v>-6.2841798531811435</c:v>
                </c:pt>
                <c:pt idx="988">
                  <c:v>-6.202679853181138</c:v>
                </c:pt>
                <c:pt idx="989">
                  <c:v>-6.1201798531811278</c:v>
                </c:pt>
                <c:pt idx="990">
                  <c:v>-6.0386798531811507</c:v>
                </c:pt>
                <c:pt idx="991">
                  <c:v>-5.9566798531811287</c:v>
                </c:pt>
                <c:pt idx="992">
                  <c:v>-5.8751798531811517</c:v>
                </c:pt>
                <c:pt idx="993">
                  <c:v>-5.792679853181113</c:v>
                </c:pt>
                <c:pt idx="994">
                  <c:v>-5.711179853181136</c:v>
                </c:pt>
                <c:pt idx="995">
                  <c:v>-5.6291798531811139</c:v>
                </c:pt>
                <c:pt idx="996">
                  <c:v>-5.5476798531811369</c:v>
                </c:pt>
                <c:pt idx="997">
                  <c:v>-5.4656798531811432</c:v>
                </c:pt>
                <c:pt idx="998">
                  <c:v>-5.3836798531811212</c:v>
                </c:pt>
                <c:pt idx="999">
                  <c:v>-5.3021798531811442</c:v>
                </c:pt>
                <c:pt idx="1000">
                  <c:v>-5.2196798531811339</c:v>
                </c:pt>
                <c:pt idx="1001">
                  <c:v>-5.1381798531811285</c:v>
                </c:pt>
                <c:pt idx="1002">
                  <c:v>-5.0561798531811348</c:v>
                </c:pt>
                <c:pt idx="1003">
                  <c:v>-4.9746798531811294</c:v>
                </c:pt>
                <c:pt idx="1004">
                  <c:v>-4.8926798531811357</c:v>
                </c:pt>
                <c:pt idx="1005">
                  <c:v>-4.8106798531811421</c:v>
                </c:pt>
                <c:pt idx="1006">
                  <c:v>-4.7291798531811367</c:v>
                </c:pt>
                <c:pt idx="1007">
                  <c:v>-4.6466798531811264</c:v>
                </c:pt>
                <c:pt idx="1008">
                  <c:v>-4.5651798531811494</c:v>
                </c:pt>
                <c:pt idx="1009">
                  <c:v>-4.4831798531811273</c:v>
                </c:pt>
                <c:pt idx="1010">
                  <c:v>-4.4016798531811503</c:v>
                </c:pt>
                <c:pt idx="1011">
                  <c:v>-4.3191798531811116</c:v>
                </c:pt>
                <c:pt idx="1012">
                  <c:v>-4.2376798531811346</c:v>
                </c:pt>
                <c:pt idx="1013">
                  <c:v>-4.1561798531811576</c:v>
                </c:pt>
                <c:pt idx="1014">
                  <c:v>-4.0736798531811189</c:v>
                </c:pt>
                <c:pt idx="1015">
                  <c:v>-3.9921798531811419</c:v>
                </c:pt>
                <c:pt idx="1016">
                  <c:v>-3.9101798531811198</c:v>
                </c:pt>
                <c:pt idx="1017">
                  <c:v>-3.8286798531811144</c:v>
                </c:pt>
                <c:pt idx="1018">
                  <c:v>-3.7461798531811326</c:v>
                </c:pt>
                <c:pt idx="1019">
                  <c:v>-3.6646798531811271</c:v>
                </c:pt>
                <c:pt idx="1020">
                  <c:v>-3.5831798531811216</c:v>
                </c:pt>
                <c:pt idx="1021">
                  <c:v>-3.501179853181128</c:v>
                </c:pt>
                <c:pt idx="1022">
                  <c:v>-3.4191798531811344</c:v>
                </c:pt>
                <c:pt idx="1023">
                  <c:v>-3.3371798531811407</c:v>
                </c:pt>
                <c:pt idx="1024">
                  <c:v>-3.2556798531811353</c:v>
                </c:pt>
                <c:pt idx="1025">
                  <c:v>-3.1731798531811251</c:v>
                </c:pt>
                <c:pt idx="1026">
                  <c:v>-3.091679853181148</c:v>
                </c:pt>
                <c:pt idx="1027">
                  <c:v>-3.0096798531811544</c:v>
                </c:pt>
                <c:pt idx="1028">
                  <c:v>-2.9281798531811205</c:v>
                </c:pt>
                <c:pt idx="1029">
                  <c:v>-2.8461798531811553</c:v>
                </c:pt>
                <c:pt idx="1030">
                  <c:v>-2.7641798531811048</c:v>
                </c:pt>
                <c:pt idx="1031">
                  <c:v>-2.7961798531811439</c:v>
                </c:pt>
                <c:pt idx="1032">
                  <c:v>-2.827679853181138</c:v>
                </c:pt>
                <c:pt idx="1033">
                  <c:v>-2.8586798531811439</c:v>
                </c:pt>
                <c:pt idx="1034">
                  <c:v>-2.8906798531811262</c:v>
                </c:pt>
                <c:pt idx="1035">
                  <c:v>-2.9221798531811203</c:v>
                </c:pt>
                <c:pt idx="1036">
                  <c:v>-2.9541798531811594</c:v>
                </c:pt>
                <c:pt idx="1037">
                  <c:v>-2.9851798531811369</c:v>
                </c:pt>
                <c:pt idx="1038">
                  <c:v>-3.0171798531811476</c:v>
                </c:pt>
                <c:pt idx="1039">
                  <c:v>-3.0486798531811417</c:v>
                </c:pt>
                <c:pt idx="1040">
                  <c:v>-3.0801798531811357</c:v>
                </c:pt>
                <c:pt idx="1041">
                  <c:v>-3.0031798531811376</c:v>
                </c:pt>
                <c:pt idx="1042">
                  <c:v>-2.9266798531811276</c:v>
                </c:pt>
                <c:pt idx="1043">
                  <c:v>-2.8491798531811412</c:v>
                </c:pt>
                <c:pt idx="1044">
                  <c:v>-2.772179853181143</c:v>
                </c:pt>
                <c:pt idx="1045">
                  <c:v>-2.6951798531811448</c:v>
                </c:pt>
                <c:pt idx="1046">
                  <c:v>-2.6181798531811467</c:v>
                </c:pt>
                <c:pt idx="1047">
                  <c:v>-2.438679853181128</c:v>
                </c:pt>
                <c:pt idx="1048">
                  <c:v>-2.2591798531811378</c:v>
                </c:pt>
                <c:pt idx="1049">
                  <c:v>-2.0801798531811357</c:v>
                </c:pt>
                <c:pt idx="1050">
                  <c:v>-1.9006798531811455</c:v>
                </c:pt>
                <c:pt idx="1051">
                  <c:v>-1.7216798531811435</c:v>
                </c:pt>
                <c:pt idx="1052">
                  <c:v>-1.5421798531811248</c:v>
                </c:pt>
                <c:pt idx="1053">
                  <c:v>-1.362679853181163</c:v>
                </c:pt>
                <c:pt idx="1054">
                  <c:v>-1.8386798531811337</c:v>
                </c:pt>
                <c:pt idx="1055">
                  <c:v>-2.3146798531811328</c:v>
                </c:pt>
                <c:pt idx="1056">
                  <c:v>-2.6081798531811557</c:v>
                </c:pt>
                <c:pt idx="1057">
                  <c:v>-2.5206798531811501</c:v>
                </c:pt>
                <c:pt idx="1058">
                  <c:v>-2.4321798531811396</c:v>
                </c:pt>
                <c:pt idx="1059">
                  <c:v>-2.3441798531811457</c:v>
                </c:pt>
                <c:pt idx="1060">
                  <c:v>-2.2556798531811353</c:v>
                </c:pt>
                <c:pt idx="1061">
                  <c:v>-2.167679853181113</c:v>
                </c:pt>
                <c:pt idx="1062">
                  <c:v>-2.0796798531811476</c:v>
                </c:pt>
                <c:pt idx="1063">
                  <c:v>-2.0796798531811476</c:v>
                </c:pt>
                <c:pt idx="1064">
                  <c:v>-0.9911798531811371</c:v>
                </c:pt>
                <c:pt idx="1065">
                  <c:v>9.7320146818873354E-2</c:v>
                </c:pt>
                <c:pt idx="1066">
                  <c:v>3.2014681883651974E-4</c:v>
                </c:pt>
                <c:pt idx="1067">
                  <c:v>-9.6679853181143471E-2</c:v>
                </c:pt>
                <c:pt idx="1068">
                  <c:v>-0.19317985318113529</c:v>
                </c:pt>
                <c:pt idx="1069">
                  <c:v>-0.2896798531811271</c:v>
                </c:pt>
                <c:pt idx="1070">
                  <c:v>-0.2896798531811271</c:v>
                </c:pt>
                <c:pt idx="1071">
                  <c:v>0.18782014681889336</c:v>
                </c:pt>
                <c:pt idx="1072">
                  <c:v>0.31682014681885562</c:v>
                </c:pt>
                <c:pt idx="1073">
                  <c:v>1.2893201468188522</c:v>
                </c:pt>
                <c:pt idx="1074">
                  <c:v>1.1873201468188483</c:v>
                </c:pt>
                <c:pt idx="1075">
                  <c:v>1.0858201468188611</c:v>
                </c:pt>
                <c:pt idx="1076">
                  <c:v>0.98382014681885721</c:v>
                </c:pt>
                <c:pt idx="1077">
                  <c:v>0.88232014681884152</c:v>
                </c:pt>
                <c:pt idx="1078">
                  <c:v>0.75082014681888154</c:v>
                </c:pt>
                <c:pt idx="1079">
                  <c:v>0.61932014681886471</c:v>
                </c:pt>
                <c:pt idx="1080">
                  <c:v>0.48782014681884789</c:v>
                </c:pt>
                <c:pt idx="1081">
                  <c:v>0.59282014681886608</c:v>
                </c:pt>
                <c:pt idx="1082">
                  <c:v>1.6963201468188629</c:v>
                </c:pt>
                <c:pt idx="1083">
                  <c:v>1.7713201468188515</c:v>
                </c:pt>
                <c:pt idx="1084">
                  <c:v>1.8473201468188734</c:v>
                </c:pt>
                <c:pt idx="1085">
                  <c:v>1.9228201468188502</c:v>
                </c:pt>
                <c:pt idx="1086">
                  <c:v>1.9983201468188554</c:v>
                </c:pt>
                <c:pt idx="1087">
                  <c:v>2.0738201468188606</c:v>
                </c:pt>
                <c:pt idx="1088">
                  <c:v>2.149820146818854</c:v>
                </c:pt>
                <c:pt idx="1089">
                  <c:v>2.2248201468188711</c:v>
                </c:pt>
                <c:pt idx="1090">
                  <c:v>2.3008201468188645</c:v>
                </c:pt>
                <c:pt idx="1091">
                  <c:v>2.3763201468188697</c:v>
                </c:pt>
                <c:pt idx="1092">
                  <c:v>2.4518201468188465</c:v>
                </c:pt>
                <c:pt idx="1093">
                  <c:v>2.5273201468188802</c:v>
                </c:pt>
                <c:pt idx="1094">
                  <c:v>2.602820146818857</c:v>
                </c:pt>
                <c:pt idx="1095">
                  <c:v>2.6783201468188906</c:v>
                </c:pt>
                <c:pt idx="1096">
                  <c:v>2.7543201468188556</c:v>
                </c:pt>
                <c:pt idx="1097">
                  <c:v>2.8293201468188727</c:v>
                </c:pt>
                <c:pt idx="1098">
                  <c:v>2.9048201468188495</c:v>
                </c:pt>
                <c:pt idx="1099">
                  <c:v>2.9808201468188713</c:v>
                </c:pt>
                <c:pt idx="1100">
                  <c:v>3.0558201468188315</c:v>
                </c:pt>
                <c:pt idx="1101">
                  <c:v>3.1318201468188818</c:v>
                </c:pt>
                <c:pt idx="1102">
                  <c:v>3.2073201468188586</c:v>
                </c:pt>
                <c:pt idx="1103">
                  <c:v>3.2828201468188638</c:v>
                </c:pt>
                <c:pt idx="1104">
                  <c:v>3.3583201468188406</c:v>
                </c:pt>
                <c:pt idx="1105">
                  <c:v>3.4343201468188624</c:v>
                </c:pt>
                <c:pt idx="1106">
                  <c:v>3.5093201468188511</c:v>
                </c:pt>
                <c:pt idx="1107">
                  <c:v>3.5853201468188729</c:v>
                </c:pt>
                <c:pt idx="1108">
                  <c:v>3.6608201468188497</c:v>
                </c:pt>
                <c:pt idx="1109">
                  <c:v>3.7363201468188549</c:v>
                </c:pt>
                <c:pt idx="1110">
                  <c:v>3.8118201468188602</c:v>
                </c:pt>
                <c:pt idx="1111">
                  <c:v>3.887320146818837</c:v>
                </c:pt>
                <c:pt idx="1112">
                  <c:v>3.9628201468188706</c:v>
                </c:pt>
                <c:pt idx="1113">
                  <c:v>4.038820146818864</c:v>
                </c:pt>
                <c:pt idx="1114">
                  <c:v>4.1138201468188811</c:v>
                </c:pt>
                <c:pt idx="1115">
                  <c:v>4.1898201468188461</c:v>
                </c:pt>
                <c:pt idx="1116">
                  <c:v>4.2653201468188797</c:v>
                </c:pt>
                <c:pt idx="1117">
                  <c:v>4.3403201468188684</c:v>
                </c:pt>
                <c:pt idx="1118">
                  <c:v>4.4163201468188618</c:v>
                </c:pt>
                <c:pt idx="1119">
                  <c:v>4.491820146818867</c:v>
                </c:pt>
                <c:pt idx="1120">
                  <c:v>4.5673201468188722</c:v>
                </c:pt>
                <c:pt idx="1121">
                  <c:v>4.6428201468188774</c:v>
                </c:pt>
                <c:pt idx="1122">
                  <c:v>4.7188201468188709</c:v>
                </c:pt>
                <c:pt idx="1123">
                  <c:v>4.8498201468188711</c:v>
                </c:pt>
                <c:pt idx="1124">
                  <c:v>4.9813201468188311</c:v>
                </c:pt>
                <c:pt idx="1125">
                  <c:v>5.1128201468188479</c:v>
                </c:pt>
                <c:pt idx="1126">
                  <c:v>5.2443201468188647</c:v>
                </c:pt>
                <c:pt idx="1127">
                  <c:v>5.3758201468188815</c:v>
                </c:pt>
                <c:pt idx="1128">
                  <c:v>5.5073201468188415</c:v>
                </c:pt>
                <c:pt idx="1129">
                  <c:v>5.6388201468188583</c:v>
                </c:pt>
                <c:pt idx="1130">
                  <c:v>5.7703201468188752</c:v>
                </c:pt>
                <c:pt idx="1131">
                  <c:v>5.901320146818847</c:v>
                </c:pt>
                <c:pt idx="1132">
                  <c:v>6.0328201468188638</c:v>
                </c:pt>
                <c:pt idx="1133">
                  <c:v>6.0558201468188315</c:v>
                </c:pt>
                <c:pt idx="1134">
                  <c:v>6.0783201468188679</c:v>
                </c:pt>
                <c:pt idx="1135">
                  <c:v>6.1018201468188806</c:v>
                </c:pt>
                <c:pt idx="1136">
                  <c:v>6.1243201468188602</c:v>
                </c:pt>
                <c:pt idx="1137">
                  <c:v>6.1473201468188563</c:v>
                </c:pt>
                <c:pt idx="1138">
                  <c:v>6.1698201468188643</c:v>
                </c:pt>
                <c:pt idx="1139">
                  <c:v>6.1923201468188438</c:v>
                </c:pt>
                <c:pt idx="1140">
                  <c:v>6.2153201468188684</c:v>
                </c:pt>
                <c:pt idx="1141">
                  <c:v>6.2383201468188645</c:v>
                </c:pt>
                <c:pt idx="1142">
                  <c:v>6.2613201468188606</c:v>
                </c:pt>
                <c:pt idx="1143">
                  <c:v>6.227820146818857</c:v>
                </c:pt>
                <c:pt idx="1144">
                  <c:v>6.2213201468188686</c:v>
                </c:pt>
                <c:pt idx="1145">
                  <c:v>6.214320146818892</c:v>
                </c:pt>
                <c:pt idx="1146">
                  <c:v>6.2083201468188633</c:v>
                </c:pt>
                <c:pt idx="1147">
                  <c:v>6.2013201468188583</c:v>
                </c:pt>
                <c:pt idx="1148">
                  <c:v>6.1943201468188533</c:v>
                </c:pt>
                <c:pt idx="1149">
                  <c:v>6.1883201468188815</c:v>
                </c:pt>
                <c:pt idx="1150">
                  <c:v>6.1813201468188765</c:v>
                </c:pt>
                <c:pt idx="1151">
                  <c:v>6.1748201468188597</c:v>
                </c:pt>
                <c:pt idx="1152">
                  <c:v>6.1683201468188429</c:v>
                </c:pt>
                <c:pt idx="1153">
                  <c:v>6.1618201468188545</c:v>
                </c:pt>
                <c:pt idx="1154">
                  <c:v>6.1548201468188495</c:v>
                </c:pt>
                <c:pt idx="1155">
                  <c:v>6.1218201468188624</c:v>
                </c:pt>
                <c:pt idx="1156">
                  <c:v>6.1458201468188633</c:v>
                </c:pt>
                <c:pt idx="1157">
                  <c:v>6.2808201468188543</c:v>
                </c:pt>
                <c:pt idx="1158">
                  <c:v>6.4158201468188452</c:v>
                </c:pt>
                <c:pt idx="1159">
                  <c:v>6.5513201468188527</c:v>
                </c:pt>
                <c:pt idx="1160">
                  <c:v>6.6858201468188838</c:v>
                </c:pt>
                <c:pt idx="1161">
                  <c:v>6.8213201468188629</c:v>
                </c:pt>
                <c:pt idx="1162">
                  <c:v>6.9563201468188538</c:v>
                </c:pt>
                <c:pt idx="1163">
                  <c:v>7.0918201468188897</c:v>
                </c:pt>
                <c:pt idx="1164">
                  <c:v>7.2268201468188806</c:v>
                </c:pt>
                <c:pt idx="1165">
                  <c:v>7.3623201468188597</c:v>
                </c:pt>
                <c:pt idx="1166">
                  <c:v>7.4173201468188665</c:v>
                </c:pt>
                <c:pt idx="1167">
                  <c:v>7.4733201468188497</c:v>
                </c:pt>
                <c:pt idx="1168">
                  <c:v>7.5293201468188897</c:v>
                </c:pt>
                <c:pt idx="1169">
                  <c:v>7.5853201468188729</c:v>
                </c:pt>
                <c:pt idx="1170">
                  <c:v>7.6403201468188797</c:v>
                </c:pt>
                <c:pt idx="1171">
                  <c:v>7.6963201468188629</c:v>
                </c:pt>
                <c:pt idx="1172">
                  <c:v>7.7523201468188745</c:v>
                </c:pt>
                <c:pt idx="1173">
                  <c:v>7.7428201468188433</c:v>
                </c:pt>
                <c:pt idx="1174">
                  <c:v>7.7338201468188572</c:v>
                </c:pt>
                <c:pt idx="1175">
                  <c:v>7.7243201468188545</c:v>
                </c:pt>
                <c:pt idx="1176">
                  <c:v>7.7153201468188684</c:v>
                </c:pt>
                <c:pt idx="1177">
                  <c:v>7.7058201468188656</c:v>
                </c:pt>
                <c:pt idx="1178">
                  <c:v>7.6963201468188629</c:v>
                </c:pt>
                <c:pt idx="1179">
                  <c:v>7.6873201468188768</c:v>
                </c:pt>
                <c:pt idx="1180">
                  <c:v>7.677820146818874</c:v>
                </c:pt>
                <c:pt idx="1181">
                  <c:v>7.6688201468188595</c:v>
                </c:pt>
                <c:pt idx="1182">
                  <c:v>7.5513201468188811</c:v>
                </c:pt>
                <c:pt idx="1183">
                  <c:v>7.4333201468188577</c:v>
                </c:pt>
                <c:pt idx="1184">
                  <c:v>7.3158201468188508</c:v>
                </c:pt>
                <c:pt idx="1185">
                  <c:v>7.1983201468188724</c:v>
                </c:pt>
                <c:pt idx="1186">
                  <c:v>7.206820146818842</c:v>
                </c:pt>
                <c:pt idx="1187">
                  <c:v>7.2163201468188731</c:v>
                </c:pt>
                <c:pt idx="1188">
                  <c:v>7.2253201468188593</c:v>
                </c:pt>
                <c:pt idx="1189">
                  <c:v>7.234820146818862</c:v>
                </c:pt>
                <c:pt idx="1190">
                  <c:v>7.1633201468188474</c:v>
                </c:pt>
                <c:pt idx="1191">
                  <c:v>7.0908201468188565</c:v>
                </c:pt>
                <c:pt idx="1192">
                  <c:v>7.0188201468188538</c:v>
                </c:pt>
                <c:pt idx="1193">
                  <c:v>6.9473201468188677</c:v>
                </c:pt>
                <c:pt idx="1194">
                  <c:v>6.8058201468188884</c:v>
                </c:pt>
                <c:pt idx="1195">
                  <c:v>6.665320146818857</c:v>
                </c:pt>
                <c:pt idx="1196">
                  <c:v>6.5238201468188493</c:v>
                </c:pt>
                <c:pt idx="1197">
                  <c:v>6.394820146818887</c:v>
                </c:pt>
                <c:pt idx="1198">
                  <c:v>6.2653201468188797</c:v>
                </c:pt>
                <c:pt idx="1199">
                  <c:v>6.1353201468188843</c:v>
                </c:pt>
                <c:pt idx="1200">
                  <c:v>6.0063201468188652</c:v>
                </c:pt>
                <c:pt idx="1201">
                  <c:v>5.8768201468188579</c:v>
                </c:pt>
                <c:pt idx="1202">
                  <c:v>5.7478201468188672</c:v>
                </c:pt>
                <c:pt idx="1203">
                  <c:v>5.6968201468188795</c:v>
                </c:pt>
                <c:pt idx="1204">
                  <c:v>5.6453201468188752</c:v>
                </c:pt>
                <c:pt idx="1205">
                  <c:v>5.5943201468188875</c:v>
                </c:pt>
                <c:pt idx="1206">
                  <c:v>5.5428201468188547</c:v>
                </c:pt>
                <c:pt idx="1207">
                  <c:v>5.4923201468188552</c:v>
                </c:pt>
                <c:pt idx="1208">
                  <c:v>5.4408201468188793</c:v>
                </c:pt>
                <c:pt idx="1209">
                  <c:v>5.3898201468188347</c:v>
                </c:pt>
                <c:pt idx="1210">
                  <c:v>5.3383201468188588</c:v>
                </c:pt>
                <c:pt idx="1211">
                  <c:v>5.2873201468188711</c:v>
                </c:pt>
                <c:pt idx="1212">
                  <c:v>5.2358201468188952</c:v>
                </c:pt>
                <c:pt idx="1213">
                  <c:v>5.1853201468188388</c:v>
                </c:pt>
                <c:pt idx="1214">
                  <c:v>5.1338201468188629</c:v>
                </c:pt>
                <c:pt idx="1215">
                  <c:v>5.0828201468188752</c:v>
                </c:pt>
                <c:pt idx="1216">
                  <c:v>5.0318201468188875</c:v>
                </c:pt>
                <c:pt idx="1217">
                  <c:v>4.9803201468188547</c:v>
                </c:pt>
                <c:pt idx="1218">
                  <c:v>4.9298201468188552</c:v>
                </c:pt>
                <c:pt idx="1219">
                  <c:v>4.8783201468188793</c:v>
                </c:pt>
                <c:pt idx="1220">
                  <c:v>4.8273201468188915</c:v>
                </c:pt>
                <c:pt idx="1221">
                  <c:v>4.7758201468188588</c:v>
                </c:pt>
                <c:pt idx="1222">
                  <c:v>4.7248201468188711</c:v>
                </c:pt>
                <c:pt idx="1223">
                  <c:v>4.6738201468188834</c:v>
                </c:pt>
                <c:pt idx="1224">
                  <c:v>4.6228201468188388</c:v>
                </c:pt>
                <c:pt idx="1225">
                  <c:v>4.5713201468188629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51-0E48-B506-2A38424B2E46}"/>
            </c:ext>
          </c:extLst>
        </c:ser>
        <c:ser>
          <c:idx val="2"/>
          <c:order val="2"/>
          <c:tx>
            <c:v>Difference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'RAD Data'!$A$2:$A$1227</c:f>
              <c:numCache>
                <c:formatCode>0.00</c:formatCode>
                <c:ptCount val="1226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  <c:pt idx="49">
                  <c:v>69</c:v>
                </c:pt>
                <c:pt idx="50">
                  <c:v>70</c:v>
                </c:pt>
                <c:pt idx="51">
                  <c:v>71</c:v>
                </c:pt>
                <c:pt idx="52">
                  <c:v>72</c:v>
                </c:pt>
                <c:pt idx="53">
                  <c:v>73</c:v>
                </c:pt>
                <c:pt idx="54">
                  <c:v>74</c:v>
                </c:pt>
                <c:pt idx="55">
                  <c:v>75</c:v>
                </c:pt>
                <c:pt idx="56">
                  <c:v>76</c:v>
                </c:pt>
                <c:pt idx="57">
                  <c:v>77</c:v>
                </c:pt>
                <c:pt idx="58">
                  <c:v>78</c:v>
                </c:pt>
                <c:pt idx="59">
                  <c:v>79</c:v>
                </c:pt>
                <c:pt idx="60">
                  <c:v>80</c:v>
                </c:pt>
                <c:pt idx="61">
                  <c:v>81</c:v>
                </c:pt>
                <c:pt idx="62">
                  <c:v>82</c:v>
                </c:pt>
                <c:pt idx="63">
                  <c:v>83</c:v>
                </c:pt>
                <c:pt idx="64">
                  <c:v>84</c:v>
                </c:pt>
                <c:pt idx="65">
                  <c:v>85</c:v>
                </c:pt>
                <c:pt idx="66">
                  <c:v>86</c:v>
                </c:pt>
                <c:pt idx="67">
                  <c:v>87</c:v>
                </c:pt>
                <c:pt idx="68">
                  <c:v>88</c:v>
                </c:pt>
                <c:pt idx="69">
                  <c:v>89</c:v>
                </c:pt>
                <c:pt idx="70">
                  <c:v>90</c:v>
                </c:pt>
                <c:pt idx="71">
                  <c:v>91</c:v>
                </c:pt>
                <c:pt idx="72">
                  <c:v>92</c:v>
                </c:pt>
                <c:pt idx="73">
                  <c:v>93</c:v>
                </c:pt>
                <c:pt idx="74">
                  <c:v>94</c:v>
                </c:pt>
                <c:pt idx="75">
                  <c:v>95</c:v>
                </c:pt>
                <c:pt idx="76">
                  <c:v>96</c:v>
                </c:pt>
                <c:pt idx="77">
                  <c:v>97</c:v>
                </c:pt>
                <c:pt idx="78">
                  <c:v>98</c:v>
                </c:pt>
                <c:pt idx="79">
                  <c:v>99</c:v>
                </c:pt>
                <c:pt idx="80">
                  <c:v>100</c:v>
                </c:pt>
                <c:pt idx="81" formatCode="General">
                  <c:v>101</c:v>
                </c:pt>
                <c:pt idx="82" formatCode="General">
                  <c:v>102</c:v>
                </c:pt>
                <c:pt idx="83" formatCode="General">
                  <c:v>103</c:v>
                </c:pt>
                <c:pt idx="84" formatCode="General">
                  <c:v>104</c:v>
                </c:pt>
                <c:pt idx="85" formatCode="General">
                  <c:v>105</c:v>
                </c:pt>
                <c:pt idx="86" formatCode="General">
                  <c:v>106</c:v>
                </c:pt>
                <c:pt idx="87" formatCode="General">
                  <c:v>107</c:v>
                </c:pt>
                <c:pt idx="88" formatCode="General">
                  <c:v>108</c:v>
                </c:pt>
                <c:pt idx="89" formatCode="General">
                  <c:v>109</c:v>
                </c:pt>
                <c:pt idx="90" formatCode="General">
                  <c:v>110</c:v>
                </c:pt>
                <c:pt idx="91" formatCode="General">
                  <c:v>111</c:v>
                </c:pt>
                <c:pt idx="92" formatCode="General">
                  <c:v>112</c:v>
                </c:pt>
                <c:pt idx="93" formatCode="General">
                  <c:v>113</c:v>
                </c:pt>
                <c:pt idx="94" formatCode="General">
                  <c:v>114</c:v>
                </c:pt>
                <c:pt idx="95" formatCode="General">
                  <c:v>115</c:v>
                </c:pt>
                <c:pt idx="96" formatCode="General">
                  <c:v>116</c:v>
                </c:pt>
                <c:pt idx="97" formatCode="General">
                  <c:v>117</c:v>
                </c:pt>
                <c:pt idx="98" formatCode="General">
                  <c:v>118</c:v>
                </c:pt>
                <c:pt idx="99" formatCode="General">
                  <c:v>119</c:v>
                </c:pt>
                <c:pt idx="100" formatCode="General">
                  <c:v>120</c:v>
                </c:pt>
                <c:pt idx="101" formatCode="General">
                  <c:v>121</c:v>
                </c:pt>
                <c:pt idx="102" formatCode="General">
                  <c:v>122</c:v>
                </c:pt>
                <c:pt idx="103" formatCode="General">
                  <c:v>123</c:v>
                </c:pt>
                <c:pt idx="104" formatCode="General">
                  <c:v>124</c:v>
                </c:pt>
                <c:pt idx="105" formatCode="General">
                  <c:v>125</c:v>
                </c:pt>
                <c:pt idx="106" formatCode="General">
                  <c:v>126</c:v>
                </c:pt>
                <c:pt idx="107" formatCode="General">
                  <c:v>127</c:v>
                </c:pt>
                <c:pt idx="108" formatCode="General">
                  <c:v>128</c:v>
                </c:pt>
                <c:pt idx="109" formatCode="General">
                  <c:v>129</c:v>
                </c:pt>
                <c:pt idx="110" formatCode="General">
                  <c:v>130</c:v>
                </c:pt>
                <c:pt idx="111" formatCode="General">
                  <c:v>131</c:v>
                </c:pt>
                <c:pt idx="112" formatCode="General">
                  <c:v>132</c:v>
                </c:pt>
                <c:pt idx="113" formatCode="General">
                  <c:v>133</c:v>
                </c:pt>
                <c:pt idx="114" formatCode="General">
                  <c:v>134</c:v>
                </c:pt>
                <c:pt idx="115" formatCode="General">
                  <c:v>135</c:v>
                </c:pt>
                <c:pt idx="116" formatCode="General">
                  <c:v>136</c:v>
                </c:pt>
                <c:pt idx="117" formatCode="General">
                  <c:v>137</c:v>
                </c:pt>
                <c:pt idx="118" formatCode="General">
                  <c:v>138</c:v>
                </c:pt>
                <c:pt idx="119" formatCode="General">
                  <c:v>139</c:v>
                </c:pt>
                <c:pt idx="120" formatCode="General">
                  <c:v>140</c:v>
                </c:pt>
                <c:pt idx="121" formatCode="General">
                  <c:v>141</c:v>
                </c:pt>
                <c:pt idx="122" formatCode="General">
                  <c:v>142</c:v>
                </c:pt>
                <c:pt idx="123" formatCode="General">
                  <c:v>143</c:v>
                </c:pt>
                <c:pt idx="124" formatCode="General">
                  <c:v>144</c:v>
                </c:pt>
                <c:pt idx="125" formatCode="General">
                  <c:v>145</c:v>
                </c:pt>
                <c:pt idx="126" formatCode="General">
                  <c:v>146</c:v>
                </c:pt>
                <c:pt idx="127" formatCode="General">
                  <c:v>147</c:v>
                </c:pt>
                <c:pt idx="128" formatCode="General">
                  <c:v>148</c:v>
                </c:pt>
                <c:pt idx="129" formatCode="General">
                  <c:v>149</c:v>
                </c:pt>
                <c:pt idx="130" formatCode="General">
                  <c:v>150</c:v>
                </c:pt>
                <c:pt idx="131" formatCode="General">
                  <c:v>151</c:v>
                </c:pt>
                <c:pt idx="132" formatCode="General">
                  <c:v>152</c:v>
                </c:pt>
                <c:pt idx="133" formatCode="General">
                  <c:v>153</c:v>
                </c:pt>
                <c:pt idx="134" formatCode="General">
                  <c:v>154</c:v>
                </c:pt>
                <c:pt idx="135" formatCode="General">
                  <c:v>155</c:v>
                </c:pt>
                <c:pt idx="136" formatCode="General">
                  <c:v>156</c:v>
                </c:pt>
                <c:pt idx="137" formatCode="General">
                  <c:v>157</c:v>
                </c:pt>
                <c:pt idx="138" formatCode="General">
                  <c:v>158</c:v>
                </c:pt>
                <c:pt idx="139" formatCode="General">
                  <c:v>159</c:v>
                </c:pt>
                <c:pt idx="140" formatCode="General">
                  <c:v>160</c:v>
                </c:pt>
                <c:pt idx="141" formatCode="General">
                  <c:v>161</c:v>
                </c:pt>
                <c:pt idx="142" formatCode="General">
                  <c:v>162</c:v>
                </c:pt>
                <c:pt idx="143" formatCode="General">
                  <c:v>163</c:v>
                </c:pt>
                <c:pt idx="144" formatCode="General">
                  <c:v>164</c:v>
                </c:pt>
                <c:pt idx="145" formatCode="General">
                  <c:v>165</c:v>
                </c:pt>
                <c:pt idx="146" formatCode="General">
                  <c:v>166</c:v>
                </c:pt>
                <c:pt idx="147" formatCode="General">
                  <c:v>167</c:v>
                </c:pt>
                <c:pt idx="148" formatCode="General">
                  <c:v>168</c:v>
                </c:pt>
                <c:pt idx="149" formatCode="General">
                  <c:v>169</c:v>
                </c:pt>
                <c:pt idx="150" formatCode="General">
                  <c:v>170</c:v>
                </c:pt>
                <c:pt idx="151" formatCode="General">
                  <c:v>171</c:v>
                </c:pt>
                <c:pt idx="152" formatCode="General">
                  <c:v>172</c:v>
                </c:pt>
                <c:pt idx="153" formatCode="General">
                  <c:v>173</c:v>
                </c:pt>
                <c:pt idx="154" formatCode="General">
                  <c:v>174</c:v>
                </c:pt>
                <c:pt idx="155" formatCode="General">
                  <c:v>175</c:v>
                </c:pt>
                <c:pt idx="156" formatCode="General">
                  <c:v>176</c:v>
                </c:pt>
                <c:pt idx="157" formatCode="General">
                  <c:v>177</c:v>
                </c:pt>
                <c:pt idx="158" formatCode="General">
                  <c:v>178</c:v>
                </c:pt>
                <c:pt idx="159" formatCode="General">
                  <c:v>179</c:v>
                </c:pt>
                <c:pt idx="160" formatCode="General">
                  <c:v>180</c:v>
                </c:pt>
                <c:pt idx="161" formatCode="General">
                  <c:v>181</c:v>
                </c:pt>
                <c:pt idx="162" formatCode="General">
                  <c:v>182</c:v>
                </c:pt>
                <c:pt idx="163" formatCode="General">
                  <c:v>183</c:v>
                </c:pt>
                <c:pt idx="164" formatCode="General">
                  <c:v>184</c:v>
                </c:pt>
                <c:pt idx="165" formatCode="General">
                  <c:v>185</c:v>
                </c:pt>
                <c:pt idx="166" formatCode="General">
                  <c:v>186</c:v>
                </c:pt>
                <c:pt idx="167" formatCode="General">
                  <c:v>187</c:v>
                </c:pt>
                <c:pt idx="168" formatCode="General">
                  <c:v>188</c:v>
                </c:pt>
                <c:pt idx="169" formatCode="General">
                  <c:v>189</c:v>
                </c:pt>
                <c:pt idx="170" formatCode="General">
                  <c:v>190</c:v>
                </c:pt>
                <c:pt idx="171" formatCode="General">
                  <c:v>191</c:v>
                </c:pt>
                <c:pt idx="172" formatCode="General">
                  <c:v>192</c:v>
                </c:pt>
                <c:pt idx="173" formatCode="General">
                  <c:v>193</c:v>
                </c:pt>
                <c:pt idx="174" formatCode="General">
                  <c:v>194</c:v>
                </c:pt>
                <c:pt idx="175" formatCode="General">
                  <c:v>195</c:v>
                </c:pt>
                <c:pt idx="176" formatCode="General">
                  <c:v>196</c:v>
                </c:pt>
                <c:pt idx="177" formatCode="General">
                  <c:v>197</c:v>
                </c:pt>
                <c:pt idx="178" formatCode="General">
                  <c:v>198</c:v>
                </c:pt>
                <c:pt idx="179" formatCode="General">
                  <c:v>199</c:v>
                </c:pt>
                <c:pt idx="180" formatCode="General">
                  <c:v>200</c:v>
                </c:pt>
                <c:pt idx="181" formatCode="General">
                  <c:v>201</c:v>
                </c:pt>
                <c:pt idx="182" formatCode="General">
                  <c:v>202</c:v>
                </c:pt>
                <c:pt idx="183" formatCode="General">
                  <c:v>203</c:v>
                </c:pt>
                <c:pt idx="184" formatCode="General">
                  <c:v>204</c:v>
                </c:pt>
                <c:pt idx="185" formatCode="General">
                  <c:v>205</c:v>
                </c:pt>
                <c:pt idx="186" formatCode="General">
                  <c:v>206</c:v>
                </c:pt>
                <c:pt idx="187" formatCode="General">
                  <c:v>207</c:v>
                </c:pt>
                <c:pt idx="188" formatCode="General">
                  <c:v>208</c:v>
                </c:pt>
                <c:pt idx="189" formatCode="General">
                  <c:v>209</c:v>
                </c:pt>
                <c:pt idx="190" formatCode="General">
                  <c:v>210</c:v>
                </c:pt>
                <c:pt idx="191" formatCode="General">
                  <c:v>211</c:v>
                </c:pt>
                <c:pt idx="192" formatCode="General">
                  <c:v>212</c:v>
                </c:pt>
                <c:pt idx="193" formatCode="General">
                  <c:v>213</c:v>
                </c:pt>
                <c:pt idx="194" formatCode="General">
                  <c:v>214</c:v>
                </c:pt>
                <c:pt idx="195" formatCode="General">
                  <c:v>215</c:v>
                </c:pt>
                <c:pt idx="196" formatCode="General">
                  <c:v>216</c:v>
                </c:pt>
                <c:pt idx="197" formatCode="General">
                  <c:v>217</c:v>
                </c:pt>
                <c:pt idx="198" formatCode="General">
                  <c:v>218</c:v>
                </c:pt>
                <c:pt idx="199" formatCode="General">
                  <c:v>219</c:v>
                </c:pt>
                <c:pt idx="200" formatCode="General">
                  <c:v>220</c:v>
                </c:pt>
                <c:pt idx="201" formatCode="General">
                  <c:v>221</c:v>
                </c:pt>
                <c:pt idx="202" formatCode="General">
                  <c:v>222</c:v>
                </c:pt>
                <c:pt idx="203" formatCode="General">
                  <c:v>223</c:v>
                </c:pt>
                <c:pt idx="204" formatCode="General">
                  <c:v>224</c:v>
                </c:pt>
                <c:pt idx="205" formatCode="General">
                  <c:v>225</c:v>
                </c:pt>
                <c:pt idx="206" formatCode="General">
                  <c:v>226</c:v>
                </c:pt>
                <c:pt idx="207" formatCode="General">
                  <c:v>227</c:v>
                </c:pt>
                <c:pt idx="208" formatCode="General">
                  <c:v>228</c:v>
                </c:pt>
                <c:pt idx="209" formatCode="General">
                  <c:v>229</c:v>
                </c:pt>
                <c:pt idx="210" formatCode="General">
                  <c:v>230</c:v>
                </c:pt>
                <c:pt idx="211" formatCode="General">
                  <c:v>231</c:v>
                </c:pt>
                <c:pt idx="212" formatCode="General">
                  <c:v>232</c:v>
                </c:pt>
                <c:pt idx="213" formatCode="General">
                  <c:v>233</c:v>
                </c:pt>
                <c:pt idx="214" formatCode="General">
                  <c:v>234</c:v>
                </c:pt>
                <c:pt idx="215" formatCode="General">
                  <c:v>235</c:v>
                </c:pt>
                <c:pt idx="216" formatCode="General">
                  <c:v>236</c:v>
                </c:pt>
                <c:pt idx="217" formatCode="General">
                  <c:v>237</c:v>
                </c:pt>
                <c:pt idx="218" formatCode="General">
                  <c:v>238</c:v>
                </c:pt>
                <c:pt idx="219" formatCode="General">
                  <c:v>239</c:v>
                </c:pt>
                <c:pt idx="220" formatCode="General">
                  <c:v>240</c:v>
                </c:pt>
                <c:pt idx="221" formatCode="General">
                  <c:v>241</c:v>
                </c:pt>
                <c:pt idx="222" formatCode="General">
                  <c:v>242</c:v>
                </c:pt>
                <c:pt idx="223" formatCode="General">
                  <c:v>243</c:v>
                </c:pt>
                <c:pt idx="224" formatCode="General">
                  <c:v>244</c:v>
                </c:pt>
                <c:pt idx="225" formatCode="General">
                  <c:v>245</c:v>
                </c:pt>
                <c:pt idx="226" formatCode="General">
                  <c:v>246</c:v>
                </c:pt>
                <c:pt idx="227" formatCode="General">
                  <c:v>247</c:v>
                </c:pt>
                <c:pt idx="228" formatCode="General">
                  <c:v>248</c:v>
                </c:pt>
                <c:pt idx="229" formatCode="General">
                  <c:v>249</c:v>
                </c:pt>
                <c:pt idx="230" formatCode="General">
                  <c:v>250</c:v>
                </c:pt>
                <c:pt idx="231" formatCode="General">
                  <c:v>251</c:v>
                </c:pt>
                <c:pt idx="232" formatCode="General">
                  <c:v>252</c:v>
                </c:pt>
                <c:pt idx="233" formatCode="General">
                  <c:v>253</c:v>
                </c:pt>
                <c:pt idx="234" formatCode="General">
                  <c:v>254</c:v>
                </c:pt>
                <c:pt idx="235" formatCode="General">
                  <c:v>255</c:v>
                </c:pt>
                <c:pt idx="236" formatCode="General">
                  <c:v>256</c:v>
                </c:pt>
                <c:pt idx="237" formatCode="General">
                  <c:v>257</c:v>
                </c:pt>
                <c:pt idx="238" formatCode="General">
                  <c:v>258</c:v>
                </c:pt>
                <c:pt idx="239" formatCode="General">
                  <c:v>259</c:v>
                </c:pt>
                <c:pt idx="240" formatCode="General">
                  <c:v>260</c:v>
                </c:pt>
                <c:pt idx="241" formatCode="General">
                  <c:v>261</c:v>
                </c:pt>
                <c:pt idx="242" formatCode="General">
                  <c:v>262</c:v>
                </c:pt>
                <c:pt idx="243" formatCode="General">
                  <c:v>263</c:v>
                </c:pt>
                <c:pt idx="244" formatCode="General">
                  <c:v>264</c:v>
                </c:pt>
                <c:pt idx="245" formatCode="General">
                  <c:v>265</c:v>
                </c:pt>
                <c:pt idx="246" formatCode="General">
                  <c:v>266</c:v>
                </c:pt>
                <c:pt idx="247" formatCode="General">
                  <c:v>267</c:v>
                </c:pt>
                <c:pt idx="248" formatCode="General">
                  <c:v>268</c:v>
                </c:pt>
                <c:pt idx="249" formatCode="General">
                  <c:v>269</c:v>
                </c:pt>
                <c:pt idx="250" formatCode="General">
                  <c:v>270</c:v>
                </c:pt>
                <c:pt idx="251" formatCode="General">
                  <c:v>271</c:v>
                </c:pt>
                <c:pt idx="252" formatCode="General">
                  <c:v>272</c:v>
                </c:pt>
                <c:pt idx="253" formatCode="General">
                  <c:v>273</c:v>
                </c:pt>
                <c:pt idx="254" formatCode="General">
                  <c:v>274</c:v>
                </c:pt>
                <c:pt idx="255" formatCode="General">
                  <c:v>275</c:v>
                </c:pt>
                <c:pt idx="256" formatCode="General">
                  <c:v>276</c:v>
                </c:pt>
                <c:pt idx="257" formatCode="General">
                  <c:v>277</c:v>
                </c:pt>
                <c:pt idx="258" formatCode="General">
                  <c:v>278</c:v>
                </c:pt>
                <c:pt idx="259" formatCode="General">
                  <c:v>279</c:v>
                </c:pt>
                <c:pt idx="260" formatCode="General">
                  <c:v>280</c:v>
                </c:pt>
                <c:pt idx="261" formatCode="General">
                  <c:v>281</c:v>
                </c:pt>
                <c:pt idx="262" formatCode="General">
                  <c:v>282</c:v>
                </c:pt>
                <c:pt idx="263" formatCode="General">
                  <c:v>283</c:v>
                </c:pt>
                <c:pt idx="264" formatCode="General">
                  <c:v>284</c:v>
                </c:pt>
                <c:pt idx="265" formatCode="General">
                  <c:v>285</c:v>
                </c:pt>
                <c:pt idx="266" formatCode="General">
                  <c:v>286</c:v>
                </c:pt>
                <c:pt idx="267" formatCode="General">
                  <c:v>287</c:v>
                </c:pt>
                <c:pt idx="268" formatCode="General">
                  <c:v>288</c:v>
                </c:pt>
                <c:pt idx="269" formatCode="General">
                  <c:v>289</c:v>
                </c:pt>
                <c:pt idx="270" formatCode="General">
                  <c:v>290</c:v>
                </c:pt>
                <c:pt idx="271" formatCode="General">
                  <c:v>291</c:v>
                </c:pt>
                <c:pt idx="272" formatCode="General">
                  <c:v>292</c:v>
                </c:pt>
                <c:pt idx="273" formatCode="General">
                  <c:v>293</c:v>
                </c:pt>
                <c:pt idx="274" formatCode="General">
                  <c:v>294</c:v>
                </c:pt>
                <c:pt idx="275" formatCode="General">
                  <c:v>295</c:v>
                </c:pt>
                <c:pt idx="276" formatCode="General">
                  <c:v>296</c:v>
                </c:pt>
                <c:pt idx="277" formatCode="General">
                  <c:v>297</c:v>
                </c:pt>
                <c:pt idx="278" formatCode="General">
                  <c:v>298</c:v>
                </c:pt>
                <c:pt idx="279" formatCode="General">
                  <c:v>299</c:v>
                </c:pt>
                <c:pt idx="280" formatCode="General">
                  <c:v>300</c:v>
                </c:pt>
                <c:pt idx="281" formatCode="General">
                  <c:v>301</c:v>
                </c:pt>
                <c:pt idx="282" formatCode="General">
                  <c:v>302</c:v>
                </c:pt>
                <c:pt idx="283" formatCode="General">
                  <c:v>303</c:v>
                </c:pt>
                <c:pt idx="284" formatCode="General">
                  <c:v>304</c:v>
                </c:pt>
                <c:pt idx="285" formatCode="General">
                  <c:v>305</c:v>
                </c:pt>
                <c:pt idx="286" formatCode="General">
                  <c:v>306</c:v>
                </c:pt>
                <c:pt idx="287" formatCode="General">
                  <c:v>307</c:v>
                </c:pt>
                <c:pt idx="288" formatCode="General">
                  <c:v>308</c:v>
                </c:pt>
                <c:pt idx="289" formatCode="General">
                  <c:v>309</c:v>
                </c:pt>
                <c:pt idx="290" formatCode="General">
                  <c:v>310</c:v>
                </c:pt>
                <c:pt idx="291" formatCode="General">
                  <c:v>311</c:v>
                </c:pt>
                <c:pt idx="292" formatCode="General">
                  <c:v>312</c:v>
                </c:pt>
                <c:pt idx="293" formatCode="General">
                  <c:v>313</c:v>
                </c:pt>
                <c:pt idx="294" formatCode="General">
                  <c:v>314</c:v>
                </c:pt>
                <c:pt idx="295" formatCode="General">
                  <c:v>315</c:v>
                </c:pt>
                <c:pt idx="296" formatCode="General">
                  <c:v>316</c:v>
                </c:pt>
                <c:pt idx="297" formatCode="General">
                  <c:v>317</c:v>
                </c:pt>
                <c:pt idx="298" formatCode="General">
                  <c:v>318</c:v>
                </c:pt>
                <c:pt idx="299" formatCode="General">
                  <c:v>319</c:v>
                </c:pt>
                <c:pt idx="300" formatCode="General">
                  <c:v>320</c:v>
                </c:pt>
                <c:pt idx="301" formatCode="General">
                  <c:v>321</c:v>
                </c:pt>
                <c:pt idx="302" formatCode="General">
                  <c:v>322</c:v>
                </c:pt>
                <c:pt idx="303" formatCode="General">
                  <c:v>323</c:v>
                </c:pt>
                <c:pt idx="304" formatCode="General">
                  <c:v>324</c:v>
                </c:pt>
                <c:pt idx="305" formatCode="General">
                  <c:v>325</c:v>
                </c:pt>
                <c:pt idx="306" formatCode="General">
                  <c:v>326</c:v>
                </c:pt>
                <c:pt idx="307" formatCode="General">
                  <c:v>327</c:v>
                </c:pt>
                <c:pt idx="308" formatCode="General">
                  <c:v>328</c:v>
                </c:pt>
                <c:pt idx="309" formatCode="General">
                  <c:v>329</c:v>
                </c:pt>
                <c:pt idx="310" formatCode="General">
                  <c:v>330</c:v>
                </c:pt>
                <c:pt idx="311" formatCode="General">
                  <c:v>331</c:v>
                </c:pt>
                <c:pt idx="312" formatCode="General">
                  <c:v>332</c:v>
                </c:pt>
                <c:pt idx="313" formatCode="General">
                  <c:v>333</c:v>
                </c:pt>
                <c:pt idx="314" formatCode="General">
                  <c:v>334</c:v>
                </c:pt>
                <c:pt idx="315" formatCode="General">
                  <c:v>335</c:v>
                </c:pt>
                <c:pt idx="316" formatCode="General">
                  <c:v>336</c:v>
                </c:pt>
                <c:pt idx="317" formatCode="General">
                  <c:v>337</c:v>
                </c:pt>
                <c:pt idx="318" formatCode="General">
                  <c:v>338</c:v>
                </c:pt>
                <c:pt idx="319" formatCode="General">
                  <c:v>339</c:v>
                </c:pt>
                <c:pt idx="320" formatCode="General">
                  <c:v>340</c:v>
                </c:pt>
                <c:pt idx="321" formatCode="General">
                  <c:v>341</c:v>
                </c:pt>
                <c:pt idx="322" formatCode="General">
                  <c:v>342</c:v>
                </c:pt>
                <c:pt idx="323" formatCode="General">
                  <c:v>343</c:v>
                </c:pt>
                <c:pt idx="324" formatCode="General">
                  <c:v>344</c:v>
                </c:pt>
                <c:pt idx="325" formatCode="General">
                  <c:v>345</c:v>
                </c:pt>
                <c:pt idx="326" formatCode="General">
                  <c:v>346</c:v>
                </c:pt>
                <c:pt idx="327" formatCode="General">
                  <c:v>347</c:v>
                </c:pt>
                <c:pt idx="328" formatCode="General">
                  <c:v>348</c:v>
                </c:pt>
                <c:pt idx="329" formatCode="General">
                  <c:v>349</c:v>
                </c:pt>
                <c:pt idx="330" formatCode="General">
                  <c:v>350</c:v>
                </c:pt>
                <c:pt idx="331" formatCode="General">
                  <c:v>351</c:v>
                </c:pt>
                <c:pt idx="332" formatCode="General">
                  <c:v>352</c:v>
                </c:pt>
                <c:pt idx="333" formatCode="General">
                  <c:v>353</c:v>
                </c:pt>
                <c:pt idx="334" formatCode="General">
                  <c:v>354</c:v>
                </c:pt>
                <c:pt idx="335" formatCode="General">
                  <c:v>355</c:v>
                </c:pt>
                <c:pt idx="336" formatCode="General">
                  <c:v>356</c:v>
                </c:pt>
                <c:pt idx="337" formatCode="General">
                  <c:v>357</c:v>
                </c:pt>
                <c:pt idx="338" formatCode="General">
                  <c:v>358</c:v>
                </c:pt>
                <c:pt idx="339" formatCode="General">
                  <c:v>359</c:v>
                </c:pt>
                <c:pt idx="340" formatCode="General">
                  <c:v>360</c:v>
                </c:pt>
                <c:pt idx="341" formatCode="General">
                  <c:v>361</c:v>
                </c:pt>
                <c:pt idx="342" formatCode="General">
                  <c:v>362</c:v>
                </c:pt>
                <c:pt idx="343" formatCode="General">
                  <c:v>363</c:v>
                </c:pt>
                <c:pt idx="344" formatCode="General">
                  <c:v>364</c:v>
                </c:pt>
                <c:pt idx="345" formatCode="General">
                  <c:v>365</c:v>
                </c:pt>
                <c:pt idx="346" formatCode="General">
                  <c:v>366</c:v>
                </c:pt>
                <c:pt idx="347" formatCode="General">
                  <c:v>367</c:v>
                </c:pt>
                <c:pt idx="348" formatCode="General">
                  <c:v>368</c:v>
                </c:pt>
                <c:pt idx="349" formatCode="General">
                  <c:v>369</c:v>
                </c:pt>
                <c:pt idx="350" formatCode="General">
                  <c:v>370</c:v>
                </c:pt>
                <c:pt idx="351" formatCode="General">
                  <c:v>371</c:v>
                </c:pt>
                <c:pt idx="352" formatCode="General">
                  <c:v>372</c:v>
                </c:pt>
                <c:pt idx="353" formatCode="General">
                  <c:v>373</c:v>
                </c:pt>
                <c:pt idx="354" formatCode="General">
                  <c:v>374</c:v>
                </c:pt>
                <c:pt idx="355" formatCode="General">
                  <c:v>375</c:v>
                </c:pt>
                <c:pt idx="356" formatCode="General">
                  <c:v>376</c:v>
                </c:pt>
                <c:pt idx="357" formatCode="General">
                  <c:v>377</c:v>
                </c:pt>
                <c:pt idx="358" formatCode="General">
                  <c:v>378</c:v>
                </c:pt>
                <c:pt idx="359" formatCode="General">
                  <c:v>379</c:v>
                </c:pt>
                <c:pt idx="360" formatCode="General">
                  <c:v>380</c:v>
                </c:pt>
                <c:pt idx="361" formatCode="General">
                  <c:v>381</c:v>
                </c:pt>
                <c:pt idx="362" formatCode="General">
                  <c:v>382</c:v>
                </c:pt>
                <c:pt idx="363" formatCode="General">
                  <c:v>383</c:v>
                </c:pt>
                <c:pt idx="364" formatCode="General">
                  <c:v>384</c:v>
                </c:pt>
                <c:pt idx="365" formatCode="General">
                  <c:v>385</c:v>
                </c:pt>
                <c:pt idx="366" formatCode="General">
                  <c:v>386</c:v>
                </c:pt>
                <c:pt idx="367" formatCode="General">
                  <c:v>387</c:v>
                </c:pt>
                <c:pt idx="368" formatCode="General">
                  <c:v>388</c:v>
                </c:pt>
                <c:pt idx="369" formatCode="General">
                  <c:v>389</c:v>
                </c:pt>
                <c:pt idx="370" formatCode="General">
                  <c:v>390</c:v>
                </c:pt>
                <c:pt idx="371" formatCode="General">
                  <c:v>391</c:v>
                </c:pt>
                <c:pt idx="372" formatCode="General">
                  <c:v>392</c:v>
                </c:pt>
                <c:pt idx="373" formatCode="General">
                  <c:v>393</c:v>
                </c:pt>
                <c:pt idx="374" formatCode="General">
                  <c:v>394</c:v>
                </c:pt>
                <c:pt idx="375" formatCode="General">
                  <c:v>395</c:v>
                </c:pt>
                <c:pt idx="376" formatCode="General">
                  <c:v>396</c:v>
                </c:pt>
                <c:pt idx="377" formatCode="General">
                  <c:v>397</c:v>
                </c:pt>
                <c:pt idx="378" formatCode="General">
                  <c:v>398</c:v>
                </c:pt>
                <c:pt idx="379" formatCode="General">
                  <c:v>399</c:v>
                </c:pt>
                <c:pt idx="380" formatCode="General">
                  <c:v>400</c:v>
                </c:pt>
                <c:pt idx="381" formatCode="General">
                  <c:v>401</c:v>
                </c:pt>
                <c:pt idx="382" formatCode="General">
                  <c:v>402</c:v>
                </c:pt>
                <c:pt idx="383" formatCode="General">
                  <c:v>403</c:v>
                </c:pt>
                <c:pt idx="384" formatCode="General">
                  <c:v>404</c:v>
                </c:pt>
                <c:pt idx="385" formatCode="General">
                  <c:v>405</c:v>
                </c:pt>
                <c:pt idx="386" formatCode="General">
                  <c:v>406</c:v>
                </c:pt>
                <c:pt idx="387" formatCode="General">
                  <c:v>407</c:v>
                </c:pt>
                <c:pt idx="388" formatCode="General">
                  <c:v>408</c:v>
                </c:pt>
                <c:pt idx="389" formatCode="General">
                  <c:v>409</c:v>
                </c:pt>
                <c:pt idx="390" formatCode="General">
                  <c:v>410</c:v>
                </c:pt>
                <c:pt idx="391" formatCode="General">
                  <c:v>411</c:v>
                </c:pt>
                <c:pt idx="392" formatCode="General">
                  <c:v>412</c:v>
                </c:pt>
                <c:pt idx="393" formatCode="General">
                  <c:v>413</c:v>
                </c:pt>
                <c:pt idx="394" formatCode="General">
                  <c:v>414</c:v>
                </c:pt>
                <c:pt idx="395" formatCode="General">
                  <c:v>415</c:v>
                </c:pt>
                <c:pt idx="396" formatCode="General">
                  <c:v>416</c:v>
                </c:pt>
                <c:pt idx="397" formatCode="General">
                  <c:v>417</c:v>
                </c:pt>
                <c:pt idx="398" formatCode="General">
                  <c:v>418</c:v>
                </c:pt>
                <c:pt idx="399" formatCode="General">
                  <c:v>419</c:v>
                </c:pt>
                <c:pt idx="400" formatCode="General">
                  <c:v>420</c:v>
                </c:pt>
                <c:pt idx="401" formatCode="General">
                  <c:v>421</c:v>
                </c:pt>
                <c:pt idx="402" formatCode="General">
                  <c:v>422</c:v>
                </c:pt>
                <c:pt idx="403" formatCode="General">
                  <c:v>423</c:v>
                </c:pt>
                <c:pt idx="404" formatCode="General">
                  <c:v>424</c:v>
                </c:pt>
                <c:pt idx="405" formatCode="General">
                  <c:v>425</c:v>
                </c:pt>
                <c:pt idx="406" formatCode="General">
                  <c:v>426</c:v>
                </c:pt>
                <c:pt idx="407" formatCode="General">
                  <c:v>427</c:v>
                </c:pt>
                <c:pt idx="408" formatCode="General">
                  <c:v>428</c:v>
                </c:pt>
                <c:pt idx="409" formatCode="General">
                  <c:v>429</c:v>
                </c:pt>
                <c:pt idx="410" formatCode="General">
                  <c:v>430</c:v>
                </c:pt>
                <c:pt idx="411" formatCode="General">
                  <c:v>431</c:v>
                </c:pt>
                <c:pt idx="412" formatCode="General">
                  <c:v>432</c:v>
                </c:pt>
                <c:pt idx="413" formatCode="General">
                  <c:v>433</c:v>
                </c:pt>
                <c:pt idx="414" formatCode="General">
                  <c:v>434</c:v>
                </c:pt>
                <c:pt idx="415" formatCode="General">
                  <c:v>435</c:v>
                </c:pt>
                <c:pt idx="416" formatCode="General">
                  <c:v>436</c:v>
                </c:pt>
                <c:pt idx="417" formatCode="General">
                  <c:v>437</c:v>
                </c:pt>
                <c:pt idx="418" formatCode="General">
                  <c:v>438</c:v>
                </c:pt>
                <c:pt idx="419" formatCode="General">
                  <c:v>439</c:v>
                </c:pt>
                <c:pt idx="420" formatCode="General">
                  <c:v>440</c:v>
                </c:pt>
                <c:pt idx="421" formatCode="General">
                  <c:v>441</c:v>
                </c:pt>
                <c:pt idx="422" formatCode="General">
                  <c:v>442</c:v>
                </c:pt>
                <c:pt idx="423" formatCode="General">
                  <c:v>443</c:v>
                </c:pt>
                <c:pt idx="424" formatCode="General">
                  <c:v>444</c:v>
                </c:pt>
                <c:pt idx="425" formatCode="General">
                  <c:v>445</c:v>
                </c:pt>
                <c:pt idx="426" formatCode="General">
                  <c:v>446</c:v>
                </c:pt>
                <c:pt idx="427" formatCode="General">
                  <c:v>447</c:v>
                </c:pt>
                <c:pt idx="428" formatCode="General">
                  <c:v>448</c:v>
                </c:pt>
                <c:pt idx="429" formatCode="General">
                  <c:v>449</c:v>
                </c:pt>
                <c:pt idx="430" formatCode="General">
                  <c:v>450</c:v>
                </c:pt>
                <c:pt idx="431" formatCode="General">
                  <c:v>451</c:v>
                </c:pt>
                <c:pt idx="432" formatCode="General">
                  <c:v>452</c:v>
                </c:pt>
                <c:pt idx="433" formatCode="General">
                  <c:v>453</c:v>
                </c:pt>
                <c:pt idx="434" formatCode="General">
                  <c:v>454</c:v>
                </c:pt>
                <c:pt idx="435" formatCode="General">
                  <c:v>455</c:v>
                </c:pt>
                <c:pt idx="436" formatCode="General">
                  <c:v>456</c:v>
                </c:pt>
                <c:pt idx="437" formatCode="General">
                  <c:v>457</c:v>
                </c:pt>
                <c:pt idx="438" formatCode="General">
                  <c:v>458</c:v>
                </c:pt>
                <c:pt idx="439" formatCode="General">
                  <c:v>459</c:v>
                </c:pt>
                <c:pt idx="440" formatCode="General">
                  <c:v>460</c:v>
                </c:pt>
                <c:pt idx="441" formatCode="General">
                  <c:v>461</c:v>
                </c:pt>
                <c:pt idx="442" formatCode="General">
                  <c:v>462</c:v>
                </c:pt>
                <c:pt idx="443" formatCode="General">
                  <c:v>463</c:v>
                </c:pt>
                <c:pt idx="444" formatCode="General">
                  <c:v>464</c:v>
                </c:pt>
                <c:pt idx="445" formatCode="General">
                  <c:v>465</c:v>
                </c:pt>
                <c:pt idx="446" formatCode="General">
                  <c:v>466</c:v>
                </c:pt>
                <c:pt idx="447" formatCode="General">
                  <c:v>467</c:v>
                </c:pt>
                <c:pt idx="448" formatCode="General">
                  <c:v>468</c:v>
                </c:pt>
                <c:pt idx="449" formatCode="General">
                  <c:v>469</c:v>
                </c:pt>
                <c:pt idx="450" formatCode="General">
                  <c:v>470</c:v>
                </c:pt>
                <c:pt idx="451" formatCode="General">
                  <c:v>471</c:v>
                </c:pt>
                <c:pt idx="452" formatCode="General">
                  <c:v>472</c:v>
                </c:pt>
                <c:pt idx="453" formatCode="General">
                  <c:v>473</c:v>
                </c:pt>
                <c:pt idx="454" formatCode="General">
                  <c:v>474</c:v>
                </c:pt>
                <c:pt idx="455" formatCode="General">
                  <c:v>475</c:v>
                </c:pt>
                <c:pt idx="456" formatCode="General">
                  <c:v>476</c:v>
                </c:pt>
                <c:pt idx="457" formatCode="General">
                  <c:v>477</c:v>
                </c:pt>
                <c:pt idx="458" formatCode="General">
                  <c:v>478</c:v>
                </c:pt>
                <c:pt idx="459" formatCode="General">
                  <c:v>479</c:v>
                </c:pt>
                <c:pt idx="460" formatCode="General">
                  <c:v>480</c:v>
                </c:pt>
                <c:pt idx="461" formatCode="General">
                  <c:v>481</c:v>
                </c:pt>
                <c:pt idx="462" formatCode="General">
                  <c:v>482</c:v>
                </c:pt>
                <c:pt idx="463" formatCode="General">
                  <c:v>483</c:v>
                </c:pt>
                <c:pt idx="464" formatCode="General">
                  <c:v>484</c:v>
                </c:pt>
                <c:pt idx="465" formatCode="General">
                  <c:v>485</c:v>
                </c:pt>
                <c:pt idx="466" formatCode="General">
                  <c:v>486</c:v>
                </c:pt>
                <c:pt idx="467" formatCode="General">
                  <c:v>487</c:v>
                </c:pt>
                <c:pt idx="468" formatCode="General">
                  <c:v>488</c:v>
                </c:pt>
                <c:pt idx="469" formatCode="General">
                  <c:v>489</c:v>
                </c:pt>
                <c:pt idx="470" formatCode="General">
                  <c:v>490</c:v>
                </c:pt>
                <c:pt idx="471" formatCode="General">
                  <c:v>491</c:v>
                </c:pt>
                <c:pt idx="472" formatCode="General">
                  <c:v>492</c:v>
                </c:pt>
                <c:pt idx="473" formatCode="General">
                  <c:v>493</c:v>
                </c:pt>
                <c:pt idx="474" formatCode="General">
                  <c:v>494</c:v>
                </c:pt>
                <c:pt idx="475" formatCode="General">
                  <c:v>495</c:v>
                </c:pt>
                <c:pt idx="476" formatCode="General">
                  <c:v>496</c:v>
                </c:pt>
                <c:pt idx="477" formatCode="General">
                  <c:v>497</c:v>
                </c:pt>
                <c:pt idx="478" formatCode="General">
                  <c:v>498</c:v>
                </c:pt>
                <c:pt idx="479" formatCode="General">
                  <c:v>499</c:v>
                </c:pt>
                <c:pt idx="480" formatCode="General">
                  <c:v>500</c:v>
                </c:pt>
                <c:pt idx="481" formatCode="General">
                  <c:v>501</c:v>
                </c:pt>
                <c:pt idx="482" formatCode="General">
                  <c:v>502</c:v>
                </c:pt>
                <c:pt idx="483" formatCode="General">
                  <c:v>503</c:v>
                </c:pt>
                <c:pt idx="484" formatCode="General">
                  <c:v>504</c:v>
                </c:pt>
                <c:pt idx="485" formatCode="General">
                  <c:v>505</c:v>
                </c:pt>
                <c:pt idx="486" formatCode="General">
                  <c:v>506</c:v>
                </c:pt>
                <c:pt idx="487" formatCode="General">
                  <c:v>507</c:v>
                </c:pt>
                <c:pt idx="488" formatCode="General">
                  <c:v>508</c:v>
                </c:pt>
                <c:pt idx="489" formatCode="General">
                  <c:v>509</c:v>
                </c:pt>
                <c:pt idx="490" formatCode="General">
                  <c:v>510</c:v>
                </c:pt>
                <c:pt idx="491" formatCode="General">
                  <c:v>511</c:v>
                </c:pt>
                <c:pt idx="492" formatCode="General">
                  <c:v>512</c:v>
                </c:pt>
                <c:pt idx="493" formatCode="General">
                  <c:v>513</c:v>
                </c:pt>
                <c:pt idx="494" formatCode="General">
                  <c:v>514</c:v>
                </c:pt>
                <c:pt idx="495" formatCode="General">
                  <c:v>515</c:v>
                </c:pt>
                <c:pt idx="496" formatCode="General">
                  <c:v>516</c:v>
                </c:pt>
                <c:pt idx="497" formatCode="General">
                  <c:v>517</c:v>
                </c:pt>
                <c:pt idx="498" formatCode="General">
                  <c:v>518</c:v>
                </c:pt>
                <c:pt idx="499" formatCode="General">
                  <c:v>519</c:v>
                </c:pt>
                <c:pt idx="500" formatCode="General">
                  <c:v>520</c:v>
                </c:pt>
                <c:pt idx="501" formatCode="General">
                  <c:v>521</c:v>
                </c:pt>
                <c:pt idx="502" formatCode="General">
                  <c:v>522</c:v>
                </c:pt>
                <c:pt idx="503" formatCode="General">
                  <c:v>523</c:v>
                </c:pt>
                <c:pt idx="504" formatCode="General">
                  <c:v>524</c:v>
                </c:pt>
                <c:pt idx="505" formatCode="General">
                  <c:v>525</c:v>
                </c:pt>
                <c:pt idx="506" formatCode="General">
                  <c:v>526</c:v>
                </c:pt>
                <c:pt idx="507" formatCode="General">
                  <c:v>527</c:v>
                </c:pt>
                <c:pt idx="508" formatCode="General">
                  <c:v>528</c:v>
                </c:pt>
                <c:pt idx="509" formatCode="General">
                  <c:v>529</c:v>
                </c:pt>
                <c:pt idx="510" formatCode="General">
                  <c:v>530</c:v>
                </c:pt>
                <c:pt idx="511" formatCode="General">
                  <c:v>531</c:v>
                </c:pt>
                <c:pt idx="512" formatCode="General">
                  <c:v>532</c:v>
                </c:pt>
                <c:pt idx="513" formatCode="General">
                  <c:v>533</c:v>
                </c:pt>
                <c:pt idx="514" formatCode="General">
                  <c:v>534</c:v>
                </c:pt>
                <c:pt idx="515" formatCode="General">
                  <c:v>535</c:v>
                </c:pt>
                <c:pt idx="516" formatCode="General">
                  <c:v>536</c:v>
                </c:pt>
                <c:pt idx="517" formatCode="General">
                  <c:v>537</c:v>
                </c:pt>
                <c:pt idx="518" formatCode="General">
                  <c:v>538</c:v>
                </c:pt>
                <c:pt idx="519" formatCode="General">
                  <c:v>539</c:v>
                </c:pt>
                <c:pt idx="520" formatCode="General">
                  <c:v>540</c:v>
                </c:pt>
                <c:pt idx="521" formatCode="General">
                  <c:v>541</c:v>
                </c:pt>
                <c:pt idx="522" formatCode="General">
                  <c:v>542</c:v>
                </c:pt>
                <c:pt idx="523" formatCode="General">
                  <c:v>543</c:v>
                </c:pt>
                <c:pt idx="524" formatCode="General">
                  <c:v>544</c:v>
                </c:pt>
                <c:pt idx="525" formatCode="General">
                  <c:v>545</c:v>
                </c:pt>
                <c:pt idx="526" formatCode="General">
                  <c:v>546</c:v>
                </c:pt>
                <c:pt idx="527" formatCode="General">
                  <c:v>547</c:v>
                </c:pt>
                <c:pt idx="528" formatCode="General">
                  <c:v>548</c:v>
                </c:pt>
                <c:pt idx="529" formatCode="General">
                  <c:v>549</c:v>
                </c:pt>
                <c:pt idx="530" formatCode="General">
                  <c:v>550</c:v>
                </c:pt>
                <c:pt idx="531" formatCode="General">
                  <c:v>551</c:v>
                </c:pt>
                <c:pt idx="532" formatCode="General">
                  <c:v>552</c:v>
                </c:pt>
                <c:pt idx="533" formatCode="General">
                  <c:v>553</c:v>
                </c:pt>
                <c:pt idx="534" formatCode="General">
                  <c:v>554</c:v>
                </c:pt>
                <c:pt idx="535" formatCode="General">
                  <c:v>555</c:v>
                </c:pt>
                <c:pt idx="536" formatCode="General">
                  <c:v>556</c:v>
                </c:pt>
                <c:pt idx="537" formatCode="General">
                  <c:v>557</c:v>
                </c:pt>
                <c:pt idx="538" formatCode="General">
                  <c:v>558</c:v>
                </c:pt>
                <c:pt idx="539" formatCode="General">
                  <c:v>559</c:v>
                </c:pt>
                <c:pt idx="540" formatCode="General">
                  <c:v>560</c:v>
                </c:pt>
                <c:pt idx="541" formatCode="General">
                  <c:v>561</c:v>
                </c:pt>
                <c:pt idx="542" formatCode="General">
                  <c:v>562</c:v>
                </c:pt>
                <c:pt idx="543" formatCode="General">
                  <c:v>563</c:v>
                </c:pt>
                <c:pt idx="544" formatCode="General">
                  <c:v>564</c:v>
                </c:pt>
                <c:pt idx="545" formatCode="General">
                  <c:v>565</c:v>
                </c:pt>
                <c:pt idx="546" formatCode="General">
                  <c:v>566</c:v>
                </c:pt>
                <c:pt idx="547" formatCode="General">
                  <c:v>567</c:v>
                </c:pt>
                <c:pt idx="548" formatCode="General">
                  <c:v>568</c:v>
                </c:pt>
                <c:pt idx="549" formatCode="General">
                  <c:v>569</c:v>
                </c:pt>
                <c:pt idx="550" formatCode="General">
                  <c:v>570</c:v>
                </c:pt>
                <c:pt idx="551" formatCode="General">
                  <c:v>571</c:v>
                </c:pt>
                <c:pt idx="552" formatCode="General">
                  <c:v>572</c:v>
                </c:pt>
                <c:pt idx="553" formatCode="General">
                  <c:v>573</c:v>
                </c:pt>
                <c:pt idx="554" formatCode="General">
                  <c:v>574</c:v>
                </c:pt>
                <c:pt idx="555" formatCode="General">
                  <c:v>575</c:v>
                </c:pt>
                <c:pt idx="556" formatCode="General">
                  <c:v>576</c:v>
                </c:pt>
                <c:pt idx="557" formatCode="General">
                  <c:v>577</c:v>
                </c:pt>
                <c:pt idx="558" formatCode="General">
                  <c:v>578</c:v>
                </c:pt>
                <c:pt idx="559" formatCode="General">
                  <c:v>579</c:v>
                </c:pt>
                <c:pt idx="560" formatCode="General">
                  <c:v>580</c:v>
                </c:pt>
                <c:pt idx="561" formatCode="General">
                  <c:v>581</c:v>
                </c:pt>
                <c:pt idx="562" formatCode="General">
                  <c:v>582</c:v>
                </c:pt>
                <c:pt idx="563" formatCode="General">
                  <c:v>583</c:v>
                </c:pt>
                <c:pt idx="564" formatCode="General">
                  <c:v>584</c:v>
                </c:pt>
                <c:pt idx="565" formatCode="General">
                  <c:v>585</c:v>
                </c:pt>
                <c:pt idx="566" formatCode="General">
                  <c:v>586</c:v>
                </c:pt>
                <c:pt idx="567" formatCode="General">
                  <c:v>587</c:v>
                </c:pt>
                <c:pt idx="568" formatCode="General">
                  <c:v>588</c:v>
                </c:pt>
                <c:pt idx="569" formatCode="General">
                  <c:v>589</c:v>
                </c:pt>
                <c:pt idx="570" formatCode="General">
                  <c:v>590</c:v>
                </c:pt>
                <c:pt idx="571" formatCode="General">
                  <c:v>591</c:v>
                </c:pt>
                <c:pt idx="572" formatCode="General">
                  <c:v>592</c:v>
                </c:pt>
                <c:pt idx="573" formatCode="General">
                  <c:v>593</c:v>
                </c:pt>
                <c:pt idx="574" formatCode="General">
                  <c:v>594</c:v>
                </c:pt>
                <c:pt idx="575" formatCode="General">
                  <c:v>595</c:v>
                </c:pt>
                <c:pt idx="576" formatCode="General">
                  <c:v>596</c:v>
                </c:pt>
                <c:pt idx="577" formatCode="General">
                  <c:v>597</c:v>
                </c:pt>
                <c:pt idx="578" formatCode="General">
                  <c:v>598</c:v>
                </c:pt>
                <c:pt idx="579" formatCode="General">
                  <c:v>599</c:v>
                </c:pt>
                <c:pt idx="580" formatCode="General">
                  <c:v>600</c:v>
                </c:pt>
                <c:pt idx="581" formatCode="General">
                  <c:v>601</c:v>
                </c:pt>
                <c:pt idx="582" formatCode="General">
                  <c:v>602</c:v>
                </c:pt>
                <c:pt idx="583" formatCode="General">
                  <c:v>603</c:v>
                </c:pt>
                <c:pt idx="584" formatCode="General">
                  <c:v>604</c:v>
                </c:pt>
                <c:pt idx="585" formatCode="General">
                  <c:v>605</c:v>
                </c:pt>
                <c:pt idx="586" formatCode="General">
                  <c:v>606</c:v>
                </c:pt>
                <c:pt idx="587" formatCode="General">
                  <c:v>607</c:v>
                </c:pt>
                <c:pt idx="588" formatCode="General">
                  <c:v>608</c:v>
                </c:pt>
                <c:pt idx="589" formatCode="General">
                  <c:v>609</c:v>
                </c:pt>
                <c:pt idx="590" formatCode="General">
                  <c:v>610</c:v>
                </c:pt>
                <c:pt idx="591" formatCode="General">
                  <c:v>611</c:v>
                </c:pt>
                <c:pt idx="592" formatCode="General">
                  <c:v>612</c:v>
                </c:pt>
                <c:pt idx="593" formatCode="General">
                  <c:v>613</c:v>
                </c:pt>
                <c:pt idx="594" formatCode="General">
                  <c:v>614</c:v>
                </c:pt>
                <c:pt idx="595" formatCode="General">
                  <c:v>615</c:v>
                </c:pt>
                <c:pt idx="596" formatCode="General">
                  <c:v>616</c:v>
                </c:pt>
                <c:pt idx="597" formatCode="General">
                  <c:v>617</c:v>
                </c:pt>
                <c:pt idx="598" formatCode="General">
                  <c:v>618</c:v>
                </c:pt>
                <c:pt idx="599" formatCode="General">
                  <c:v>619</c:v>
                </c:pt>
                <c:pt idx="600" formatCode="General">
                  <c:v>620</c:v>
                </c:pt>
                <c:pt idx="601" formatCode="General">
                  <c:v>621</c:v>
                </c:pt>
                <c:pt idx="602" formatCode="General">
                  <c:v>622</c:v>
                </c:pt>
                <c:pt idx="603" formatCode="General">
                  <c:v>623</c:v>
                </c:pt>
                <c:pt idx="604" formatCode="General">
                  <c:v>624</c:v>
                </c:pt>
                <c:pt idx="605" formatCode="General">
                  <c:v>625</c:v>
                </c:pt>
                <c:pt idx="606" formatCode="General">
                  <c:v>626</c:v>
                </c:pt>
                <c:pt idx="607" formatCode="General">
                  <c:v>627</c:v>
                </c:pt>
                <c:pt idx="608" formatCode="General">
                  <c:v>628</c:v>
                </c:pt>
                <c:pt idx="609" formatCode="General">
                  <c:v>629</c:v>
                </c:pt>
                <c:pt idx="610" formatCode="General">
                  <c:v>630</c:v>
                </c:pt>
                <c:pt idx="611" formatCode="General">
                  <c:v>631</c:v>
                </c:pt>
                <c:pt idx="612" formatCode="General">
                  <c:v>632</c:v>
                </c:pt>
                <c:pt idx="613" formatCode="General">
                  <c:v>633</c:v>
                </c:pt>
                <c:pt idx="614" formatCode="General">
                  <c:v>634</c:v>
                </c:pt>
                <c:pt idx="615" formatCode="General">
                  <c:v>635</c:v>
                </c:pt>
                <c:pt idx="616" formatCode="General">
                  <c:v>636</c:v>
                </c:pt>
                <c:pt idx="617" formatCode="General">
                  <c:v>637</c:v>
                </c:pt>
                <c:pt idx="618" formatCode="General">
                  <c:v>638</c:v>
                </c:pt>
                <c:pt idx="619" formatCode="General">
                  <c:v>639</c:v>
                </c:pt>
                <c:pt idx="620" formatCode="General">
                  <c:v>640</c:v>
                </c:pt>
                <c:pt idx="621" formatCode="General">
                  <c:v>641</c:v>
                </c:pt>
                <c:pt idx="622" formatCode="General">
                  <c:v>642</c:v>
                </c:pt>
                <c:pt idx="623" formatCode="General">
                  <c:v>643</c:v>
                </c:pt>
                <c:pt idx="624" formatCode="General">
                  <c:v>644</c:v>
                </c:pt>
                <c:pt idx="625" formatCode="General">
                  <c:v>645</c:v>
                </c:pt>
                <c:pt idx="626" formatCode="General">
                  <c:v>646</c:v>
                </c:pt>
                <c:pt idx="627" formatCode="General">
                  <c:v>647</c:v>
                </c:pt>
                <c:pt idx="628" formatCode="General">
                  <c:v>648</c:v>
                </c:pt>
                <c:pt idx="629" formatCode="General">
                  <c:v>649</c:v>
                </c:pt>
                <c:pt idx="630" formatCode="General">
                  <c:v>650</c:v>
                </c:pt>
                <c:pt idx="631" formatCode="General">
                  <c:v>651</c:v>
                </c:pt>
                <c:pt idx="632" formatCode="General">
                  <c:v>652</c:v>
                </c:pt>
                <c:pt idx="633" formatCode="General">
                  <c:v>653</c:v>
                </c:pt>
                <c:pt idx="634" formatCode="General">
                  <c:v>654</c:v>
                </c:pt>
                <c:pt idx="635" formatCode="General">
                  <c:v>655</c:v>
                </c:pt>
                <c:pt idx="636" formatCode="General">
                  <c:v>656</c:v>
                </c:pt>
                <c:pt idx="637" formatCode="General">
                  <c:v>657</c:v>
                </c:pt>
                <c:pt idx="638" formatCode="General">
                  <c:v>658</c:v>
                </c:pt>
                <c:pt idx="639" formatCode="General">
                  <c:v>659</c:v>
                </c:pt>
                <c:pt idx="640" formatCode="General">
                  <c:v>660</c:v>
                </c:pt>
                <c:pt idx="641" formatCode="General">
                  <c:v>661</c:v>
                </c:pt>
                <c:pt idx="642" formatCode="General">
                  <c:v>662</c:v>
                </c:pt>
                <c:pt idx="643" formatCode="General">
                  <c:v>663</c:v>
                </c:pt>
                <c:pt idx="644" formatCode="General">
                  <c:v>664</c:v>
                </c:pt>
                <c:pt idx="645" formatCode="General">
                  <c:v>665</c:v>
                </c:pt>
                <c:pt idx="646" formatCode="General">
                  <c:v>666</c:v>
                </c:pt>
                <c:pt idx="647" formatCode="General">
                  <c:v>667</c:v>
                </c:pt>
                <c:pt idx="648" formatCode="General">
                  <c:v>668</c:v>
                </c:pt>
                <c:pt idx="649" formatCode="General">
                  <c:v>669</c:v>
                </c:pt>
                <c:pt idx="650" formatCode="General">
                  <c:v>670</c:v>
                </c:pt>
                <c:pt idx="651" formatCode="General">
                  <c:v>671</c:v>
                </c:pt>
                <c:pt idx="652" formatCode="General">
                  <c:v>672</c:v>
                </c:pt>
                <c:pt idx="653" formatCode="General">
                  <c:v>673</c:v>
                </c:pt>
                <c:pt idx="654" formatCode="General">
                  <c:v>674</c:v>
                </c:pt>
                <c:pt idx="655" formatCode="General">
                  <c:v>675</c:v>
                </c:pt>
                <c:pt idx="656" formatCode="General">
                  <c:v>676</c:v>
                </c:pt>
                <c:pt idx="657" formatCode="General">
                  <c:v>677</c:v>
                </c:pt>
                <c:pt idx="658" formatCode="General">
                  <c:v>678</c:v>
                </c:pt>
                <c:pt idx="659" formatCode="General">
                  <c:v>679</c:v>
                </c:pt>
                <c:pt idx="660" formatCode="General">
                  <c:v>680</c:v>
                </c:pt>
                <c:pt idx="661" formatCode="General">
                  <c:v>681</c:v>
                </c:pt>
                <c:pt idx="662" formatCode="General">
                  <c:v>682</c:v>
                </c:pt>
                <c:pt idx="663" formatCode="General">
                  <c:v>683</c:v>
                </c:pt>
                <c:pt idx="664" formatCode="General">
                  <c:v>684</c:v>
                </c:pt>
                <c:pt idx="665" formatCode="General">
                  <c:v>685</c:v>
                </c:pt>
                <c:pt idx="666" formatCode="General">
                  <c:v>686</c:v>
                </c:pt>
                <c:pt idx="667" formatCode="General">
                  <c:v>687</c:v>
                </c:pt>
                <c:pt idx="668" formatCode="General">
                  <c:v>688</c:v>
                </c:pt>
                <c:pt idx="669" formatCode="General">
                  <c:v>689</c:v>
                </c:pt>
                <c:pt idx="670" formatCode="General">
                  <c:v>690</c:v>
                </c:pt>
                <c:pt idx="671" formatCode="General">
                  <c:v>691</c:v>
                </c:pt>
                <c:pt idx="672" formatCode="General">
                  <c:v>692</c:v>
                </c:pt>
                <c:pt idx="673" formatCode="General">
                  <c:v>693</c:v>
                </c:pt>
                <c:pt idx="674" formatCode="General">
                  <c:v>694</c:v>
                </c:pt>
                <c:pt idx="675" formatCode="General">
                  <c:v>695</c:v>
                </c:pt>
                <c:pt idx="676" formatCode="General">
                  <c:v>696</c:v>
                </c:pt>
                <c:pt idx="677" formatCode="General">
                  <c:v>697</c:v>
                </c:pt>
                <c:pt idx="678" formatCode="General">
                  <c:v>698</c:v>
                </c:pt>
                <c:pt idx="679" formatCode="General">
                  <c:v>699</c:v>
                </c:pt>
                <c:pt idx="680" formatCode="General">
                  <c:v>700</c:v>
                </c:pt>
                <c:pt idx="681" formatCode="General">
                  <c:v>701</c:v>
                </c:pt>
                <c:pt idx="682" formatCode="General">
                  <c:v>702</c:v>
                </c:pt>
                <c:pt idx="683" formatCode="General">
                  <c:v>703</c:v>
                </c:pt>
                <c:pt idx="684" formatCode="General">
                  <c:v>704</c:v>
                </c:pt>
                <c:pt idx="685" formatCode="General">
                  <c:v>705</c:v>
                </c:pt>
                <c:pt idx="686" formatCode="General">
                  <c:v>706</c:v>
                </c:pt>
                <c:pt idx="687" formatCode="General">
                  <c:v>707</c:v>
                </c:pt>
                <c:pt idx="688" formatCode="General">
                  <c:v>708</c:v>
                </c:pt>
                <c:pt idx="689" formatCode="General">
                  <c:v>709</c:v>
                </c:pt>
                <c:pt idx="690" formatCode="General">
                  <c:v>710</c:v>
                </c:pt>
                <c:pt idx="691" formatCode="General">
                  <c:v>711</c:v>
                </c:pt>
                <c:pt idx="692" formatCode="General">
                  <c:v>712</c:v>
                </c:pt>
                <c:pt idx="693" formatCode="General">
                  <c:v>713</c:v>
                </c:pt>
                <c:pt idx="694" formatCode="General">
                  <c:v>714</c:v>
                </c:pt>
                <c:pt idx="695" formatCode="General">
                  <c:v>715</c:v>
                </c:pt>
                <c:pt idx="696" formatCode="General">
                  <c:v>716</c:v>
                </c:pt>
                <c:pt idx="697" formatCode="General">
                  <c:v>717</c:v>
                </c:pt>
                <c:pt idx="698" formatCode="General">
                  <c:v>718</c:v>
                </c:pt>
                <c:pt idx="699" formatCode="General">
                  <c:v>719</c:v>
                </c:pt>
                <c:pt idx="700" formatCode="General">
                  <c:v>720</c:v>
                </c:pt>
                <c:pt idx="701" formatCode="General">
                  <c:v>721</c:v>
                </c:pt>
                <c:pt idx="702" formatCode="General">
                  <c:v>722</c:v>
                </c:pt>
                <c:pt idx="703" formatCode="General">
                  <c:v>723</c:v>
                </c:pt>
                <c:pt idx="704" formatCode="General">
                  <c:v>724</c:v>
                </c:pt>
                <c:pt idx="705" formatCode="General">
                  <c:v>725</c:v>
                </c:pt>
                <c:pt idx="706" formatCode="General">
                  <c:v>726</c:v>
                </c:pt>
                <c:pt idx="707" formatCode="General">
                  <c:v>727</c:v>
                </c:pt>
                <c:pt idx="708" formatCode="General">
                  <c:v>728</c:v>
                </c:pt>
                <c:pt idx="709" formatCode="General">
                  <c:v>729</c:v>
                </c:pt>
                <c:pt idx="710" formatCode="General">
                  <c:v>730</c:v>
                </c:pt>
                <c:pt idx="711" formatCode="General">
                  <c:v>731</c:v>
                </c:pt>
                <c:pt idx="712" formatCode="General">
                  <c:v>732</c:v>
                </c:pt>
                <c:pt idx="713" formatCode="General">
                  <c:v>733</c:v>
                </c:pt>
                <c:pt idx="714" formatCode="General">
                  <c:v>734</c:v>
                </c:pt>
                <c:pt idx="715" formatCode="General">
                  <c:v>735</c:v>
                </c:pt>
                <c:pt idx="716" formatCode="General">
                  <c:v>736</c:v>
                </c:pt>
                <c:pt idx="717" formatCode="General">
                  <c:v>737</c:v>
                </c:pt>
                <c:pt idx="718" formatCode="General">
                  <c:v>738</c:v>
                </c:pt>
                <c:pt idx="719" formatCode="General">
                  <c:v>739</c:v>
                </c:pt>
                <c:pt idx="720" formatCode="General">
                  <c:v>740</c:v>
                </c:pt>
                <c:pt idx="721" formatCode="General">
                  <c:v>741</c:v>
                </c:pt>
                <c:pt idx="722" formatCode="General">
                  <c:v>742</c:v>
                </c:pt>
                <c:pt idx="723" formatCode="General">
                  <c:v>743</c:v>
                </c:pt>
                <c:pt idx="724" formatCode="General">
                  <c:v>744</c:v>
                </c:pt>
                <c:pt idx="725" formatCode="General">
                  <c:v>745</c:v>
                </c:pt>
                <c:pt idx="726" formatCode="General">
                  <c:v>746</c:v>
                </c:pt>
                <c:pt idx="727" formatCode="General">
                  <c:v>747</c:v>
                </c:pt>
                <c:pt idx="728" formatCode="General">
                  <c:v>748</c:v>
                </c:pt>
                <c:pt idx="729" formatCode="General">
                  <c:v>749</c:v>
                </c:pt>
                <c:pt idx="730" formatCode="General">
                  <c:v>750</c:v>
                </c:pt>
                <c:pt idx="731" formatCode="General">
                  <c:v>751</c:v>
                </c:pt>
                <c:pt idx="732" formatCode="General">
                  <c:v>752</c:v>
                </c:pt>
                <c:pt idx="733" formatCode="General">
                  <c:v>753</c:v>
                </c:pt>
                <c:pt idx="734" formatCode="General">
                  <c:v>754</c:v>
                </c:pt>
                <c:pt idx="735" formatCode="General">
                  <c:v>755</c:v>
                </c:pt>
                <c:pt idx="736" formatCode="General">
                  <c:v>756</c:v>
                </c:pt>
                <c:pt idx="737" formatCode="General">
                  <c:v>757</c:v>
                </c:pt>
                <c:pt idx="738" formatCode="General">
                  <c:v>758</c:v>
                </c:pt>
                <c:pt idx="739" formatCode="General">
                  <c:v>759</c:v>
                </c:pt>
                <c:pt idx="740" formatCode="General">
                  <c:v>760</c:v>
                </c:pt>
                <c:pt idx="741" formatCode="General">
                  <c:v>761</c:v>
                </c:pt>
                <c:pt idx="742" formatCode="General">
                  <c:v>762</c:v>
                </c:pt>
                <c:pt idx="743" formatCode="General">
                  <c:v>763</c:v>
                </c:pt>
                <c:pt idx="744" formatCode="General">
                  <c:v>764</c:v>
                </c:pt>
                <c:pt idx="745" formatCode="General">
                  <c:v>765</c:v>
                </c:pt>
                <c:pt idx="746" formatCode="General">
                  <c:v>766</c:v>
                </c:pt>
                <c:pt idx="747" formatCode="General">
                  <c:v>767</c:v>
                </c:pt>
                <c:pt idx="748" formatCode="General">
                  <c:v>768</c:v>
                </c:pt>
                <c:pt idx="749" formatCode="General">
                  <c:v>769</c:v>
                </c:pt>
                <c:pt idx="750" formatCode="General">
                  <c:v>770</c:v>
                </c:pt>
                <c:pt idx="751" formatCode="General">
                  <c:v>771</c:v>
                </c:pt>
                <c:pt idx="752" formatCode="General">
                  <c:v>772</c:v>
                </c:pt>
                <c:pt idx="753" formatCode="General">
                  <c:v>773</c:v>
                </c:pt>
                <c:pt idx="754" formatCode="General">
                  <c:v>774</c:v>
                </c:pt>
                <c:pt idx="755" formatCode="General">
                  <c:v>775</c:v>
                </c:pt>
                <c:pt idx="756" formatCode="General">
                  <c:v>776</c:v>
                </c:pt>
                <c:pt idx="757" formatCode="General">
                  <c:v>777</c:v>
                </c:pt>
                <c:pt idx="758" formatCode="General">
                  <c:v>778</c:v>
                </c:pt>
                <c:pt idx="759" formatCode="General">
                  <c:v>779</c:v>
                </c:pt>
                <c:pt idx="760" formatCode="General">
                  <c:v>780</c:v>
                </c:pt>
                <c:pt idx="761" formatCode="General">
                  <c:v>781</c:v>
                </c:pt>
                <c:pt idx="762" formatCode="General">
                  <c:v>782</c:v>
                </c:pt>
                <c:pt idx="763" formatCode="General">
                  <c:v>783</c:v>
                </c:pt>
                <c:pt idx="764" formatCode="General">
                  <c:v>784</c:v>
                </c:pt>
                <c:pt idx="765" formatCode="General">
                  <c:v>785</c:v>
                </c:pt>
                <c:pt idx="766" formatCode="General">
                  <c:v>786</c:v>
                </c:pt>
                <c:pt idx="767" formatCode="General">
                  <c:v>787</c:v>
                </c:pt>
                <c:pt idx="768" formatCode="General">
                  <c:v>788</c:v>
                </c:pt>
                <c:pt idx="769" formatCode="General">
                  <c:v>789</c:v>
                </c:pt>
                <c:pt idx="770" formatCode="General">
                  <c:v>790</c:v>
                </c:pt>
                <c:pt idx="771" formatCode="General">
                  <c:v>791</c:v>
                </c:pt>
                <c:pt idx="772" formatCode="General">
                  <c:v>792</c:v>
                </c:pt>
                <c:pt idx="773" formatCode="General">
                  <c:v>793</c:v>
                </c:pt>
                <c:pt idx="774" formatCode="General">
                  <c:v>794</c:v>
                </c:pt>
                <c:pt idx="775" formatCode="General">
                  <c:v>795</c:v>
                </c:pt>
                <c:pt idx="776" formatCode="General">
                  <c:v>796</c:v>
                </c:pt>
                <c:pt idx="777" formatCode="General">
                  <c:v>797</c:v>
                </c:pt>
                <c:pt idx="778" formatCode="General">
                  <c:v>798</c:v>
                </c:pt>
                <c:pt idx="779" formatCode="General">
                  <c:v>799</c:v>
                </c:pt>
                <c:pt idx="780" formatCode="General">
                  <c:v>800</c:v>
                </c:pt>
                <c:pt idx="781" formatCode="General">
                  <c:v>801</c:v>
                </c:pt>
                <c:pt idx="782" formatCode="General">
                  <c:v>802</c:v>
                </c:pt>
                <c:pt idx="783" formatCode="General">
                  <c:v>803</c:v>
                </c:pt>
                <c:pt idx="784" formatCode="General">
                  <c:v>804</c:v>
                </c:pt>
                <c:pt idx="785" formatCode="General">
                  <c:v>805</c:v>
                </c:pt>
                <c:pt idx="786" formatCode="General">
                  <c:v>806</c:v>
                </c:pt>
                <c:pt idx="787" formatCode="General">
                  <c:v>807</c:v>
                </c:pt>
                <c:pt idx="788" formatCode="General">
                  <c:v>808</c:v>
                </c:pt>
                <c:pt idx="789" formatCode="General">
                  <c:v>809</c:v>
                </c:pt>
                <c:pt idx="790" formatCode="General">
                  <c:v>810</c:v>
                </c:pt>
                <c:pt idx="791" formatCode="General">
                  <c:v>811</c:v>
                </c:pt>
                <c:pt idx="792" formatCode="General">
                  <c:v>812</c:v>
                </c:pt>
                <c:pt idx="793" formatCode="General">
                  <c:v>813</c:v>
                </c:pt>
                <c:pt idx="794" formatCode="General">
                  <c:v>814</c:v>
                </c:pt>
                <c:pt idx="795" formatCode="General">
                  <c:v>815</c:v>
                </c:pt>
                <c:pt idx="796" formatCode="General">
                  <c:v>816</c:v>
                </c:pt>
                <c:pt idx="797" formatCode="General">
                  <c:v>817</c:v>
                </c:pt>
                <c:pt idx="798" formatCode="General">
                  <c:v>818</c:v>
                </c:pt>
                <c:pt idx="799" formatCode="General">
                  <c:v>819</c:v>
                </c:pt>
                <c:pt idx="800" formatCode="General">
                  <c:v>820</c:v>
                </c:pt>
                <c:pt idx="801" formatCode="General">
                  <c:v>821</c:v>
                </c:pt>
                <c:pt idx="802" formatCode="General">
                  <c:v>822</c:v>
                </c:pt>
                <c:pt idx="803" formatCode="General">
                  <c:v>823</c:v>
                </c:pt>
                <c:pt idx="804" formatCode="General">
                  <c:v>824</c:v>
                </c:pt>
                <c:pt idx="805" formatCode="General">
                  <c:v>825</c:v>
                </c:pt>
                <c:pt idx="806" formatCode="General">
                  <c:v>826</c:v>
                </c:pt>
                <c:pt idx="807" formatCode="General">
                  <c:v>827</c:v>
                </c:pt>
                <c:pt idx="808" formatCode="General">
                  <c:v>828</c:v>
                </c:pt>
                <c:pt idx="809" formatCode="General">
                  <c:v>829</c:v>
                </c:pt>
                <c:pt idx="810" formatCode="General">
                  <c:v>830</c:v>
                </c:pt>
                <c:pt idx="811" formatCode="General">
                  <c:v>831</c:v>
                </c:pt>
                <c:pt idx="812" formatCode="General">
                  <c:v>832</c:v>
                </c:pt>
                <c:pt idx="813" formatCode="General">
                  <c:v>833</c:v>
                </c:pt>
                <c:pt idx="814" formatCode="General">
                  <c:v>834</c:v>
                </c:pt>
                <c:pt idx="815" formatCode="General">
                  <c:v>835</c:v>
                </c:pt>
                <c:pt idx="816" formatCode="General">
                  <c:v>836</c:v>
                </c:pt>
                <c:pt idx="817" formatCode="General">
                  <c:v>837</c:v>
                </c:pt>
                <c:pt idx="818" formatCode="General">
                  <c:v>838</c:v>
                </c:pt>
                <c:pt idx="819" formatCode="General">
                  <c:v>839</c:v>
                </c:pt>
                <c:pt idx="820" formatCode="General">
                  <c:v>840</c:v>
                </c:pt>
                <c:pt idx="821" formatCode="General">
                  <c:v>841</c:v>
                </c:pt>
                <c:pt idx="822" formatCode="General">
                  <c:v>842</c:v>
                </c:pt>
                <c:pt idx="823" formatCode="General">
                  <c:v>843</c:v>
                </c:pt>
                <c:pt idx="824" formatCode="General">
                  <c:v>844</c:v>
                </c:pt>
                <c:pt idx="825" formatCode="General">
                  <c:v>845</c:v>
                </c:pt>
                <c:pt idx="826" formatCode="General">
                  <c:v>846</c:v>
                </c:pt>
                <c:pt idx="827" formatCode="General">
                  <c:v>847</c:v>
                </c:pt>
                <c:pt idx="828" formatCode="General">
                  <c:v>848</c:v>
                </c:pt>
                <c:pt idx="829" formatCode="General">
                  <c:v>849</c:v>
                </c:pt>
                <c:pt idx="830" formatCode="General">
                  <c:v>850</c:v>
                </c:pt>
                <c:pt idx="831" formatCode="General">
                  <c:v>851</c:v>
                </c:pt>
                <c:pt idx="832" formatCode="General">
                  <c:v>852</c:v>
                </c:pt>
                <c:pt idx="833" formatCode="General">
                  <c:v>853</c:v>
                </c:pt>
                <c:pt idx="834" formatCode="General">
                  <c:v>854</c:v>
                </c:pt>
                <c:pt idx="835" formatCode="General">
                  <c:v>855</c:v>
                </c:pt>
                <c:pt idx="836" formatCode="General">
                  <c:v>856</c:v>
                </c:pt>
                <c:pt idx="837" formatCode="General">
                  <c:v>857</c:v>
                </c:pt>
                <c:pt idx="838" formatCode="General">
                  <c:v>858</c:v>
                </c:pt>
                <c:pt idx="839" formatCode="General">
                  <c:v>859</c:v>
                </c:pt>
                <c:pt idx="840" formatCode="General">
                  <c:v>860</c:v>
                </c:pt>
                <c:pt idx="841" formatCode="General">
                  <c:v>861</c:v>
                </c:pt>
                <c:pt idx="842" formatCode="General">
                  <c:v>862</c:v>
                </c:pt>
                <c:pt idx="843" formatCode="General">
                  <c:v>863</c:v>
                </c:pt>
                <c:pt idx="844" formatCode="General">
                  <c:v>864</c:v>
                </c:pt>
                <c:pt idx="845" formatCode="General">
                  <c:v>865</c:v>
                </c:pt>
                <c:pt idx="846" formatCode="General">
                  <c:v>866</c:v>
                </c:pt>
                <c:pt idx="847" formatCode="General">
                  <c:v>867</c:v>
                </c:pt>
                <c:pt idx="848" formatCode="General">
                  <c:v>868</c:v>
                </c:pt>
                <c:pt idx="849" formatCode="General">
                  <c:v>869</c:v>
                </c:pt>
                <c:pt idx="850" formatCode="General">
                  <c:v>870</c:v>
                </c:pt>
                <c:pt idx="851" formatCode="General">
                  <c:v>871</c:v>
                </c:pt>
                <c:pt idx="852" formatCode="General">
                  <c:v>872</c:v>
                </c:pt>
                <c:pt idx="853" formatCode="General">
                  <c:v>873</c:v>
                </c:pt>
                <c:pt idx="854" formatCode="General">
                  <c:v>874</c:v>
                </c:pt>
                <c:pt idx="855" formatCode="General">
                  <c:v>875</c:v>
                </c:pt>
                <c:pt idx="856" formatCode="General">
                  <c:v>876</c:v>
                </c:pt>
                <c:pt idx="857" formatCode="General">
                  <c:v>877</c:v>
                </c:pt>
                <c:pt idx="858" formatCode="General">
                  <c:v>878</c:v>
                </c:pt>
                <c:pt idx="859" formatCode="General">
                  <c:v>879</c:v>
                </c:pt>
                <c:pt idx="860" formatCode="General">
                  <c:v>880</c:v>
                </c:pt>
                <c:pt idx="861" formatCode="General">
                  <c:v>881</c:v>
                </c:pt>
                <c:pt idx="862" formatCode="General">
                  <c:v>882</c:v>
                </c:pt>
                <c:pt idx="863" formatCode="General">
                  <c:v>883</c:v>
                </c:pt>
                <c:pt idx="864" formatCode="General">
                  <c:v>884</c:v>
                </c:pt>
                <c:pt idx="865" formatCode="General">
                  <c:v>885</c:v>
                </c:pt>
                <c:pt idx="866" formatCode="General">
                  <c:v>886</c:v>
                </c:pt>
                <c:pt idx="867" formatCode="General">
                  <c:v>887</c:v>
                </c:pt>
                <c:pt idx="868" formatCode="General">
                  <c:v>888</c:v>
                </c:pt>
                <c:pt idx="869" formatCode="General">
                  <c:v>889</c:v>
                </c:pt>
                <c:pt idx="870" formatCode="General">
                  <c:v>890</c:v>
                </c:pt>
                <c:pt idx="871" formatCode="General">
                  <c:v>891</c:v>
                </c:pt>
                <c:pt idx="872" formatCode="General">
                  <c:v>892</c:v>
                </c:pt>
                <c:pt idx="873" formatCode="General">
                  <c:v>893</c:v>
                </c:pt>
                <c:pt idx="874" formatCode="General">
                  <c:v>894</c:v>
                </c:pt>
                <c:pt idx="875" formatCode="General">
                  <c:v>895</c:v>
                </c:pt>
                <c:pt idx="876" formatCode="General">
                  <c:v>896</c:v>
                </c:pt>
                <c:pt idx="877" formatCode="General">
                  <c:v>897</c:v>
                </c:pt>
                <c:pt idx="878" formatCode="General">
                  <c:v>898</c:v>
                </c:pt>
                <c:pt idx="879" formatCode="General">
                  <c:v>899</c:v>
                </c:pt>
                <c:pt idx="880" formatCode="General">
                  <c:v>900</c:v>
                </c:pt>
                <c:pt idx="881" formatCode="General">
                  <c:v>901</c:v>
                </c:pt>
                <c:pt idx="882" formatCode="General">
                  <c:v>902</c:v>
                </c:pt>
                <c:pt idx="883" formatCode="General">
                  <c:v>903</c:v>
                </c:pt>
                <c:pt idx="884" formatCode="General">
                  <c:v>904</c:v>
                </c:pt>
                <c:pt idx="885" formatCode="General">
                  <c:v>905</c:v>
                </c:pt>
                <c:pt idx="886" formatCode="General">
                  <c:v>906</c:v>
                </c:pt>
                <c:pt idx="887" formatCode="General">
                  <c:v>907</c:v>
                </c:pt>
                <c:pt idx="888" formatCode="General">
                  <c:v>908</c:v>
                </c:pt>
                <c:pt idx="889" formatCode="General">
                  <c:v>909</c:v>
                </c:pt>
                <c:pt idx="890" formatCode="General">
                  <c:v>910</c:v>
                </c:pt>
                <c:pt idx="891" formatCode="General">
                  <c:v>911</c:v>
                </c:pt>
                <c:pt idx="892" formatCode="General">
                  <c:v>912</c:v>
                </c:pt>
                <c:pt idx="893" formatCode="General">
                  <c:v>913</c:v>
                </c:pt>
                <c:pt idx="894" formatCode="General">
                  <c:v>914</c:v>
                </c:pt>
                <c:pt idx="895" formatCode="General">
                  <c:v>915</c:v>
                </c:pt>
                <c:pt idx="896" formatCode="General">
                  <c:v>916</c:v>
                </c:pt>
                <c:pt idx="897" formatCode="General">
                  <c:v>917</c:v>
                </c:pt>
                <c:pt idx="898" formatCode="General">
                  <c:v>918</c:v>
                </c:pt>
                <c:pt idx="899" formatCode="General">
                  <c:v>919</c:v>
                </c:pt>
                <c:pt idx="900" formatCode="General">
                  <c:v>920</c:v>
                </c:pt>
                <c:pt idx="901" formatCode="General">
                  <c:v>921</c:v>
                </c:pt>
                <c:pt idx="902" formatCode="General">
                  <c:v>922</c:v>
                </c:pt>
                <c:pt idx="903" formatCode="General">
                  <c:v>923</c:v>
                </c:pt>
                <c:pt idx="904" formatCode="General">
                  <c:v>924</c:v>
                </c:pt>
                <c:pt idx="905" formatCode="General">
                  <c:v>925</c:v>
                </c:pt>
                <c:pt idx="906" formatCode="General">
                  <c:v>926</c:v>
                </c:pt>
                <c:pt idx="907" formatCode="General">
                  <c:v>927</c:v>
                </c:pt>
                <c:pt idx="908" formatCode="General">
                  <c:v>928</c:v>
                </c:pt>
                <c:pt idx="909" formatCode="General">
                  <c:v>929</c:v>
                </c:pt>
                <c:pt idx="910" formatCode="General">
                  <c:v>930</c:v>
                </c:pt>
                <c:pt idx="911" formatCode="General">
                  <c:v>931</c:v>
                </c:pt>
                <c:pt idx="912" formatCode="General">
                  <c:v>932</c:v>
                </c:pt>
                <c:pt idx="913" formatCode="General">
                  <c:v>933</c:v>
                </c:pt>
                <c:pt idx="914" formatCode="General">
                  <c:v>934</c:v>
                </c:pt>
                <c:pt idx="915" formatCode="General">
                  <c:v>935</c:v>
                </c:pt>
                <c:pt idx="916" formatCode="General">
                  <c:v>936</c:v>
                </c:pt>
                <c:pt idx="917" formatCode="General">
                  <c:v>937</c:v>
                </c:pt>
                <c:pt idx="918" formatCode="General">
                  <c:v>938</c:v>
                </c:pt>
                <c:pt idx="919" formatCode="General">
                  <c:v>939</c:v>
                </c:pt>
                <c:pt idx="920" formatCode="General">
                  <c:v>940</c:v>
                </c:pt>
                <c:pt idx="921" formatCode="General">
                  <c:v>941</c:v>
                </c:pt>
                <c:pt idx="922" formatCode="General">
                  <c:v>942</c:v>
                </c:pt>
                <c:pt idx="923" formatCode="General">
                  <c:v>943</c:v>
                </c:pt>
                <c:pt idx="924" formatCode="General">
                  <c:v>944</c:v>
                </c:pt>
                <c:pt idx="925" formatCode="General">
                  <c:v>945</c:v>
                </c:pt>
                <c:pt idx="926" formatCode="General">
                  <c:v>946</c:v>
                </c:pt>
                <c:pt idx="927" formatCode="General">
                  <c:v>947</c:v>
                </c:pt>
                <c:pt idx="928" formatCode="General">
                  <c:v>948</c:v>
                </c:pt>
                <c:pt idx="929" formatCode="General">
                  <c:v>949</c:v>
                </c:pt>
                <c:pt idx="930" formatCode="General">
                  <c:v>950</c:v>
                </c:pt>
                <c:pt idx="931" formatCode="General">
                  <c:v>951</c:v>
                </c:pt>
                <c:pt idx="932" formatCode="General">
                  <c:v>952</c:v>
                </c:pt>
                <c:pt idx="933" formatCode="General">
                  <c:v>953</c:v>
                </c:pt>
                <c:pt idx="934" formatCode="General">
                  <c:v>954</c:v>
                </c:pt>
                <c:pt idx="935" formatCode="General">
                  <c:v>955</c:v>
                </c:pt>
                <c:pt idx="936" formatCode="General">
                  <c:v>956</c:v>
                </c:pt>
                <c:pt idx="937" formatCode="General">
                  <c:v>957</c:v>
                </c:pt>
                <c:pt idx="938" formatCode="General">
                  <c:v>958</c:v>
                </c:pt>
                <c:pt idx="939" formatCode="General">
                  <c:v>959</c:v>
                </c:pt>
                <c:pt idx="940" formatCode="General">
                  <c:v>960</c:v>
                </c:pt>
                <c:pt idx="941" formatCode="General">
                  <c:v>961</c:v>
                </c:pt>
                <c:pt idx="942" formatCode="General">
                  <c:v>962</c:v>
                </c:pt>
                <c:pt idx="943" formatCode="General">
                  <c:v>963</c:v>
                </c:pt>
                <c:pt idx="944" formatCode="General">
                  <c:v>964</c:v>
                </c:pt>
                <c:pt idx="945" formatCode="General">
                  <c:v>965</c:v>
                </c:pt>
                <c:pt idx="946" formatCode="General">
                  <c:v>966</c:v>
                </c:pt>
                <c:pt idx="947" formatCode="General">
                  <c:v>967</c:v>
                </c:pt>
                <c:pt idx="948" formatCode="General">
                  <c:v>968</c:v>
                </c:pt>
                <c:pt idx="949" formatCode="General">
                  <c:v>969</c:v>
                </c:pt>
                <c:pt idx="950" formatCode="General">
                  <c:v>970</c:v>
                </c:pt>
                <c:pt idx="951" formatCode="General">
                  <c:v>971</c:v>
                </c:pt>
                <c:pt idx="952" formatCode="General">
                  <c:v>972</c:v>
                </c:pt>
                <c:pt idx="953" formatCode="General">
                  <c:v>973</c:v>
                </c:pt>
                <c:pt idx="954" formatCode="General">
                  <c:v>974</c:v>
                </c:pt>
                <c:pt idx="955" formatCode="General">
                  <c:v>975</c:v>
                </c:pt>
                <c:pt idx="956" formatCode="General">
                  <c:v>976</c:v>
                </c:pt>
                <c:pt idx="957" formatCode="General">
                  <c:v>977</c:v>
                </c:pt>
                <c:pt idx="958" formatCode="General">
                  <c:v>978</c:v>
                </c:pt>
                <c:pt idx="959" formatCode="General">
                  <c:v>979</c:v>
                </c:pt>
                <c:pt idx="960" formatCode="General">
                  <c:v>980</c:v>
                </c:pt>
                <c:pt idx="961" formatCode="General">
                  <c:v>981</c:v>
                </c:pt>
                <c:pt idx="962" formatCode="General">
                  <c:v>982</c:v>
                </c:pt>
                <c:pt idx="963" formatCode="General">
                  <c:v>983</c:v>
                </c:pt>
                <c:pt idx="964" formatCode="General">
                  <c:v>984</c:v>
                </c:pt>
                <c:pt idx="965" formatCode="General">
                  <c:v>985</c:v>
                </c:pt>
                <c:pt idx="966" formatCode="General">
                  <c:v>986</c:v>
                </c:pt>
                <c:pt idx="967" formatCode="General">
                  <c:v>987</c:v>
                </c:pt>
                <c:pt idx="968" formatCode="General">
                  <c:v>988</c:v>
                </c:pt>
                <c:pt idx="969" formatCode="General">
                  <c:v>989</c:v>
                </c:pt>
                <c:pt idx="970" formatCode="General">
                  <c:v>990</c:v>
                </c:pt>
                <c:pt idx="971" formatCode="General">
                  <c:v>991</c:v>
                </c:pt>
                <c:pt idx="972" formatCode="General">
                  <c:v>992</c:v>
                </c:pt>
                <c:pt idx="973" formatCode="General">
                  <c:v>993</c:v>
                </c:pt>
                <c:pt idx="974" formatCode="General">
                  <c:v>994</c:v>
                </c:pt>
                <c:pt idx="975" formatCode="General">
                  <c:v>995</c:v>
                </c:pt>
                <c:pt idx="976" formatCode="General">
                  <c:v>996</c:v>
                </c:pt>
                <c:pt idx="977" formatCode="General">
                  <c:v>997</c:v>
                </c:pt>
                <c:pt idx="978" formatCode="General">
                  <c:v>998</c:v>
                </c:pt>
                <c:pt idx="979" formatCode="General">
                  <c:v>999</c:v>
                </c:pt>
                <c:pt idx="980" formatCode="0">
                  <c:v>1000</c:v>
                </c:pt>
                <c:pt idx="981" formatCode="0">
                  <c:v>1001</c:v>
                </c:pt>
                <c:pt idx="982" formatCode="0">
                  <c:v>1002</c:v>
                </c:pt>
                <c:pt idx="983" formatCode="0">
                  <c:v>1003</c:v>
                </c:pt>
                <c:pt idx="984" formatCode="0">
                  <c:v>1004</c:v>
                </c:pt>
                <c:pt idx="985" formatCode="0">
                  <c:v>1005</c:v>
                </c:pt>
                <c:pt idx="986" formatCode="0">
                  <c:v>1006</c:v>
                </c:pt>
                <c:pt idx="987" formatCode="0">
                  <c:v>1007</c:v>
                </c:pt>
                <c:pt idx="988" formatCode="0">
                  <c:v>1008</c:v>
                </c:pt>
                <c:pt idx="989" formatCode="0">
                  <c:v>1009</c:v>
                </c:pt>
                <c:pt idx="990" formatCode="0">
                  <c:v>1010</c:v>
                </c:pt>
                <c:pt idx="991" formatCode="0">
                  <c:v>1011</c:v>
                </c:pt>
                <c:pt idx="992" formatCode="0">
                  <c:v>1012</c:v>
                </c:pt>
                <c:pt idx="993" formatCode="0">
                  <c:v>1013</c:v>
                </c:pt>
                <c:pt idx="994" formatCode="0">
                  <c:v>1014</c:v>
                </c:pt>
                <c:pt idx="995" formatCode="0">
                  <c:v>1015</c:v>
                </c:pt>
                <c:pt idx="996" formatCode="0">
                  <c:v>1016</c:v>
                </c:pt>
                <c:pt idx="997" formatCode="0">
                  <c:v>1017</c:v>
                </c:pt>
                <c:pt idx="998" formatCode="0">
                  <c:v>1018</c:v>
                </c:pt>
                <c:pt idx="999" formatCode="0">
                  <c:v>1019</c:v>
                </c:pt>
                <c:pt idx="1000" formatCode="0">
                  <c:v>1020</c:v>
                </c:pt>
                <c:pt idx="1001" formatCode="0">
                  <c:v>1021</c:v>
                </c:pt>
                <c:pt idx="1002" formatCode="0">
                  <c:v>1022</c:v>
                </c:pt>
                <c:pt idx="1003" formatCode="0">
                  <c:v>1023</c:v>
                </c:pt>
                <c:pt idx="1004" formatCode="0">
                  <c:v>1024</c:v>
                </c:pt>
                <c:pt idx="1005" formatCode="0">
                  <c:v>1025</c:v>
                </c:pt>
                <c:pt idx="1006" formatCode="0">
                  <c:v>1026</c:v>
                </c:pt>
                <c:pt idx="1007" formatCode="0">
                  <c:v>1027</c:v>
                </c:pt>
                <c:pt idx="1008" formatCode="0">
                  <c:v>1028</c:v>
                </c:pt>
                <c:pt idx="1009" formatCode="0">
                  <c:v>1029</c:v>
                </c:pt>
                <c:pt idx="1010" formatCode="0">
                  <c:v>1030</c:v>
                </c:pt>
                <c:pt idx="1011" formatCode="0">
                  <c:v>1031</c:v>
                </c:pt>
                <c:pt idx="1012" formatCode="0">
                  <c:v>1032</c:v>
                </c:pt>
                <c:pt idx="1013" formatCode="0">
                  <c:v>1033</c:v>
                </c:pt>
                <c:pt idx="1014" formatCode="0">
                  <c:v>1034</c:v>
                </c:pt>
                <c:pt idx="1015" formatCode="0">
                  <c:v>1035</c:v>
                </c:pt>
                <c:pt idx="1016" formatCode="0">
                  <c:v>1036</c:v>
                </c:pt>
                <c:pt idx="1017" formatCode="0">
                  <c:v>1037</c:v>
                </c:pt>
                <c:pt idx="1018" formatCode="0">
                  <c:v>1038</c:v>
                </c:pt>
                <c:pt idx="1019" formatCode="0">
                  <c:v>1039</c:v>
                </c:pt>
                <c:pt idx="1020" formatCode="0">
                  <c:v>1040</c:v>
                </c:pt>
                <c:pt idx="1021" formatCode="0">
                  <c:v>1041</c:v>
                </c:pt>
                <c:pt idx="1022" formatCode="0">
                  <c:v>1042</c:v>
                </c:pt>
                <c:pt idx="1023" formatCode="0">
                  <c:v>1043</c:v>
                </c:pt>
                <c:pt idx="1024" formatCode="0">
                  <c:v>1044</c:v>
                </c:pt>
                <c:pt idx="1025" formatCode="0">
                  <c:v>1045</c:v>
                </c:pt>
                <c:pt idx="1026" formatCode="0">
                  <c:v>1046</c:v>
                </c:pt>
                <c:pt idx="1027" formatCode="0">
                  <c:v>1047</c:v>
                </c:pt>
                <c:pt idx="1028" formatCode="0">
                  <c:v>1048</c:v>
                </c:pt>
                <c:pt idx="1029" formatCode="0">
                  <c:v>1049</c:v>
                </c:pt>
                <c:pt idx="1030" formatCode="0">
                  <c:v>1050</c:v>
                </c:pt>
                <c:pt idx="1031" formatCode="0">
                  <c:v>1051</c:v>
                </c:pt>
                <c:pt idx="1032" formatCode="0">
                  <c:v>1052</c:v>
                </c:pt>
                <c:pt idx="1033" formatCode="0">
                  <c:v>1053</c:v>
                </c:pt>
                <c:pt idx="1034" formatCode="0">
                  <c:v>1054</c:v>
                </c:pt>
                <c:pt idx="1035" formatCode="0">
                  <c:v>1055</c:v>
                </c:pt>
                <c:pt idx="1036" formatCode="0">
                  <c:v>1056</c:v>
                </c:pt>
                <c:pt idx="1037" formatCode="0">
                  <c:v>1057</c:v>
                </c:pt>
                <c:pt idx="1038" formatCode="0">
                  <c:v>1058</c:v>
                </c:pt>
                <c:pt idx="1039" formatCode="0">
                  <c:v>1059</c:v>
                </c:pt>
                <c:pt idx="1040" formatCode="0">
                  <c:v>1060</c:v>
                </c:pt>
                <c:pt idx="1041" formatCode="0">
                  <c:v>1061</c:v>
                </c:pt>
                <c:pt idx="1042" formatCode="0">
                  <c:v>1062</c:v>
                </c:pt>
                <c:pt idx="1043" formatCode="0">
                  <c:v>1063</c:v>
                </c:pt>
                <c:pt idx="1044" formatCode="0">
                  <c:v>1064</c:v>
                </c:pt>
                <c:pt idx="1045" formatCode="0">
                  <c:v>1065</c:v>
                </c:pt>
                <c:pt idx="1046" formatCode="0">
                  <c:v>1066</c:v>
                </c:pt>
                <c:pt idx="1047" formatCode="0">
                  <c:v>1067</c:v>
                </c:pt>
                <c:pt idx="1048" formatCode="0">
                  <c:v>1068</c:v>
                </c:pt>
                <c:pt idx="1049" formatCode="0">
                  <c:v>1069</c:v>
                </c:pt>
                <c:pt idx="1050" formatCode="0">
                  <c:v>1070</c:v>
                </c:pt>
                <c:pt idx="1051" formatCode="0">
                  <c:v>1071</c:v>
                </c:pt>
                <c:pt idx="1052" formatCode="0">
                  <c:v>1072</c:v>
                </c:pt>
                <c:pt idx="1053" formatCode="0">
                  <c:v>1073</c:v>
                </c:pt>
                <c:pt idx="1054" formatCode="0">
                  <c:v>1074</c:v>
                </c:pt>
                <c:pt idx="1055" formatCode="0">
                  <c:v>1075</c:v>
                </c:pt>
                <c:pt idx="1056" formatCode="0">
                  <c:v>1076</c:v>
                </c:pt>
                <c:pt idx="1057" formatCode="0">
                  <c:v>1077</c:v>
                </c:pt>
                <c:pt idx="1058" formatCode="0">
                  <c:v>1078</c:v>
                </c:pt>
                <c:pt idx="1059" formatCode="0">
                  <c:v>1079</c:v>
                </c:pt>
                <c:pt idx="1060" formatCode="0">
                  <c:v>1080</c:v>
                </c:pt>
                <c:pt idx="1061" formatCode="0">
                  <c:v>1081</c:v>
                </c:pt>
                <c:pt idx="1062" formatCode="0">
                  <c:v>1082</c:v>
                </c:pt>
                <c:pt idx="1063" formatCode="0">
                  <c:v>1083</c:v>
                </c:pt>
                <c:pt idx="1064" formatCode="0">
                  <c:v>1084</c:v>
                </c:pt>
                <c:pt idx="1065" formatCode="0">
                  <c:v>1085</c:v>
                </c:pt>
                <c:pt idx="1066" formatCode="0">
                  <c:v>1086</c:v>
                </c:pt>
                <c:pt idx="1067" formatCode="0">
                  <c:v>1087</c:v>
                </c:pt>
                <c:pt idx="1068" formatCode="0">
                  <c:v>1088</c:v>
                </c:pt>
                <c:pt idx="1069" formatCode="0">
                  <c:v>1089</c:v>
                </c:pt>
                <c:pt idx="1070" formatCode="0">
                  <c:v>1090</c:v>
                </c:pt>
                <c:pt idx="1071" formatCode="0">
                  <c:v>1091</c:v>
                </c:pt>
                <c:pt idx="1072" formatCode="0">
                  <c:v>1092</c:v>
                </c:pt>
                <c:pt idx="1073" formatCode="0">
                  <c:v>1093</c:v>
                </c:pt>
                <c:pt idx="1074" formatCode="0">
                  <c:v>1094</c:v>
                </c:pt>
                <c:pt idx="1075" formatCode="0">
                  <c:v>1095</c:v>
                </c:pt>
                <c:pt idx="1076" formatCode="0">
                  <c:v>1096</c:v>
                </c:pt>
                <c:pt idx="1077" formatCode="0">
                  <c:v>1097</c:v>
                </c:pt>
                <c:pt idx="1078" formatCode="0">
                  <c:v>1098</c:v>
                </c:pt>
                <c:pt idx="1079" formatCode="0">
                  <c:v>1099</c:v>
                </c:pt>
                <c:pt idx="1080" formatCode="0">
                  <c:v>1100</c:v>
                </c:pt>
                <c:pt idx="1081" formatCode="0">
                  <c:v>1101</c:v>
                </c:pt>
                <c:pt idx="1082" formatCode="0">
                  <c:v>1102</c:v>
                </c:pt>
                <c:pt idx="1083" formatCode="0">
                  <c:v>1103</c:v>
                </c:pt>
                <c:pt idx="1084" formatCode="0">
                  <c:v>1104</c:v>
                </c:pt>
                <c:pt idx="1085" formatCode="0">
                  <c:v>1105</c:v>
                </c:pt>
                <c:pt idx="1086" formatCode="0">
                  <c:v>1106</c:v>
                </c:pt>
                <c:pt idx="1087" formatCode="0">
                  <c:v>1107</c:v>
                </c:pt>
                <c:pt idx="1088" formatCode="0">
                  <c:v>1108</c:v>
                </c:pt>
                <c:pt idx="1089" formatCode="0">
                  <c:v>1109</c:v>
                </c:pt>
                <c:pt idx="1090" formatCode="0">
                  <c:v>1110</c:v>
                </c:pt>
                <c:pt idx="1091" formatCode="0">
                  <c:v>1111</c:v>
                </c:pt>
                <c:pt idx="1092" formatCode="0">
                  <c:v>1112</c:v>
                </c:pt>
                <c:pt idx="1093" formatCode="0">
                  <c:v>1113</c:v>
                </c:pt>
                <c:pt idx="1094" formatCode="0">
                  <c:v>1114</c:v>
                </c:pt>
                <c:pt idx="1095" formatCode="0">
                  <c:v>1115</c:v>
                </c:pt>
                <c:pt idx="1096" formatCode="0">
                  <c:v>1116</c:v>
                </c:pt>
                <c:pt idx="1097" formatCode="0">
                  <c:v>1117</c:v>
                </c:pt>
                <c:pt idx="1098" formatCode="0">
                  <c:v>1118</c:v>
                </c:pt>
                <c:pt idx="1099" formatCode="0">
                  <c:v>1119</c:v>
                </c:pt>
                <c:pt idx="1100" formatCode="0">
                  <c:v>1120</c:v>
                </c:pt>
                <c:pt idx="1101" formatCode="0">
                  <c:v>1121</c:v>
                </c:pt>
                <c:pt idx="1102" formatCode="0">
                  <c:v>1122</c:v>
                </c:pt>
                <c:pt idx="1103" formatCode="0">
                  <c:v>1123</c:v>
                </c:pt>
                <c:pt idx="1104" formatCode="0">
                  <c:v>1124</c:v>
                </c:pt>
                <c:pt idx="1105" formatCode="0">
                  <c:v>1125</c:v>
                </c:pt>
                <c:pt idx="1106" formatCode="0">
                  <c:v>1126</c:v>
                </c:pt>
                <c:pt idx="1107" formatCode="0">
                  <c:v>1127</c:v>
                </c:pt>
                <c:pt idx="1108" formatCode="0">
                  <c:v>1128</c:v>
                </c:pt>
                <c:pt idx="1109" formatCode="0">
                  <c:v>1129</c:v>
                </c:pt>
                <c:pt idx="1110" formatCode="0">
                  <c:v>1130</c:v>
                </c:pt>
                <c:pt idx="1111" formatCode="0">
                  <c:v>1131</c:v>
                </c:pt>
                <c:pt idx="1112" formatCode="0">
                  <c:v>1132</c:v>
                </c:pt>
                <c:pt idx="1113" formatCode="0">
                  <c:v>1133</c:v>
                </c:pt>
                <c:pt idx="1114" formatCode="0">
                  <c:v>1134</c:v>
                </c:pt>
                <c:pt idx="1115" formatCode="0">
                  <c:v>1135</c:v>
                </c:pt>
                <c:pt idx="1116" formatCode="0">
                  <c:v>1136</c:v>
                </c:pt>
                <c:pt idx="1117" formatCode="0">
                  <c:v>1137</c:v>
                </c:pt>
                <c:pt idx="1118" formatCode="0">
                  <c:v>1138</c:v>
                </c:pt>
                <c:pt idx="1119" formatCode="0">
                  <c:v>1139</c:v>
                </c:pt>
                <c:pt idx="1120" formatCode="0">
                  <c:v>1140</c:v>
                </c:pt>
                <c:pt idx="1121" formatCode="0">
                  <c:v>1141</c:v>
                </c:pt>
                <c:pt idx="1122" formatCode="0">
                  <c:v>1142</c:v>
                </c:pt>
                <c:pt idx="1123" formatCode="0">
                  <c:v>1143</c:v>
                </c:pt>
                <c:pt idx="1124" formatCode="0">
                  <c:v>1144</c:v>
                </c:pt>
                <c:pt idx="1125" formatCode="0">
                  <c:v>1145</c:v>
                </c:pt>
                <c:pt idx="1126" formatCode="0">
                  <c:v>1146</c:v>
                </c:pt>
                <c:pt idx="1127" formatCode="0">
                  <c:v>1147</c:v>
                </c:pt>
                <c:pt idx="1128" formatCode="0">
                  <c:v>1148</c:v>
                </c:pt>
                <c:pt idx="1129" formatCode="0">
                  <c:v>1149</c:v>
                </c:pt>
                <c:pt idx="1130" formatCode="0">
                  <c:v>1150</c:v>
                </c:pt>
                <c:pt idx="1131" formatCode="0">
                  <c:v>1151</c:v>
                </c:pt>
                <c:pt idx="1132" formatCode="0">
                  <c:v>1152</c:v>
                </c:pt>
                <c:pt idx="1133" formatCode="0">
                  <c:v>1153</c:v>
                </c:pt>
                <c:pt idx="1134" formatCode="0">
                  <c:v>1154</c:v>
                </c:pt>
                <c:pt idx="1135" formatCode="0">
                  <c:v>1155</c:v>
                </c:pt>
                <c:pt idx="1136" formatCode="0">
                  <c:v>1156</c:v>
                </c:pt>
                <c:pt idx="1137" formatCode="0">
                  <c:v>1157</c:v>
                </c:pt>
                <c:pt idx="1138" formatCode="0">
                  <c:v>1158</c:v>
                </c:pt>
                <c:pt idx="1139" formatCode="0">
                  <c:v>1159</c:v>
                </c:pt>
                <c:pt idx="1140" formatCode="0">
                  <c:v>1160</c:v>
                </c:pt>
                <c:pt idx="1141" formatCode="0">
                  <c:v>1161</c:v>
                </c:pt>
                <c:pt idx="1142" formatCode="0">
                  <c:v>1162</c:v>
                </c:pt>
                <c:pt idx="1143" formatCode="0">
                  <c:v>1163</c:v>
                </c:pt>
                <c:pt idx="1144" formatCode="0">
                  <c:v>1164</c:v>
                </c:pt>
                <c:pt idx="1145" formatCode="0">
                  <c:v>1165</c:v>
                </c:pt>
                <c:pt idx="1146" formatCode="0">
                  <c:v>1166</c:v>
                </c:pt>
                <c:pt idx="1147" formatCode="0">
                  <c:v>1167</c:v>
                </c:pt>
                <c:pt idx="1148" formatCode="0">
                  <c:v>1168</c:v>
                </c:pt>
                <c:pt idx="1149" formatCode="0">
                  <c:v>1169</c:v>
                </c:pt>
                <c:pt idx="1150" formatCode="0">
                  <c:v>1170</c:v>
                </c:pt>
                <c:pt idx="1151" formatCode="0">
                  <c:v>1171</c:v>
                </c:pt>
                <c:pt idx="1152" formatCode="0">
                  <c:v>1172</c:v>
                </c:pt>
                <c:pt idx="1153" formatCode="0">
                  <c:v>1173</c:v>
                </c:pt>
                <c:pt idx="1154" formatCode="0">
                  <c:v>1174</c:v>
                </c:pt>
                <c:pt idx="1155" formatCode="0">
                  <c:v>1175</c:v>
                </c:pt>
                <c:pt idx="1156" formatCode="0">
                  <c:v>1176</c:v>
                </c:pt>
                <c:pt idx="1157" formatCode="0">
                  <c:v>1177</c:v>
                </c:pt>
                <c:pt idx="1158" formatCode="0">
                  <c:v>1178</c:v>
                </c:pt>
                <c:pt idx="1159" formatCode="0">
                  <c:v>1179</c:v>
                </c:pt>
                <c:pt idx="1160" formatCode="0">
                  <c:v>1180</c:v>
                </c:pt>
                <c:pt idx="1161" formatCode="0">
                  <c:v>1181</c:v>
                </c:pt>
                <c:pt idx="1162" formatCode="0">
                  <c:v>1182</c:v>
                </c:pt>
                <c:pt idx="1163" formatCode="0">
                  <c:v>1183</c:v>
                </c:pt>
                <c:pt idx="1164" formatCode="0">
                  <c:v>1184</c:v>
                </c:pt>
                <c:pt idx="1165" formatCode="0">
                  <c:v>1185</c:v>
                </c:pt>
                <c:pt idx="1166" formatCode="0">
                  <c:v>1186</c:v>
                </c:pt>
                <c:pt idx="1167" formatCode="0">
                  <c:v>1187</c:v>
                </c:pt>
                <c:pt idx="1168" formatCode="0">
                  <c:v>1188</c:v>
                </c:pt>
                <c:pt idx="1169" formatCode="0">
                  <c:v>1189</c:v>
                </c:pt>
                <c:pt idx="1170" formatCode="0">
                  <c:v>1190</c:v>
                </c:pt>
                <c:pt idx="1171" formatCode="0">
                  <c:v>1191</c:v>
                </c:pt>
                <c:pt idx="1172" formatCode="0">
                  <c:v>1192</c:v>
                </c:pt>
                <c:pt idx="1173" formatCode="0">
                  <c:v>1193</c:v>
                </c:pt>
                <c:pt idx="1174" formatCode="0">
                  <c:v>1194</c:v>
                </c:pt>
                <c:pt idx="1175" formatCode="0">
                  <c:v>1195</c:v>
                </c:pt>
                <c:pt idx="1176" formatCode="0">
                  <c:v>1196</c:v>
                </c:pt>
                <c:pt idx="1177" formatCode="0">
                  <c:v>1197</c:v>
                </c:pt>
                <c:pt idx="1178" formatCode="0">
                  <c:v>1198</c:v>
                </c:pt>
                <c:pt idx="1179" formatCode="0">
                  <c:v>1199</c:v>
                </c:pt>
                <c:pt idx="1180" formatCode="0">
                  <c:v>1200</c:v>
                </c:pt>
                <c:pt idx="1181" formatCode="0">
                  <c:v>1201</c:v>
                </c:pt>
                <c:pt idx="1182" formatCode="0">
                  <c:v>1202</c:v>
                </c:pt>
                <c:pt idx="1183" formatCode="0">
                  <c:v>1203</c:v>
                </c:pt>
                <c:pt idx="1184" formatCode="0">
                  <c:v>1204</c:v>
                </c:pt>
                <c:pt idx="1185" formatCode="0">
                  <c:v>1205</c:v>
                </c:pt>
                <c:pt idx="1186" formatCode="0">
                  <c:v>1206</c:v>
                </c:pt>
                <c:pt idx="1187" formatCode="0">
                  <c:v>1207</c:v>
                </c:pt>
                <c:pt idx="1188" formatCode="0">
                  <c:v>1208</c:v>
                </c:pt>
                <c:pt idx="1189" formatCode="0">
                  <c:v>1209</c:v>
                </c:pt>
                <c:pt idx="1190" formatCode="0">
                  <c:v>1210</c:v>
                </c:pt>
                <c:pt idx="1191" formatCode="0">
                  <c:v>1211</c:v>
                </c:pt>
                <c:pt idx="1192" formatCode="0">
                  <c:v>1212</c:v>
                </c:pt>
                <c:pt idx="1193" formatCode="0">
                  <c:v>1213</c:v>
                </c:pt>
                <c:pt idx="1194" formatCode="0">
                  <c:v>1214</c:v>
                </c:pt>
                <c:pt idx="1195" formatCode="0">
                  <c:v>1215</c:v>
                </c:pt>
                <c:pt idx="1196" formatCode="0">
                  <c:v>1216</c:v>
                </c:pt>
                <c:pt idx="1197" formatCode="0">
                  <c:v>1217</c:v>
                </c:pt>
                <c:pt idx="1198" formatCode="0">
                  <c:v>1218</c:v>
                </c:pt>
                <c:pt idx="1199" formatCode="0">
                  <c:v>1219</c:v>
                </c:pt>
                <c:pt idx="1200" formatCode="0">
                  <c:v>1220</c:v>
                </c:pt>
                <c:pt idx="1201" formatCode="0">
                  <c:v>1221</c:v>
                </c:pt>
                <c:pt idx="1202" formatCode="0">
                  <c:v>1222</c:v>
                </c:pt>
                <c:pt idx="1203" formatCode="0">
                  <c:v>1223</c:v>
                </c:pt>
                <c:pt idx="1204" formatCode="0">
                  <c:v>1224</c:v>
                </c:pt>
                <c:pt idx="1205" formatCode="0">
                  <c:v>1225</c:v>
                </c:pt>
                <c:pt idx="1206" formatCode="0">
                  <c:v>1226</c:v>
                </c:pt>
                <c:pt idx="1207" formatCode="0">
                  <c:v>1227</c:v>
                </c:pt>
                <c:pt idx="1208" formatCode="0">
                  <c:v>1228</c:v>
                </c:pt>
                <c:pt idx="1209" formatCode="0">
                  <c:v>1229</c:v>
                </c:pt>
                <c:pt idx="1210" formatCode="0">
                  <c:v>1230</c:v>
                </c:pt>
                <c:pt idx="1211" formatCode="0">
                  <c:v>1231</c:v>
                </c:pt>
                <c:pt idx="1212" formatCode="0">
                  <c:v>1232</c:v>
                </c:pt>
                <c:pt idx="1213" formatCode="0">
                  <c:v>1233</c:v>
                </c:pt>
                <c:pt idx="1214" formatCode="0">
                  <c:v>1234</c:v>
                </c:pt>
                <c:pt idx="1215" formatCode="0">
                  <c:v>1235</c:v>
                </c:pt>
                <c:pt idx="1216" formatCode="0">
                  <c:v>1236</c:v>
                </c:pt>
                <c:pt idx="1217" formatCode="0">
                  <c:v>1237</c:v>
                </c:pt>
                <c:pt idx="1218" formatCode="0">
                  <c:v>1238</c:v>
                </c:pt>
                <c:pt idx="1219" formatCode="0">
                  <c:v>1239</c:v>
                </c:pt>
                <c:pt idx="1220" formatCode="0">
                  <c:v>1240</c:v>
                </c:pt>
                <c:pt idx="1221" formatCode="0">
                  <c:v>1241</c:v>
                </c:pt>
                <c:pt idx="1222" formatCode="0">
                  <c:v>1242</c:v>
                </c:pt>
                <c:pt idx="1223" formatCode="0">
                  <c:v>1243</c:v>
                </c:pt>
                <c:pt idx="1224" formatCode="0">
                  <c:v>1244</c:v>
                </c:pt>
                <c:pt idx="1225" formatCode="0">
                  <c:v>1245</c:v>
                </c:pt>
              </c:numCache>
            </c:numRef>
          </c:xVal>
          <c:yVal>
            <c:numRef>
              <c:f>'RAD Data'!$I$2:$I$1227</c:f>
              <c:numCache>
                <c:formatCode>0.00</c:formatCode>
                <c:ptCount val="1226"/>
                <c:pt idx="0">
                  <c:v>1.5911138316702704</c:v>
                </c:pt>
                <c:pt idx="1">
                  <c:v>1.5438849719509449</c:v>
                </c:pt>
                <c:pt idx="2">
                  <c:v>1.4971561122316928</c:v>
                </c:pt>
                <c:pt idx="3">
                  <c:v>1.5994272525122426</c:v>
                </c:pt>
                <c:pt idx="4">
                  <c:v>1.6586983927929566</c:v>
                </c:pt>
                <c:pt idx="5">
                  <c:v>1.6475860941284566</c:v>
                </c:pt>
                <c:pt idx="6">
                  <c:v>1.6221323823425848</c:v>
                </c:pt>
                <c:pt idx="7">
                  <c:v>1.5966786705566562</c:v>
                </c:pt>
                <c:pt idx="8">
                  <c:v>1.7069216818504742</c:v>
                </c:pt>
                <c:pt idx="9">
                  <c:v>1.5302191917926677</c:v>
                </c:pt>
                <c:pt idx="10">
                  <c:v>1.4994451856591695</c:v>
                </c:pt>
                <c:pt idx="11">
                  <c:v>1.3826711795258007</c:v>
                </c:pt>
                <c:pt idx="12">
                  <c:v>2.075360466571567</c:v>
                </c:pt>
                <c:pt idx="13">
                  <c:v>1.1190032188052612</c:v>
                </c:pt>
                <c:pt idx="14">
                  <c:v>1.7413570428942649</c:v>
                </c:pt>
                <c:pt idx="15">
                  <c:v>1.5440805566323661</c:v>
                </c:pt>
                <c:pt idx="16">
                  <c:v>1.3269750883620759</c:v>
                </c:pt>
                <c:pt idx="17">
                  <c:v>1.7219702747087808</c:v>
                </c:pt>
                <c:pt idx="18">
                  <c:v>1.3854470539954491</c:v>
                </c:pt>
                <c:pt idx="19">
                  <c:v>1.5721654074360742</c:v>
                </c:pt>
                <c:pt idx="20">
                  <c:v>1.4124796817880849</c:v>
                </c:pt>
                <c:pt idx="21">
                  <c:v>1.4981227805565709</c:v>
                </c:pt>
                <c:pt idx="22">
                  <c:v>1.5214354309779594</c:v>
                </c:pt>
                <c:pt idx="23">
                  <c:v>1.4628313340614909</c:v>
                </c:pt>
                <c:pt idx="24">
                  <c:v>1.1981987650190717</c:v>
                </c:pt>
                <c:pt idx="25">
                  <c:v>1.3989946582239838</c:v>
                </c:pt>
                <c:pt idx="26">
                  <c:v>1.2789597152006706</c:v>
                </c:pt>
                <c:pt idx="27">
                  <c:v>1.7240413655958662</c:v>
                </c:pt>
                <c:pt idx="28">
                  <c:v>1.3704172346228916</c:v>
                </c:pt>
                <c:pt idx="29">
                  <c:v>0.602191998090575</c:v>
                </c:pt>
                <c:pt idx="30">
                  <c:v>1.6842457999470639</c:v>
                </c:pt>
                <c:pt idx="31">
                  <c:v>1.574881510917777</c:v>
                </c:pt>
                <c:pt idx="32">
                  <c:v>1.3010172218884861</c:v>
                </c:pt>
                <c:pt idx="33">
                  <c:v>1.0141463695376842</c:v>
                </c:pt>
                <c:pt idx="34">
                  <c:v>1.4066365021599836</c:v>
                </c:pt>
                <c:pt idx="35">
                  <c:v>1.4294909050970546</c:v>
                </c:pt>
                <c:pt idx="36">
                  <c:v>1.0567553264519631</c:v>
                </c:pt>
                <c:pt idx="37">
                  <c:v>1.2283871708978893</c:v>
                </c:pt>
                <c:pt idx="38">
                  <c:v>1.0021914009601005</c:v>
                </c:pt>
                <c:pt idx="39">
                  <c:v>0.97699563102236198</c:v>
                </c:pt>
                <c:pt idx="40">
                  <c:v>0.95179986108465187</c:v>
                </c:pt>
                <c:pt idx="41">
                  <c:v>0.98010409114695562</c:v>
                </c:pt>
                <c:pt idx="42">
                  <c:v>1.0089083212091907</c:v>
                </c:pt>
                <c:pt idx="43">
                  <c:v>1.1701239595537629</c:v>
                </c:pt>
                <c:pt idx="44">
                  <c:v>1.3361961650616649</c:v>
                </c:pt>
                <c:pt idx="45">
                  <c:v>1.006752325052986</c:v>
                </c:pt>
                <c:pt idx="46">
                  <c:v>1.1184262579762958</c:v>
                </c:pt>
                <c:pt idx="47">
                  <c:v>0.9917456325346734</c:v>
                </c:pt>
                <c:pt idx="48">
                  <c:v>1.0716962441856879</c:v>
                </c:pt>
                <c:pt idx="49">
                  <c:v>0.98476207529898829</c:v>
                </c:pt>
                <c:pt idx="50">
                  <c:v>1.1761034624461786</c:v>
                </c:pt>
                <c:pt idx="51">
                  <c:v>1.0023977593550626</c:v>
                </c:pt>
                <c:pt idx="52">
                  <c:v>1.0148176821383572</c:v>
                </c:pt>
                <c:pt idx="53">
                  <c:v>0.94287067646655487</c:v>
                </c:pt>
                <c:pt idx="54">
                  <c:v>0.96378888313418543</c:v>
                </c:pt>
                <c:pt idx="55">
                  <c:v>1.0552772686986032</c:v>
                </c:pt>
                <c:pt idx="56">
                  <c:v>0.82392398332208927</c:v>
                </c:pt>
                <c:pt idx="57">
                  <c:v>0.87222441161227948</c:v>
                </c:pt>
                <c:pt idx="58">
                  <c:v>0.99922382957066702</c:v>
                </c:pt>
                <c:pt idx="59">
                  <c:v>0.85215334982197533</c:v>
                </c:pt>
                <c:pt idx="60">
                  <c:v>0.70507063145507232</c:v>
                </c:pt>
                <c:pt idx="61">
                  <c:v>0.93646216990700282</c:v>
                </c:pt>
                <c:pt idx="62">
                  <c:v>0.72313315167016867</c:v>
                </c:pt>
                <c:pt idx="63">
                  <c:v>0.83648451024336623</c:v>
                </c:pt>
                <c:pt idx="64">
                  <c:v>0.8806167373668643</c:v>
                </c:pt>
                <c:pt idx="65">
                  <c:v>0.81526841627137969</c:v>
                </c:pt>
                <c:pt idx="66">
                  <c:v>0.69949186954275433</c:v>
                </c:pt>
                <c:pt idx="67">
                  <c:v>0.84361664846795748</c:v>
                </c:pt>
                <c:pt idx="68">
                  <c:v>0.66494885243395174</c:v>
                </c:pt>
                <c:pt idx="69">
                  <c:v>0.78776506298277127</c:v>
                </c:pt>
                <c:pt idx="70">
                  <c:v>0.57330549114504947</c:v>
                </c:pt>
                <c:pt idx="71">
                  <c:v>0.82655349274338619</c:v>
                </c:pt>
                <c:pt idx="72">
                  <c:v>0.64294306201784934</c:v>
                </c:pt>
                <c:pt idx="73">
                  <c:v>0.77980765882068681</c:v>
                </c:pt>
                <c:pt idx="74">
                  <c:v>0.42955547982978715</c:v>
                </c:pt>
                <c:pt idx="75">
                  <c:v>0.61016076722637536</c:v>
                </c:pt>
                <c:pt idx="76">
                  <c:v>0.62604011951751204</c:v>
                </c:pt>
                <c:pt idx="77">
                  <c:v>0.53231939694498465</c:v>
                </c:pt>
                <c:pt idx="78">
                  <c:v>0.57408332692656927</c:v>
                </c:pt>
                <c:pt idx="79">
                  <c:v>0.45824595231357534</c:v>
                </c:pt>
                <c:pt idx="80">
                  <c:v>0.74590719583085274</c:v>
                </c:pt>
                <c:pt idx="81">
                  <c:v>0.38317458645678926</c:v>
                </c:pt>
                <c:pt idx="82">
                  <c:v>0.32007011988227418</c:v>
                </c:pt>
                <c:pt idx="83">
                  <c:v>0.61268171364184809</c:v>
                </c:pt>
                <c:pt idx="84">
                  <c:v>0.37049214707627698</c:v>
                </c:pt>
                <c:pt idx="85">
                  <c:v>0.61215342929068584</c:v>
                </c:pt>
                <c:pt idx="86">
                  <c:v>0.2849938421949787</c:v>
                </c:pt>
                <c:pt idx="87">
                  <c:v>0.42389888034549017</c:v>
                </c:pt>
                <c:pt idx="88">
                  <c:v>0.47540489199377589</c:v>
                </c:pt>
                <c:pt idx="89">
                  <c:v>0.24533756020736064</c:v>
                </c:pt>
                <c:pt idx="90">
                  <c:v>0.27946633686477185</c:v>
                </c:pt>
                <c:pt idx="91">
                  <c:v>0.5500430979840587</c:v>
                </c:pt>
                <c:pt idx="92">
                  <c:v>0.11473752440866747</c:v>
                </c:pt>
                <c:pt idx="93">
                  <c:v>0.41938023006235881</c:v>
                </c:pt>
                <c:pt idx="94">
                  <c:v>2.8165477986277665E-2</c:v>
                </c:pt>
                <c:pt idx="95">
                  <c:v>0.59260389406648528</c:v>
                </c:pt>
                <c:pt idx="96">
                  <c:v>0.11670449605600197</c:v>
                </c:pt>
                <c:pt idx="97">
                  <c:v>2.8282720640760317E-2</c:v>
                </c:pt>
                <c:pt idx="98">
                  <c:v>0.34352782923997438</c:v>
                </c:pt>
                <c:pt idx="99">
                  <c:v>0.35212615422557292</c:v>
                </c:pt>
                <c:pt idx="100">
                  <c:v>-1.699468407022664E-2</c:v>
                </c:pt>
                <c:pt idx="101">
                  <c:v>0.19687838056046303</c:v>
                </c:pt>
                <c:pt idx="102">
                  <c:v>1.6493814746780799E-2</c:v>
                </c:pt>
                <c:pt idx="103">
                  <c:v>-5.451051604640611E-2</c:v>
                </c:pt>
                <c:pt idx="104">
                  <c:v>-6.6014846839749453E-2</c:v>
                </c:pt>
                <c:pt idx="105">
                  <c:v>-7.8019177632967285E-2</c:v>
                </c:pt>
                <c:pt idx="106">
                  <c:v>1.6976491573871044E-2</c:v>
                </c:pt>
                <c:pt idx="107">
                  <c:v>0.12907273829026167</c:v>
                </c:pt>
                <c:pt idx="108">
                  <c:v>7.5334684163152588E-2</c:v>
                </c:pt>
                <c:pt idx="109">
                  <c:v>-8.1426408859442745E-2</c:v>
                </c:pt>
                <c:pt idx="110">
                  <c:v>5.0849958307992438E-3</c:v>
                </c:pt>
                <c:pt idx="111">
                  <c:v>-3.127924816584482E-2</c:v>
                </c:pt>
                <c:pt idx="112">
                  <c:v>6.2870308406388631E-2</c:v>
                </c:pt>
                <c:pt idx="113">
                  <c:v>-6.8381372346323133E-2</c:v>
                </c:pt>
                <c:pt idx="114">
                  <c:v>-0.28644855510844991</c:v>
                </c:pt>
                <c:pt idx="115">
                  <c:v>-1.7276513032129515E-2</c:v>
                </c:pt>
                <c:pt idx="116">
                  <c:v>4.3797707860449009E-6</c:v>
                </c:pt>
                <c:pt idx="117">
                  <c:v>-0.34432246236082165</c:v>
                </c:pt>
                <c:pt idx="118">
                  <c:v>3.8890293090986461E-2</c:v>
                </c:pt>
                <c:pt idx="119">
                  <c:v>-0.31029836339672556</c:v>
                </c:pt>
                <c:pt idx="120">
                  <c:v>-0.18872690589881813</c:v>
                </c:pt>
                <c:pt idx="121">
                  <c:v>-0.71782216146144151</c:v>
                </c:pt>
                <c:pt idx="122">
                  <c:v>-0.70891741702413924</c:v>
                </c:pt>
                <c:pt idx="123">
                  <c:v>-0.58801267258681378</c:v>
                </c:pt>
                <c:pt idx="124">
                  <c:v>-0.65660792814952629</c:v>
                </c:pt>
                <c:pt idx="125">
                  <c:v>-0.6032031837122247</c:v>
                </c:pt>
                <c:pt idx="126">
                  <c:v>-0.67129843927494903</c:v>
                </c:pt>
                <c:pt idx="127">
                  <c:v>-0.19789369483763153</c:v>
                </c:pt>
                <c:pt idx="128">
                  <c:v>-0.31230137560953608</c:v>
                </c:pt>
                <c:pt idx="129">
                  <c:v>-0.45284345571670315</c:v>
                </c:pt>
                <c:pt idx="130">
                  <c:v>-0.3577544403933075</c:v>
                </c:pt>
                <c:pt idx="131">
                  <c:v>-0.35926578891331928</c:v>
                </c:pt>
                <c:pt idx="132">
                  <c:v>-0.39669370501832191</c:v>
                </c:pt>
                <c:pt idx="133">
                  <c:v>-0.41373471219750968</c:v>
                </c:pt>
                <c:pt idx="134">
                  <c:v>-0.43077571937672587</c:v>
                </c:pt>
                <c:pt idx="135">
                  <c:v>-0.44781672655582838</c:v>
                </c:pt>
                <c:pt idx="136">
                  <c:v>-0.29986430537860542</c:v>
                </c:pt>
                <c:pt idx="137">
                  <c:v>-0.50905101637275152</c:v>
                </c:pt>
                <c:pt idx="138">
                  <c:v>-0.58442622371342168</c:v>
                </c:pt>
                <c:pt idx="139">
                  <c:v>-0.56432506552539508</c:v>
                </c:pt>
                <c:pt idx="140">
                  <c:v>-0.41833135307132352</c:v>
                </c:pt>
                <c:pt idx="141">
                  <c:v>-0.63691422479359971</c:v>
                </c:pt>
                <c:pt idx="142">
                  <c:v>-0.52414529329814741</c:v>
                </c:pt>
                <c:pt idx="143">
                  <c:v>-0.53622019254561337</c:v>
                </c:pt>
                <c:pt idx="144">
                  <c:v>-0.65829599057445876</c:v>
                </c:pt>
                <c:pt idx="145">
                  <c:v>-0.47616721369990955</c:v>
                </c:pt>
                <c:pt idx="146">
                  <c:v>-0.7653765612513439</c:v>
                </c:pt>
                <c:pt idx="147">
                  <c:v>-0.59126096966824093</c:v>
                </c:pt>
                <c:pt idx="148">
                  <c:v>-0.61891609453402907</c:v>
                </c:pt>
                <c:pt idx="149">
                  <c:v>-0.79406575743342955</c:v>
                </c:pt>
                <c:pt idx="150">
                  <c:v>-0.72410457556213714</c:v>
                </c:pt>
                <c:pt idx="151">
                  <c:v>-0.57159094662682719</c:v>
                </c:pt>
                <c:pt idx="152">
                  <c:v>-0.77070388054812611</c:v>
                </c:pt>
                <c:pt idx="153">
                  <c:v>-0.82812452286623284</c:v>
                </c:pt>
                <c:pt idx="154">
                  <c:v>-0.68515154284753521</c:v>
                </c:pt>
                <c:pt idx="155">
                  <c:v>-0.77335977531853928</c:v>
                </c:pt>
                <c:pt idx="156">
                  <c:v>-0.78924356604150603</c:v>
                </c:pt>
                <c:pt idx="157">
                  <c:v>-0.78546377204912687</c:v>
                </c:pt>
                <c:pt idx="158">
                  <c:v>-0.82191392387503015</c:v>
                </c:pt>
                <c:pt idx="159">
                  <c:v>-0.82761811645994499</c:v>
                </c:pt>
                <c:pt idx="160">
                  <c:v>-0.87740153286921441</c:v>
                </c:pt>
                <c:pt idx="161">
                  <c:v>-0.86520979065852543</c:v>
                </c:pt>
                <c:pt idx="162">
                  <c:v>-0.90448431176534427</c:v>
                </c:pt>
                <c:pt idx="163">
                  <c:v>-0.94275883287221518</c:v>
                </c:pt>
                <c:pt idx="164">
                  <c:v>-0.98153335397910269</c:v>
                </c:pt>
                <c:pt idx="165">
                  <c:v>-1.0203078750859902</c:v>
                </c:pt>
                <c:pt idx="166">
                  <c:v>-1.0590823961928209</c:v>
                </c:pt>
                <c:pt idx="167">
                  <c:v>-1.0978569172997084</c:v>
                </c:pt>
                <c:pt idx="168">
                  <c:v>-1.1366314384066243</c:v>
                </c:pt>
                <c:pt idx="169">
                  <c:v>-1.1754059595135402</c:v>
                </c:pt>
                <c:pt idx="170">
                  <c:v>-1.075180480620304</c:v>
                </c:pt>
                <c:pt idx="171">
                  <c:v>-0.9322850559107394</c:v>
                </c:pt>
                <c:pt idx="172">
                  <c:v>-1.0250055895290302</c:v>
                </c:pt>
                <c:pt idx="173">
                  <c:v>-1.0389707218903368</c:v>
                </c:pt>
                <c:pt idx="174">
                  <c:v>-1.0524358542517405</c:v>
                </c:pt>
                <c:pt idx="175">
                  <c:v>-1.0659009866130305</c:v>
                </c:pt>
                <c:pt idx="176">
                  <c:v>-1.0798661189744223</c:v>
                </c:pt>
                <c:pt idx="177">
                  <c:v>-1.0933274705689371</c:v>
                </c:pt>
                <c:pt idx="178">
                  <c:v>-1.1065929142679067</c:v>
                </c:pt>
                <c:pt idx="179">
                  <c:v>-1.0726569947439657</c:v>
                </c:pt>
                <c:pt idx="180">
                  <c:v>-1.0412763358231985</c:v>
                </c:pt>
                <c:pt idx="181">
                  <c:v>-1.2642400917724501</c:v>
                </c:pt>
                <c:pt idx="182">
                  <c:v>-1.1078074678871417</c:v>
                </c:pt>
                <c:pt idx="183">
                  <c:v>-1.1781383325763102</c:v>
                </c:pt>
                <c:pt idx="184">
                  <c:v>-1.1616315118120326</c:v>
                </c:pt>
                <c:pt idx="185">
                  <c:v>-1.1756246910476591</c:v>
                </c:pt>
                <c:pt idx="186">
                  <c:v>-1.1906178702833472</c:v>
                </c:pt>
                <c:pt idx="187">
                  <c:v>-1.205111049518905</c:v>
                </c:pt>
                <c:pt idx="188">
                  <c:v>-1.2196042287546334</c:v>
                </c:pt>
                <c:pt idx="189">
                  <c:v>-1.2345974079902362</c:v>
                </c:pt>
                <c:pt idx="190">
                  <c:v>-1.2490905872259646</c:v>
                </c:pt>
                <c:pt idx="191">
                  <c:v>-1.2635837664615224</c:v>
                </c:pt>
                <c:pt idx="192">
                  <c:v>-1.278076945697137</c:v>
                </c:pt>
                <c:pt idx="193">
                  <c:v>-1.2930701249328251</c:v>
                </c:pt>
                <c:pt idx="194">
                  <c:v>-1.3044832424142214</c:v>
                </c:pt>
                <c:pt idx="195">
                  <c:v>-1.3477662415464238</c:v>
                </c:pt>
                <c:pt idx="196">
                  <c:v>-1.3565597641668319</c:v>
                </c:pt>
                <c:pt idx="197">
                  <c:v>-1.3653532867873537</c:v>
                </c:pt>
                <c:pt idx="198">
                  <c:v>-1.3731468094077286</c:v>
                </c:pt>
                <c:pt idx="199">
                  <c:v>-1.3819403320281083</c:v>
                </c:pt>
                <c:pt idx="200">
                  <c:v>-1.3037338546484989</c:v>
                </c:pt>
                <c:pt idx="201">
                  <c:v>-1.291728294075142</c:v>
                </c:pt>
                <c:pt idx="202">
                  <c:v>-1.3446089011097229</c:v>
                </c:pt>
                <c:pt idx="203">
                  <c:v>-1.6166739877585883</c:v>
                </c:pt>
                <c:pt idx="204">
                  <c:v>-1.3629205744327351</c:v>
                </c:pt>
                <c:pt idx="205">
                  <c:v>-1.4479094145343083</c:v>
                </c:pt>
                <c:pt idx="206">
                  <c:v>-1.4031901654352339</c:v>
                </c:pt>
                <c:pt idx="207">
                  <c:v>-1.4401501970817208</c:v>
                </c:pt>
                <c:pt idx="208">
                  <c:v>-1.4884221222319525</c:v>
                </c:pt>
                <c:pt idx="209">
                  <c:v>-1.5361940473822528</c:v>
                </c:pt>
                <c:pt idx="210">
                  <c:v>-1.5844659725324277</c:v>
                </c:pt>
                <c:pt idx="211">
                  <c:v>-1.5817378976826433</c:v>
                </c:pt>
                <c:pt idx="212">
                  <c:v>-1.1621947948671334</c:v>
                </c:pt>
                <c:pt idx="213">
                  <c:v>-1.7386393924867605</c:v>
                </c:pt>
                <c:pt idx="214">
                  <c:v>-1.531944634774618</c:v>
                </c:pt>
                <c:pt idx="215">
                  <c:v>-1.701642837730617</c:v>
                </c:pt>
                <c:pt idx="216">
                  <c:v>-1.2871626927557145</c:v>
                </c:pt>
                <c:pt idx="217">
                  <c:v>-1.7718973426139257</c:v>
                </c:pt>
                <c:pt idx="218">
                  <c:v>-1.4373906990735179</c:v>
                </c:pt>
                <c:pt idx="219">
                  <c:v>-1.3958164460210298</c:v>
                </c:pt>
                <c:pt idx="220">
                  <c:v>-1.6827721511410232</c:v>
                </c:pt>
                <c:pt idx="221">
                  <c:v>-1.4939456054971458</c:v>
                </c:pt>
                <c:pt idx="222">
                  <c:v>-1.6196748821864162</c:v>
                </c:pt>
                <c:pt idx="223">
                  <c:v>-1.5885655027150278</c:v>
                </c:pt>
                <c:pt idx="224">
                  <c:v>-1.5728188209927509</c:v>
                </c:pt>
                <c:pt idx="225">
                  <c:v>-1.574572139270316</c:v>
                </c:pt>
                <c:pt idx="226">
                  <c:v>-1.5763254575480232</c:v>
                </c:pt>
                <c:pt idx="227">
                  <c:v>-1.5770787758257256</c:v>
                </c:pt>
                <c:pt idx="228">
                  <c:v>-1.5788320941034328</c:v>
                </c:pt>
                <c:pt idx="229">
                  <c:v>-1.5805854123811116</c:v>
                </c:pt>
                <c:pt idx="230">
                  <c:v>-1.5818387306588022</c:v>
                </c:pt>
                <c:pt idx="231">
                  <c:v>-1.5955920489365099</c:v>
                </c:pt>
                <c:pt idx="232">
                  <c:v>-1.5985438427527185</c:v>
                </c:pt>
                <c:pt idx="233">
                  <c:v>-1.6869790645663159</c:v>
                </c:pt>
                <c:pt idx="234">
                  <c:v>-1.644568578184618</c:v>
                </c:pt>
                <c:pt idx="235">
                  <c:v>-1.7663513273862179</c:v>
                </c:pt>
                <c:pt idx="236">
                  <c:v>-1.4882880161950141</c:v>
                </c:pt>
                <c:pt idx="237">
                  <c:v>-1.6656259839727454</c:v>
                </c:pt>
                <c:pt idx="238">
                  <c:v>-1.736855164147812</c:v>
                </c:pt>
                <c:pt idx="239">
                  <c:v>-1.5776635496066262</c:v>
                </c:pt>
                <c:pt idx="240">
                  <c:v>-1.8063018414324858</c:v>
                </c:pt>
                <c:pt idx="241">
                  <c:v>-1.6248249314776331</c:v>
                </c:pt>
                <c:pt idx="242">
                  <c:v>-1.6278711356477515</c:v>
                </c:pt>
                <c:pt idx="243">
                  <c:v>-1.6304173398177397</c:v>
                </c:pt>
                <c:pt idx="244">
                  <c:v>-1.6319635439878084</c:v>
                </c:pt>
                <c:pt idx="245">
                  <c:v>-1.6335097481579055</c:v>
                </c:pt>
                <c:pt idx="246">
                  <c:v>-1.6355559523280192</c:v>
                </c:pt>
                <c:pt idx="247">
                  <c:v>-1.6376021564981613</c:v>
                </c:pt>
                <c:pt idx="248">
                  <c:v>-1.63914836066823</c:v>
                </c:pt>
                <c:pt idx="249">
                  <c:v>-1.64119456483823</c:v>
                </c:pt>
                <c:pt idx="250">
                  <c:v>-1.6432407690083153</c:v>
                </c:pt>
                <c:pt idx="251">
                  <c:v>-1.6447869731784408</c:v>
                </c:pt>
                <c:pt idx="252">
                  <c:v>-1.6468331773485261</c:v>
                </c:pt>
                <c:pt idx="253">
                  <c:v>-1.6483793815186516</c:v>
                </c:pt>
                <c:pt idx="254">
                  <c:v>-1.6509255856887251</c:v>
                </c:pt>
                <c:pt idx="255">
                  <c:v>-1.6524717898587369</c:v>
                </c:pt>
                <c:pt idx="256">
                  <c:v>-1.654017994028834</c:v>
                </c:pt>
                <c:pt idx="257">
                  <c:v>-1.6565641981989074</c:v>
                </c:pt>
                <c:pt idx="258">
                  <c:v>-1.6581104023690045</c:v>
                </c:pt>
                <c:pt idx="259">
                  <c:v>-1.6596566065391301</c:v>
                </c:pt>
                <c:pt idx="260">
                  <c:v>-1.6617028107092153</c:v>
                </c:pt>
                <c:pt idx="261">
                  <c:v>-1.6637490148793006</c:v>
                </c:pt>
                <c:pt idx="262">
                  <c:v>-1.6657952190493575</c:v>
                </c:pt>
                <c:pt idx="263">
                  <c:v>-1.6673414232194261</c:v>
                </c:pt>
                <c:pt idx="264">
                  <c:v>-1.6693876273895114</c:v>
                </c:pt>
                <c:pt idx="265">
                  <c:v>-1.6714338315596251</c:v>
                </c:pt>
                <c:pt idx="266">
                  <c:v>-1.6729800357296938</c:v>
                </c:pt>
                <c:pt idx="267">
                  <c:v>-1.6745262398997909</c:v>
                </c:pt>
                <c:pt idx="268">
                  <c:v>-1.6770724440699496</c:v>
                </c:pt>
                <c:pt idx="269">
                  <c:v>-1.678618648239933</c:v>
                </c:pt>
                <c:pt idx="270">
                  <c:v>-1.6801648524100301</c:v>
                </c:pt>
                <c:pt idx="271">
                  <c:v>-1.682711056580132</c:v>
                </c:pt>
                <c:pt idx="272">
                  <c:v>-1.6842572607502291</c:v>
                </c:pt>
                <c:pt idx="273">
                  <c:v>-1.6858034649203262</c:v>
                </c:pt>
                <c:pt idx="274">
                  <c:v>-1.6878496690904399</c:v>
                </c:pt>
                <c:pt idx="275">
                  <c:v>-1.6898958732605251</c:v>
                </c:pt>
                <c:pt idx="276">
                  <c:v>-1.6919420774305252</c:v>
                </c:pt>
                <c:pt idx="277">
                  <c:v>-1.6934882816006223</c:v>
                </c:pt>
                <c:pt idx="278">
                  <c:v>-1.6950344857707194</c:v>
                </c:pt>
                <c:pt idx="279">
                  <c:v>-1.6975806899408212</c:v>
                </c:pt>
                <c:pt idx="280">
                  <c:v>-1.6991268941109468</c:v>
                </c:pt>
                <c:pt idx="281">
                  <c:v>-1.7006730982810154</c:v>
                </c:pt>
                <c:pt idx="282">
                  <c:v>-1.703219302451032</c:v>
                </c:pt>
                <c:pt idx="283">
                  <c:v>-1.7047655066211007</c:v>
                </c:pt>
                <c:pt idx="284">
                  <c:v>-1.7063117107911978</c:v>
                </c:pt>
                <c:pt idx="285">
                  <c:v>-1.7083579149613115</c:v>
                </c:pt>
                <c:pt idx="286">
                  <c:v>-1.7052633805359108</c:v>
                </c:pt>
                <c:pt idx="287">
                  <c:v>-1.7020031153061268</c:v>
                </c:pt>
                <c:pt idx="288">
                  <c:v>-1.6990332786051283</c:v>
                </c:pt>
                <c:pt idx="289">
                  <c:v>-1.6954425528679167</c:v>
                </c:pt>
                <c:pt idx="290">
                  <c:v>-1.6916870667968169</c:v>
                </c:pt>
                <c:pt idx="291">
                  <c:v>-1.6874697898647071</c:v>
                </c:pt>
                <c:pt idx="292">
                  <c:v>-1.6833858788297107</c:v>
                </c:pt>
                <c:pt idx="293">
                  <c:v>-1.679138169780316</c:v>
                </c:pt>
                <c:pt idx="294">
                  <c:v>-1.6596938573099465</c:v>
                </c:pt>
                <c:pt idx="295">
                  <c:v>-1.6402495448396337</c:v>
                </c:pt>
                <c:pt idx="296">
                  <c:v>-1.6208052323692073</c:v>
                </c:pt>
                <c:pt idx="297">
                  <c:v>-1.6018609198988543</c:v>
                </c:pt>
                <c:pt idx="298">
                  <c:v>-1.582916607428416</c:v>
                </c:pt>
                <c:pt idx="299">
                  <c:v>-1.6404722949580446</c:v>
                </c:pt>
                <c:pt idx="300">
                  <c:v>-1.6980279824877584</c:v>
                </c:pt>
                <c:pt idx="301">
                  <c:v>-1.7245836700173243</c:v>
                </c:pt>
                <c:pt idx="302">
                  <c:v>-1.7516393575469067</c:v>
                </c:pt>
                <c:pt idx="303">
                  <c:v>-1.7781950450766431</c:v>
                </c:pt>
                <c:pt idx="304">
                  <c:v>-1.8052507326061971</c:v>
                </c:pt>
                <c:pt idx="305">
                  <c:v>-1.8323064201358363</c:v>
                </c:pt>
                <c:pt idx="306">
                  <c:v>-1.8593621076654188</c:v>
                </c:pt>
                <c:pt idx="307">
                  <c:v>-1.769417795195011</c:v>
                </c:pt>
                <c:pt idx="308">
                  <c:v>-1.6794734827247453</c:v>
                </c:pt>
                <c:pt idx="309">
                  <c:v>-1.5895291702543091</c:v>
                </c:pt>
                <c:pt idx="310">
                  <c:v>-1.6700614313235178</c:v>
                </c:pt>
                <c:pt idx="311">
                  <c:v>-1.5265497706181179</c:v>
                </c:pt>
                <c:pt idx="312">
                  <c:v>-1.5897935247399175</c:v>
                </c:pt>
                <c:pt idx="313">
                  <c:v>-1.4819762263582277</c:v>
                </c:pt>
                <c:pt idx="314">
                  <c:v>-1.6699458639727425</c:v>
                </c:pt>
                <c:pt idx="315">
                  <c:v>-1.443883521384322</c:v>
                </c:pt>
                <c:pt idx="316">
                  <c:v>-1.5454241064468306</c:v>
                </c:pt>
                <c:pt idx="317">
                  <c:v>-1.424556520236024</c:v>
                </c:pt>
                <c:pt idx="318">
                  <c:v>-1.5874300626200295</c:v>
                </c:pt>
                <c:pt idx="319">
                  <c:v>-1.5505007401363002</c:v>
                </c:pt>
                <c:pt idx="320">
                  <c:v>-1.4785922194106433</c:v>
                </c:pt>
                <c:pt idx="321">
                  <c:v>-1.4954436927546055</c:v>
                </c:pt>
                <c:pt idx="322">
                  <c:v>-1.7652478332619523</c:v>
                </c:pt>
                <c:pt idx="323">
                  <c:v>-1.1995437141803507</c:v>
                </c:pt>
                <c:pt idx="324">
                  <c:v>-1.4688588819287531</c:v>
                </c:pt>
                <c:pt idx="325">
                  <c:v>-1.5151367413353114</c:v>
                </c:pt>
                <c:pt idx="326">
                  <c:v>-1.5619146007419431</c:v>
                </c:pt>
                <c:pt idx="327">
                  <c:v>-1.6501924601485314</c:v>
                </c:pt>
                <c:pt idx="328">
                  <c:v>-1.7384703195551197</c:v>
                </c:pt>
                <c:pt idx="329">
                  <c:v>-1.4217481789617068</c:v>
                </c:pt>
                <c:pt idx="330">
                  <c:v>-1.3109354826128197</c:v>
                </c:pt>
                <c:pt idx="331">
                  <c:v>-1.4490596662552093</c:v>
                </c:pt>
                <c:pt idx="332">
                  <c:v>-1.6177327735223344</c:v>
                </c:pt>
                <c:pt idx="333">
                  <c:v>-1.067888660220035</c:v>
                </c:pt>
                <c:pt idx="334">
                  <c:v>-1.6191996978229213</c:v>
                </c:pt>
                <c:pt idx="335">
                  <c:v>-1.1734784389537367</c:v>
                </c:pt>
                <c:pt idx="336">
                  <c:v>-1.4574473915938029</c:v>
                </c:pt>
                <c:pt idx="337">
                  <c:v>-1.1832082164471274</c:v>
                </c:pt>
                <c:pt idx="338">
                  <c:v>-1.4510641869963194</c:v>
                </c:pt>
                <c:pt idx="339">
                  <c:v>-1.3303080692865308</c:v>
                </c:pt>
                <c:pt idx="340">
                  <c:v>-1.4039547991947359</c:v>
                </c:pt>
                <c:pt idx="341">
                  <c:v>-1.1992275010676394</c:v>
                </c:pt>
                <c:pt idx="342">
                  <c:v>-1.2014015307088357</c:v>
                </c:pt>
                <c:pt idx="343">
                  <c:v>-1.2698922538649242</c:v>
                </c:pt>
                <c:pt idx="344">
                  <c:v>-1.2582572587420202</c:v>
                </c:pt>
                <c:pt idx="345">
                  <c:v>-1.2461222636192417</c:v>
                </c:pt>
                <c:pt idx="346">
                  <c:v>-1.234487268496423</c:v>
                </c:pt>
                <c:pt idx="347">
                  <c:v>-1.1869821309328472</c:v>
                </c:pt>
                <c:pt idx="348">
                  <c:v>-1.2455592196471628</c:v>
                </c:pt>
                <c:pt idx="349">
                  <c:v>-1.1976899524464386</c:v>
                </c:pt>
                <c:pt idx="350">
                  <c:v>-1.17876598306853</c:v>
                </c:pt>
                <c:pt idx="351">
                  <c:v>-1.1678420136906595</c:v>
                </c:pt>
                <c:pt idx="352">
                  <c:v>-1.1574180443127204</c:v>
                </c:pt>
                <c:pt idx="353">
                  <c:v>-1.1464940749348216</c:v>
                </c:pt>
                <c:pt idx="354">
                  <c:v>-1.0304179196966174</c:v>
                </c:pt>
                <c:pt idx="355">
                  <c:v>-1.2240081561962484</c:v>
                </c:pt>
                <c:pt idx="356">
                  <c:v>-1.1183956402608146</c:v>
                </c:pt>
                <c:pt idx="357">
                  <c:v>-1.1976992262962369</c:v>
                </c:pt>
                <c:pt idx="358">
                  <c:v>-1.1500028123315076</c:v>
                </c:pt>
                <c:pt idx="359">
                  <c:v>-1.1013063983668587</c:v>
                </c:pt>
                <c:pt idx="360">
                  <c:v>-1.0536099844022431</c:v>
                </c:pt>
                <c:pt idx="361">
                  <c:v>-1.0987407965108389</c:v>
                </c:pt>
                <c:pt idx="362">
                  <c:v>-0.84357555028304887</c:v>
                </c:pt>
                <c:pt idx="363">
                  <c:v>-1.3249141244456268</c:v>
                </c:pt>
                <c:pt idx="364">
                  <c:v>-0.74197704458524072</c:v>
                </c:pt>
                <c:pt idx="365">
                  <c:v>-1.0188178293196302</c:v>
                </c:pt>
                <c:pt idx="366">
                  <c:v>-0.79251033743921084</c:v>
                </c:pt>
                <c:pt idx="367">
                  <c:v>-0.887593351468837</c:v>
                </c:pt>
                <c:pt idx="368">
                  <c:v>-1.0747626802670993</c:v>
                </c:pt>
                <c:pt idx="369">
                  <c:v>-0.98888892703013198</c:v>
                </c:pt>
                <c:pt idx="370">
                  <c:v>-0.78838858184872151</c:v>
                </c:pt>
                <c:pt idx="371">
                  <c:v>-1.2369391143304256</c:v>
                </c:pt>
                <c:pt idx="372">
                  <c:v>-0.54670060510053986</c:v>
                </c:pt>
                <c:pt idx="373">
                  <c:v>-0.9076136183565211</c:v>
                </c:pt>
                <c:pt idx="374">
                  <c:v>-0.80531287547782426</c:v>
                </c:pt>
                <c:pt idx="375">
                  <c:v>-0.94883708147654033</c:v>
                </c:pt>
                <c:pt idx="376">
                  <c:v>-0.82064827486220793</c:v>
                </c:pt>
                <c:pt idx="377">
                  <c:v>-0.93338973248160073</c:v>
                </c:pt>
                <c:pt idx="378">
                  <c:v>-0.87513119010111495</c:v>
                </c:pt>
                <c:pt idx="379">
                  <c:v>-0.8168726477206576</c:v>
                </c:pt>
                <c:pt idx="380">
                  <c:v>-0.75911410534001789</c:v>
                </c:pt>
                <c:pt idx="381">
                  <c:v>-0.5889460525038146</c:v>
                </c:pt>
                <c:pt idx="382">
                  <c:v>-0.8821934564841456</c:v>
                </c:pt>
                <c:pt idx="383">
                  <c:v>-1.0354964398464404</c:v>
                </c:pt>
                <c:pt idx="384">
                  <c:v>-0.93829942320874693</c:v>
                </c:pt>
                <c:pt idx="385">
                  <c:v>-0.84110240657113877</c:v>
                </c:pt>
                <c:pt idx="386">
                  <c:v>-0.7444053899334051</c:v>
                </c:pt>
                <c:pt idx="387">
                  <c:v>-0.6477083732957567</c:v>
                </c:pt>
                <c:pt idx="388">
                  <c:v>-0.25973711285163859</c:v>
                </c:pt>
                <c:pt idx="389">
                  <c:v>-0.98646114080619896</c:v>
                </c:pt>
                <c:pt idx="390">
                  <c:v>-0.59836624124110926</c:v>
                </c:pt>
                <c:pt idx="391">
                  <c:v>-0.5187098509940995</c:v>
                </c:pt>
                <c:pt idx="392">
                  <c:v>-0.43855346074712998</c:v>
                </c:pt>
                <c:pt idx="393">
                  <c:v>-0.35939707050005154</c:v>
                </c:pt>
                <c:pt idx="394">
                  <c:v>-0.27924068025296833</c:v>
                </c:pt>
                <c:pt idx="395">
                  <c:v>-0.19958429000595856</c:v>
                </c:pt>
                <c:pt idx="396">
                  <c:v>-0.28342789975894789</c:v>
                </c:pt>
                <c:pt idx="397">
                  <c:v>-0.91267543392481798</c:v>
                </c:pt>
                <c:pt idx="398">
                  <c:v>-0.1549423859115393</c:v>
                </c:pt>
                <c:pt idx="399">
                  <c:v>-0.50234145192052893</c:v>
                </c:pt>
                <c:pt idx="400">
                  <c:v>-0.8613692446172081</c:v>
                </c:pt>
                <c:pt idx="401">
                  <c:v>0.1318418679557567</c:v>
                </c:pt>
                <c:pt idx="402">
                  <c:v>-0.53620296615301299</c:v>
                </c:pt>
                <c:pt idx="403">
                  <c:v>5.9651917419074607E-2</c:v>
                </c:pt>
                <c:pt idx="404">
                  <c:v>-0.57298136841890823</c:v>
                </c:pt>
                <c:pt idx="405">
                  <c:v>-0.37771467302502515</c:v>
                </c:pt>
                <c:pt idx="406">
                  <c:v>-0.33973448345741986</c:v>
                </c:pt>
                <c:pt idx="407">
                  <c:v>-0.31484608780260714</c:v>
                </c:pt>
                <c:pt idx="408">
                  <c:v>-0.29438296930624119</c:v>
                </c:pt>
                <c:pt idx="409">
                  <c:v>-0.35372829234992764</c:v>
                </c:pt>
                <c:pt idx="410">
                  <c:v>-0.15073890338291562</c:v>
                </c:pt>
                <c:pt idx="411">
                  <c:v>-5.4010016329328892E-2</c:v>
                </c:pt>
                <c:pt idx="412">
                  <c:v>-0.54559814943780793</c:v>
                </c:pt>
                <c:pt idx="413">
                  <c:v>-0.12617187896444193</c:v>
                </c:pt>
                <c:pt idx="414">
                  <c:v>-0.1594220180541015</c:v>
                </c:pt>
                <c:pt idx="415">
                  <c:v>-0.17173971654048614</c:v>
                </c:pt>
                <c:pt idx="416">
                  <c:v>-0.11883996829743637</c:v>
                </c:pt>
                <c:pt idx="417">
                  <c:v>-0.27180713117229516</c:v>
                </c:pt>
                <c:pt idx="418">
                  <c:v>-2.0298823105235897E-3</c:v>
                </c:pt>
                <c:pt idx="419">
                  <c:v>-0.11786214584432742</c:v>
                </c:pt>
                <c:pt idx="420">
                  <c:v>-6.7715092413749289E-2</c:v>
                </c:pt>
                <c:pt idx="421">
                  <c:v>-0.21665810843202848</c:v>
                </c:pt>
                <c:pt idx="422">
                  <c:v>0.15277681075826877</c:v>
                </c:pt>
                <c:pt idx="423">
                  <c:v>-0.14884528284881071</c:v>
                </c:pt>
                <c:pt idx="424">
                  <c:v>9.5110071467587431E-2</c:v>
                </c:pt>
                <c:pt idx="425">
                  <c:v>7.5633313474384067E-2</c:v>
                </c:pt>
                <c:pt idx="426">
                  <c:v>-0.1885234258607511</c:v>
                </c:pt>
                <c:pt idx="427">
                  <c:v>0.18086749793616264</c:v>
                </c:pt>
                <c:pt idx="428">
                  <c:v>6.3804099090987165E-3</c:v>
                </c:pt>
                <c:pt idx="429">
                  <c:v>7.5346414207672296E-2</c:v>
                </c:pt>
                <c:pt idx="430">
                  <c:v>4.8803069174596203E-2</c:v>
                </c:pt>
                <c:pt idx="431">
                  <c:v>0.18192827784056931</c:v>
                </c:pt>
                <c:pt idx="432">
                  <c:v>-1.0365767788812263E-2</c:v>
                </c:pt>
                <c:pt idx="433">
                  <c:v>0.48712837452086433</c:v>
                </c:pt>
                <c:pt idx="434">
                  <c:v>-7.2155720129842393E-2</c:v>
                </c:pt>
                <c:pt idx="435">
                  <c:v>0.10283832619427358</c:v>
                </c:pt>
                <c:pt idx="436">
                  <c:v>0.36304866789888024</c:v>
                </c:pt>
                <c:pt idx="437">
                  <c:v>0.3809354411380923</c:v>
                </c:pt>
                <c:pt idx="438">
                  <c:v>0.39882221437730436</c:v>
                </c:pt>
                <c:pt idx="439">
                  <c:v>0.416708987616488</c:v>
                </c:pt>
                <c:pt idx="440">
                  <c:v>0.43459576085575691</c:v>
                </c:pt>
                <c:pt idx="441">
                  <c:v>0.45198253409495237</c:v>
                </c:pt>
                <c:pt idx="442">
                  <c:v>0.30886930733413465</c:v>
                </c:pt>
                <c:pt idx="443">
                  <c:v>0.40669510627787986</c:v>
                </c:pt>
                <c:pt idx="444">
                  <c:v>0.42448794287668079</c:v>
                </c:pt>
                <c:pt idx="445">
                  <c:v>0.4422807794754533</c:v>
                </c:pt>
                <c:pt idx="446">
                  <c:v>0.45957361607426606</c:v>
                </c:pt>
                <c:pt idx="447">
                  <c:v>0.47736645267306699</c:v>
                </c:pt>
                <c:pt idx="448">
                  <c:v>0.49565928927179925</c:v>
                </c:pt>
                <c:pt idx="449">
                  <c:v>0.43345212587055926</c:v>
                </c:pt>
                <c:pt idx="450">
                  <c:v>0.52514472412207169</c:v>
                </c:pt>
                <c:pt idx="451">
                  <c:v>0.50669653791518954</c:v>
                </c:pt>
                <c:pt idx="452">
                  <c:v>0.48774835170834763</c:v>
                </c:pt>
                <c:pt idx="453">
                  <c:v>0.46880016550144887</c:v>
                </c:pt>
                <c:pt idx="454">
                  <c:v>0.45035197929459514</c:v>
                </c:pt>
                <c:pt idx="455">
                  <c:v>0.35740379308776937</c:v>
                </c:pt>
                <c:pt idx="456">
                  <c:v>0.6101238685663759</c:v>
                </c:pt>
                <c:pt idx="457">
                  <c:v>0.58562359174717926</c:v>
                </c:pt>
                <c:pt idx="458">
                  <c:v>0.6313038312749768</c:v>
                </c:pt>
                <c:pt idx="459">
                  <c:v>0.69363907952967452</c:v>
                </c:pt>
                <c:pt idx="460">
                  <c:v>0.38521759575149872</c:v>
                </c:pt>
                <c:pt idx="461">
                  <c:v>0.79756892979696659</c:v>
                </c:pt>
                <c:pt idx="462">
                  <c:v>0.55851689972186591</c:v>
                </c:pt>
                <c:pt idx="463">
                  <c:v>0.80205237312389954</c:v>
                </c:pt>
                <c:pt idx="464">
                  <c:v>0.60601931044143953</c:v>
                </c:pt>
                <c:pt idx="465">
                  <c:v>0.79441835995768884</c:v>
                </c:pt>
                <c:pt idx="466">
                  <c:v>0.72966921963626419</c:v>
                </c:pt>
                <c:pt idx="467">
                  <c:v>0.78901357344187772</c:v>
                </c:pt>
                <c:pt idx="468">
                  <c:v>0.84835792724749126</c:v>
                </c:pt>
                <c:pt idx="469">
                  <c:v>0.90820228105309297</c:v>
                </c:pt>
                <c:pt idx="470">
                  <c:v>0.91004663485870196</c:v>
                </c:pt>
                <c:pt idx="471">
                  <c:v>0.54218161177539059</c:v>
                </c:pt>
                <c:pt idx="472">
                  <c:v>1.0400411478300953</c:v>
                </c:pt>
                <c:pt idx="473">
                  <c:v>0.79516050763467661</c:v>
                </c:pt>
                <c:pt idx="474">
                  <c:v>0.86473485264588135</c:v>
                </c:pt>
                <c:pt idx="475">
                  <c:v>0.90519422380879178</c:v>
                </c:pt>
                <c:pt idx="476">
                  <c:v>0.89415359497169788</c:v>
                </c:pt>
                <c:pt idx="477">
                  <c:v>0.96554422666318374</c:v>
                </c:pt>
                <c:pt idx="478">
                  <c:v>0.86263656226736884</c:v>
                </c:pt>
                <c:pt idx="479">
                  <c:v>0.94687015087617965</c:v>
                </c:pt>
                <c:pt idx="480">
                  <c:v>1.0119187387014676</c:v>
                </c:pt>
                <c:pt idx="481">
                  <c:v>1.0764673265268812</c:v>
                </c:pt>
                <c:pt idx="482">
                  <c:v>1.1410159143521525</c:v>
                </c:pt>
                <c:pt idx="483">
                  <c:v>1.0010645021774849</c:v>
                </c:pt>
                <c:pt idx="484">
                  <c:v>0.92125990891068454</c:v>
                </c:pt>
                <c:pt idx="485">
                  <c:v>1.213829127649575</c:v>
                </c:pt>
                <c:pt idx="486">
                  <c:v>0.9620401859192782</c:v>
                </c:pt>
                <c:pt idx="487">
                  <c:v>1.1061334110335679</c:v>
                </c:pt>
                <c:pt idx="488">
                  <c:v>1.1417266361478937</c:v>
                </c:pt>
                <c:pt idx="489">
                  <c:v>1.1768198612621745</c:v>
                </c:pt>
                <c:pt idx="490">
                  <c:v>1.1574130863764651</c:v>
                </c:pt>
                <c:pt idx="491">
                  <c:v>0.96192610565216796</c:v>
                </c:pt>
                <c:pt idx="492">
                  <c:v>1.3224341119456824</c:v>
                </c:pt>
                <c:pt idx="493">
                  <c:v>1.1673931470381831</c:v>
                </c:pt>
                <c:pt idx="494">
                  <c:v>1.1588224570079717</c:v>
                </c:pt>
                <c:pt idx="495">
                  <c:v>1.150251766977874</c:v>
                </c:pt>
                <c:pt idx="496">
                  <c:v>1.141181076947646</c:v>
                </c:pt>
                <c:pt idx="497">
                  <c:v>1.1326103869174915</c:v>
                </c:pt>
                <c:pt idx="498">
                  <c:v>1.1855396968872753</c:v>
                </c:pt>
                <c:pt idx="499">
                  <c:v>1.3142188053390385</c:v>
                </c:pt>
                <c:pt idx="500">
                  <c:v>1.2719767753072517</c:v>
                </c:pt>
                <c:pt idx="501">
                  <c:v>1.2609436669200704</c:v>
                </c:pt>
                <c:pt idx="502">
                  <c:v>1.2499105585328891</c:v>
                </c:pt>
                <c:pt idx="503">
                  <c:v>1.2388774501457931</c:v>
                </c:pt>
                <c:pt idx="504">
                  <c:v>1.2868443417585809</c:v>
                </c:pt>
                <c:pt idx="505">
                  <c:v>1.3317916161451819</c:v>
                </c:pt>
                <c:pt idx="506">
                  <c:v>1.4083455744242883</c:v>
                </c:pt>
                <c:pt idx="507">
                  <c:v>1.3707001555541751</c:v>
                </c:pt>
                <c:pt idx="508">
                  <c:v>1.3826217071873828</c:v>
                </c:pt>
                <c:pt idx="509">
                  <c:v>1.3945432588206756</c:v>
                </c:pt>
                <c:pt idx="510">
                  <c:v>1.4059648104539804</c:v>
                </c:pt>
                <c:pt idx="511">
                  <c:v>1.4178863620872733</c:v>
                </c:pt>
                <c:pt idx="512">
                  <c:v>1.4303079137205827</c:v>
                </c:pt>
                <c:pt idx="513">
                  <c:v>1.4417294653537738</c:v>
                </c:pt>
                <c:pt idx="514">
                  <c:v>1.4536510169870667</c:v>
                </c:pt>
                <c:pt idx="515">
                  <c:v>1.465572568620388</c:v>
                </c:pt>
                <c:pt idx="516">
                  <c:v>1.4769941202536927</c:v>
                </c:pt>
                <c:pt idx="517">
                  <c:v>1.5849156718869892</c:v>
                </c:pt>
                <c:pt idx="518">
                  <c:v>1.7167502352947679</c:v>
                </c:pt>
                <c:pt idx="519">
                  <c:v>1.1879574612290753</c:v>
                </c:pt>
                <c:pt idx="520">
                  <c:v>1.77932162324106</c:v>
                </c:pt>
                <c:pt idx="521">
                  <c:v>1.5533355293385682</c:v>
                </c:pt>
                <c:pt idx="522">
                  <c:v>1.5960647161065822</c:v>
                </c:pt>
                <c:pt idx="523">
                  <c:v>1.6392939028746696</c:v>
                </c:pt>
                <c:pt idx="524">
                  <c:v>1.6820230896426551</c:v>
                </c:pt>
                <c:pt idx="525">
                  <c:v>1.8377522764106686</c:v>
                </c:pt>
                <c:pt idx="526">
                  <c:v>1.3004326397124828</c:v>
                </c:pt>
                <c:pt idx="527">
                  <c:v>1.7348926486498897</c:v>
                </c:pt>
                <c:pt idx="528">
                  <c:v>1.6356778756271808</c:v>
                </c:pt>
                <c:pt idx="529">
                  <c:v>1.5364631026043867</c:v>
                </c:pt>
                <c:pt idx="530">
                  <c:v>1.4377483295815523</c:v>
                </c:pt>
                <c:pt idx="531">
                  <c:v>1.7511631239324572</c:v>
                </c:pt>
                <c:pt idx="532">
                  <c:v>1.587080511525869</c:v>
                </c:pt>
                <c:pt idx="533">
                  <c:v>1.7465523962528664</c:v>
                </c:pt>
                <c:pt idx="534">
                  <c:v>1.3780293680331965</c:v>
                </c:pt>
                <c:pt idx="535">
                  <c:v>1.3539206230473724</c:v>
                </c:pt>
                <c:pt idx="536">
                  <c:v>1.3303118780615932</c:v>
                </c:pt>
                <c:pt idx="537">
                  <c:v>1.3062031330757691</c:v>
                </c:pt>
                <c:pt idx="538">
                  <c:v>1.5600943880899649</c:v>
                </c:pt>
                <c:pt idx="539">
                  <c:v>2.0027862783581725</c:v>
                </c:pt>
                <c:pt idx="540">
                  <c:v>1.570892547698179</c:v>
                </c:pt>
                <c:pt idx="541">
                  <c:v>1.7714527506319655</c:v>
                </c:pt>
                <c:pt idx="542">
                  <c:v>1.6702174738007614</c:v>
                </c:pt>
                <c:pt idx="543">
                  <c:v>1.568482196969569</c:v>
                </c:pt>
                <c:pt idx="544">
                  <c:v>1.4667469201383767</c:v>
                </c:pt>
                <c:pt idx="545">
                  <c:v>1.3655116433071726</c:v>
                </c:pt>
                <c:pt idx="546">
                  <c:v>1.817276366475852</c:v>
                </c:pt>
                <c:pt idx="547">
                  <c:v>1.8260210144656526</c:v>
                </c:pt>
                <c:pt idx="548">
                  <c:v>1.8162021503154904</c:v>
                </c:pt>
                <c:pt idx="549">
                  <c:v>1.8138832861653782</c:v>
                </c:pt>
                <c:pt idx="550">
                  <c:v>1.8115644220151808</c:v>
                </c:pt>
                <c:pt idx="551">
                  <c:v>1.8092455578649833</c:v>
                </c:pt>
                <c:pt idx="552">
                  <c:v>1.8069266937148996</c:v>
                </c:pt>
                <c:pt idx="553">
                  <c:v>1.8046078295646453</c:v>
                </c:pt>
                <c:pt idx="554">
                  <c:v>1.8022889654144763</c:v>
                </c:pt>
                <c:pt idx="555">
                  <c:v>1.8004701012643523</c:v>
                </c:pt>
                <c:pt idx="556">
                  <c:v>1.7981512371141832</c:v>
                </c:pt>
                <c:pt idx="557">
                  <c:v>1.7958323729639858</c:v>
                </c:pt>
                <c:pt idx="558">
                  <c:v>1.7935135088138452</c:v>
                </c:pt>
                <c:pt idx="559">
                  <c:v>1.7911946446636762</c:v>
                </c:pt>
                <c:pt idx="560">
                  <c:v>1.7888757805134503</c:v>
                </c:pt>
                <c:pt idx="561">
                  <c:v>1.7870569163633832</c:v>
                </c:pt>
                <c:pt idx="562">
                  <c:v>1.7842380522131691</c:v>
                </c:pt>
                <c:pt idx="563">
                  <c:v>1.7824191880629598</c:v>
                </c:pt>
                <c:pt idx="564">
                  <c:v>1.7801003239128761</c:v>
                </c:pt>
                <c:pt idx="565">
                  <c:v>1.7777814597627071</c:v>
                </c:pt>
                <c:pt idx="566">
                  <c:v>1.7754625956125949</c:v>
                </c:pt>
                <c:pt idx="567">
                  <c:v>1.773143731462369</c:v>
                </c:pt>
                <c:pt idx="568">
                  <c:v>1.7713248673121882</c:v>
                </c:pt>
                <c:pt idx="569">
                  <c:v>2.2506414607688612</c:v>
                </c:pt>
                <c:pt idx="570">
                  <c:v>1.9102014417826751</c:v>
                </c:pt>
                <c:pt idx="571">
                  <c:v>1.9169586495447959</c:v>
                </c:pt>
                <c:pt idx="572">
                  <c:v>1.9277379193171384</c:v>
                </c:pt>
                <c:pt idx="573">
                  <c:v>1.9380171890894644</c:v>
                </c:pt>
                <c:pt idx="574">
                  <c:v>1.949296458861852</c:v>
                </c:pt>
                <c:pt idx="575">
                  <c:v>1.9595757286341779</c:v>
                </c:pt>
                <c:pt idx="576">
                  <c:v>1.9703549984064921</c:v>
                </c:pt>
                <c:pt idx="577">
                  <c:v>1.9811342681788631</c:v>
                </c:pt>
                <c:pt idx="578">
                  <c:v>1.9919135379511488</c:v>
                </c:pt>
                <c:pt idx="579">
                  <c:v>2.0026928077235766</c:v>
                </c:pt>
                <c:pt idx="580">
                  <c:v>2.0134720774958907</c:v>
                </c:pt>
                <c:pt idx="581">
                  <c:v>2.0242513472682901</c:v>
                </c:pt>
                <c:pt idx="582">
                  <c:v>2.0345306170405593</c:v>
                </c:pt>
                <c:pt idx="583">
                  <c:v>2.0375921073648442</c:v>
                </c:pt>
                <c:pt idx="584">
                  <c:v>2.0404874810297429</c:v>
                </c:pt>
                <c:pt idx="585">
                  <c:v>1.9659670878059785</c:v>
                </c:pt>
                <c:pt idx="586">
                  <c:v>1.8909466945821976</c:v>
                </c:pt>
                <c:pt idx="587">
                  <c:v>1.8164263013583763</c:v>
                </c:pt>
                <c:pt idx="588">
                  <c:v>1.741405908134567</c:v>
                </c:pt>
                <c:pt idx="589">
                  <c:v>2.2440475915858542</c:v>
                </c:pt>
                <c:pt idx="590">
                  <c:v>2.1874209634453621</c:v>
                </c:pt>
                <c:pt idx="591">
                  <c:v>2.1882715323322657</c:v>
                </c:pt>
                <c:pt idx="592">
                  <c:v>2.1886221012191811</c:v>
                </c:pt>
                <c:pt idx="593">
                  <c:v>2.1889726701059828</c:v>
                </c:pt>
                <c:pt idx="594">
                  <c:v>2.1898232389928864</c:v>
                </c:pt>
                <c:pt idx="595">
                  <c:v>2.1901738078797734</c:v>
                </c:pt>
                <c:pt idx="596">
                  <c:v>2.1900243767665586</c:v>
                </c:pt>
                <c:pt idx="597">
                  <c:v>2.1908749456534906</c:v>
                </c:pt>
                <c:pt idx="598">
                  <c:v>2.1912255145403776</c:v>
                </c:pt>
                <c:pt idx="599">
                  <c:v>2.1920760834272528</c:v>
                </c:pt>
                <c:pt idx="600">
                  <c:v>2.1924266523140545</c:v>
                </c:pt>
                <c:pt idx="601">
                  <c:v>2.19277722120097</c:v>
                </c:pt>
                <c:pt idx="602">
                  <c:v>2.1936277900878736</c:v>
                </c:pt>
                <c:pt idx="603">
                  <c:v>2.1934783589746587</c:v>
                </c:pt>
                <c:pt idx="604">
                  <c:v>2.1938289278615741</c:v>
                </c:pt>
                <c:pt idx="605">
                  <c:v>2.1946794967484777</c:v>
                </c:pt>
                <c:pt idx="606">
                  <c:v>2.1950300656352795</c:v>
                </c:pt>
                <c:pt idx="607">
                  <c:v>1.7579165667739574</c:v>
                </c:pt>
                <c:pt idx="608">
                  <c:v>2.3042356353371645</c:v>
                </c:pt>
                <c:pt idx="609">
                  <c:v>2.2780170937630828</c:v>
                </c:pt>
                <c:pt idx="610">
                  <c:v>2.250798552188968</c:v>
                </c:pt>
                <c:pt idx="611">
                  <c:v>2.2245800106148863</c:v>
                </c:pt>
                <c:pt idx="612">
                  <c:v>2.1973614690407715</c:v>
                </c:pt>
                <c:pt idx="613">
                  <c:v>2.1711429274666614</c:v>
                </c:pt>
                <c:pt idx="614">
                  <c:v>2.144924385892466</c:v>
                </c:pt>
                <c:pt idx="615">
                  <c:v>2.1177058443183796</c:v>
                </c:pt>
                <c:pt idx="616">
                  <c:v>2.0914873027442695</c:v>
                </c:pt>
                <c:pt idx="617">
                  <c:v>2.0642687611701831</c:v>
                </c:pt>
                <c:pt idx="618">
                  <c:v>2.038050219596073</c:v>
                </c:pt>
                <c:pt idx="619">
                  <c:v>2.0360801174335847</c:v>
                </c:pt>
                <c:pt idx="620">
                  <c:v>2.0464440158851573</c:v>
                </c:pt>
                <c:pt idx="621">
                  <c:v>2.0401627533026669</c:v>
                </c:pt>
                <c:pt idx="622">
                  <c:v>2.0333814907203021</c:v>
                </c:pt>
                <c:pt idx="623">
                  <c:v>2.0271002281377548</c:v>
                </c:pt>
                <c:pt idx="624">
                  <c:v>2.0208189655553781</c:v>
                </c:pt>
                <c:pt idx="625">
                  <c:v>2.0145377029729161</c:v>
                </c:pt>
                <c:pt idx="626">
                  <c:v>2.0082564403904541</c:v>
                </c:pt>
                <c:pt idx="627">
                  <c:v>2.0019751778079922</c:v>
                </c:pt>
                <c:pt idx="628">
                  <c:v>1.9951939152255704</c:v>
                </c:pt>
                <c:pt idx="629">
                  <c:v>1.9889126526430516</c:v>
                </c:pt>
                <c:pt idx="630">
                  <c:v>1.9826313900606465</c:v>
                </c:pt>
                <c:pt idx="631">
                  <c:v>1.9758501274781963</c:v>
                </c:pt>
                <c:pt idx="632">
                  <c:v>1.9695688648956491</c:v>
                </c:pt>
                <c:pt idx="633">
                  <c:v>1.9778071223118729</c:v>
                </c:pt>
                <c:pt idx="634">
                  <c:v>1.996884503914572</c:v>
                </c:pt>
                <c:pt idx="635">
                  <c:v>1.9945154264456733</c:v>
                </c:pt>
                <c:pt idx="636">
                  <c:v>1.9911463489767698</c:v>
                </c:pt>
                <c:pt idx="637">
                  <c:v>1.9882772715078545</c:v>
                </c:pt>
                <c:pt idx="638">
                  <c:v>1.9859081940388705</c:v>
                </c:pt>
                <c:pt idx="639">
                  <c:v>1.9830391165699837</c:v>
                </c:pt>
                <c:pt idx="640">
                  <c:v>1.980670039101085</c:v>
                </c:pt>
                <c:pt idx="641">
                  <c:v>1.9618009616321785</c:v>
                </c:pt>
                <c:pt idx="642">
                  <c:v>1.8483481028593758</c:v>
                </c:pt>
                <c:pt idx="643">
                  <c:v>1.8333952440866881</c:v>
                </c:pt>
                <c:pt idx="644">
                  <c:v>1.8184423853138867</c:v>
                </c:pt>
                <c:pt idx="645">
                  <c:v>1.8034895265411706</c:v>
                </c:pt>
                <c:pt idx="646">
                  <c:v>1.7885366677683692</c:v>
                </c:pt>
                <c:pt idx="647">
                  <c:v>1.8870742371675817</c:v>
                </c:pt>
                <c:pt idx="648">
                  <c:v>1.7219591379941619</c:v>
                </c:pt>
                <c:pt idx="649">
                  <c:v>2.0295199937575603</c:v>
                </c:pt>
                <c:pt idx="650">
                  <c:v>1.8641019192314729</c:v>
                </c:pt>
                <c:pt idx="651">
                  <c:v>1.9295332526860989</c:v>
                </c:pt>
                <c:pt idx="652">
                  <c:v>1.8474807654556571</c:v>
                </c:pt>
                <c:pt idx="653">
                  <c:v>1.7659282782252888</c:v>
                </c:pt>
                <c:pt idx="654">
                  <c:v>1.8309121662598784</c:v>
                </c:pt>
                <c:pt idx="655">
                  <c:v>1.7867484013287651</c:v>
                </c:pt>
                <c:pt idx="656">
                  <c:v>1.7863845223349983</c:v>
                </c:pt>
                <c:pt idx="657">
                  <c:v>1.7860206433412884</c:v>
                </c:pt>
                <c:pt idx="658">
                  <c:v>1.7856567643475501</c:v>
                </c:pt>
                <c:pt idx="659">
                  <c:v>1.7852928853538401</c:v>
                </c:pt>
                <c:pt idx="660">
                  <c:v>1.7844290063601704</c:v>
                </c:pt>
                <c:pt idx="661">
                  <c:v>1.7840651273663752</c:v>
                </c:pt>
                <c:pt idx="662">
                  <c:v>1.7837012483726653</c:v>
                </c:pt>
                <c:pt idx="663">
                  <c:v>1.7833373693789554</c:v>
                </c:pt>
                <c:pt idx="664">
                  <c:v>1.8566434906356619</c:v>
                </c:pt>
                <c:pt idx="665">
                  <c:v>1.6080475170627722</c:v>
                </c:pt>
                <c:pt idx="666">
                  <c:v>1.7174525648559893</c:v>
                </c:pt>
                <c:pt idx="667">
                  <c:v>1.706957319123461</c:v>
                </c:pt>
                <c:pt idx="668">
                  <c:v>1.686947721470176</c:v>
                </c:pt>
                <c:pt idx="669">
                  <c:v>1.6952878256802535</c:v>
                </c:pt>
                <c:pt idx="670">
                  <c:v>1.6750085057969955</c:v>
                </c:pt>
                <c:pt idx="671">
                  <c:v>1.5480953360224703</c:v>
                </c:pt>
                <c:pt idx="672">
                  <c:v>1.5625999040227612</c:v>
                </c:pt>
                <c:pt idx="673">
                  <c:v>1.5776044720230686</c:v>
                </c:pt>
                <c:pt idx="674">
                  <c:v>1.5921090400232458</c:v>
                </c:pt>
                <c:pt idx="675">
                  <c:v>1.6066136080235651</c:v>
                </c:pt>
                <c:pt idx="676">
                  <c:v>1.607618176023891</c:v>
                </c:pt>
                <c:pt idx="677">
                  <c:v>1.6024226111222788</c:v>
                </c:pt>
                <c:pt idx="678">
                  <c:v>1.5519709052349526</c:v>
                </c:pt>
                <c:pt idx="679">
                  <c:v>1.5025191993476597</c:v>
                </c:pt>
                <c:pt idx="680">
                  <c:v>1.4525674934604922</c:v>
                </c:pt>
                <c:pt idx="681">
                  <c:v>1.4031157875731708</c:v>
                </c:pt>
                <c:pt idx="682">
                  <c:v>1.5357956276690459</c:v>
                </c:pt>
                <c:pt idx="683">
                  <c:v>1.5860247538808778</c:v>
                </c:pt>
                <c:pt idx="684">
                  <c:v>1.2203628025142734</c:v>
                </c:pt>
                <c:pt idx="685">
                  <c:v>1.2237008511476688</c:v>
                </c:pt>
                <c:pt idx="686">
                  <c:v>1.226538899781076</c:v>
                </c:pt>
                <c:pt idx="687">
                  <c:v>1.2298769484144998</c:v>
                </c:pt>
                <c:pt idx="688">
                  <c:v>1.2332149970478383</c:v>
                </c:pt>
                <c:pt idx="689">
                  <c:v>1.2365530456811769</c:v>
                </c:pt>
                <c:pt idx="690">
                  <c:v>1.2393910943145841</c:v>
                </c:pt>
                <c:pt idx="691">
                  <c:v>1.242729142947951</c:v>
                </c:pt>
                <c:pt idx="692">
                  <c:v>1.2460671915813748</c:v>
                </c:pt>
                <c:pt idx="693">
                  <c:v>1.2494052402147418</c:v>
                </c:pt>
                <c:pt idx="694">
                  <c:v>1.2522432888481489</c:v>
                </c:pt>
                <c:pt idx="695">
                  <c:v>1.2560813374814757</c:v>
                </c:pt>
                <c:pt idx="696">
                  <c:v>1.2589193861148829</c:v>
                </c:pt>
                <c:pt idx="697">
                  <c:v>1.2622574347482782</c:v>
                </c:pt>
                <c:pt idx="698">
                  <c:v>1.265595483381702</c:v>
                </c:pt>
                <c:pt idx="699">
                  <c:v>1.268933532015069</c:v>
                </c:pt>
                <c:pt idx="700">
                  <c:v>1.2717715806484762</c:v>
                </c:pt>
                <c:pt idx="701">
                  <c:v>1.2756096292818597</c:v>
                </c:pt>
                <c:pt idx="702">
                  <c:v>1.2650805764156701</c:v>
                </c:pt>
                <c:pt idx="703">
                  <c:v>1.2359551419783656</c:v>
                </c:pt>
                <c:pt idx="704">
                  <c:v>1.236504720446959</c:v>
                </c:pt>
                <c:pt idx="705">
                  <c:v>1.2370542989154671</c:v>
                </c:pt>
                <c:pt idx="706">
                  <c:v>1.2371038773840723</c:v>
                </c:pt>
                <c:pt idx="707">
                  <c:v>1.2371534558526491</c:v>
                </c:pt>
                <c:pt idx="708">
                  <c:v>1.2372030343211691</c:v>
                </c:pt>
                <c:pt idx="709">
                  <c:v>1.2377526127897625</c:v>
                </c:pt>
                <c:pt idx="710">
                  <c:v>1.2378021912583677</c:v>
                </c:pt>
                <c:pt idx="711">
                  <c:v>1.2383517697268474</c:v>
                </c:pt>
                <c:pt idx="712">
                  <c:v>1.2384013481954526</c:v>
                </c:pt>
                <c:pt idx="713">
                  <c:v>1.2389509266641028</c:v>
                </c:pt>
                <c:pt idx="714">
                  <c:v>1.239000505132708</c:v>
                </c:pt>
                <c:pt idx="715">
                  <c:v>1.2390500836011995</c:v>
                </c:pt>
                <c:pt idx="716">
                  <c:v>1.2390996620698047</c:v>
                </c:pt>
                <c:pt idx="717">
                  <c:v>1.2396492405382844</c:v>
                </c:pt>
                <c:pt idx="718">
                  <c:v>1.2401988190068778</c:v>
                </c:pt>
                <c:pt idx="719">
                  <c:v>1.240248397475483</c:v>
                </c:pt>
                <c:pt idx="720">
                  <c:v>1.2402979759439745</c:v>
                </c:pt>
                <c:pt idx="721">
                  <c:v>1.2408475544125679</c:v>
                </c:pt>
                <c:pt idx="722">
                  <c:v>1.2408971328811731</c:v>
                </c:pt>
                <c:pt idx="723">
                  <c:v>1.2409467113497783</c:v>
                </c:pt>
                <c:pt idx="724">
                  <c:v>1.2409962898182698</c:v>
                </c:pt>
                <c:pt idx="725">
                  <c:v>1.2420458682868798</c:v>
                </c:pt>
                <c:pt idx="726">
                  <c:v>1.242095446755485</c:v>
                </c:pt>
                <c:pt idx="727">
                  <c:v>1.1931450252239699</c:v>
                </c:pt>
                <c:pt idx="728">
                  <c:v>1.1441946036925401</c:v>
                </c:pt>
                <c:pt idx="729">
                  <c:v>1.0952441821611671</c:v>
                </c:pt>
                <c:pt idx="730">
                  <c:v>1.0462937606297089</c:v>
                </c:pt>
                <c:pt idx="731">
                  <c:v>0.99784333909826728</c:v>
                </c:pt>
                <c:pt idx="732">
                  <c:v>0.94939291756685407</c:v>
                </c:pt>
                <c:pt idx="733">
                  <c:v>0.90044249603539583</c:v>
                </c:pt>
                <c:pt idx="734">
                  <c:v>0.85149207450399444</c:v>
                </c:pt>
                <c:pt idx="735">
                  <c:v>0.80254165297256463</c:v>
                </c:pt>
                <c:pt idx="736">
                  <c:v>0.72197001615975864</c:v>
                </c:pt>
                <c:pt idx="737">
                  <c:v>0.6723476007257716</c:v>
                </c:pt>
                <c:pt idx="738">
                  <c:v>0.65765649643853408</c:v>
                </c:pt>
                <c:pt idx="739">
                  <c:v>0.64246539215139364</c:v>
                </c:pt>
                <c:pt idx="740">
                  <c:v>0.62777428786415612</c:v>
                </c:pt>
                <c:pt idx="741">
                  <c:v>0.61308318357708913</c:v>
                </c:pt>
                <c:pt idx="742">
                  <c:v>0.59789207928986343</c:v>
                </c:pt>
                <c:pt idx="743">
                  <c:v>0.58320097500268275</c:v>
                </c:pt>
                <c:pt idx="744">
                  <c:v>0.56800987071548548</c:v>
                </c:pt>
                <c:pt idx="745">
                  <c:v>0.55331876642824795</c:v>
                </c:pt>
                <c:pt idx="746">
                  <c:v>0.5386276621410957</c:v>
                </c:pt>
                <c:pt idx="747">
                  <c:v>0.52393655785385818</c:v>
                </c:pt>
                <c:pt idx="748">
                  <c:v>0.50924545356679118</c:v>
                </c:pt>
                <c:pt idx="749">
                  <c:v>0.49405434927956549</c:v>
                </c:pt>
                <c:pt idx="750">
                  <c:v>0.47886324499239663</c:v>
                </c:pt>
                <c:pt idx="751">
                  <c:v>0.46417214070518753</c:v>
                </c:pt>
                <c:pt idx="752">
                  <c:v>0.44948103641797843</c:v>
                </c:pt>
                <c:pt idx="753">
                  <c:v>0.43478993213079775</c:v>
                </c:pt>
                <c:pt idx="754">
                  <c:v>0.42009882784356023</c:v>
                </c:pt>
                <c:pt idx="755">
                  <c:v>0.40490772355644822</c:v>
                </c:pt>
                <c:pt idx="756">
                  <c:v>0.39021661926926754</c:v>
                </c:pt>
                <c:pt idx="757">
                  <c:v>0.37502551498207026</c:v>
                </c:pt>
                <c:pt idx="758">
                  <c:v>0.36033441069486116</c:v>
                </c:pt>
                <c:pt idx="759">
                  <c:v>0.34564330640765206</c:v>
                </c:pt>
                <c:pt idx="760">
                  <c:v>0.33045220212048321</c:v>
                </c:pt>
                <c:pt idx="761">
                  <c:v>0.31576109783327411</c:v>
                </c:pt>
                <c:pt idx="762">
                  <c:v>0.26540668963534131</c:v>
                </c:pt>
                <c:pt idx="763">
                  <c:v>0.22984094007040312</c:v>
                </c:pt>
                <c:pt idx="764">
                  <c:v>8.5612896404256844E-2</c:v>
                </c:pt>
                <c:pt idx="765">
                  <c:v>8.3384852738163318E-2</c:v>
                </c:pt>
                <c:pt idx="766">
                  <c:v>8.2156809072188253E-2</c:v>
                </c:pt>
                <c:pt idx="767">
                  <c:v>8.0428765406082903E-2</c:v>
                </c:pt>
                <c:pt idx="768">
                  <c:v>7.8700721739863866E-2</c:v>
                </c:pt>
                <c:pt idx="769">
                  <c:v>7.6972678073758516E-2</c:v>
                </c:pt>
                <c:pt idx="770">
                  <c:v>7.5244634407795274E-2</c:v>
                </c:pt>
                <c:pt idx="771">
                  <c:v>7.3516590741689924E-2</c:v>
                </c:pt>
                <c:pt idx="772">
                  <c:v>7.1788547075584574E-2</c:v>
                </c:pt>
                <c:pt idx="773">
                  <c:v>6.8922814186777259E-2</c:v>
                </c:pt>
                <c:pt idx="774">
                  <c:v>-6.5434444622638921E-2</c:v>
                </c:pt>
                <c:pt idx="775">
                  <c:v>-0.10016220886501515</c:v>
                </c:pt>
                <c:pt idx="776">
                  <c:v>-0.1343899731075453</c:v>
                </c:pt>
                <c:pt idx="777">
                  <c:v>-0.16861773734993335</c:v>
                </c:pt>
                <c:pt idx="778">
                  <c:v>-0.20284550159234982</c:v>
                </c:pt>
                <c:pt idx="779">
                  <c:v>-0.23707326583473787</c:v>
                </c:pt>
                <c:pt idx="780">
                  <c:v>-0.27180103007722778</c:v>
                </c:pt>
                <c:pt idx="781">
                  <c:v>-0.30602879431961583</c:v>
                </c:pt>
                <c:pt idx="782">
                  <c:v>-0.3402565585620323</c:v>
                </c:pt>
                <c:pt idx="783">
                  <c:v>-0.37448432280453403</c:v>
                </c:pt>
                <c:pt idx="784">
                  <c:v>-0.40871208704692208</c:v>
                </c:pt>
                <c:pt idx="785">
                  <c:v>-0.44343985128932673</c:v>
                </c:pt>
                <c:pt idx="786">
                  <c:v>-0.47766761553185688</c:v>
                </c:pt>
                <c:pt idx="787">
                  <c:v>-0.51189537977421651</c:v>
                </c:pt>
                <c:pt idx="788">
                  <c:v>-0.51762314401662479</c:v>
                </c:pt>
                <c:pt idx="789">
                  <c:v>-0.52335090825914676</c:v>
                </c:pt>
                <c:pt idx="790">
                  <c:v>-0.52957867250154322</c:v>
                </c:pt>
                <c:pt idx="791">
                  <c:v>-0.53530643674392309</c:v>
                </c:pt>
                <c:pt idx="792">
                  <c:v>-0.54103420098630295</c:v>
                </c:pt>
                <c:pt idx="793">
                  <c:v>-0.54676196522882492</c:v>
                </c:pt>
                <c:pt idx="794">
                  <c:v>-0.55248972947120478</c:v>
                </c:pt>
                <c:pt idx="795">
                  <c:v>-0.55771749371362489</c:v>
                </c:pt>
                <c:pt idx="796">
                  <c:v>-0.56344525795603317</c:v>
                </c:pt>
                <c:pt idx="797">
                  <c:v>-0.56967302219854332</c:v>
                </c:pt>
                <c:pt idx="798">
                  <c:v>-0.57540078644092318</c:v>
                </c:pt>
                <c:pt idx="799">
                  <c:v>-0.58112855068330305</c:v>
                </c:pt>
                <c:pt idx="800">
                  <c:v>-0.5868563149257966</c:v>
                </c:pt>
                <c:pt idx="801">
                  <c:v>-0.5925840791682333</c:v>
                </c:pt>
                <c:pt idx="802">
                  <c:v>-0.59831184341058474</c:v>
                </c:pt>
                <c:pt idx="803">
                  <c:v>-0.60403960765302145</c:v>
                </c:pt>
                <c:pt idx="804">
                  <c:v>-0.6102673718955316</c:v>
                </c:pt>
                <c:pt idx="805">
                  <c:v>-0.61599513613791146</c:v>
                </c:pt>
                <c:pt idx="806">
                  <c:v>-0.62172290038031974</c:v>
                </c:pt>
                <c:pt idx="807">
                  <c:v>-0.62745066462272803</c:v>
                </c:pt>
                <c:pt idx="808">
                  <c:v>-0.63317842886522158</c:v>
                </c:pt>
                <c:pt idx="809">
                  <c:v>-0.63890619310762986</c:v>
                </c:pt>
                <c:pt idx="810">
                  <c:v>-0.64463395735003814</c:v>
                </c:pt>
                <c:pt idx="811">
                  <c:v>-0.65086172159251987</c:v>
                </c:pt>
                <c:pt idx="812">
                  <c:v>-0.65658948583492815</c:v>
                </c:pt>
                <c:pt idx="813">
                  <c:v>-0.66231725007730802</c:v>
                </c:pt>
                <c:pt idx="814">
                  <c:v>-0.66804501431980157</c:v>
                </c:pt>
                <c:pt idx="815">
                  <c:v>-0.67377277856223827</c:v>
                </c:pt>
                <c:pt idx="816">
                  <c:v>-0.67950054280458971</c:v>
                </c:pt>
                <c:pt idx="817">
                  <c:v>-0.68522830704711168</c:v>
                </c:pt>
                <c:pt idx="818">
                  <c:v>-0.69145607128953657</c:v>
                </c:pt>
                <c:pt idx="819">
                  <c:v>-0.69718383553191643</c:v>
                </c:pt>
                <c:pt idx="820">
                  <c:v>-0.66141159977433972</c:v>
                </c:pt>
                <c:pt idx="821">
                  <c:v>-0.68760918207931354</c:v>
                </c:pt>
                <c:pt idx="822">
                  <c:v>-0.70530676438431783</c:v>
                </c:pt>
                <c:pt idx="823">
                  <c:v>-0.7230043466892937</c:v>
                </c:pt>
                <c:pt idx="824">
                  <c:v>-0.74070192899432641</c:v>
                </c:pt>
                <c:pt idx="825">
                  <c:v>-0.75789951129922883</c:v>
                </c:pt>
                <c:pt idx="826">
                  <c:v>-0.77559709360423312</c:v>
                </c:pt>
                <c:pt idx="827">
                  <c:v>-0.79329467590923741</c:v>
                </c:pt>
                <c:pt idx="828">
                  <c:v>-0.81099225821421328</c:v>
                </c:pt>
                <c:pt idx="829">
                  <c:v>-0.82768984051924122</c:v>
                </c:pt>
                <c:pt idx="830">
                  <c:v>-0.84538742282416024</c:v>
                </c:pt>
                <c:pt idx="831">
                  <c:v>-0.86308500512913611</c:v>
                </c:pt>
                <c:pt idx="832">
                  <c:v>-0.8807825874341404</c:v>
                </c:pt>
                <c:pt idx="833">
                  <c:v>-0.93193702795431932</c:v>
                </c:pt>
                <c:pt idx="834">
                  <c:v>-0.9844943226069347</c:v>
                </c:pt>
                <c:pt idx="835">
                  <c:v>-0.99280489164152641</c:v>
                </c:pt>
                <c:pt idx="836">
                  <c:v>-1.0011154606762318</c:v>
                </c:pt>
                <c:pt idx="837">
                  <c:v>-1.0094260297109372</c:v>
                </c:pt>
                <c:pt idx="838">
                  <c:v>-1.0177365987455289</c:v>
                </c:pt>
                <c:pt idx="839">
                  <c:v>-1.0260471677802343</c:v>
                </c:pt>
                <c:pt idx="840">
                  <c:v>-1.0348577368149279</c:v>
                </c:pt>
                <c:pt idx="841">
                  <c:v>-1.043168305849548</c:v>
                </c:pt>
                <c:pt idx="842">
                  <c:v>-1.051478874884225</c:v>
                </c:pt>
                <c:pt idx="843">
                  <c:v>-1.0597894439189304</c:v>
                </c:pt>
                <c:pt idx="844">
                  <c:v>-1.0681000129536358</c:v>
                </c:pt>
                <c:pt idx="845">
                  <c:v>-1.0764105819882275</c:v>
                </c:pt>
                <c:pt idx="846">
                  <c:v>-1.0847211510229329</c:v>
                </c:pt>
                <c:pt idx="847">
                  <c:v>-1.0930317200576098</c:v>
                </c:pt>
                <c:pt idx="848">
                  <c:v>-1.1013422890923437</c:v>
                </c:pt>
                <c:pt idx="849">
                  <c:v>-1.1522926797693458</c:v>
                </c:pt>
                <c:pt idx="850">
                  <c:v>-1.2646274128175321</c:v>
                </c:pt>
                <c:pt idx="851">
                  <c:v>-1.265605587820346</c:v>
                </c:pt>
                <c:pt idx="852">
                  <c:v>-1.2670837628230061</c:v>
                </c:pt>
                <c:pt idx="853">
                  <c:v>-1.26806193782582</c:v>
                </c:pt>
                <c:pt idx="854">
                  <c:v>-1.2690401128286339</c:v>
                </c:pt>
                <c:pt idx="855">
                  <c:v>-1.2705182878314361</c:v>
                </c:pt>
                <c:pt idx="856">
                  <c:v>-1.27149646283425</c:v>
                </c:pt>
                <c:pt idx="857">
                  <c:v>-1.2729746378370237</c:v>
                </c:pt>
                <c:pt idx="858">
                  <c:v>-1.2734528128397358</c:v>
                </c:pt>
                <c:pt idx="859">
                  <c:v>-1.2744309878425213</c:v>
                </c:pt>
                <c:pt idx="860">
                  <c:v>-1.2759091628453518</c:v>
                </c:pt>
                <c:pt idx="861">
                  <c:v>-1.2768873378481373</c:v>
                </c:pt>
                <c:pt idx="862">
                  <c:v>-1.278365512850911</c:v>
                </c:pt>
                <c:pt idx="863">
                  <c:v>-1.2793436878536966</c:v>
                </c:pt>
                <c:pt idx="864">
                  <c:v>-1.2808218628564987</c:v>
                </c:pt>
                <c:pt idx="865">
                  <c:v>-1.281800037859341</c:v>
                </c:pt>
                <c:pt idx="866">
                  <c:v>-1.2827782128621266</c:v>
                </c:pt>
                <c:pt idx="867">
                  <c:v>-1.2842563878649287</c:v>
                </c:pt>
                <c:pt idx="868">
                  <c:v>-1.2852345628676574</c:v>
                </c:pt>
                <c:pt idx="869">
                  <c:v>-1.2867127378704311</c:v>
                </c:pt>
                <c:pt idx="870">
                  <c:v>-1.3959894123720176</c:v>
                </c:pt>
                <c:pt idx="871">
                  <c:v>-1.3976270294463404</c:v>
                </c:pt>
                <c:pt idx="872">
                  <c:v>-1.374996458312296</c:v>
                </c:pt>
                <c:pt idx="873">
                  <c:v>-1.3518658871783202</c:v>
                </c:pt>
                <c:pt idx="874">
                  <c:v>-1.3292353160443611</c:v>
                </c:pt>
                <c:pt idx="875">
                  <c:v>-1.3071047449103048</c:v>
                </c:pt>
                <c:pt idx="876">
                  <c:v>-1.2839741737763291</c:v>
                </c:pt>
                <c:pt idx="877">
                  <c:v>-1.3423436026423019</c:v>
                </c:pt>
                <c:pt idx="878">
                  <c:v>-1.4002130315083434</c:v>
                </c:pt>
                <c:pt idx="879">
                  <c:v>-1.4822134727180298</c:v>
                </c:pt>
                <c:pt idx="880">
                  <c:v>-1.4912589302954302</c:v>
                </c:pt>
                <c:pt idx="881">
                  <c:v>-1.4996570249379317</c:v>
                </c:pt>
                <c:pt idx="882">
                  <c:v>-1.5207175099698418</c:v>
                </c:pt>
                <c:pt idx="883">
                  <c:v>-1.5192466523995165</c:v>
                </c:pt>
                <c:pt idx="884">
                  <c:v>-1.5177757948292481</c:v>
                </c:pt>
                <c:pt idx="885">
                  <c:v>-1.5243049372589041</c:v>
                </c:pt>
                <c:pt idx="886">
                  <c:v>-1.5298340796886407</c:v>
                </c:pt>
                <c:pt idx="887">
                  <c:v>-1.5358632221183939</c:v>
                </c:pt>
                <c:pt idx="888">
                  <c:v>-1.541892364548147</c:v>
                </c:pt>
                <c:pt idx="889">
                  <c:v>-1.5474215069778268</c:v>
                </c:pt>
                <c:pt idx="890">
                  <c:v>-1.5534506494075515</c:v>
                </c:pt>
                <c:pt idx="891">
                  <c:v>-1.5594797918372194</c:v>
                </c:pt>
                <c:pt idx="892">
                  <c:v>-1.5650089342670128</c:v>
                </c:pt>
                <c:pt idx="893">
                  <c:v>-1.5924005910371193</c:v>
                </c:pt>
                <c:pt idx="894">
                  <c:v>-1.5991371322778321</c:v>
                </c:pt>
                <c:pt idx="895">
                  <c:v>-1.6055805425554013</c:v>
                </c:pt>
                <c:pt idx="896">
                  <c:v>-1.6115239528328971</c:v>
                </c:pt>
                <c:pt idx="897">
                  <c:v>-1.6179673631104947</c:v>
                </c:pt>
                <c:pt idx="898">
                  <c:v>-1.6244107733881208</c:v>
                </c:pt>
                <c:pt idx="899">
                  <c:v>-1.6303603379698473</c:v>
                </c:pt>
                <c:pt idx="900">
                  <c:v>-1.6481504051857314</c:v>
                </c:pt>
                <c:pt idx="901">
                  <c:v>-1.6485503667909427</c:v>
                </c:pt>
                <c:pt idx="902">
                  <c:v>-1.6489503283961255</c:v>
                </c:pt>
                <c:pt idx="903">
                  <c:v>-1.6493502900013368</c:v>
                </c:pt>
                <c:pt idx="904">
                  <c:v>-1.6492502516065031</c:v>
                </c:pt>
                <c:pt idx="905">
                  <c:v>-1.6491502132116977</c:v>
                </c:pt>
                <c:pt idx="906">
                  <c:v>-1.6495501748169374</c:v>
                </c:pt>
                <c:pt idx="907">
                  <c:v>-1.6499501364221203</c:v>
                </c:pt>
                <c:pt idx="908">
                  <c:v>-1.6503500980272463</c:v>
                </c:pt>
                <c:pt idx="909">
                  <c:v>-1.650250059632441</c:v>
                </c:pt>
                <c:pt idx="910">
                  <c:v>-1.6501500212376357</c:v>
                </c:pt>
                <c:pt idx="911">
                  <c:v>-1.6505499828428185</c:v>
                </c:pt>
                <c:pt idx="912">
                  <c:v>-1.6504499444480132</c:v>
                </c:pt>
                <c:pt idx="913">
                  <c:v>-1.6513499060532411</c:v>
                </c:pt>
                <c:pt idx="914">
                  <c:v>-1.6512498676584642</c:v>
                </c:pt>
                <c:pt idx="915">
                  <c:v>-1.651149829263602</c:v>
                </c:pt>
                <c:pt idx="916">
                  <c:v>-1.6515497908688133</c:v>
                </c:pt>
                <c:pt idx="917">
                  <c:v>-1.6514497524740079</c:v>
                </c:pt>
                <c:pt idx="918">
                  <c:v>-1.6518497140792476</c:v>
                </c:pt>
                <c:pt idx="919">
                  <c:v>-1.6522496756844305</c:v>
                </c:pt>
                <c:pt idx="920">
                  <c:v>-1.6521496372895115</c:v>
                </c:pt>
                <c:pt idx="921">
                  <c:v>-1.6525495988947227</c:v>
                </c:pt>
                <c:pt idx="922">
                  <c:v>-1.6524495604999174</c:v>
                </c:pt>
                <c:pt idx="923">
                  <c:v>-1.6528495221051287</c:v>
                </c:pt>
                <c:pt idx="924">
                  <c:v>-1.65324948371034</c:v>
                </c:pt>
                <c:pt idx="925">
                  <c:v>-1.6531494453155346</c:v>
                </c:pt>
                <c:pt idx="926">
                  <c:v>-1.6535494069207175</c:v>
                </c:pt>
                <c:pt idx="927">
                  <c:v>-1.6534493685259406</c:v>
                </c:pt>
                <c:pt idx="928">
                  <c:v>-1.6533493301311353</c:v>
                </c:pt>
                <c:pt idx="929">
                  <c:v>-1.6542492917363063</c:v>
                </c:pt>
                <c:pt idx="930">
                  <c:v>-1.654149253341501</c:v>
                </c:pt>
                <c:pt idx="931">
                  <c:v>-1.6545492149467407</c:v>
                </c:pt>
                <c:pt idx="932">
                  <c:v>-1.6544491765519354</c:v>
                </c:pt>
                <c:pt idx="933">
                  <c:v>-1.6543491381570448</c:v>
                </c:pt>
                <c:pt idx="934">
                  <c:v>-1.6552490997622442</c:v>
                </c:pt>
                <c:pt idx="935">
                  <c:v>-1.6551490613674389</c:v>
                </c:pt>
                <c:pt idx="936">
                  <c:v>-1.6555490229726217</c:v>
                </c:pt>
                <c:pt idx="937">
                  <c:v>-1.6554489845778164</c:v>
                </c:pt>
                <c:pt idx="938">
                  <c:v>-1.6553489461830395</c:v>
                </c:pt>
                <c:pt idx="939">
                  <c:v>-1.6557489077882224</c:v>
                </c:pt>
                <c:pt idx="940">
                  <c:v>-1.6561488693934052</c:v>
                </c:pt>
                <c:pt idx="941">
                  <c:v>-1.6560488309985999</c:v>
                </c:pt>
                <c:pt idx="942">
                  <c:v>-1.6564487926038112</c:v>
                </c:pt>
                <c:pt idx="943">
                  <c:v>-1.6563487542090627</c:v>
                </c:pt>
                <c:pt idx="944">
                  <c:v>-1.6567487158142455</c:v>
                </c:pt>
                <c:pt idx="945">
                  <c:v>-1.6571486774193147</c:v>
                </c:pt>
                <c:pt idx="946">
                  <c:v>-1.6570486390245378</c:v>
                </c:pt>
                <c:pt idx="947">
                  <c:v>-1.6574486006297207</c:v>
                </c:pt>
                <c:pt idx="948">
                  <c:v>-1.6573485622349153</c:v>
                </c:pt>
                <c:pt idx="949">
                  <c:v>-1.6577485238400982</c:v>
                </c:pt>
                <c:pt idx="950">
                  <c:v>-1.6576484854452929</c:v>
                </c:pt>
                <c:pt idx="951">
                  <c:v>-1.6580484470505041</c:v>
                </c:pt>
                <c:pt idx="952">
                  <c:v>-1.6584484086557438</c:v>
                </c:pt>
                <c:pt idx="953">
                  <c:v>-1.6583483702609385</c:v>
                </c:pt>
                <c:pt idx="954">
                  <c:v>-1.6587483318661214</c:v>
                </c:pt>
                <c:pt idx="955">
                  <c:v>-1.6586482934713445</c:v>
                </c:pt>
                <c:pt idx="956">
                  <c:v>-1.6590482550765273</c:v>
                </c:pt>
                <c:pt idx="957">
                  <c:v>-1.6594482166817386</c:v>
                </c:pt>
                <c:pt idx="958">
                  <c:v>-1.659348178286848</c:v>
                </c:pt>
                <c:pt idx="959">
                  <c:v>-1.6597481398920024</c:v>
                </c:pt>
                <c:pt idx="960">
                  <c:v>-1.6596481014972255</c:v>
                </c:pt>
                <c:pt idx="961">
                  <c:v>-1.6600480631024084</c:v>
                </c:pt>
                <c:pt idx="962">
                  <c:v>-1.6604480247076197</c:v>
                </c:pt>
                <c:pt idx="963">
                  <c:v>-1.6677924200866414</c:v>
                </c:pt>
                <c:pt idx="964">
                  <c:v>-1.4599748480264338</c:v>
                </c:pt>
                <c:pt idx="965">
                  <c:v>-1.5222815640100293</c:v>
                </c:pt>
                <c:pt idx="966">
                  <c:v>-1.5845882799936248</c:v>
                </c:pt>
                <c:pt idx="967">
                  <c:v>-1.646894995977334</c:v>
                </c:pt>
                <c:pt idx="968">
                  <c:v>-1.7092017119609295</c:v>
                </c:pt>
                <c:pt idx="969">
                  <c:v>-1.771508427944525</c:v>
                </c:pt>
                <c:pt idx="970">
                  <c:v>-1.8338151439281489</c:v>
                </c:pt>
                <c:pt idx="971">
                  <c:v>-1.6248739915292276</c:v>
                </c:pt>
                <c:pt idx="972">
                  <c:v>-1.6377743218953071</c:v>
                </c:pt>
                <c:pt idx="973">
                  <c:v>-1.6232344868170117</c:v>
                </c:pt>
                <c:pt idx="974">
                  <c:v>-1.6096946517387494</c:v>
                </c:pt>
                <c:pt idx="975">
                  <c:v>-1.595154816660397</c:v>
                </c:pt>
                <c:pt idx="976">
                  <c:v>-1.5811149815820897</c:v>
                </c:pt>
                <c:pt idx="977">
                  <c:v>-1.5665751465037943</c:v>
                </c:pt>
                <c:pt idx="978">
                  <c:v>-1.5790356322343371</c:v>
                </c:pt>
                <c:pt idx="979">
                  <c:v>-1.4893422300257271</c:v>
                </c:pt>
                <c:pt idx="980">
                  <c:v>-1.4821951091832091</c:v>
                </c:pt>
                <c:pt idx="981">
                  <c:v>-1.4750479883407479</c:v>
                </c:pt>
                <c:pt idx="982">
                  <c:v>-1.4669008674982251</c:v>
                </c:pt>
                <c:pt idx="983">
                  <c:v>-1.4597537466556219</c:v>
                </c:pt>
                <c:pt idx="984">
                  <c:v>-1.4521066258131157</c:v>
                </c:pt>
                <c:pt idx="985">
                  <c:v>-1.4449595049706261</c:v>
                </c:pt>
                <c:pt idx="986">
                  <c:v>-1.4368123841281317</c:v>
                </c:pt>
                <c:pt idx="987">
                  <c:v>-1.4296652632855285</c:v>
                </c:pt>
                <c:pt idx="988">
                  <c:v>-1.4225181424430389</c:v>
                </c:pt>
                <c:pt idx="989">
                  <c:v>-1.4143710216005161</c:v>
                </c:pt>
                <c:pt idx="990">
                  <c:v>-1.4072239007580265</c:v>
                </c:pt>
                <c:pt idx="991">
                  <c:v>-1.3995767799154066</c:v>
                </c:pt>
                <c:pt idx="992">
                  <c:v>-1.3924296590729455</c:v>
                </c:pt>
                <c:pt idx="993">
                  <c:v>-1.3842825382303943</c:v>
                </c:pt>
                <c:pt idx="994">
                  <c:v>-1.3771354173879331</c:v>
                </c:pt>
                <c:pt idx="995">
                  <c:v>-1.3694882965453132</c:v>
                </c:pt>
                <c:pt idx="996">
                  <c:v>-1.3623411757028236</c:v>
                </c:pt>
                <c:pt idx="997">
                  <c:v>-1.3546940548603459</c:v>
                </c:pt>
                <c:pt idx="998">
                  <c:v>-1.3470469340176976</c:v>
                </c:pt>
                <c:pt idx="999">
                  <c:v>-1.3398998131752364</c:v>
                </c:pt>
                <c:pt idx="1000">
                  <c:v>-1.3317526923327137</c:v>
                </c:pt>
                <c:pt idx="1001">
                  <c:v>-1.3246055714902241</c:v>
                </c:pt>
                <c:pt idx="1002">
                  <c:v>-1.3169584506476326</c:v>
                </c:pt>
                <c:pt idx="1003">
                  <c:v>-1.3098113298051146</c:v>
                </c:pt>
                <c:pt idx="1004">
                  <c:v>-1.3021642089626368</c:v>
                </c:pt>
                <c:pt idx="1005">
                  <c:v>-1.2945170881201307</c:v>
                </c:pt>
                <c:pt idx="1006">
                  <c:v>-1.2873699672776127</c:v>
                </c:pt>
                <c:pt idx="1007">
                  <c:v>-1.2792228464350046</c:v>
                </c:pt>
                <c:pt idx="1008">
                  <c:v>-1.2720757255925434</c:v>
                </c:pt>
                <c:pt idx="1009">
                  <c:v>-1.2644286047500088</c:v>
                </c:pt>
                <c:pt idx="1010">
                  <c:v>-1.2572814839075477</c:v>
                </c:pt>
                <c:pt idx="1011">
                  <c:v>-1.2491343630649112</c:v>
                </c:pt>
                <c:pt idx="1012">
                  <c:v>-1.2419872422224216</c:v>
                </c:pt>
                <c:pt idx="1013">
                  <c:v>-1.2348401213799605</c:v>
                </c:pt>
                <c:pt idx="1014">
                  <c:v>-1.2266930005372956</c:v>
                </c:pt>
                <c:pt idx="1015">
                  <c:v>-1.2195458796948344</c:v>
                </c:pt>
                <c:pt idx="1016">
                  <c:v>-1.2118987588522998</c:v>
                </c:pt>
                <c:pt idx="1017">
                  <c:v>-1.2047516380098102</c:v>
                </c:pt>
                <c:pt idx="1018">
                  <c:v>-1.1966045171672306</c:v>
                </c:pt>
                <c:pt idx="1019">
                  <c:v>-1.1894573963247126</c:v>
                </c:pt>
                <c:pt idx="1020">
                  <c:v>-1.182310275482223</c:v>
                </c:pt>
                <c:pt idx="1021">
                  <c:v>-1.1746631546397168</c:v>
                </c:pt>
                <c:pt idx="1022">
                  <c:v>-1.1670160337971254</c:v>
                </c:pt>
                <c:pt idx="1023">
                  <c:v>-1.1593689129546192</c:v>
                </c:pt>
                <c:pt idx="1024">
                  <c:v>-1.1522217921121296</c:v>
                </c:pt>
                <c:pt idx="1025">
                  <c:v>-1.1440746712696068</c:v>
                </c:pt>
                <c:pt idx="1026">
                  <c:v>-1.136927550427032</c:v>
                </c:pt>
                <c:pt idx="1027">
                  <c:v>-1.1292804295845542</c:v>
                </c:pt>
                <c:pt idx="1028">
                  <c:v>-1.1221333087420078</c:v>
                </c:pt>
                <c:pt idx="1029">
                  <c:v>-1.1144861878995584</c:v>
                </c:pt>
                <c:pt idx="1030">
                  <c:v>-1.0185438278232084</c:v>
                </c:pt>
                <c:pt idx="1031">
                  <c:v>-1.0364966540308274</c:v>
                </c:pt>
                <c:pt idx="1032">
                  <c:v>-1.0139990531961303</c:v>
                </c:pt>
                <c:pt idx="1033">
                  <c:v>-0.99100145236144499</c:v>
                </c:pt>
                <c:pt idx="1034">
                  <c:v>-0.96900385152682134</c:v>
                </c:pt>
                <c:pt idx="1035">
                  <c:v>-0.94650625069209582</c:v>
                </c:pt>
                <c:pt idx="1036">
                  <c:v>-0.92450864985744374</c:v>
                </c:pt>
                <c:pt idx="1037">
                  <c:v>-0.90151104902273005</c:v>
                </c:pt>
                <c:pt idx="1038">
                  <c:v>-0.87951344818804955</c:v>
                </c:pt>
                <c:pt idx="1039">
                  <c:v>-0.85701584735332403</c:v>
                </c:pt>
                <c:pt idx="1040">
                  <c:v>-0.87358241989403496</c:v>
                </c:pt>
                <c:pt idx="1041">
                  <c:v>-0.78155702434403906</c:v>
                </c:pt>
                <c:pt idx="1042">
                  <c:v>-0.80532475063722586</c:v>
                </c:pt>
                <c:pt idx="1043">
                  <c:v>-0.82809247693043631</c:v>
                </c:pt>
                <c:pt idx="1044">
                  <c:v>-0.85136020322363493</c:v>
                </c:pt>
                <c:pt idx="1045">
                  <c:v>-0.87462792951674828</c:v>
                </c:pt>
                <c:pt idx="1046">
                  <c:v>-0.78216281464963799</c:v>
                </c:pt>
                <c:pt idx="1047">
                  <c:v>-0.58711259690380757</c:v>
                </c:pt>
                <c:pt idx="1048">
                  <c:v>-0.6429323062776291</c:v>
                </c:pt>
                <c:pt idx="1049">
                  <c:v>-0.6992520156514388</c:v>
                </c:pt>
                <c:pt idx="1050">
                  <c:v>-0.7550717250252319</c:v>
                </c:pt>
                <c:pt idx="1051">
                  <c:v>-0.8113914343990416</c:v>
                </c:pt>
                <c:pt idx="1052">
                  <c:v>-0.86721114377280628</c:v>
                </c:pt>
                <c:pt idx="1053">
                  <c:v>-0.6716881632834486</c:v>
                </c:pt>
                <c:pt idx="1054">
                  <c:v>-1.0350640138894107</c:v>
                </c:pt>
                <c:pt idx="1055">
                  <c:v>-0.25978689915370978</c:v>
                </c:pt>
                <c:pt idx="1056">
                  <c:v>-0.53704599587234725</c:v>
                </c:pt>
                <c:pt idx="1057">
                  <c:v>-0.53551133875865276</c:v>
                </c:pt>
                <c:pt idx="1058">
                  <c:v>-0.53297668164503875</c:v>
                </c:pt>
                <c:pt idx="1059">
                  <c:v>-0.53094202453144135</c:v>
                </c:pt>
                <c:pt idx="1060">
                  <c:v>-0.52840736741782734</c:v>
                </c:pt>
                <c:pt idx="1061">
                  <c:v>-0.52637271030411625</c:v>
                </c:pt>
                <c:pt idx="1062">
                  <c:v>-0.52433805319054727</c:v>
                </c:pt>
                <c:pt idx="1063">
                  <c:v>-0.5076392955736253</c:v>
                </c:pt>
                <c:pt idx="1064">
                  <c:v>-0.49079042920183724</c:v>
                </c:pt>
                <c:pt idx="1065">
                  <c:v>-0.47386825626381324</c:v>
                </c:pt>
                <c:pt idx="1066">
                  <c:v>-0.55399536045865716</c:v>
                </c:pt>
                <c:pt idx="1067">
                  <c:v>-0.504919446067845</c:v>
                </c:pt>
                <c:pt idx="1068">
                  <c:v>-0.45534353167712993</c:v>
                </c:pt>
                <c:pt idx="1069">
                  <c:v>-0.4057676172863296</c:v>
                </c:pt>
                <c:pt idx="1070">
                  <c:v>-0.55968873295142885</c:v>
                </c:pt>
                <c:pt idx="1071">
                  <c:v>-0.20082826921930064</c:v>
                </c:pt>
                <c:pt idx="1072">
                  <c:v>-0.84424277161744499</c:v>
                </c:pt>
                <c:pt idx="1073">
                  <c:v>0.15210622787745365</c:v>
                </c:pt>
                <c:pt idx="1074">
                  <c:v>-0.42206353627645399</c:v>
                </c:pt>
                <c:pt idx="1075">
                  <c:v>-0.30285197167683009</c:v>
                </c:pt>
                <c:pt idx="1076">
                  <c:v>-0.18414040707722279</c:v>
                </c:pt>
                <c:pt idx="1077">
                  <c:v>-0.26824365774655234</c:v>
                </c:pt>
                <c:pt idx="1078">
                  <c:v>-0.38230996567671127</c:v>
                </c:pt>
                <c:pt idx="1079">
                  <c:v>-0.29920120995231514</c:v>
                </c:pt>
                <c:pt idx="1080">
                  <c:v>-0.21609245422794743</c:v>
                </c:pt>
                <c:pt idx="1081">
                  <c:v>-0.69755697304063347</c:v>
                </c:pt>
                <c:pt idx="1082">
                  <c:v>0.31830659106438475</c:v>
                </c:pt>
                <c:pt idx="1083">
                  <c:v>-8.7885876070629365E-2</c:v>
                </c:pt>
                <c:pt idx="1084">
                  <c:v>-7.3634261960421554E-2</c:v>
                </c:pt>
                <c:pt idx="1085">
                  <c:v>-5.9882647850145077E-2</c:v>
                </c:pt>
                <c:pt idx="1086">
                  <c:v>-4.6131033739925442E-2</c:v>
                </c:pt>
                <c:pt idx="1087">
                  <c:v>-3.2379419629620543E-2</c:v>
                </c:pt>
                <c:pt idx="1088">
                  <c:v>-1.8127805519441154E-2</c:v>
                </c:pt>
                <c:pt idx="1089">
                  <c:v>-4.8761914091244307E-3</c:v>
                </c:pt>
                <c:pt idx="1090">
                  <c:v>9.3754227010833802E-3</c:v>
                </c:pt>
                <c:pt idx="1091">
                  <c:v>2.3127036811274593E-2</c:v>
                </c:pt>
                <c:pt idx="1092">
                  <c:v>3.687865092155107E-2</c:v>
                </c:pt>
                <c:pt idx="1093">
                  <c:v>5.0630265031799127E-2</c:v>
                </c:pt>
                <c:pt idx="1094">
                  <c:v>6.4381879142075604E-2</c:v>
                </c:pt>
                <c:pt idx="1095">
                  <c:v>7.8133493252295239E-2</c:v>
                </c:pt>
                <c:pt idx="1096">
                  <c:v>9.2385107362559893E-2</c:v>
                </c:pt>
                <c:pt idx="1097">
                  <c:v>0.10563672147279135</c:v>
                </c:pt>
                <c:pt idx="1098">
                  <c:v>0.11938833558295414</c:v>
                </c:pt>
                <c:pt idx="1099">
                  <c:v>0.13363994969327564</c:v>
                </c:pt>
                <c:pt idx="1100">
                  <c:v>0.14689156380345025</c:v>
                </c:pt>
                <c:pt idx="1101">
                  <c:v>0.16114317791380017</c:v>
                </c:pt>
                <c:pt idx="1102">
                  <c:v>0.17489479202396296</c:v>
                </c:pt>
                <c:pt idx="1103">
                  <c:v>0.18864640613426786</c:v>
                </c:pt>
                <c:pt idx="1104">
                  <c:v>0.20239802024445908</c:v>
                </c:pt>
                <c:pt idx="1105">
                  <c:v>0.21664963435478057</c:v>
                </c:pt>
                <c:pt idx="1106">
                  <c:v>0.22990124846495519</c:v>
                </c:pt>
                <c:pt idx="1107">
                  <c:v>0.24415286257527669</c:v>
                </c:pt>
                <c:pt idx="1108">
                  <c:v>0.2579044766854679</c:v>
                </c:pt>
                <c:pt idx="1109">
                  <c:v>0.27165609079565911</c:v>
                </c:pt>
                <c:pt idx="1110">
                  <c:v>0.28540770490596401</c:v>
                </c:pt>
                <c:pt idx="1111">
                  <c:v>0.29915931901615522</c:v>
                </c:pt>
                <c:pt idx="1112">
                  <c:v>0.31291093312648854</c:v>
                </c:pt>
                <c:pt idx="1113">
                  <c:v>0.32716254723666793</c:v>
                </c:pt>
                <c:pt idx="1114">
                  <c:v>0.34041416134698466</c:v>
                </c:pt>
                <c:pt idx="1115">
                  <c:v>0.35466577545716405</c:v>
                </c:pt>
                <c:pt idx="1116">
                  <c:v>0.36841738956738368</c:v>
                </c:pt>
                <c:pt idx="1117">
                  <c:v>0.38166900367767198</c:v>
                </c:pt>
                <c:pt idx="1118">
                  <c:v>0.39592061778787979</c:v>
                </c:pt>
                <c:pt idx="1119">
                  <c:v>0.40967223189818469</c:v>
                </c:pt>
                <c:pt idx="1120">
                  <c:v>0.4234238460083759</c:v>
                </c:pt>
                <c:pt idx="1121">
                  <c:v>0.4371754601186808</c:v>
                </c:pt>
                <c:pt idx="1122">
                  <c:v>0.5307406749401764</c:v>
                </c:pt>
                <c:pt idx="1123">
                  <c:v>0.67927345097137959</c:v>
                </c:pt>
                <c:pt idx="1124">
                  <c:v>0.663826921168436</c:v>
                </c:pt>
                <c:pt idx="1125">
                  <c:v>0.64838039136554926</c:v>
                </c:pt>
                <c:pt idx="1126">
                  <c:v>0.63293386156257725</c:v>
                </c:pt>
                <c:pt idx="1127">
                  <c:v>0.61748733175969051</c:v>
                </c:pt>
                <c:pt idx="1128">
                  <c:v>0.60204080195666165</c:v>
                </c:pt>
                <c:pt idx="1129">
                  <c:v>0.58659427215377491</c:v>
                </c:pt>
                <c:pt idx="1130">
                  <c:v>0.57114774235077448</c:v>
                </c:pt>
                <c:pt idx="1131">
                  <c:v>0.55520121254787114</c:v>
                </c:pt>
                <c:pt idx="1132">
                  <c:v>0.70387251797876615</c:v>
                </c:pt>
                <c:pt idx="1133">
                  <c:v>0.74399600206623973</c:v>
                </c:pt>
                <c:pt idx="1134">
                  <c:v>0.77890013083478493</c:v>
                </c:pt>
                <c:pt idx="1135">
                  <c:v>0.81480425960327807</c:v>
                </c:pt>
                <c:pt idx="1136">
                  <c:v>0.84970838837176643</c:v>
                </c:pt>
                <c:pt idx="1137">
                  <c:v>0.88511251714027139</c:v>
                </c:pt>
                <c:pt idx="1138">
                  <c:v>0.92001664590878818</c:v>
                </c:pt>
                <c:pt idx="1139">
                  <c:v>0.95492077467724812</c:v>
                </c:pt>
                <c:pt idx="1140">
                  <c:v>0.99032490344586677</c:v>
                </c:pt>
                <c:pt idx="1141">
                  <c:v>1.0257290322143717</c:v>
                </c:pt>
                <c:pt idx="1142">
                  <c:v>1.0611331609828767</c:v>
                </c:pt>
                <c:pt idx="1143">
                  <c:v>1.0400372897513535</c:v>
                </c:pt>
                <c:pt idx="1144">
                  <c:v>1.0459414185198739</c:v>
                </c:pt>
                <c:pt idx="1145">
                  <c:v>1.0513455472884061</c:v>
                </c:pt>
                <c:pt idx="1146">
                  <c:v>1.0577496760568863</c:v>
                </c:pt>
                <c:pt idx="1147">
                  <c:v>1.0631538048254754</c:v>
                </c:pt>
                <c:pt idx="1148">
                  <c:v>1.0685579335939508</c:v>
                </c:pt>
                <c:pt idx="1149">
                  <c:v>1.0749620623624878</c:v>
                </c:pt>
                <c:pt idx="1150">
                  <c:v>1.0803661911309916</c:v>
                </c:pt>
                <c:pt idx="1151">
                  <c:v>1.0862703198994836</c:v>
                </c:pt>
                <c:pt idx="1152">
                  <c:v>1.0921744486679472</c:v>
                </c:pt>
                <c:pt idx="1153">
                  <c:v>1.0980785774365529</c:v>
                </c:pt>
                <c:pt idx="1154">
                  <c:v>1.1034827062050567</c:v>
                </c:pt>
                <c:pt idx="1155">
                  <c:v>1.0828868349735785</c:v>
                </c:pt>
                <c:pt idx="1156">
                  <c:v>1.122501912200164</c:v>
                </c:pt>
                <c:pt idx="1157">
                  <c:v>1.1177029939290719</c:v>
                </c:pt>
                <c:pt idx="1158">
                  <c:v>1.1129040756579514</c:v>
                </c:pt>
                <c:pt idx="1159">
                  <c:v>1.1086051573868758</c:v>
                </c:pt>
                <c:pt idx="1160">
                  <c:v>1.1033062391157955</c:v>
                </c:pt>
                <c:pt idx="1161">
                  <c:v>1.0990073208446631</c:v>
                </c:pt>
                <c:pt idx="1162">
                  <c:v>1.094208402573571</c:v>
                </c:pt>
                <c:pt idx="1163">
                  <c:v>1.0899094843024955</c:v>
                </c:pt>
                <c:pt idx="1164">
                  <c:v>1.0851105660314033</c:v>
                </c:pt>
                <c:pt idx="1165">
                  <c:v>1.2354330636763677</c:v>
                </c:pt>
                <c:pt idx="1166">
                  <c:v>1.3051595100870657</c:v>
                </c:pt>
                <c:pt idx="1167">
                  <c:v>1.2975621090094478</c:v>
                </c:pt>
                <c:pt idx="1168">
                  <c:v>1.2899647079320005</c:v>
                </c:pt>
                <c:pt idx="1169">
                  <c:v>1.2823673068544963</c:v>
                </c:pt>
                <c:pt idx="1170">
                  <c:v>1.2737699057769873</c:v>
                </c:pt>
                <c:pt idx="1171">
                  <c:v>1.2661725046993695</c:v>
                </c:pt>
                <c:pt idx="1172">
                  <c:v>1.3363026360547963</c:v>
                </c:pt>
                <c:pt idx="1173">
                  <c:v>1.3408289486616525</c:v>
                </c:pt>
                <c:pt idx="1174">
                  <c:v>1.3573099599534544</c:v>
                </c:pt>
                <c:pt idx="1175">
                  <c:v>1.3732909712452681</c:v>
                </c:pt>
                <c:pt idx="1176">
                  <c:v>1.38977198253707</c:v>
                </c:pt>
                <c:pt idx="1177">
                  <c:v>1.4057529938287701</c:v>
                </c:pt>
                <c:pt idx="1178">
                  <c:v>1.4217340051205838</c:v>
                </c:pt>
                <c:pt idx="1179">
                  <c:v>1.4382150164124994</c:v>
                </c:pt>
                <c:pt idx="1180">
                  <c:v>1.454196027704171</c:v>
                </c:pt>
                <c:pt idx="1181">
                  <c:v>1.4583478287828768</c:v>
                </c:pt>
                <c:pt idx="1182">
                  <c:v>1.3538849703686822</c:v>
                </c:pt>
                <c:pt idx="1183">
                  <c:v>1.4842672268104593</c:v>
                </c:pt>
                <c:pt idx="1184">
                  <c:v>1.6151494832523667</c:v>
                </c:pt>
                <c:pt idx="1185">
                  <c:v>1.5103367616239893</c:v>
                </c:pt>
                <c:pt idx="1186">
                  <c:v>1.5314038077527528</c:v>
                </c:pt>
                <c:pt idx="1187">
                  <c:v>1.5348648174488915</c:v>
                </c:pt>
                <c:pt idx="1188">
                  <c:v>1.5378258271449567</c:v>
                </c:pt>
                <c:pt idx="1189">
                  <c:v>1.5595285811639599</c:v>
                </c:pt>
                <c:pt idx="1190">
                  <c:v>1.5001086839112645</c:v>
                </c:pt>
                <c:pt idx="1191">
                  <c:v>1.5831694026490766</c:v>
                </c:pt>
                <c:pt idx="1192">
                  <c:v>1.6667301213868768</c:v>
                </c:pt>
                <c:pt idx="1193">
                  <c:v>1.6069320581705711</c:v>
                </c:pt>
                <c:pt idx="1194">
                  <c:v>1.4770061731107091</c:v>
                </c:pt>
                <c:pt idx="1195">
                  <c:v>1.7715821070538595</c:v>
                </c:pt>
                <c:pt idx="1196">
                  <c:v>1.6413975029049652</c:v>
                </c:pt>
                <c:pt idx="1197">
                  <c:v>1.5235820347269851</c:v>
                </c:pt>
                <c:pt idx="1198">
                  <c:v>1.5989311355834843</c:v>
                </c:pt>
                <c:pt idx="1199">
                  <c:v>1.6737802364400807</c:v>
                </c:pt>
                <c:pt idx="1200">
                  <c:v>1.7496293372965681</c:v>
                </c:pt>
                <c:pt idx="1201">
                  <c:v>1.8249784381530674</c:v>
                </c:pt>
                <c:pt idx="1202">
                  <c:v>1.7064940094836913</c:v>
                </c:pt>
                <c:pt idx="1203">
                  <c:v>1.6658729478865837</c:v>
                </c:pt>
                <c:pt idx="1204">
                  <c:v>1.6791983260342818</c:v>
                </c:pt>
                <c:pt idx="1205">
                  <c:v>1.6930237041819964</c:v>
                </c:pt>
                <c:pt idx="1206">
                  <c:v>1.7063490823295524</c:v>
                </c:pt>
                <c:pt idx="1207">
                  <c:v>1.7206744604772553</c:v>
                </c:pt>
                <c:pt idx="1208">
                  <c:v>1.7339998386249817</c:v>
                </c:pt>
                <c:pt idx="1209">
                  <c:v>1.7478252167726396</c:v>
                </c:pt>
                <c:pt idx="1210">
                  <c:v>1.7611505949203661</c:v>
                </c:pt>
                <c:pt idx="1211">
                  <c:v>1.7749759730679955</c:v>
                </c:pt>
                <c:pt idx="1212">
                  <c:v>1.7883013512156936</c:v>
                </c:pt>
                <c:pt idx="1213">
                  <c:v>1.8026267293633396</c:v>
                </c:pt>
                <c:pt idx="1214">
                  <c:v>1.8159521075110661</c:v>
                </c:pt>
                <c:pt idx="1215">
                  <c:v>1.8297774856587807</c:v>
                </c:pt>
                <c:pt idx="1216">
                  <c:v>1.8436028638064101</c:v>
                </c:pt>
                <c:pt idx="1217">
                  <c:v>1.8569282419540514</c:v>
                </c:pt>
                <c:pt idx="1218">
                  <c:v>1.8712536201017542</c:v>
                </c:pt>
                <c:pt idx="1219">
                  <c:v>1.8845789982494807</c:v>
                </c:pt>
                <c:pt idx="1220">
                  <c:v>1.8984043763971101</c:v>
                </c:pt>
                <c:pt idx="1221">
                  <c:v>1.9117297545447798</c:v>
                </c:pt>
                <c:pt idx="1222">
                  <c:v>1.9255551326924945</c:v>
                </c:pt>
                <c:pt idx="1223">
                  <c:v>1.9393805108401807</c:v>
                </c:pt>
                <c:pt idx="1224">
                  <c:v>1.9532058889878385</c:v>
                </c:pt>
                <c:pt idx="1225">
                  <c:v>1.9088684444695616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551-0E48-B506-2A38424B2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1490367"/>
        <c:axId val="1992187007"/>
      </c:scatterChart>
      <c:valAx>
        <c:axId val="1991490367"/>
        <c:scaling>
          <c:orientation val="minMax"/>
          <c:max val="13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Sol</a:t>
                </a:r>
              </a:p>
            </c:rich>
          </c:tx>
          <c:layout>
            <c:manualLayout>
              <c:xMode val="edge"/>
              <c:yMode val="edge"/>
              <c:x val="0.87482331297372873"/>
              <c:y val="0.577201166180758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2187007"/>
        <c:crosses val="autoZero"/>
        <c:crossBetween val="midCat"/>
        <c:majorUnit val="200"/>
        <c:minorUnit val="50"/>
      </c:valAx>
      <c:valAx>
        <c:axId val="199218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 T -</a:t>
                </a:r>
                <a:r>
                  <a:rPr lang="de-DE" sz="1600" baseline="0"/>
                  <a:t> </a:t>
                </a:r>
                <a:r>
                  <a:rPr lang="de-DE" sz="1600"/>
                  <a:t>T</a:t>
                </a:r>
                <a:r>
                  <a:rPr lang="de-DE" sz="1600" baseline="-25000"/>
                  <a:t>average</a:t>
                </a:r>
                <a:r>
                  <a:rPr lang="de-DE" sz="1600" baseline="0"/>
                  <a:t>  </a:t>
                </a:r>
                <a:r>
                  <a:rPr lang="de-DE" sz="1600"/>
                  <a:t>[K]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1490367"/>
        <c:crosses val="autoZero"/>
        <c:crossBetween val="midCat"/>
        <c:min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(sol,</a:t>
            </a:r>
            <a:r>
              <a:rPr lang="en-US" baseline="0"/>
              <a:t> </a:t>
            </a:r>
            <a:r>
              <a:rPr lang="en-US"/>
              <a:t>mean, interpolated) - average annual temperature (222,37 K)</a:t>
            </a:r>
          </a:p>
        </c:rich>
      </c:tx>
      <c:layout>
        <c:manualLayout>
          <c:xMode val="edge"/>
          <c:yMode val="edge"/>
          <c:x val="0.17823828096254324"/>
          <c:y val="1.74927113702623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24h average surface 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'RAD Data'!$A$2:$A$1227</c:f>
              <c:numCache>
                <c:formatCode>0.00</c:formatCode>
                <c:ptCount val="1226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  <c:pt idx="49">
                  <c:v>69</c:v>
                </c:pt>
                <c:pt idx="50">
                  <c:v>70</c:v>
                </c:pt>
                <c:pt idx="51">
                  <c:v>71</c:v>
                </c:pt>
                <c:pt idx="52">
                  <c:v>72</c:v>
                </c:pt>
                <c:pt idx="53">
                  <c:v>73</c:v>
                </c:pt>
                <c:pt idx="54">
                  <c:v>74</c:v>
                </c:pt>
                <c:pt idx="55">
                  <c:v>75</c:v>
                </c:pt>
                <c:pt idx="56">
                  <c:v>76</c:v>
                </c:pt>
                <c:pt idx="57">
                  <c:v>77</c:v>
                </c:pt>
                <c:pt idx="58">
                  <c:v>78</c:v>
                </c:pt>
                <c:pt idx="59">
                  <c:v>79</c:v>
                </c:pt>
                <c:pt idx="60">
                  <c:v>80</c:v>
                </c:pt>
                <c:pt idx="61">
                  <c:v>81</c:v>
                </c:pt>
                <c:pt idx="62">
                  <c:v>82</c:v>
                </c:pt>
                <c:pt idx="63">
                  <c:v>83</c:v>
                </c:pt>
                <c:pt idx="64">
                  <c:v>84</c:v>
                </c:pt>
                <c:pt idx="65">
                  <c:v>85</c:v>
                </c:pt>
                <c:pt idx="66">
                  <c:v>86</c:v>
                </c:pt>
                <c:pt idx="67">
                  <c:v>87</c:v>
                </c:pt>
                <c:pt idx="68">
                  <c:v>88</c:v>
                </c:pt>
                <c:pt idx="69">
                  <c:v>89</c:v>
                </c:pt>
                <c:pt idx="70">
                  <c:v>90</c:v>
                </c:pt>
                <c:pt idx="71">
                  <c:v>91</c:v>
                </c:pt>
                <c:pt idx="72">
                  <c:v>92</c:v>
                </c:pt>
                <c:pt idx="73">
                  <c:v>93</c:v>
                </c:pt>
                <c:pt idx="74">
                  <c:v>94</c:v>
                </c:pt>
                <c:pt idx="75">
                  <c:v>95</c:v>
                </c:pt>
                <c:pt idx="76">
                  <c:v>96</c:v>
                </c:pt>
                <c:pt idx="77">
                  <c:v>97</c:v>
                </c:pt>
                <c:pt idx="78">
                  <c:v>98</c:v>
                </c:pt>
                <c:pt idx="79">
                  <c:v>99</c:v>
                </c:pt>
                <c:pt idx="80">
                  <c:v>100</c:v>
                </c:pt>
                <c:pt idx="81" formatCode="General">
                  <c:v>101</c:v>
                </c:pt>
                <c:pt idx="82" formatCode="General">
                  <c:v>102</c:v>
                </c:pt>
                <c:pt idx="83" formatCode="General">
                  <c:v>103</c:v>
                </c:pt>
                <c:pt idx="84" formatCode="General">
                  <c:v>104</c:v>
                </c:pt>
                <c:pt idx="85" formatCode="General">
                  <c:v>105</c:v>
                </c:pt>
                <c:pt idx="86" formatCode="General">
                  <c:v>106</c:v>
                </c:pt>
                <c:pt idx="87" formatCode="General">
                  <c:v>107</c:v>
                </c:pt>
                <c:pt idx="88" formatCode="General">
                  <c:v>108</c:v>
                </c:pt>
                <c:pt idx="89" formatCode="General">
                  <c:v>109</c:v>
                </c:pt>
                <c:pt idx="90" formatCode="General">
                  <c:v>110</c:v>
                </c:pt>
                <c:pt idx="91" formatCode="General">
                  <c:v>111</c:v>
                </c:pt>
                <c:pt idx="92" formatCode="General">
                  <c:v>112</c:v>
                </c:pt>
                <c:pt idx="93" formatCode="General">
                  <c:v>113</c:v>
                </c:pt>
                <c:pt idx="94" formatCode="General">
                  <c:v>114</c:v>
                </c:pt>
                <c:pt idx="95" formatCode="General">
                  <c:v>115</c:v>
                </c:pt>
                <c:pt idx="96" formatCode="General">
                  <c:v>116</c:v>
                </c:pt>
                <c:pt idx="97" formatCode="General">
                  <c:v>117</c:v>
                </c:pt>
                <c:pt idx="98" formatCode="General">
                  <c:v>118</c:v>
                </c:pt>
                <c:pt idx="99" formatCode="General">
                  <c:v>119</c:v>
                </c:pt>
                <c:pt idx="100" formatCode="General">
                  <c:v>120</c:v>
                </c:pt>
                <c:pt idx="101" formatCode="General">
                  <c:v>121</c:v>
                </c:pt>
                <c:pt idx="102" formatCode="General">
                  <c:v>122</c:v>
                </c:pt>
                <c:pt idx="103" formatCode="General">
                  <c:v>123</c:v>
                </c:pt>
                <c:pt idx="104" formatCode="General">
                  <c:v>124</c:v>
                </c:pt>
                <c:pt idx="105" formatCode="General">
                  <c:v>125</c:v>
                </c:pt>
                <c:pt idx="106" formatCode="General">
                  <c:v>126</c:v>
                </c:pt>
                <c:pt idx="107" formatCode="General">
                  <c:v>127</c:v>
                </c:pt>
                <c:pt idx="108" formatCode="General">
                  <c:v>128</c:v>
                </c:pt>
                <c:pt idx="109" formatCode="General">
                  <c:v>129</c:v>
                </c:pt>
                <c:pt idx="110" formatCode="General">
                  <c:v>130</c:v>
                </c:pt>
                <c:pt idx="111" formatCode="General">
                  <c:v>131</c:v>
                </c:pt>
                <c:pt idx="112" formatCode="General">
                  <c:v>132</c:v>
                </c:pt>
                <c:pt idx="113" formatCode="General">
                  <c:v>133</c:v>
                </c:pt>
                <c:pt idx="114" formatCode="General">
                  <c:v>134</c:v>
                </c:pt>
                <c:pt idx="115" formatCode="General">
                  <c:v>135</c:v>
                </c:pt>
                <c:pt idx="116" formatCode="General">
                  <c:v>136</c:v>
                </c:pt>
                <c:pt idx="117" formatCode="General">
                  <c:v>137</c:v>
                </c:pt>
                <c:pt idx="118" formatCode="General">
                  <c:v>138</c:v>
                </c:pt>
                <c:pt idx="119" formatCode="General">
                  <c:v>139</c:v>
                </c:pt>
                <c:pt idx="120" formatCode="General">
                  <c:v>140</c:v>
                </c:pt>
                <c:pt idx="121" formatCode="General">
                  <c:v>141</c:v>
                </c:pt>
                <c:pt idx="122" formatCode="General">
                  <c:v>142</c:v>
                </c:pt>
                <c:pt idx="123" formatCode="General">
                  <c:v>143</c:v>
                </c:pt>
                <c:pt idx="124" formatCode="General">
                  <c:v>144</c:v>
                </c:pt>
                <c:pt idx="125" formatCode="General">
                  <c:v>145</c:v>
                </c:pt>
                <c:pt idx="126" formatCode="General">
                  <c:v>146</c:v>
                </c:pt>
                <c:pt idx="127" formatCode="General">
                  <c:v>147</c:v>
                </c:pt>
                <c:pt idx="128" formatCode="General">
                  <c:v>148</c:v>
                </c:pt>
                <c:pt idx="129" formatCode="General">
                  <c:v>149</c:v>
                </c:pt>
                <c:pt idx="130" formatCode="General">
                  <c:v>150</c:v>
                </c:pt>
                <c:pt idx="131" formatCode="General">
                  <c:v>151</c:v>
                </c:pt>
                <c:pt idx="132" formatCode="General">
                  <c:v>152</c:v>
                </c:pt>
                <c:pt idx="133" formatCode="General">
                  <c:v>153</c:v>
                </c:pt>
                <c:pt idx="134" formatCode="General">
                  <c:v>154</c:v>
                </c:pt>
                <c:pt idx="135" formatCode="General">
                  <c:v>155</c:v>
                </c:pt>
                <c:pt idx="136" formatCode="General">
                  <c:v>156</c:v>
                </c:pt>
                <c:pt idx="137" formatCode="General">
                  <c:v>157</c:v>
                </c:pt>
                <c:pt idx="138" formatCode="General">
                  <c:v>158</c:v>
                </c:pt>
                <c:pt idx="139" formatCode="General">
                  <c:v>159</c:v>
                </c:pt>
                <c:pt idx="140" formatCode="General">
                  <c:v>160</c:v>
                </c:pt>
                <c:pt idx="141" formatCode="General">
                  <c:v>161</c:v>
                </c:pt>
                <c:pt idx="142" formatCode="General">
                  <c:v>162</c:v>
                </c:pt>
                <c:pt idx="143" formatCode="General">
                  <c:v>163</c:v>
                </c:pt>
                <c:pt idx="144" formatCode="General">
                  <c:v>164</c:v>
                </c:pt>
                <c:pt idx="145" formatCode="General">
                  <c:v>165</c:v>
                </c:pt>
                <c:pt idx="146" formatCode="General">
                  <c:v>166</c:v>
                </c:pt>
                <c:pt idx="147" formatCode="General">
                  <c:v>167</c:v>
                </c:pt>
                <c:pt idx="148" formatCode="General">
                  <c:v>168</c:v>
                </c:pt>
                <c:pt idx="149" formatCode="General">
                  <c:v>169</c:v>
                </c:pt>
                <c:pt idx="150" formatCode="General">
                  <c:v>170</c:v>
                </c:pt>
                <c:pt idx="151" formatCode="General">
                  <c:v>171</c:v>
                </c:pt>
                <c:pt idx="152" formatCode="General">
                  <c:v>172</c:v>
                </c:pt>
                <c:pt idx="153" formatCode="General">
                  <c:v>173</c:v>
                </c:pt>
                <c:pt idx="154" formatCode="General">
                  <c:v>174</c:v>
                </c:pt>
                <c:pt idx="155" formatCode="General">
                  <c:v>175</c:v>
                </c:pt>
                <c:pt idx="156" formatCode="General">
                  <c:v>176</c:v>
                </c:pt>
                <c:pt idx="157" formatCode="General">
                  <c:v>177</c:v>
                </c:pt>
                <c:pt idx="158" formatCode="General">
                  <c:v>178</c:v>
                </c:pt>
                <c:pt idx="159" formatCode="General">
                  <c:v>179</c:v>
                </c:pt>
                <c:pt idx="160" formatCode="General">
                  <c:v>180</c:v>
                </c:pt>
                <c:pt idx="161" formatCode="General">
                  <c:v>181</c:v>
                </c:pt>
                <c:pt idx="162" formatCode="General">
                  <c:v>182</c:v>
                </c:pt>
                <c:pt idx="163" formatCode="General">
                  <c:v>183</c:v>
                </c:pt>
                <c:pt idx="164" formatCode="General">
                  <c:v>184</c:v>
                </c:pt>
                <c:pt idx="165" formatCode="General">
                  <c:v>185</c:v>
                </c:pt>
                <c:pt idx="166" formatCode="General">
                  <c:v>186</c:v>
                </c:pt>
                <c:pt idx="167" formatCode="General">
                  <c:v>187</c:v>
                </c:pt>
                <c:pt idx="168" formatCode="General">
                  <c:v>188</c:v>
                </c:pt>
                <c:pt idx="169" formatCode="General">
                  <c:v>189</c:v>
                </c:pt>
                <c:pt idx="170" formatCode="General">
                  <c:v>190</c:v>
                </c:pt>
                <c:pt idx="171" formatCode="General">
                  <c:v>191</c:v>
                </c:pt>
                <c:pt idx="172" formatCode="General">
                  <c:v>192</c:v>
                </c:pt>
                <c:pt idx="173" formatCode="General">
                  <c:v>193</c:v>
                </c:pt>
                <c:pt idx="174" formatCode="General">
                  <c:v>194</c:v>
                </c:pt>
                <c:pt idx="175" formatCode="General">
                  <c:v>195</c:v>
                </c:pt>
                <c:pt idx="176" formatCode="General">
                  <c:v>196</c:v>
                </c:pt>
                <c:pt idx="177" formatCode="General">
                  <c:v>197</c:v>
                </c:pt>
                <c:pt idx="178" formatCode="General">
                  <c:v>198</c:v>
                </c:pt>
                <c:pt idx="179" formatCode="General">
                  <c:v>199</c:v>
                </c:pt>
                <c:pt idx="180" formatCode="General">
                  <c:v>200</c:v>
                </c:pt>
                <c:pt idx="181" formatCode="General">
                  <c:v>201</c:v>
                </c:pt>
                <c:pt idx="182" formatCode="General">
                  <c:v>202</c:v>
                </c:pt>
                <c:pt idx="183" formatCode="General">
                  <c:v>203</c:v>
                </c:pt>
                <c:pt idx="184" formatCode="General">
                  <c:v>204</c:v>
                </c:pt>
                <c:pt idx="185" formatCode="General">
                  <c:v>205</c:v>
                </c:pt>
                <c:pt idx="186" formatCode="General">
                  <c:v>206</c:v>
                </c:pt>
                <c:pt idx="187" formatCode="General">
                  <c:v>207</c:v>
                </c:pt>
                <c:pt idx="188" formatCode="General">
                  <c:v>208</c:v>
                </c:pt>
                <c:pt idx="189" formatCode="General">
                  <c:v>209</c:v>
                </c:pt>
                <c:pt idx="190" formatCode="General">
                  <c:v>210</c:v>
                </c:pt>
                <c:pt idx="191" formatCode="General">
                  <c:v>211</c:v>
                </c:pt>
                <c:pt idx="192" formatCode="General">
                  <c:v>212</c:v>
                </c:pt>
                <c:pt idx="193" formatCode="General">
                  <c:v>213</c:v>
                </c:pt>
                <c:pt idx="194" formatCode="General">
                  <c:v>214</c:v>
                </c:pt>
                <c:pt idx="195" formatCode="General">
                  <c:v>215</c:v>
                </c:pt>
                <c:pt idx="196" formatCode="General">
                  <c:v>216</c:v>
                </c:pt>
                <c:pt idx="197" formatCode="General">
                  <c:v>217</c:v>
                </c:pt>
                <c:pt idx="198" formatCode="General">
                  <c:v>218</c:v>
                </c:pt>
                <c:pt idx="199" formatCode="General">
                  <c:v>219</c:v>
                </c:pt>
                <c:pt idx="200" formatCode="General">
                  <c:v>220</c:v>
                </c:pt>
                <c:pt idx="201" formatCode="General">
                  <c:v>221</c:v>
                </c:pt>
                <c:pt idx="202" formatCode="General">
                  <c:v>222</c:v>
                </c:pt>
                <c:pt idx="203" formatCode="General">
                  <c:v>223</c:v>
                </c:pt>
                <c:pt idx="204" formatCode="General">
                  <c:v>224</c:v>
                </c:pt>
                <c:pt idx="205" formatCode="General">
                  <c:v>225</c:v>
                </c:pt>
                <c:pt idx="206" formatCode="General">
                  <c:v>226</c:v>
                </c:pt>
                <c:pt idx="207" formatCode="General">
                  <c:v>227</c:v>
                </c:pt>
                <c:pt idx="208" formatCode="General">
                  <c:v>228</c:v>
                </c:pt>
                <c:pt idx="209" formatCode="General">
                  <c:v>229</c:v>
                </c:pt>
                <c:pt idx="210" formatCode="General">
                  <c:v>230</c:v>
                </c:pt>
                <c:pt idx="211" formatCode="General">
                  <c:v>231</c:v>
                </c:pt>
                <c:pt idx="212" formatCode="General">
                  <c:v>232</c:v>
                </c:pt>
                <c:pt idx="213" formatCode="General">
                  <c:v>233</c:v>
                </c:pt>
                <c:pt idx="214" formatCode="General">
                  <c:v>234</c:v>
                </c:pt>
                <c:pt idx="215" formatCode="General">
                  <c:v>235</c:v>
                </c:pt>
                <c:pt idx="216" formatCode="General">
                  <c:v>236</c:v>
                </c:pt>
                <c:pt idx="217" formatCode="General">
                  <c:v>237</c:v>
                </c:pt>
                <c:pt idx="218" formatCode="General">
                  <c:v>238</c:v>
                </c:pt>
                <c:pt idx="219" formatCode="General">
                  <c:v>239</c:v>
                </c:pt>
                <c:pt idx="220" formatCode="General">
                  <c:v>240</c:v>
                </c:pt>
                <c:pt idx="221" formatCode="General">
                  <c:v>241</c:v>
                </c:pt>
                <c:pt idx="222" formatCode="General">
                  <c:v>242</c:v>
                </c:pt>
                <c:pt idx="223" formatCode="General">
                  <c:v>243</c:v>
                </c:pt>
                <c:pt idx="224" formatCode="General">
                  <c:v>244</c:v>
                </c:pt>
                <c:pt idx="225" formatCode="General">
                  <c:v>245</c:v>
                </c:pt>
                <c:pt idx="226" formatCode="General">
                  <c:v>246</c:v>
                </c:pt>
                <c:pt idx="227" formatCode="General">
                  <c:v>247</c:v>
                </c:pt>
                <c:pt idx="228" formatCode="General">
                  <c:v>248</c:v>
                </c:pt>
                <c:pt idx="229" formatCode="General">
                  <c:v>249</c:v>
                </c:pt>
                <c:pt idx="230" formatCode="General">
                  <c:v>250</c:v>
                </c:pt>
                <c:pt idx="231" formatCode="General">
                  <c:v>251</c:v>
                </c:pt>
                <c:pt idx="232" formatCode="General">
                  <c:v>252</c:v>
                </c:pt>
                <c:pt idx="233" formatCode="General">
                  <c:v>253</c:v>
                </c:pt>
                <c:pt idx="234" formatCode="General">
                  <c:v>254</c:v>
                </c:pt>
                <c:pt idx="235" formatCode="General">
                  <c:v>255</c:v>
                </c:pt>
                <c:pt idx="236" formatCode="General">
                  <c:v>256</c:v>
                </c:pt>
                <c:pt idx="237" formatCode="General">
                  <c:v>257</c:v>
                </c:pt>
                <c:pt idx="238" formatCode="General">
                  <c:v>258</c:v>
                </c:pt>
                <c:pt idx="239" formatCode="General">
                  <c:v>259</c:v>
                </c:pt>
                <c:pt idx="240" formatCode="General">
                  <c:v>260</c:v>
                </c:pt>
                <c:pt idx="241" formatCode="General">
                  <c:v>261</c:v>
                </c:pt>
                <c:pt idx="242" formatCode="General">
                  <c:v>262</c:v>
                </c:pt>
                <c:pt idx="243" formatCode="General">
                  <c:v>263</c:v>
                </c:pt>
                <c:pt idx="244" formatCode="General">
                  <c:v>264</c:v>
                </c:pt>
                <c:pt idx="245" formatCode="General">
                  <c:v>265</c:v>
                </c:pt>
                <c:pt idx="246" formatCode="General">
                  <c:v>266</c:v>
                </c:pt>
                <c:pt idx="247" formatCode="General">
                  <c:v>267</c:v>
                </c:pt>
                <c:pt idx="248" formatCode="General">
                  <c:v>268</c:v>
                </c:pt>
                <c:pt idx="249" formatCode="General">
                  <c:v>269</c:v>
                </c:pt>
                <c:pt idx="250" formatCode="General">
                  <c:v>270</c:v>
                </c:pt>
                <c:pt idx="251" formatCode="General">
                  <c:v>271</c:v>
                </c:pt>
                <c:pt idx="252" formatCode="General">
                  <c:v>272</c:v>
                </c:pt>
                <c:pt idx="253" formatCode="General">
                  <c:v>273</c:v>
                </c:pt>
                <c:pt idx="254" formatCode="General">
                  <c:v>274</c:v>
                </c:pt>
                <c:pt idx="255" formatCode="General">
                  <c:v>275</c:v>
                </c:pt>
                <c:pt idx="256" formatCode="General">
                  <c:v>276</c:v>
                </c:pt>
                <c:pt idx="257" formatCode="General">
                  <c:v>277</c:v>
                </c:pt>
                <c:pt idx="258" formatCode="General">
                  <c:v>278</c:v>
                </c:pt>
                <c:pt idx="259" formatCode="General">
                  <c:v>279</c:v>
                </c:pt>
                <c:pt idx="260" formatCode="General">
                  <c:v>280</c:v>
                </c:pt>
                <c:pt idx="261" formatCode="General">
                  <c:v>281</c:v>
                </c:pt>
                <c:pt idx="262" formatCode="General">
                  <c:v>282</c:v>
                </c:pt>
                <c:pt idx="263" formatCode="General">
                  <c:v>283</c:v>
                </c:pt>
                <c:pt idx="264" formatCode="General">
                  <c:v>284</c:v>
                </c:pt>
                <c:pt idx="265" formatCode="General">
                  <c:v>285</c:v>
                </c:pt>
                <c:pt idx="266" formatCode="General">
                  <c:v>286</c:v>
                </c:pt>
                <c:pt idx="267" formatCode="General">
                  <c:v>287</c:v>
                </c:pt>
                <c:pt idx="268" formatCode="General">
                  <c:v>288</c:v>
                </c:pt>
                <c:pt idx="269" formatCode="General">
                  <c:v>289</c:v>
                </c:pt>
                <c:pt idx="270" formatCode="General">
                  <c:v>290</c:v>
                </c:pt>
                <c:pt idx="271" formatCode="General">
                  <c:v>291</c:v>
                </c:pt>
                <c:pt idx="272" formatCode="General">
                  <c:v>292</c:v>
                </c:pt>
                <c:pt idx="273" formatCode="General">
                  <c:v>293</c:v>
                </c:pt>
                <c:pt idx="274" formatCode="General">
                  <c:v>294</c:v>
                </c:pt>
                <c:pt idx="275" formatCode="General">
                  <c:v>295</c:v>
                </c:pt>
                <c:pt idx="276" formatCode="General">
                  <c:v>296</c:v>
                </c:pt>
                <c:pt idx="277" formatCode="General">
                  <c:v>297</c:v>
                </c:pt>
                <c:pt idx="278" formatCode="General">
                  <c:v>298</c:v>
                </c:pt>
                <c:pt idx="279" formatCode="General">
                  <c:v>299</c:v>
                </c:pt>
                <c:pt idx="280" formatCode="General">
                  <c:v>300</c:v>
                </c:pt>
                <c:pt idx="281" formatCode="General">
                  <c:v>301</c:v>
                </c:pt>
                <c:pt idx="282" formatCode="General">
                  <c:v>302</c:v>
                </c:pt>
                <c:pt idx="283" formatCode="General">
                  <c:v>303</c:v>
                </c:pt>
                <c:pt idx="284" formatCode="General">
                  <c:v>304</c:v>
                </c:pt>
                <c:pt idx="285" formatCode="General">
                  <c:v>305</c:v>
                </c:pt>
                <c:pt idx="286" formatCode="General">
                  <c:v>306</c:v>
                </c:pt>
                <c:pt idx="287" formatCode="General">
                  <c:v>307</c:v>
                </c:pt>
                <c:pt idx="288" formatCode="General">
                  <c:v>308</c:v>
                </c:pt>
                <c:pt idx="289" formatCode="General">
                  <c:v>309</c:v>
                </c:pt>
                <c:pt idx="290" formatCode="General">
                  <c:v>310</c:v>
                </c:pt>
                <c:pt idx="291" formatCode="General">
                  <c:v>311</c:v>
                </c:pt>
                <c:pt idx="292" formatCode="General">
                  <c:v>312</c:v>
                </c:pt>
                <c:pt idx="293" formatCode="General">
                  <c:v>313</c:v>
                </c:pt>
                <c:pt idx="294" formatCode="General">
                  <c:v>314</c:v>
                </c:pt>
                <c:pt idx="295" formatCode="General">
                  <c:v>315</c:v>
                </c:pt>
                <c:pt idx="296" formatCode="General">
                  <c:v>316</c:v>
                </c:pt>
                <c:pt idx="297" formatCode="General">
                  <c:v>317</c:v>
                </c:pt>
                <c:pt idx="298" formatCode="General">
                  <c:v>318</c:v>
                </c:pt>
                <c:pt idx="299" formatCode="General">
                  <c:v>319</c:v>
                </c:pt>
                <c:pt idx="300" formatCode="General">
                  <c:v>320</c:v>
                </c:pt>
                <c:pt idx="301" formatCode="General">
                  <c:v>321</c:v>
                </c:pt>
                <c:pt idx="302" formatCode="General">
                  <c:v>322</c:v>
                </c:pt>
                <c:pt idx="303" formatCode="General">
                  <c:v>323</c:v>
                </c:pt>
                <c:pt idx="304" formatCode="General">
                  <c:v>324</c:v>
                </c:pt>
                <c:pt idx="305" formatCode="General">
                  <c:v>325</c:v>
                </c:pt>
                <c:pt idx="306" formatCode="General">
                  <c:v>326</c:v>
                </c:pt>
                <c:pt idx="307" formatCode="General">
                  <c:v>327</c:v>
                </c:pt>
                <c:pt idx="308" formatCode="General">
                  <c:v>328</c:v>
                </c:pt>
                <c:pt idx="309" formatCode="General">
                  <c:v>329</c:v>
                </c:pt>
                <c:pt idx="310" formatCode="General">
                  <c:v>330</c:v>
                </c:pt>
                <c:pt idx="311" formatCode="General">
                  <c:v>331</c:v>
                </c:pt>
                <c:pt idx="312" formatCode="General">
                  <c:v>332</c:v>
                </c:pt>
                <c:pt idx="313" formatCode="General">
                  <c:v>333</c:v>
                </c:pt>
                <c:pt idx="314" formatCode="General">
                  <c:v>334</c:v>
                </c:pt>
                <c:pt idx="315" formatCode="General">
                  <c:v>335</c:v>
                </c:pt>
                <c:pt idx="316" formatCode="General">
                  <c:v>336</c:v>
                </c:pt>
                <c:pt idx="317" formatCode="General">
                  <c:v>337</c:v>
                </c:pt>
                <c:pt idx="318" formatCode="General">
                  <c:v>338</c:v>
                </c:pt>
                <c:pt idx="319" formatCode="General">
                  <c:v>339</c:v>
                </c:pt>
                <c:pt idx="320" formatCode="General">
                  <c:v>340</c:v>
                </c:pt>
                <c:pt idx="321" formatCode="General">
                  <c:v>341</c:v>
                </c:pt>
                <c:pt idx="322" formatCode="General">
                  <c:v>342</c:v>
                </c:pt>
                <c:pt idx="323" formatCode="General">
                  <c:v>343</c:v>
                </c:pt>
                <c:pt idx="324" formatCode="General">
                  <c:v>344</c:v>
                </c:pt>
                <c:pt idx="325" formatCode="General">
                  <c:v>345</c:v>
                </c:pt>
                <c:pt idx="326" formatCode="General">
                  <c:v>346</c:v>
                </c:pt>
                <c:pt idx="327" formatCode="General">
                  <c:v>347</c:v>
                </c:pt>
                <c:pt idx="328" formatCode="General">
                  <c:v>348</c:v>
                </c:pt>
                <c:pt idx="329" formatCode="General">
                  <c:v>349</c:v>
                </c:pt>
                <c:pt idx="330" formatCode="General">
                  <c:v>350</c:v>
                </c:pt>
                <c:pt idx="331" formatCode="General">
                  <c:v>351</c:v>
                </c:pt>
                <c:pt idx="332" formatCode="General">
                  <c:v>352</c:v>
                </c:pt>
                <c:pt idx="333" formatCode="General">
                  <c:v>353</c:v>
                </c:pt>
                <c:pt idx="334" formatCode="General">
                  <c:v>354</c:v>
                </c:pt>
                <c:pt idx="335" formatCode="General">
                  <c:v>355</c:v>
                </c:pt>
                <c:pt idx="336" formatCode="General">
                  <c:v>356</c:v>
                </c:pt>
                <c:pt idx="337" formatCode="General">
                  <c:v>357</c:v>
                </c:pt>
                <c:pt idx="338" formatCode="General">
                  <c:v>358</c:v>
                </c:pt>
                <c:pt idx="339" formatCode="General">
                  <c:v>359</c:v>
                </c:pt>
                <c:pt idx="340" formatCode="General">
                  <c:v>360</c:v>
                </c:pt>
                <c:pt idx="341" formatCode="General">
                  <c:v>361</c:v>
                </c:pt>
                <c:pt idx="342" formatCode="General">
                  <c:v>362</c:v>
                </c:pt>
                <c:pt idx="343" formatCode="General">
                  <c:v>363</c:v>
                </c:pt>
                <c:pt idx="344" formatCode="General">
                  <c:v>364</c:v>
                </c:pt>
                <c:pt idx="345" formatCode="General">
                  <c:v>365</c:v>
                </c:pt>
                <c:pt idx="346" formatCode="General">
                  <c:v>366</c:v>
                </c:pt>
                <c:pt idx="347" formatCode="General">
                  <c:v>367</c:v>
                </c:pt>
                <c:pt idx="348" formatCode="General">
                  <c:v>368</c:v>
                </c:pt>
                <c:pt idx="349" formatCode="General">
                  <c:v>369</c:v>
                </c:pt>
                <c:pt idx="350" formatCode="General">
                  <c:v>370</c:v>
                </c:pt>
                <c:pt idx="351" formatCode="General">
                  <c:v>371</c:v>
                </c:pt>
                <c:pt idx="352" formatCode="General">
                  <c:v>372</c:v>
                </c:pt>
                <c:pt idx="353" formatCode="General">
                  <c:v>373</c:v>
                </c:pt>
                <c:pt idx="354" formatCode="General">
                  <c:v>374</c:v>
                </c:pt>
                <c:pt idx="355" formatCode="General">
                  <c:v>375</c:v>
                </c:pt>
                <c:pt idx="356" formatCode="General">
                  <c:v>376</c:v>
                </c:pt>
                <c:pt idx="357" formatCode="General">
                  <c:v>377</c:v>
                </c:pt>
                <c:pt idx="358" formatCode="General">
                  <c:v>378</c:v>
                </c:pt>
                <c:pt idx="359" formatCode="General">
                  <c:v>379</c:v>
                </c:pt>
                <c:pt idx="360" formatCode="General">
                  <c:v>380</c:v>
                </c:pt>
                <c:pt idx="361" formatCode="General">
                  <c:v>381</c:v>
                </c:pt>
                <c:pt idx="362" formatCode="General">
                  <c:v>382</c:v>
                </c:pt>
                <c:pt idx="363" formatCode="General">
                  <c:v>383</c:v>
                </c:pt>
                <c:pt idx="364" formatCode="General">
                  <c:v>384</c:v>
                </c:pt>
                <c:pt idx="365" formatCode="General">
                  <c:v>385</c:v>
                </c:pt>
                <c:pt idx="366" formatCode="General">
                  <c:v>386</c:v>
                </c:pt>
                <c:pt idx="367" formatCode="General">
                  <c:v>387</c:v>
                </c:pt>
                <c:pt idx="368" formatCode="General">
                  <c:v>388</c:v>
                </c:pt>
                <c:pt idx="369" formatCode="General">
                  <c:v>389</c:v>
                </c:pt>
                <c:pt idx="370" formatCode="General">
                  <c:v>390</c:v>
                </c:pt>
                <c:pt idx="371" formatCode="General">
                  <c:v>391</c:v>
                </c:pt>
                <c:pt idx="372" formatCode="General">
                  <c:v>392</c:v>
                </c:pt>
                <c:pt idx="373" formatCode="General">
                  <c:v>393</c:v>
                </c:pt>
                <c:pt idx="374" formatCode="General">
                  <c:v>394</c:v>
                </c:pt>
                <c:pt idx="375" formatCode="General">
                  <c:v>395</c:v>
                </c:pt>
                <c:pt idx="376" formatCode="General">
                  <c:v>396</c:v>
                </c:pt>
                <c:pt idx="377" formatCode="General">
                  <c:v>397</c:v>
                </c:pt>
                <c:pt idx="378" formatCode="General">
                  <c:v>398</c:v>
                </c:pt>
                <c:pt idx="379" formatCode="General">
                  <c:v>399</c:v>
                </c:pt>
                <c:pt idx="380" formatCode="General">
                  <c:v>400</c:v>
                </c:pt>
                <c:pt idx="381" formatCode="General">
                  <c:v>401</c:v>
                </c:pt>
                <c:pt idx="382" formatCode="General">
                  <c:v>402</c:v>
                </c:pt>
                <c:pt idx="383" formatCode="General">
                  <c:v>403</c:v>
                </c:pt>
                <c:pt idx="384" formatCode="General">
                  <c:v>404</c:v>
                </c:pt>
                <c:pt idx="385" formatCode="General">
                  <c:v>405</c:v>
                </c:pt>
                <c:pt idx="386" formatCode="General">
                  <c:v>406</c:v>
                </c:pt>
                <c:pt idx="387" formatCode="General">
                  <c:v>407</c:v>
                </c:pt>
                <c:pt idx="388" formatCode="General">
                  <c:v>408</c:v>
                </c:pt>
                <c:pt idx="389" formatCode="General">
                  <c:v>409</c:v>
                </c:pt>
                <c:pt idx="390" formatCode="General">
                  <c:v>410</c:v>
                </c:pt>
                <c:pt idx="391" formatCode="General">
                  <c:v>411</c:v>
                </c:pt>
                <c:pt idx="392" formatCode="General">
                  <c:v>412</c:v>
                </c:pt>
                <c:pt idx="393" formatCode="General">
                  <c:v>413</c:v>
                </c:pt>
                <c:pt idx="394" formatCode="General">
                  <c:v>414</c:v>
                </c:pt>
                <c:pt idx="395" formatCode="General">
                  <c:v>415</c:v>
                </c:pt>
                <c:pt idx="396" formatCode="General">
                  <c:v>416</c:v>
                </c:pt>
                <c:pt idx="397" formatCode="General">
                  <c:v>417</c:v>
                </c:pt>
                <c:pt idx="398" formatCode="General">
                  <c:v>418</c:v>
                </c:pt>
                <c:pt idx="399" formatCode="General">
                  <c:v>419</c:v>
                </c:pt>
                <c:pt idx="400" formatCode="General">
                  <c:v>420</c:v>
                </c:pt>
                <c:pt idx="401" formatCode="General">
                  <c:v>421</c:v>
                </c:pt>
                <c:pt idx="402" formatCode="General">
                  <c:v>422</c:v>
                </c:pt>
                <c:pt idx="403" formatCode="General">
                  <c:v>423</c:v>
                </c:pt>
                <c:pt idx="404" formatCode="General">
                  <c:v>424</c:v>
                </c:pt>
                <c:pt idx="405" formatCode="General">
                  <c:v>425</c:v>
                </c:pt>
                <c:pt idx="406" formatCode="General">
                  <c:v>426</c:v>
                </c:pt>
                <c:pt idx="407" formatCode="General">
                  <c:v>427</c:v>
                </c:pt>
                <c:pt idx="408" formatCode="General">
                  <c:v>428</c:v>
                </c:pt>
                <c:pt idx="409" formatCode="General">
                  <c:v>429</c:v>
                </c:pt>
                <c:pt idx="410" formatCode="General">
                  <c:v>430</c:v>
                </c:pt>
                <c:pt idx="411" formatCode="General">
                  <c:v>431</c:v>
                </c:pt>
                <c:pt idx="412" formatCode="General">
                  <c:v>432</c:v>
                </c:pt>
                <c:pt idx="413" formatCode="General">
                  <c:v>433</c:v>
                </c:pt>
                <c:pt idx="414" formatCode="General">
                  <c:v>434</c:v>
                </c:pt>
                <c:pt idx="415" formatCode="General">
                  <c:v>435</c:v>
                </c:pt>
                <c:pt idx="416" formatCode="General">
                  <c:v>436</c:v>
                </c:pt>
                <c:pt idx="417" formatCode="General">
                  <c:v>437</c:v>
                </c:pt>
                <c:pt idx="418" formatCode="General">
                  <c:v>438</c:v>
                </c:pt>
                <c:pt idx="419" formatCode="General">
                  <c:v>439</c:v>
                </c:pt>
                <c:pt idx="420" formatCode="General">
                  <c:v>440</c:v>
                </c:pt>
                <c:pt idx="421" formatCode="General">
                  <c:v>441</c:v>
                </c:pt>
                <c:pt idx="422" formatCode="General">
                  <c:v>442</c:v>
                </c:pt>
                <c:pt idx="423" formatCode="General">
                  <c:v>443</c:v>
                </c:pt>
                <c:pt idx="424" formatCode="General">
                  <c:v>444</c:v>
                </c:pt>
                <c:pt idx="425" formatCode="General">
                  <c:v>445</c:v>
                </c:pt>
                <c:pt idx="426" formatCode="General">
                  <c:v>446</c:v>
                </c:pt>
                <c:pt idx="427" formatCode="General">
                  <c:v>447</c:v>
                </c:pt>
                <c:pt idx="428" formatCode="General">
                  <c:v>448</c:v>
                </c:pt>
                <c:pt idx="429" formatCode="General">
                  <c:v>449</c:v>
                </c:pt>
                <c:pt idx="430" formatCode="General">
                  <c:v>450</c:v>
                </c:pt>
                <c:pt idx="431" formatCode="General">
                  <c:v>451</c:v>
                </c:pt>
                <c:pt idx="432" formatCode="General">
                  <c:v>452</c:v>
                </c:pt>
                <c:pt idx="433" formatCode="General">
                  <c:v>453</c:v>
                </c:pt>
                <c:pt idx="434" formatCode="General">
                  <c:v>454</c:v>
                </c:pt>
                <c:pt idx="435" formatCode="General">
                  <c:v>455</c:v>
                </c:pt>
                <c:pt idx="436" formatCode="General">
                  <c:v>456</c:v>
                </c:pt>
                <c:pt idx="437" formatCode="General">
                  <c:v>457</c:v>
                </c:pt>
                <c:pt idx="438" formatCode="General">
                  <c:v>458</c:v>
                </c:pt>
                <c:pt idx="439" formatCode="General">
                  <c:v>459</c:v>
                </c:pt>
                <c:pt idx="440" formatCode="General">
                  <c:v>460</c:v>
                </c:pt>
                <c:pt idx="441" formatCode="General">
                  <c:v>461</c:v>
                </c:pt>
                <c:pt idx="442" formatCode="General">
                  <c:v>462</c:v>
                </c:pt>
                <c:pt idx="443" formatCode="General">
                  <c:v>463</c:v>
                </c:pt>
                <c:pt idx="444" formatCode="General">
                  <c:v>464</c:v>
                </c:pt>
                <c:pt idx="445" formatCode="General">
                  <c:v>465</c:v>
                </c:pt>
                <c:pt idx="446" formatCode="General">
                  <c:v>466</c:v>
                </c:pt>
                <c:pt idx="447" formatCode="General">
                  <c:v>467</c:v>
                </c:pt>
                <c:pt idx="448" formatCode="General">
                  <c:v>468</c:v>
                </c:pt>
                <c:pt idx="449" formatCode="General">
                  <c:v>469</c:v>
                </c:pt>
                <c:pt idx="450" formatCode="General">
                  <c:v>470</c:v>
                </c:pt>
                <c:pt idx="451" formatCode="General">
                  <c:v>471</c:v>
                </c:pt>
                <c:pt idx="452" formatCode="General">
                  <c:v>472</c:v>
                </c:pt>
                <c:pt idx="453" formatCode="General">
                  <c:v>473</c:v>
                </c:pt>
                <c:pt idx="454" formatCode="General">
                  <c:v>474</c:v>
                </c:pt>
                <c:pt idx="455" formatCode="General">
                  <c:v>475</c:v>
                </c:pt>
                <c:pt idx="456" formatCode="General">
                  <c:v>476</c:v>
                </c:pt>
                <c:pt idx="457" formatCode="General">
                  <c:v>477</c:v>
                </c:pt>
                <c:pt idx="458" formatCode="General">
                  <c:v>478</c:v>
                </c:pt>
                <c:pt idx="459" formatCode="General">
                  <c:v>479</c:v>
                </c:pt>
                <c:pt idx="460" formatCode="General">
                  <c:v>480</c:v>
                </c:pt>
                <c:pt idx="461" formatCode="General">
                  <c:v>481</c:v>
                </c:pt>
                <c:pt idx="462" formatCode="General">
                  <c:v>482</c:v>
                </c:pt>
                <c:pt idx="463" formatCode="General">
                  <c:v>483</c:v>
                </c:pt>
                <c:pt idx="464" formatCode="General">
                  <c:v>484</c:v>
                </c:pt>
                <c:pt idx="465" formatCode="General">
                  <c:v>485</c:v>
                </c:pt>
                <c:pt idx="466" formatCode="General">
                  <c:v>486</c:v>
                </c:pt>
                <c:pt idx="467" formatCode="General">
                  <c:v>487</c:v>
                </c:pt>
                <c:pt idx="468" formatCode="General">
                  <c:v>488</c:v>
                </c:pt>
                <c:pt idx="469" formatCode="General">
                  <c:v>489</c:v>
                </c:pt>
                <c:pt idx="470" formatCode="General">
                  <c:v>490</c:v>
                </c:pt>
                <c:pt idx="471" formatCode="General">
                  <c:v>491</c:v>
                </c:pt>
                <c:pt idx="472" formatCode="General">
                  <c:v>492</c:v>
                </c:pt>
                <c:pt idx="473" formatCode="General">
                  <c:v>493</c:v>
                </c:pt>
                <c:pt idx="474" formatCode="General">
                  <c:v>494</c:v>
                </c:pt>
                <c:pt idx="475" formatCode="General">
                  <c:v>495</c:v>
                </c:pt>
                <c:pt idx="476" formatCode="General">
                  <c:v>496</c:v>
                </c:pt>
                <c:pt idx="477" formatCode="General">
                  <c:v>497</c:v>
                </c:pt>
                <c:pt idx="478" formatCode="General">
                  <c:v>498</c:v>
                </c:pt>
                <c:pt idx="479" formatCode="General">
                  <c:v>499</c:v>
                </c:pt>
                <c:pt idx="480" formatCode="General">
                  <c:v>500</c:v>
                </c:pt>
                <c:pt idx="481" formatCode="General">
                  <c:v>501</c:v>
                </c:pt>
                <c:pt idx="482" formatCode="General">
                  <c:v>502</c:v>
                </c:pt>
                <c:pt idx="483" formatCode="General">
                  <c:v>503</c:v>
                </c:pt>
                <c:pt idx="484" formatCode="General">
                  <c:v>504</c:v>
                </c:pt>
                <c:pt idx="485" formatCode="General">
                  <c:v>505</c:v>
                </c:pt>
                <c:pt idx="486" formatCode="General">
                  <c:v>506</c:v>
                </c:pt>
                <c:pt idx="487" formatCode="General">
                  <c:v>507</c:v>
                </c:pt>
                <c:pt idx="488" formatCode="General">
                  <c:v>508</c:v>
                </c:pt>
                <c:pt idx="489" formatCode="General">
                  <c:v>509</c:v>
                </c:pt>
                <c:pt idx="490" formatCode="General">
                  <c:v>510</c:v>
                </c:pt>
                <c:pt idx="491" formatCode="General">
                  <c:v>511</c:v>
                </c:pt>
                <c:pt idx="492" formatCode="General">
                  <c:v>512</c:v>
                </c:pt>
                <c:pt idx="493" formatCode="General">
                  <c:v>513</c:v>
                </c:pt>
                <c:pt idx="494" formatCode="General">
                  <c:v>514</c:v>
                </c:pt>
                <c:pt idx="495" formatCode="General">
                  <c:v>515</c:v>
                </c:pt>
                <c:pt idx="496" formatCode="General">
                  <c:v>516</c:v>
                </c:pt>
                <c:pt idx="497" formatCode="General">
                  <c:v>517</c:v>
                </c:pt>
                <c:pt idx="498" formatCode="General">
                  <c:v>518</c:v>
                </c:pt>
                <c:pt idx="499" formatCode="General">
                  <c:v>519</c:v>
                </c:pt>
                <c:pt idx="500" formatCode="General">
                  <c:v>520</c:v>
                </c:pt>
                <c:pt idx="501" formatCode="General">
                  <c:v>521</c:v>
                </c:pt>
                <c:pt idx="502" formatCode="General">
                  <c:v>522</c:v>
                </c:pt>
                <c:pt idx="503" formatCode="General">
                  <c:v>523</c:v>
                </c:pt>
                <c:pt idx="504" formatCode="General">
                  <c:v>524</c:v>
                </c:pt>
                <c:pt idx="505" formatCode="General">
                  <c:v>525</c:v>
                </c:pt>
                <c:pt idx="506" formatCode="General">
                  <c:v>526</c:v>
                </c:pt>
                <c:pt idx="507" formatCode="General">
                  <c:v>527</c:v>
                </c:pt>
                <c:pt idx="508" formatCode="General">
                  <c:v>528</c:v>
                </c:pt>
                <c:pt idx="509" formatCode="General">
                  <c:v>529</c:v>
                </c:pt>
                <c:pt idx="510" formatCode="General">
                  <c:v>530</c:v>
                </c:pt>
                <c:pt idx="511" formatCode="General">
                  <c:v>531</c:v>
                </c:pt>
                <c:pt idx="512" formatCode="General">
                  <c:v>532</c:v>
                </c:pt>
                <c:pt idx="513" formatCode="General">
                  <c:v>533</c:v>
                </c:pt>
                <c:pt idx="514" formatCode="General">
                  <c:v>534</c:v>
                </c:pt>
                <c:pt idx="515" formatCode="General">
                  <c:v>535</c:v>
                </c:pt>
                <c:pt idx="516" formatCode="General">
                  <c:v>536</c:v>
                </c:pt>
                <c:pt idx="517" formatCode="General">
                  <c:v>537</c:v>
                </c:pt>
                <c:pt idx="518" formatCode="General">
                  <c:v>538</c:v>
                </c:pt>
                <c:pt idx="519" formatCode="General">
                  <c:v>539</c:v>
                </c:pt>
                <c:pt idx="520" formatCode="General">
                  <c:v>540</c:v>
                </c:pt>
                <c:pt idx="521" formatCode="General">
                  <c:v>541</c:v>
                </c:pt>
                <c:pt idx="522" formatCode="General">
                  <c:v>542</c:v>
                </c:pt>
                <c:pt idx="523" formatCode="General">
                  <c:v>543</c:v>
                </c:pt>
                <c:pt idx="524" formatCode="General">
                  <c:v>544</c:v>
                </c:pt>
                <c:pt idx="525" formatCode="General">
                  <c:v>545</c:v>
                </c:pt>
                <c:pt idx="526" formatCode="General">
                  <c:v>546</c:v>
                </c:pt>
                <c:pt idx="527" formatCode="General">
                  <c:v>547</c:v>
                </c:pt>
                <c:pt idx="528" formatCode="General">
                  <c:v>548</c:v>
                </c:pt>
                <c:pt idx="529" formatCode="General">
                  <c:v>549</c:v>
                </c:pt>
                <c:pt idx="530" formatCode="General">
                  <c:v>550</c:v>
                </c:pt>
                <c:pt idx="531" formatCode="General">
                  <c:v>551</c:v>
                </c:pt>
                <c:pt idx="532" formatCode="General">
                  <c:v>552</c:v>
                </c:pt>
                <c:pt idx="533" formatCode="General">
                  <c:v>553</c:v>
                </c:pt>
                <c:pt idx="534" formatCode="General">
                  <c:v>554</c:v>
                </c:pt>
                <c:pt idx="535" formatCode="General">
                  <c:v>555</c:v>
                </c:pt>
                <c:pt idx="536" formatCode="General">
                  <c:v>556</c:v>
                </c:pt>
                <c:pt idx="537" formatCode="General">
                  <c:v>557</c:v>
                </c:pt>
                <c:pt idx="538" formatCode="General">
                  <c:v>558</c:v>
                </c:pt>
                <c:pt idx="539" formatCode="General">
                  <c:v>559</c:v>
                </c:pt>
                <c:pt idx="540" formatCode="General">
                  <c:v>560</c:v>
                </c:pt>
                <c:pt idx="541" formatCode="General">
                  <c:v>561</c:v>
                </c:pt>
                <c:pt idx="542" formatCode="General">
                  <c:v>562</c:v>
                </c:pt>
                <c:pt idx="543" formatCode="General">
                  <c:v>563</c:v>
                </c:pt>
                <c:pt idx="544" formatCode="General">
                  <c:v>564</c:v>
                </c:pt>
                <c:pt idx="545" formatCode="General">
                  <c:v>565</c:v>
                </c:pt>
                <c:pt idx="546" formatCode="General">
                  <c:v>566</c:v>
                </c:pt>
                <c:pt idx="547" formatCode="General">
                  <c:v>567</c:v>
                </c:pt>
                <c:pt idx="548" formatCode="General">
                  <c:v>568</c:v>
                </c:pt>
                <c:pt idx="549" formatCode="General">
                  <c:v>569</c:v>
                </c:pt>
                <c:pt idx="550" formatCode="General">
                  <c:v>570</c:v>
                </c:pt>
                <c:pt idx="551" formatCode="General">
                  <c:v>571</c:v>
                </c:pt>
                <c:pt idx="552" formatCode="General">
                  <c:v>572</c:v>
                </c:pt>
                <c:pt idx="553" formatCode="General">
                  <c:v>573</c:v>
                </c:pt>
                <c:pt idx="554" formatCode="General">
                  <c:v>574</c:v>
                </c:pt>
                <c:pt idx="555" formatCode="General">
                  <c:v>575</c:v>
                </c:pt>
                <c:pt idx="556" formatCode="General">
                  <c:v>576</c:v>
                </c:pt>
                <c:pt idx="557" formatCode="General">
                  <c:v>577</c:v>
                </c:pt>
                <c:pt idx="558" formatCode="General">
                  <c:v>578</c:v>
                </c:pt>
                <c:pt idx="559" formatCode="General">
                  <c:v>579</c:v>
                </c:pt>
                <c:pt idx="560" formatCode="General">
                  <c:v>580</c:v>
                </c:pt>
                <c:pt idx="561" formatCode="General">
                  <c:v>581</c:v>
                </c:pt>
                <c:pt idx="562" formatCode="General">
                  <c:v>582</c:v>
                </c:pt>
                <c:pt idx="563" formatCode="General">
                  <c:v>583</c:v>
                </c:pt>
                <c:pt idx="564" formatCode="General">
                  <c:v>584</c:v>
                </c:pt>
                <c:pt idx="565" formatCode="General">
                  <c:v>585</c:v>
                </c:pt>
                <c:pt idx="566" formatCode="General">
                  <c:v>586</c:v>
                </c:pt>
                <c:pt idx="567" formatCode="General">
                  <c:v>587</c:v>
                </c:pt>
                <c:pt idx="568" formatCode="General">
                  <c:v>588</c:v>
                </c:pt>
                <c:pt idx="569" formatCode="General">
                  <c:v>589</c:v>
                </c:pt>
                <c:pt idx="570" formatCode="General">
                  <c:v>590</c:v>
                </c:pt>
                <c:pt idx="571" formatCode="General">
                  <c:v>591</c:v>
                </c:pt>
                <c:pt idx="572" formatCode="General">
                  <c:v>592</c:v>
                </c:pt>
                <c:pt idx="573" formatCode="General">
                  <c:v>593</c:v>
                </c:pt>
                <c:pt idx="574" formatCode="General">
                  <c:v>594</c:v>
                </c:pt>
                <c:pt idx="575" formatCode="General">
                  <c:v>595</c:v>
                </c:pt>
                <c:pt idx="576" formatCode="General">
                  <c:v>596</c:v>
                </c:pt>
                <c:pt idx="577" formatCode="General">
                  <c:v>597</c:v>
                </c:pt>
                <c:pt idx="578" formatCode="General">
                  <c:v>598</c:v>
                </c:pt>
                <c:pt idx="579" formatCode="General">
                  <c:v>599</c:v>
                </c:pt>
                <c:pt idx="580" formatCode="General">
                  <c:v>600</c:v>
                </c:pt>
                <c:pt idx="581" formatCode="General">
                  <c:v>601</c:v>
                </c:pt>
                <c:pt idx="582" formatCode="General">
                  <c:v>602</c:v>
                </c:pt>
                <c:pt idx="583" formatCode="General">
                  <c:v>603</c:v>
                </c:pt>
                <c:pt idx="584" formatCode="General">
                  <c:v>604</c:v>
                </c:pt>
                <c:pt idx="585" formatCode="General">
                  <c:v>605</c:v>
                </c:pt>
                <c:pt idx="586" formatCode="General">
                  <c:v>606</c:v>
                </c:pt>
                <c:pt idx="587" formatCode="General">
                  <c:v>607</c:v>
                </c:pt>
                <c:pt idx="588" formatCode="General">
                  <c:v>608</c:v>
                </c:pt>
                <c:pt idx="589" formatCode="General">
                  <c:v>609</c:v>
                </c:pt>
                <c:pt idx="590" formatCode="General">
                  <c:v>610</c:v>
                </c:pt>
                <c:pt idx="591" formatCode="General">
                  <c:v>611</c:v>
                </c:pt>
                <c:pt idx="592" formatCode="General">
                  <c:v>612</c:v>
                </c:pt>
                <c:pt idx="593" formatCode="General">
                  <c:v>613</c:v>
                </c:pt>
                <c:pt idx="594" formatCode="General">
                  <c:v>614</c:v>
                </c:pt>
                <c:pt idx="595" formatCode="General">
                  <c:v>615</c:v>
                </c:pt>
                <c:pt idx="596" formatCode="General">
                  <c:v>616</c:v>
                </c:pt>
                <c:pt idx="597" formatCode="General">
                  <c:v>617</c:v>
                </c:pt>
                <c:pt idx="598" formatCode="General">
                  <c:v>618</c:v>
                </c:pt>
                <c:pt idx="599" formatCode="General">
                  <c:v>619</c:v>
                </c:pt>
                <c:pt idx="600" formatCode="General">
                  <c:v>620</c:v>
                </c:pt>
                <c:pt idx="601" formatCode="General">
                  <c:v>621</c:v>
                </c:pt>
                <c:pt idx="602" formatCode="General">
                  <c:v>622</c:v>
                </c:pt>
                <c:pt idx="603" formatCode="General">
                  <c:v>623</c:v>
                </c:pt>
                <c:pt idx="604" formatCode="General">
                  <c:v>624</c:v>
                </c:pt>
                <c:pt idx="605" formatCode="General">
                  <c:v>625</c:v>
                </c:pt>
                <c:pt idx="606" formatCode="General">
                  <c:v>626</c:v>
                </c:pt>
                <c:pt idx="607" formatCode="General">
                  <c:v>627</c:v>
                </c:pt>
                <c:pt idx="608" formatCode="General">
                  <c:v>628</c:v>
                </c:pt>
                <c:pt idx="609" formatCode="General">
                  <c:v>629</c:v>
                </c:pt>
                <c:pt idx="610" formatCode="General">
                  <c:v>630</c:v>
                </c:pt>
                <c:pt idx="611" formatCode="General">
                  <c:v>631</c:v>
                </c:pt>
                <c:pt idx="612" formatCode="General">
                  <c:v>632</c:v>
                </c:pt>
                <c:pt idx="613" formatCode="General">
                  <c:v>633</c:v>
                </c:pt>
                <c:pt idx="614" formatCode="General">
                  <c:v>634</c:v>
                </c:pt>
                <c:pt idx="615" formatCode="General">
                  <c:v>635</c:v>
                </c:pt>
                <c:pt idx="616" formatCode="General">
                  <c:v>636</c:v>
                </c:pt>
                <c:pt idx="617" formatCode="General">
                  <c:v>637</c:v>
                </c:pt>
                <c:pt idx="618" formatCode="General">
                  <c:v>638</c:v>
                </c:pt>
                <c:pt idx="619" formatCode="General">
                  <c:v>639</c:v>
                </c:pt>
                <c:pt idx="620" formatCode="General">
                  <c:v>640</c:v>
                </c:pt>
                <c:pt idx="621" formatCode="General">
                  <c:v>641</c:v>
                </c:pt>
                <c:pt idx="622" formatCode="General">
                  <c:v>642</c:v>
                </c:pt>
                <c:pt idx="623" formatCode="General">
                  <c:v>643</c:v>
                </c:pt>
                <c:pt idx="624" formatCode="General">
                  <c:v>644</c:v>
                </c:pt>
                <c:pt idx="625" formatCode="General">
                  <c:v>645</c:v>
                </c:pt>
                <c:pt idx="626" formatCode="General">
                  <c:v>646</c:v>
                </c:pt>
                <c:pt idx="627" formatCode="General">
                  <c:v>647</c:v>
                </c:pt>
                <c:pt idx="628" formatCode="General">
                  <c:v>648</c:v>
                </c:pt>
                <c:pt idx="629" formatCode="General">
                  <c:v>649</c:v>
                </c:pt>
                <c:pt idx="630" formatCode="General">
                  <c:v>650</c:v>
                </c:pt>
                <c:pt idx="631" formatCode="General">
                  <c:v>651</c:v>
                </c:pt>
                <c:pt idx="632" formatCode="General">
                  <c:v>652</c:v>
                </c:pt>
                <c:pt idx="633" formatCode="General">
                  <c:v>653</c:v>
                </c:pt>
                <c:pt idx="634" formatCode="General">
                  <c:v>654</c:v>
                </c:pt>
                <c:pt idx="635" formatCode="General">
                  <c:v>655</c:v>
                </c:pt>
                <c:pt idx="636" formatCode="General">
                  <c:v>656</c:v>
                </c:pt>
                <c:pt idx="637" formatCode="General">
                  <c:v>657</c:v>
                </c:pt>
                <c:pt idx="638" formatCode="General">
                  <c:v>658</c:v>
                </c:pt>
                <c:pt idx="639" formatCode="General">
                  <c:v>659</c:v>
                </c:pt>
                <c:pt idx="640" formatCode="General">
                  <c:v>660</c:v>
                </c:pt>
                <c:pt idx="641" formatCode="General">
                  <c:v>661</c:v>
                </c:pt>
                <c:pt idx="642" formatCode="General">
                  <c:v>662</c:v>
                </c:pt>
                <c:pt idx="643" formatCode="General">
                  <c:v>663</c:v>
                </c:pt>
                <c:pt idx="644" formatCode="General">
                  <c:v>664</c:v>
                </c:pt>
                <c:pt idx="645" formatCode="General">
                  <c:v>665</c:v>
                </c:pt>
                <c:pt idx="646" formatCode="General">
                  <c:v>666</c:v>
                </c:pt>
                <c:pt idx="647" formatCode="General">
                  <c:v>667</c:v>
                </c:pt>
                <c:pt idx="648" formatCode="General">
                  <c:v>668</c:v>
                </c:pt>
                <c:pt idx="649" formatCode="General">
                  <c:v>669</c:v>
                </c:pt>
                <c:pt idx="650" formatCode="General">
                  <c:v>670</c:v>
                </c:pt>
                <c:pt idx="651" formatCode="General">
                  <c:v>671</c:v>
                </c:pt>
                <c:pt idx="652" formatCode="General">
                  <c:v>672</c:v>
                </c:pt>
                <c:pt idx="653" formatCode="General">
                  <c:v>673</c:v>
                </c:pt>
                <c:pt idx="654" formatCode="General">
                  <c:v>674</c:v>
                </c:pt>
                <c:pt idx="655" formatCode="General">
                  <c:v>675</c:v>
                </c:pt>
                <c:pt idx="656" formatCode="General">
                  <c:v>676</c:v>
                </c:pt>
                <c:pt idx="657" formatCode="General">
                  <c:v>677</c:v>
                </c:pt>
                <c:pt idx="658" formatCode="General">
                  <c:v>678</c:v>
                </c:pt>
                <c:pt idx="659" formatCode="General">
                  <c:v>679</c:v>
                </c:pt>
                <c:pt idx="660" formatCode="General">
                  <c:v>680</c:v>
                </c:pt>
                <c:pt idx="661" formatCode="General">
                  <c:v>681</c:v>
                </c:pt>
                <c:pt idx="662" formatCode="General">
                  <c:v>682</c:v>
                </c:pt>
                <c:pt idx="663" formatCode="General">
                  <c:v>683</c:v>
                </c:pt>
                <c:pt idx="664" formatCode="General">
                  <c:v>684</c:v>
                </c:pt>
                <c:pt idx="665" formatCode="General">
                  <c:v>685</c:v>
                </c:pt>
                <c:pt idx="666" formatCode="General">
                  <c:v>686</c:v>
                </c:pt>
                <c:pt idx="667" formatCode="General">
                  <c:v>687</c:v>
                </c:pt>
                <c:pt idx="668" formatCode="General">
                  <c:v>688</c:v>
                </c:pt>
                <c:pt idx="669" formatCode="General">
                  <c:v>689</c:v>
                </c:pt>
                <c:pt idx="670" formatCode="General">
                  <c:v>690</c:v>
                </c:pt>
                <c:pt idx="671" formatCode="General">
                  <c:v>691</c:v>
                </c:pt>
                <c:pt idx="672" formatCode="General">
                  <c:v>692</c:v>
                </c:pt>
                <c:pt idx="673" formatCode="General">
                  <c:v>693</c:v>
                </c:pt>
                <c:pt idx="674" formatCode="General">
                  <c:v>694</c:v>
                </c:pt>
                <c:pt idx="675" formatCode="General">
                  <c:v>695</c:v>
                </c:pt>
                <c:pt idx="676" formatCode="General">
                  <c:v>696</c:v>
                </c:pt>
                <c:pt idx="677" formatCode="General">
                  <c:v>697</c:v>
                </c:pt>
                <c:pt idx="678" formatCode="General">
                  <c:v>698</c:v>
                </c:pt>
                <c:pt idx="679" formatCode="General">
                  <c:v>699</c:v>
                </c:pt>
                <c:pt idx="680" formatCode="General">
                  <c:v>700</c:v>
                </c:pt>
                <c:pt idx="681" formatCode="General">
                  <c:v>701</c:v>
                </c:pt>
                <c:pt idx="682" formatCode="General">
                  <c:v>702</c:v>
                </c:pt>
                <c:pt idx="683" formatCode="General">
                  <c:v>703</c:v>
                </c:pt>
                <c:pt idx="684" formatCode="General">
                  <c:v>704</c:v>
                </c:pt>
                <c:pt idx="685" formatCode="General">
                  <c:v>705</c:v>
                </c:pt>
                <c:pt idx="686" formatCode="General">
                  <c:v>706</c:v>
                </c:pt>
                <c:pt idx="687" formatCode="General">
                  <c:v>707</c:v>
                </c:pt>
                <c:pt idx="688" formatCode="General">
                  <c:v>708</c:v>
                </c:pt>
                <c:pt idx="689" formatCode="General">
                  <c:v>709</c:v>
                </c:pt>
                <c:pt idx="690" formatCode="General">
                  <c:v>710</c:v>
                </c:pt>
                <c:pt idx="691" formatCode="General">
                  <c:v>711</c:v>
                </c:pt>
                <c:pt idx="692" formatCode="General">
                  <c:v>712</c:v>
                </c:pt>
                <c:pt idx="693" formatCode="General">
                  <c:v>713</c:v>
                </c:pt>
                <c:pt idx="694" formatCode="General">
                  <c:v>714</c:v>
                </c:pt>
                <c:pt idx="695" formatCode="General">
                  <c:v>715</c:v>
                </c:pt>
                <c:pt idx="696" formatCode="General">
                  <c:v>716</c:v>
                </c:pt>
                <c:pt idx="697" formatCode="General">
                  <c:v>717</c:v>
                </c:pt>
                <c:pt idx="698" formatCode="General">
                  <c:v>718</c:v>
                </c:pt>
                <c:pt idx="699" formatCode="General">
                  <c:v>719</c:v>
                </c:pt>
                <c:pt idx="700" formatCode="General">
                  <c:v>720</c:v>
                </c:pt>
                <c:pt idx="701" formatCode="General">
                  <c:v>721</c:v>
                </c:pt>
                <c:pt idx="702" formatCode="General">
                  <c:v>722</c:v>
                </c:pt>
                <c:pt idx="703" formatCode="General">
                  <c:v>723</c:v>
                </c:pt>
                <c:pt idx="704" formatCode="General">
                  <c:v>724</c:v>
                </c:pt>
                <c:pt idx="705" formatCode="General">
                  <c:v>725</c:v>
                </c:pt>
                <c:pt idx="706" formatCode="General">
                  <c:v>726</c:v>
                </c:pt>
                <c:pt idx="707" formatCode="General">
                  <c:v>727</c:v>
                </c:pt>
                <c:pt idx="708" formatCode="General">
                  <c:v>728</c:v>
                </c:pt>
                <c:pt idx="709" formatCode="General">
                  <c:v>729</c:v>
                </c:pt>
                <c:pt idx="710" formatCode="General">
                  <c:v>730</c:v>
                </c:pt>
                <c:pt idx="711" formatCode="General">
                  <c:v>731</c:v>
                </c:pt>
                <c:pt idx="712" formatCode="General">
                  <c:v>732</c:v>
                </c:pt>
                <c:pt idx="713" formatCode="General">
                  <c:v>733</c:v>
                </c:pt>
                <c:pt idx="714" formatCode="General">
                  <c:v>734</c:v>
                </c:pt>
                <c:pt idx="715" formatCode="General">
                  <c:v>735</c:v>
                </c:pt>
                <c:pt idx="716" formatCode="General">
                  <c:v>736</c:v>
                </c:pt>
                <c:pt idx="717" formatCode="General">
                  <c:v>737</c:v>
                </c:pt>
                <c:pt idx="718" formatCode="General">
                  <c:v>738</c:v>
                </c:pt>
                <c:pt idx="719" formatCode="General">
                  <c:v>739</c:v>
                </c:pt>
                <c:pt idx="720" formatCode="General">
                  <c:v>740</c:v>
                </c:pt>
                <c:pt idx="721" formatCode="General">
                  <c:v>741</c:v>
                </c:pt>
                <c:pt idx="722" formatCode="General">
                  <c:v>742</c:v>
                </c:pt>
                <c:pt idx="723" formatCode="General">
                  <c:v>743</c:v>
                </c:pt>
                <c:pt idx="724" formatCode="General">
                  <c:v>744</c:v>
                </c:pt>
                <c:pt idx="725" formatCode="General">
                  <c:v>745</c:v>
                </c:pt>
                <c:pt idx="726" formatCode="General">
                  <c:v>746</c:v>
                </c:pt>
                <c:pt idx="727" formatCode="General">
                  <c:v>747</c:v>
                </c:pt>
                <c:pt idx="728" formatCode="General">
                  <c:v>748</c:v>
                </c:pt>
                <c:pt idx="729" formatCode="General">
                  <c:v>749</c:v>
                </c:pt>
                <c:pt idx="730" formatCode="General">
                  <c:v>750</c:v>
                </c:pt>
                <c:pt idx="731" formatCode="General">
                  <c:v>751</c:v>
                </c:pt>
                <c:pt idx="732" formatCode="General">
                  <c:v>752</c:v>
                </c:pt>
                <c:pt idx="733" formatCode="General">
                  <c:v>753</c:v>
                </c:pt>
                <c:pt idx="734" formatCode="General">
                  <c:v>754</c:v>
                </c:pt>
                <c:pt idx="735" formatCode="General">
                  <c:v>755</c:v>
                </c:pt>
                <c:pt idx="736" formatCode="General">
                  <c:v>756</c:v>
                </c:pt>
                <c:pt idx="737" formatCode="General">
                  <c:v>757</c:v>
                </c:pt>
                <c:pt idx="738" formatCode="General">
                  <c:v>758</c:v>
                </c:pt>
                <c:pt idx="739" formatCode="General">
                  <c:v>759</c:v>
                </c:pt>
                <c:pt idx="740" formatCode="General">
                  <c:v>760</c:v>
                </c:pt>
                <c:pt idx="741" formatCode="General">
                  <c:v>761</c:v>
                </c:pt>
                <c:pt idx="742" formatCode="General">
                  <c:v>762</c:v>
                </c:pt>
                <c:pt idx="743" formatCode="General">
                  <c:v>763</c:v>
                </c:pt>
                <c:pt idx="744" formatCode="General">
                  <c:v>764</c:v>
                </c:pt>
                <c:pt idx="745" formatCode="General">
                  <c:v>765</c:v>
                </c:pt>
                <c:pt idx="746" formatCode="General">
                  <c:v>766</c:v>
                </c:pt>
                <c:pt idx="747" formatCode="General">
                  <c:v>767</c:v>
                </c:pt>
                <c:pt idx="748" formatCode="General">
                  <c:v>768</c:v>
                </c:pt>
                <c:pt idx="749" formatCode="General">
                  <c:v>769</c:v>
                </c:pt>
                <c:pt idx="750" formatCode="General">
                  <c:v>770</c:v>
                </c:pt>
                <c:pt idx="751" formatCode="General">
                  <c:v>771</c:v>
                </c:pt>
                <c:pt idx="752" formatCode="General">
                  <c:v>772</c:v>
                </c:pt>
                <c:pt idx="753" formatCode="General">
                  <c:v>773</c:v>
                </c:pt>
                <c:pt idx="754" formatCode="General">
                  <c:v>774</c:v>
                </c:pt>
                <c:pt idx="755" formatCode="General">
                  <c:v>775</c:v>
                </c:pt>
                <c:pt idx="756" formatCode="General">
                  <c:v>776</c:v>
                </c:pt>
                <c:pt idx="757" formatCode="General">
                  <c:v>777</c:v>
                </c:pt>
                <c:pt idx="758" formatCode="General">
                  <c:v>778</c:v>
                </c:pt>
                <c:pt idx="759" formatCode="General">
                  <c:v>779</c:v>
                </c:pt>
                <c:pt idx="760" formatCode="General">
                  <c:v>780</c:v>
                </c:pt>
                <c:pt idx="761" formatCode="General">
                  <c:v>781</c:v>
                </c:pt>
                <c:pt idx="762" formatCode="General">
                  <c:v>782</c:v>
                </c:pt>
                <c:pt idx="763" formatCode="General">
                  <c:v>783</c:v>
                </c:pt>
                <c:pt idx="764" formatCode="General">
                  <c:v>784</c:v>
                </c:pt>
                <c:pt idx="765" formatCode="General">
                  <c:v>785</c:v>
                </c:pt>
                <c:pt idx="766" formatCode="General">
                  <c:v>786</c:v>
                </c:pt>
                <c:pt idx="767" formatCode="General">
                  <c:v>787</c:v>
                </c:pt>
                <c:pt idx="768" formatCode="General">
                  <c:v>788</c:v>
                </c:pt>
                <c:pt idx="769" formatCode="General">
                  <c:v>789</c:v>
                </c:pt>
                <c:pt idx="770" formatCode="General">
                  <c:v>790</c:v>
                </c:pt>
                <c:pt idx="771" formatCode="General">
                  <c:v>791</c:v>
                </c:pt>
                <c:pt idx="772" formatCode="General">
                  <c:v>792</c:v>
                </c:pt>
                <c:pt idx="773" formatCode="General">
                  <c:v>793</c:v>
                </c:pt>
                <c:pt idx="774" formatCode="General">
                  <c:v>794</c:v>
                </c:pt>
                <c:pt idx="775" formatCode="General">
                  <c:v>795</c:v>
                </c:pt>
                <c:pt idx="776" formatCode="General">
                  <c:v>796</c:v>
                </c:pt>
                <c:pt idx="777" formatCode="General">
                  <c:v>797</c:v>
                </c:pt>
                <c:pt idx="778" formatCode="General">
                  <c:v>798</c:v>
                </c:pt>
                <c:pt idx="779" formatCode="General">
                  <c:v>799</c:v>
                </c:pt>
                <c:pt idx="780" formatCode="General">
                  <c:v>800</c:v>
                </c:pt>
                <c:pt idx="781" formatCode="General">
                  <c:v>801</c:v>
                </c:pt>
                <c:pt idx="782" formatCode="General">
                  <c:v>802</c:v>
                </c:pt>
                <c:pt idx="783" formatCode="General">
                  <c:v>803</c:v>
                </c:pt>
                <c:pt idx="784" formatCode="General">
                  <c:v>804</c:v>
                </c:pt>
                <c:pt idx="785" formatCode="General">
                  <c:v>805</c:v>
                </c:pt>
                <c:pt idx="786" formatCode="General">
                  <c:v>806</c:v>
                </c:pt>
                <c:pt idx="787" formatCode="General">
                  <c:v>807</c:v>
                </c:pt>
                <c:pt idx="788" formatCode="General">
                  <c:v>808</c:v>
                </c:pt>
                <c:pt idx="789" formatCode="General">
                  <c:v>809</c:v>
                </c:pt>
                <c:pt idx="790" formatCode="General">
                  <c:v>810</c:v>
                </c:pt>
                <c:pt idx="791" formatCode="General">
                  <c:v>811</c:v>
                </c:pt>
                <c:pt idx="792" formatCode="General">
                  <c:v>812</c:v>
                </c:pt>
                <c:pt idx="793" formatCode="General">
                  <c:v>813</c:v>
                </c:pt>
                <c:pt idx="794" formatCode="General">
                  <c:v>814</c:v>
                </c:pt>
                <c:pt idx="795" formatCode="General">
                  <c:v>815</c:v>
                </c:pt>
                <c:pt idx="796" formatCode="General">
                  <c:v>816</c:v>
                </c:pt>
                <c:pt idx="797" formatCode="General">
                  <c:v>817</c:v>
                </c:pt>
                <c:pt idx="798" formatCode="General">
                  <c:v>818</c:v>
                </c:pt>
                <c:pt idx="799" formatCode="General">
                  <c:v>819</c:v>
                </c:pt>
                <c:pt idx="800" formatCode="General">
                  <c:v>820</c:v>
                </c:pt>
                <c:pt idx="801" formatCode="General">
                  <c:v>821</c:v>
                </c:pt>
                <c:pt idx="802" formatCode="General">
                  <c:v>822</c:v>
                </c:pt>
                <c:pt idx="803" formatCode="General">
                  <c:v>823</c:v>
                </c:pt>
                <c:pt idx="804" formatCode="General">
                  <c:v>824</c:v>
                </c:pt>
                <c:pt idx="805" formatCode="General">
                  <c:v>825</c:v>
                </c:pt>
                <c:pt idx="806" formatCode="General">
                  <c:v>826</c:v>
                </c:pt>
                <c:pt idx="807" formatCode="General">
                  <c:v>827</c:v>
                </c:pt>
                <c:pt idx="808" formatCode="General">
                  <c:v>828</c:v>
                </c:pt>
                <c:pt idx="809" formatCode="General">
                  <c:v>829</c:v>
                </c:pt>
                <c:pt idx="810" formatCode="General">
                  <c:v>830</c:v>
                </c:pt>
                <c:pt idx="811" formatCode="General">
                  <c:v>831</c:v>
                </c:pt>
                <c:pt idx="812" formatCode="General">
                  <c:v>832</c:v>
                </c:pt>
                <c:pt idx="813" formatCode="General">
                  <c:v>833</c:v>
                </c:pt>
                <c:pt idx="814" formatCode="General">
                  <c:v>834</c:v>
                </c:pt>
                <c:pt idx="815" formatCode="General">
                  <c:v>835</c:v>
                </c:pt>
                <c:pt idx="816" formatCode="General">
                  <c:v>836</c:v>
                </c:pt>
                <c:pt idx="817" formatCode="General">
                  <c:v>837</c:v>
                </c:pt>
                <c:pt idx="818" formatCode="General">
                  <c:v>838</c:v>
                </c:pt>
                <c:pt idx="819" formatCode="General">
                  <c:v>839</c:v>
                </c:pt>
                <c:pt idx="820" formatCode="General">
                  <c:v>840</c:v>
                </c:pt>
                <c:pt idx="821" formatCode="General">
                  <c:v>841</c:v>
                </c:pt>
                <c:pt idx="822" formatCode="General">
                  <c:v>842</c:v>
                </c:pt>
                <c:pt idx="823" formatCode="General">
                  <c:v>843</c:v>
                </c:pt>
                <c:pt idx="824" formatCode="General">
                  <c:v>844</c:v>
                </c:pt>
                <c:pt idx="825" formatCode="General">
                  <c:v>845</c:v>
                </c:pt>
                <c:pt idx="826" formatCode="General">
                  <c:v>846</c:v>
                </c:pt>
                <c:pt idx="827" formatCode="General">
                  <c:v>847</c:v>
                </c:pt>
                <c:pt idx="828" formatCode="General">
                  <c:v>848</c:v>
                </c:pt>
                <c:pt idx="829" formatCode="General">
                  <c:v>849</c:v>
                </c:pt>
                <c:pt idx="830" formatCode="General">
                  <c:v>850</c:v>
                </c:pt>
                <c:pt idx="831" formatCode="General">
                  <c:v>851</c:v>
                </c:pt>
                <c:pt idx="832" formatCode="General">
                  <c:v>852</c:v>
                </c:pt>
                <c:pt idx="833" formatCode="General">
                  <c:v>853</c:v>
                </c:pt>
                <c:pt idx="834" formatCode="General">
                  <c:v>854</c:v>
                </c:pt>
                <c:pt idx="835" formatCode="General">
                  <c:v>855</c:v>
                </c:pt>
                <c:pt idx="836" formatCode="General">
                  <c:v>856</c:v>
                </c:pt>
                <c:pt idx="837" formatCode="General">
                  <c:v>857</c:v>
                </c:pt>
                <c:pt idx="838" formatCode="General">
                  <c:v>858</c:v>
                </c:pt>
                <c:pt idx="839" formatCode="General">
                  <c:v>859</c:v>
                </c:pt>
                <c:pt idx="840" formatCode="General">
                  <c:v>860</c:v>
                </c:pt>
                <c:pt idx="841" formatCode="General">
                  <c:v>861</c:v>
                </c:pt>
                <c:pt idx="842" formatCode="General">
                  <c:v>862</c:v>
                </c:pt>
                <c:pt idx="843" formatCode="General">
                  <c:v>863</c:v>
                </c:pt>
                <c:pt idx="844" formatCode="General">
                  <c:v>864</c:v>
                </c:pt>
                <c:pt idx="845" formatCode="General">
                  <c:v>865</c:v>
                </c:pt>
                <c:pt idx="846" formatCode="General">
                  <c:v>866</c:v>
                </c:pt>
                <c:pt idx="847" formatCode="General">
                  <c:v>867</c:v>
                </c:pt>
                <c:pt idx="848" formatCode="General">
                  <c:v>868</c:v>
                </c:pt>
                <c:pt idx="849" formatCode="General">
                  <c:v>869</c:v>
                </c:pt>
                <c:pt idx="850" formatCode="General">
                  <c:v>870</c:v>
                </c:pt>
                <c:pt idx="851" formatCode="General">
                  <c:v>871</c:v>
                </c:pt>
                <c:pt idx="852" formatCode="General">
                  <c:v>872</c:v>
                </c:pt>
                <c:pt idx="853" formatCode="General">
                  <c:v>873</c:v>
                </c:pt>
                <c:pt idx="854" formatCode="General">
                  <c:v>874</c:v>
                </c:pt>
                <c:pt idx="855" formatCode="General">
                  <c:v>875</c:v>
                </c:pt>
                <c:pt idx="856" formatCode="General">
                  <c:v>876</c:v>
                </c:pt>
                <c:pt idx="857" formatCode="General">
                  <c:v>877</c:v>
                </c:pt>
                <c:pt idx="858" formatCode="General">
                  <c:v>878</c:v>
                </c:pt>
                <c:pt idx="859" formatCode="General">
                  <c:v>879</c:v>
                </c:pt>
                <c:pt idx="860" formatCode="General">
                  <c:v>880</c:v>
                </c:pt>
                <c:pt idx="861" formatCode="General">
                  <c:v>881</c:v>
                </c:pt>
                <c:pt idx="862" formatCode="General">
                  <c:v>882</c:v>
                </c:pt>
                <c:pt idx="863" formatCode="General">
                  <c:v>883</c:v>
                </c:pt>
                <c:pt idx="864" formatCode="General">
                  <c:v>884</c:v>
                </c:pt>
                <c:pt idx="865" formatCode="General">
                  <c:v>885</c:v>
                </c:pt>
                <c:pt idx="866" formatCode="General">
                  <c:v>886</c:v>
                </c:pt>
                <c:pt idx="867" formatCode="General">
                  <c:v>887</c:v>
                </c:pt>
                <c:pt idx="868" formatCode="General">
                  <c:v>888</c:v>
                </c:pt>
                <c:pt idx="869" formatCode="General">
                  <c:v>889</c:v>
                </c:pt>
                <c:pt idx="870" formatCode="General">
                  <c:v>890</c:v>
                </c:pt>
                <c:pt idx="871" formatCode="General">
                  <c:v>891</c:v>
                </c:pt>
                <c:pt idx="872" formatCode="General">
                  <c:v>892</c:v>
                </c:pt>
                <c:pt idx="873" formatCode="General">
                  <c:v>893</c:v>
                </c:pt>
                <c:pt idx="874" formatCode="General">
                  <c:v>894</c:v>
                </c:pt>
                <c:pt idx="875" formatCode="General">
                  <c:v>895</c:v>
                </c:pt>
                <c:pt idx="876" formatCode="General">
                  <c:v>896</c:v>
                </c:pt>
                <c:pt idx="877" formatCode="General">
                  <c:v>897</c:v>
                </c:pt>
                <c:pt idx="878" formatCode="General">
                  <c:v>898</c:v>
                </c:pt>
                <c:pt idx="879" formatCode="General">
                  <c:v>899</c:v>
                </c:pt>
                <c:pt idx="880" formatCode="General">
                  <c:v>900</c:v>
                </c:pt>
                <c:pt idx="881" formatCode="General">
                  <c:v>901</c:v>
                </c:pt>
                <c:pt idx="882" formatCode="General">
                  <c:v>902</c:v>
                </c:pt>
                <c:pt idx="883" formatCode="General">
                  <c:v>903</c:v>
                </c:pt>
                <c:pt idx="884" formatCode="General">
                  <c:v>904</c:v>
                </c:pt>
                <c:pt idx="885" formatCode="General">
                  <c:v>905</c:v>
                </c:pt>
                <c:pt idx="886" formatCode="General">
                  <c:v>906</c:v>
                </c:pt>
                <c:pt idx="887" formatCode="General">
                  <c:v>907</c:v>
                </c:pt>
                <c:pt idx="888" formatCode="General">
                  <c:v>908</c:v>
                </c:pt>
                <c:pt idx="889" formatCode="General">
                  <c:v>909</c:v>
                </c:pt>
                <c:pt idx="890" formatCode="General">
                  <c:v>910</c:v>
                </c:pt>
                <c:pt idx="891" formatCode="General">
                  <c:v>911</c:v>
                </c:pt>
                <c:pt idx="892" formatCode="General">
                  <c:v>912</c:v>
                </c:pt>
                <c:pt idx="893" formatCode="General">
                  <c:v>913</c:v>
                </c:pt>
                <c:pt idx="894" formatCode="General">
                  <c:v>914</c:v>
                </c:pt>
                <c:pt idx="895" formatCode="General">
                  <c:v>915</c:v>
                </c:pt>
                <c:pt idx="896" formatCode="General">
                  <c:v>916</c:v>
                </c:pt>
                <c:pt idx="897" formatCode="General">
                  <c:v>917</c:v>
                </c:pt>
                <c:pt idx="898" formatCode="General">
                  <c:v>918</c:v>
                </c:pt>
                <c:pt idx="899" formatCode="General">
                  <c:v>919</c:v>
                </c:pt>
                <c:pt idx="900" formatCode="General">
                  <c:v>920</c:v>
                </c:pt>
                <c:pt idx="901" formatCode="General">
                  <c:v>921</c:v>
                </c:pt>
                <c:pt idx="902" formatCode="General">
                  <c:v>922</c:v>
                </c:pt>
                <c:pt idx="903" formatCode="General">
                  <c:v>923</c:v>
                </c:pt>
                <c:pt idx="904" formatCode="General">
                  <c:v>924</c:v>
                </c:pt>
                <c:pt idx="905" formatCode="General">
                  <c:v>925</c:v>
                </c:pt>
                <c:pt idx="906" formatCode="General">
                  <c:v>926</c:v>
                </c:pt>
                <c:pt idx="907" formatCode="General">
                  <c:v>927</c:v>
                </c:pt>
                <c:pt idx="908" formatCode="General">
                  <c:v>928</c:v>
                </c:pt>
                <c:pt idx="909" formatCode="General">
                  <c:v>929</c:v>
                </c:pt>
                <c:pt idx="910" formatCode="General">
                  <c:v>930</c:v>
                </c:pt>
                <c:pt idx="911" formatCode="General">
                  <c:v>931</c:v>
                </c:pt>
                <c:pt idx="912" formatCode="General">
                  <c:v>932</c:v>
                </c:pt>
                <c:pt idx="913" formatCode="General">
                  <c:v>933</c:v>
                </c:pt>
                <c:pt idx="914" formatCode="General">
                  <c:v>934</c:v>
                </c:pt>
                <c:pt idx="915" formatCode="General">
                  <c:v>935</c:v>
                </c:pt>
                <c:pt idx="916" formatCode="General">
                  <c:v>936</c:v>
                </c:pt>
                <c:pt idx="917" formatCode="General">
                  <c:v>937</c:v>
                </c:pt>
                <c:pt idx="918" formatCode="General">
                  <c:v>938</c:v>
                </c:pt>
                <c:pt idx="919" formatCode="General">
                  <c:v>939</c:v>
                </c:pt>
                <c:pt idx="920" formatCode="General">
                  <c:v>940</c:v>
                </c:pt>
                <c:pt idx="921" formatCode="General">
                  <c:v>941</c:v>
                </c:pt>
                <c:pt idx="922" formatCode="General">
                  <c:v>942</c:v>
                </c:pt>
                <c:pt idx="923" formatCode="General">
                  <c:v>943</c:v>
                </c:pt>
                <c:pt idx="924" formatCode="General">
                  <c:v>944</c:v>
                </c:pt>
                <c:pt idx="925" formatCode="General">
                  <c:v>945</c:v>
                </c:pt>
                <c:pt idx="926" formatCode="General">
                  <c:v>946</c:v>
                </c:pt>
                <c:pt idx="927" formatCode="General">
                  <c:v>947</c:v>
                </c:pt>
                <c:pt idx="928" formatCode="General">
                  <c:v>948</c:v>
                </c:pt>
                <c:pt idx="929" formatCode="General">
                  <c:v>949</c:v>
                </c:pt>
                <c:pt idx="930" formatCode="General">
                  <c:v>950</c:v>
                </c:pt>
                <c:pt idx="931" formatCode="General">
                  <c:v>951</c:v>
                </c:pt>
                <c:pt idx="932" formatCode="General">
                  <c:v>952</c:v>
                </c:pt>
                <c:pt idx="933" formatCode="General">
                  <c:v>953</c:v>
                </c:pt>
                <c:pt idx="934" formatCode="General">
                  <c:v>954</c:v>
                </c:pt>
                <c:pt idx="935" formatCode="General">
                  <c:v>955</c:v>
                </c:pt>
                <c:pt idx="936" formatCode="General">
                  <c:v>956</c:v>
                </c:pt>
                <c:pt idx="937" formatCode="General">
                  <c:v>957</c:v>
                </c:pt>
                <c:pt idx="938" formatCode="General">
                  <c:v>958</c:v>
                </c:pt>
                <c:pt idx="939" formatCode="General">
                  <c:v>959</c:v>
                </c:pt>
                <c:pt idx="940" formatCode="General">
                  <c:v>960</c:v>
                </c:pt>
                <c:pt idx="941" formatCode="General">
                  <c:v>961</c:v>
                </c:pt>
                <c:pt idx="942" formatCode="General">
                  <c:v>962</c:v>
                </c:pt>
                <c:pt idx="943" formatCode="General">
                  <c:v>963</c:v>
                </c:pt>
                <c:pt idx="944" formatCode="General">
                  <c:v>964</c:v>
                </c:pt>
                <c:pt idx="945" formatCode="General">
                  <c:v>965</c:v>
                </c:pt>
                <c:pt idx="946" formatCode="General">
                  <c:v>966</c:v>
                </c:pt>
                <c:pt idx="947" formatCode="General">
                  <c:v>967</c:v>
                </c:pt>
                <c:pt idx="948" formatCode="General">
                  <c:v>968</c:v>
                </c:pt>
                <c:pt idx="949" formatCode="General">
                  <c:v>969</c:v>
                </c:pt>
                <c:pt idx="950" formatCode="General">
                  <c:v>970</c:v>
                </c:pt>
                <c:pt idx="951" formatCode="General">
                  <c:v>971</c:v>
                </c:pt>
                <c:pt idx="952" formatCode="General">
                  <c:v>972</c:v>
                </c:pt>
                <c:pt idx="953" formatCode="General">
                  <c:v>973</c:v>
                </c:pt>
                <c:pt idx="954" formatCode="General">
                  <c:v>974</c:v>
                </c:pt>
                <c:pt idx="955" formatCode="General">
                  <c:v>975</c:v>
                </c:pt>
                <c:pt idx="956" formatCode="General">
                  <c:v>976</c:v>
                </c:pt>
                <c:pt idx="957" formatCode="General">
                  <c:v>977</c:v>
                </c:pt>
                <c:pt idx="958" formatCode="General">
                  <c:v>978</c:v>
                </c:pt>
                <c:pt idx="959" formatCode="General">
                  <c:v>979</c:v>
                </c:pt>
                <c:pt idx="960" formatCode="General">
                  <c:v>980</c:v>
                </c:pt>
                <c:pt idx="961" formatCode="General">
                  <c:v>981</c:v>
                </c:pt>
                <c:pt idx="962" formatCode="General">
                  <c:v>982</c:v>
                </c:pt>
                <c:pt idx="963" formatCode="General">
                  <c:v>983</c:v>
                </c:pt>
                <c:pt idx="964" formatCode="General">
                  <c:v>984</c:v>
                </c:pt>
                <c:pt idx="965" formatCode="General">
                  <c:v>985</c:v>
                </c:pt>
                <c:pt idx="966" formatCode="General">
                  <c:v>986</c:v>
                </c:pt>
                <c:pt idx="967" formatCode="General">
                  <c:v>987</c:v>
                </c:pt>
                <c:pt idx="968" formatCode="General">
                  <c:v>988</c:v>
                </c:pt>
                <c:pt idx="969" formatCode="General">
                  <c:v>989</c:v>
                </c:pt>
                <c:pt idx="970" formatCode="General">
                  <c:v>990</c:v>
                </c:pt>
                <c:pt idx="971" formatCode="General">
                  <c:v>991</c:v>
                </c:pt>
                <c:pt idx="972" formatCode="General">
                  <c:v>992</c:v>
                </c:pt>
                <c:pt idx="973" formatCode="General">
                  <c:v>993</c:v>
                </c:pt>
                <c:pt idx="974" formatCode="General">
                  <c:v>994</c:v>
                </c:pt>
                <c:pt idx="975" formatCode="General">
                  <c:v>995</c:v>
                </c:pt>
                <c:pt idx="976" formatCode="General">
                  <c:v>996</c:v>
                </c:pt>
                <c:pt idx="977" formatCode="General">
                  <c:v>997</c:v>
                </c:pt>
                <c:pt idx="978" formatCode="General">
                  <c:v>998</c:v>
                </c:pt>
                <c:pt idx="979" formatCode="General">
                  <c:v>999</c:v>
                </c:pt>
                <c:pt idx="980" formatCode="0">
                  <c:v>1000</c:v>
                </c:pt>
                <c:pt idx="981" formatCode="0">
                  <c:v>1001</c:v>
                </c:pt>
                <c:pt idx="982" formatCode="0">
                  <c:v>1002</c:v>
                </c:pt>
                <c:pt idx="983" formatCode="0">
                  <c:v>1003</c:v>
                </c:pt>
                <c:pt idx="984" formatCode="0">
                  <c:v>1004</c:v>
                </c:pt>
                <c:pt idx="985" formatCode="0">
                  <c:v>1005</c:v>
                </c:pt>
                <c:pt idx="986" formatCode="0">
                  <c:v>1006</c:v>
                </c:pt>
                <c:pt idx="987" formatCode="0">
                  <c:v>1007</c:v>
                </c:pt>
                <c:pt idx="988" formatCode="0">
                  <c:v>1008</c:v>
                </c:pt>
                <c:pt idx="989" formatCode="0">
                  <c:v>1009</c:v>
                </c:pt>
                <c:pt idx="990" formatCode="0">
                  <c:v>1010</c:v>
                </c:pt>
                <c:pt idx="991" formatCode="0">
                  <c:v>1011</c:v>
                </c:pt>
                <c:pt idx="992" formatCode="0">
                  <c:v>1012</c:v>
                </c:pt>
                <c:pt idx="993" formatCode="0">
                  <c:v>1013</c:v>
                </c:pt>
                <c:pt idx="994" formatCode="0">
                  <c:v>1014</c:v>
                </c:pt>
                <c:pt idx="995" formatCode="0">
                  <c:v>1015</c:v>
                </c:pt>
                <c:pt idx="996" formatCode="0">
                  <c:v>1016</c:v>
                </c:pt>
                <c:pt idx="997" formatCode="0">
                  <c:v>1017</c:v>
                </c:pt>
                <c:pt idx="998" formatCode="0">
                  <c:v>1018</c:v>
                </c:pt>
                <c:pt idx="999" formatCode="0">
                  <c:v>1019</c:v>
                </c:pt>
                <c:pt idx="1000" formatCode="0">
                  <c:v>1020</c:v>
                </c:pt>
                <c:pt idx="1001" formatCode="0">
                  <c:v>1021</c:v>
                </c:pt>
                <c:pt idx="1002" formatCode="0">
                  <c:v>1022</c:v>
                </c:pt>
                <c:pt idx="1003" formatCode="0">
                  <c:v>1023</c:v>
                </c:pt>
                <c:pt idx="1004" formatCode="0">
                  <c:v>1024</c:v>
                </c:pt>
                <c:pt idx="1005" formatCode="0">
                  <c:v>1025</c:v>
                </c:pt>
                <c:pt idx="1006" formatCode="0">
                  <c:v>1026</c:v>
                </c:pt>
                <c:pt idx="1007" formatCode="0">
                  <c:v>1027</c:v>
                </c:pt>
                <c:pt idx="1008" formatCode="0">
                  <c:v>1028</c:v>
                </c:pt>
                <c:pt idx="1009" formatCode="0">
                  <c:v>1029</c:v>
                </c:pt>
                <c:pt idx="1010" formatCode="0">
                  <c:v>1030</c:v>
                </c:pt>
                <c:pt idx="1011" formatCode="0">
                  <c:v>1031</c:v>
                </c:pt>
                <c:pt idx="1012" formatCode="0">
                  <c:v>1032</c:v>
                </c:pt>
                <c:pt idx="1013" formatCode="0">
                  <c:v>1033</c:v>
                </c:pt>
                <c:pt idx="1014" formatCode="0">
                  <c:v>1034</c:v>
                </c:pt>
                <c:pt idx="1015" formatCode="0">
                  <c:v>1035</c:v>
                </c:pt>
                <c:pt idx="1016" formatCode="0">
                  <c:v>1036</c:v>
                </c:pt>
                <c:pt idx="1017" formatCode="0">
                  <c:v>1037</c:v>
                </c:pt>
                <c:pt idx="1018" formatCode="0">
                  <c:v>1038</c:v>
                </c:pt>
                <c:pt idx="1019" formatCode="0">
                  <c:v>1039</c:v>
                </c:pt>
                <c:pt idx="1020" formatCode="0">
                  <c:v>1040</c:v>
                </c:pt>
                <c:pt idx="1021" formatCode="0">
                  <c:v>1041</c:v>
                </c:pt>
                <c:pt idx="1022" formatCode="0">
                  <c:v>1042</c:v>
                </c:pt>
                <c:pt idx="1023" formatCode="0">
                  <c:v>1043</c:v>
                </c:pt>
                <c:pt idx="1024" formatCode="0">
                  <c:v>1044</c:v>
                </c:pt>
                <c:pt idx="1025" formatCode="0">
                  <c:v>1045</c:v>
                </c:pt>
                <c:pt idx="1026" formatCode="0">
                  <c:v>1046</c:v>
                </c:pt>
                <c:pt idx="1027" formatCode="0">
                  <c:v>1047</c:v>
                </c:pt>
                <c:pt idx="1028" formatCode="0">
                  <c:v>1048</c:v>
                </c:pt>
                <c:pt idx="1029" formatCode="0">
                  <c:v>1049</c:v>
                </c:pt>
                <c:pt idx="1030" formatCode="0">
                  <c:v>1050</c:v>
                </c:pt>
                <c:pt idx="1031" formatCode="0">
                  <c:v>1051</c:v>
                </c:pt>
                <c:pt idx="1032" formatCode="0">
                  <c:v>1052</c:v>
                </c:pt>
                <c:pt idx="1033" formatCode="0">
                  <c:v>1053</c:v>
                </c:pt>
                <c:pt idx="1034" formatCode="0">
                  <c:v>1054</c:v>
                </c:pt>
                <c:pt idx="1035" formatCode="0">
                  <c:v>1055</c:v>
                </c:pt>
                <c:pt idx="1036" formatCode="0">
                  <c:v>1056</c:v>
                </c:pt>
                <c:pt idx="1037" formatCode="0">
                  <c:v>1057</c:v>
                </c:pt>
                <c:pt idx="1038" formatCode="0">
                  <c:v>1058</c:v>
                </c:pt>
                <c:pt idx="1039" formatCode="0">
                  <c:v>1059</c:v>
                </c:pt>
                <c:pt idx="1040" formatCode="0">
                  <c:v>1060</c:v>
                </c:pt>
                <c:pt idx="1041" formatCode="0">
                  <c:v>1061</c:v>
                </c:pt>
                <c:pt idx="1042" formatCode="0">
                  <c:v>1062</c:v>
                </c:pt>
                <c:pt idx="1043" formatCode="0">
                  <c:v>1063</c:v>
                </c:pt>
                <c:pt idx="1044" formatCode="0">
                  <c:v>1064</c:v>
                </c:pt>
                <c:pt idx="1045" formatCode="0">
                  <c:v>1065</c:v>
                </c:pt>
                <c:pt idx="1046" formatCode="0">
                  <c:v>1066</c:v>
                </c:pt>
                <c:pt idx="1047" formatCode="0">
                  <c:v>1067</c:v>
                </c:pt>
                <c:pt idx="1048" formatCode="0">
                  <c:v>1068</c:v>
                </c:pt>
                <c:pt idx="1049" formatCode="0">
                  <c:v>1069</c:v>
                </c:pt>
                <c:pt idx="1050" formatCode="0">
                  <c:v>1070</c:v>
                </c:pt>
                <c:pt idx="1051" formatCode="0">
                  <c:v>1071</c:v>
                </c:pt>
                <c:pt idx="1052" formatCode="0">
                  <c:v>1072</c:v>
                </c:pt>
                <c:pt idx="1053" formatCode="0">
                  <c:v>1073</c:v>
                </c:pt>
                <c:pt idx="1054" formatCode="0">
                  <c:v>1074</c:v>
                </c:pt>
                <c:pt idx="1055" formatCode="0">
                  <c:v>1075</c:v>
                </c:pt>
                <c:pt idx="1056" formatCode="0">
                  <c:v>1076</c:v>
                </c:pt>
                <c:pt idx="1057" formatCode="0">
                  <c:v>1077</c:v>
                </c:pt>
                <c:pt idx="1058" formatCode="0">
                  <c:v>1078</c:v>
                </c:pt>
                <c:pt idx="1059" formatCode="0">
                  <c:v>1079</c:v>
                </c:pt>
                <c:pt idx="1060" formatCode="0">
                  <c:v>1080</c:v>
                </c:pt>
                <c:pt idx="1061" formatCode="0">
                  <c:v>1081</c:v>
                </c:pt>
                <c:pt idx="1062" formatCode="0">
                  <c:v>1082</c:v>
                </c:pt>
                <c:pt idx="1063" formatCode="0">
                  <c:v>1083</c:v>
                </c:pt>
                <c:pt idx="1064" formatCode="0">
                  <c:v>1084</c:v>
                </c:pt>
                <c:pt idx="1065" formatCode="0">
                  <c:v>1085</c:v>
                </c:pt>
                <c:pt idx="1066" formatCode="0">
                  <c:v>1086</c:v>
                </c:pt>
                <c:pt idx="1067" formatCode="0">
                  <c:v>1087</c:v>
                </c:pt>
                <c:pt idx="1068" formatCode="0">
                  <c:v>1088</c:v>
                </c:pt>
                <c:pt idx="1069" formatCode="0">
                  <c:v>1089</c:v>
                </c:pt>
                <c:pt idx="1070" formatCode="0">
                  <c:v>1090</c:v>
                </c:pt>
                <c:pt idx="1071" formatCode="0">
                  <c:v>1091</c:v>
                </c:pt>
                <c:pt idx="1072" formatCode="0">
                  <c:v>1092</c:v>
                </c:pt>
                <c:pt idx="1073" formatCode="0">
                  <c:v>1093</c:v>
                </c:pt>
                <c:pt idx="1074" formatCode="0">
                  <c:v>1094</c:v>
                </c:pt>
                <c:pt idx="1075" formatCode="0">
                  <c:v>1095</c:v>
                </c:pt>
                <c:pt idx="1076" formatCode="0">
                  <c:v>1096</c:v>
                </c:pt>
                <c:pt idx="1077" formatCode="0">
                  <c:v>1097</c:v>
                </c:pt>
                <c:pt idx="1078" formatCode="0">
                  <c:v>1098</c:v>
                </c:pt>
                <c:pt idx="1079" formatCode="0">
                  <c:v>1099</c:v>
                </c:pt>
                <c:pt idx="1080" formatCode="0">
                  <c:v>1100</c:v>
                </c:pt>
                <c:pt idx="1081" formatCode="0">
                  <c:v>1101</c:v>
                </c:pt>
                <c:pt idx="1082" formatCode="0">
                  <c:v>1102</c:v>
                </c:pt>
                <c:pt idx="1083" formatCode="0">
                  <c:v>1103</c:v>
                </c:pt>
                <c:pt idx="1084" formatCode="0">
                  <c:v>1104</c:v>
                </c:pt>
                <c:pt idx="1085" formatCode="0">
                  <c:v>1105</c:v>
                </c:pt>
                <c:pt idx="1086" formatCode="0">
                  <c:v>1106</c:v>
                </c:pt>
                <c:pt idx="1087" formatCode="0">
                  <c:v>1107</c:v>
                </c:pt>
                <c:pt idx="1088" formatCode="0">
                  <c:v>1108</c:v>
                </c:pt>
                <c:pt idx="1089" formatCode="0">
                  <c:v>1109</c:v>
                </c:pt>
                <c:pt idx="1090" formatCode="0">
                  <c:v>1110</c:v>
                </c:pt>
                <c:pt idx="1091" formatCode="0">
                  <c:v>1111</c:v>
                </c:pt>
                <c:pt idx="1092" formatCode="0">
                  <c:v>1112</c:v>
                </c:pt>
                <c:pt idx="1093" formatCode="0">
                  <c:v>1113</c:v>
                </c:pt>
                <c:pt idx="1094" formatCode="0">
                  <c:v>1114</c:v>
                </c:pt>
                <c:pt idx="1095" formatCode="0">
                  <c:v>1115</c:v>
                </c:pt>
                <c:pt idx="1096" formatCode="0">
                  <c:v>1116</c:v>
                </c:pt>
                <c:pt idx="1097" formatCode="0">
                  <c:v>1117</c:v>
                </c:pt>
                <c:pt idx="1098" formatCode="0">
                  <c:v>1118</c:v>
                </c:pt>
                <c:pt idx="1099" formatCode="0">
                  <c:v>1119</c:v>
                </c:pt>
                <c:pt idx="1100" formatCode="0">
                  <c:v>1120</c:v>
                </c:pt>
                <c:pt idx="1101" formatCode="0">
                  <c:v>1121</c:v>
                </c:pt>
                <c:pt idx="1102" formatCode="0">
                  <c:v>1122</c:v>
                </c:pt>
                <c:pt idx="1103" formatCode="0">
                  <c:v>1123</c:v>
                </c:pt>
                <c:pt idx="1104" formatCode="0">
                  <c:v>1124</c:v>
                </c:pt>
                <c:pt idx="1105" formatCode="0">
                  <c:v>1125</c:v>
                </c:pt>
                <c:pt idx="1106" formatCode="0">
                  <c:v>1126</c:v>
                </c:pt>
                <c:pt idx="1107" formatCode="0">
                  <c:v>1127</c:v>
                </c:pt>
                <c:pt idx="1108" formatCode="0">
                  <c:v>1128</c:v>
                </c:pt>
                <c:pt idx="1109" formatCode="0">
                  <c:v>1129</c:v>
                </c:pt>
                <c:pt idx="1110" formatCode="0">
                  <c:v>1130</c:v>
                </c:pt>
                <c:pt idx="1111" formatCode="0">
                  <c:v>1131</c:v>
                </c:pt>
                <c:pt idx="1112" formatCode="0">
                  <c:v>1132</c:v>
                </c:pt>
                <c:pt idx="1113" formatCode="0">
                  <c:v>1133</c:v>
                </c:pt>
                <c:pt idx="1114" formatCode="0">
                  <c:v>1134</c:v>
                </c:pt>
                <c:pt idx="1115" formatCode="0">
                  <c:v>1135</c:v>
                </c:pt>
                <c:pt idx="1116" formatCode="0">
                  <c:v>1136</c:v>
                </c:pt>
                <c:pt idx="1117" formatCode="0">
                  <c:v>1137</c:v>
                </c:pt>
                <c:pt idx="1118" formatCode="0">
                  <c:v>1138</c:v>
                </c:pt>
                <c:pt idx="1119" formatCode="0">
                  <c:v>1139</c:v>
                </c:pt>
                <c:pt idx="1120" formatCode="0">
                  <c:v>1140</c:v>
                </c:pt>
                <c:pt idx="1121" formatCode="0">
                  <c:v>1141</c:v>
                </c:pt>
                <c:pt idx="1122" formatCode="0">
                  <c:v>1142</c:v>
                </c:pt>
                <c:pt idx="1123" formatCode="0">
                  <c:v>1143</c:v>
                </c:pt>
                <c:pt idx="1124" formatCode="0">
                  <c:v>1144</c:v>
                </c:pt>
                <c:pt idx="1125" formatCode="0">
                  <c:v>1145</c:v>
                </c:pt>
                <c:pt idx="1126" formatCode="0">
                  <c:v>1146</c:v>
                </c:pt>
                <c:pt idx="1127" formatCode="0">
                  <c:v>1147</c:v>
                </c:pt>
                <c:pt idx="1128" formatCode="0">
                  <c:v>1148</c:v>
                </c:pt>
                <c:pt idx="1129" formatCode="0">
                  <c:v>1149</c:v>
                </c:pt>
                <c:pt idx="1130" formatCode="0">
                  <c:v>1150</c:v>
                </c:pt>
                <c:pt idx="1131" formatCode="0">
                  <c:v>1151</c:v>
                </c:pt>
                <c:pt idx="1132" formatCode="0">
                  <c:v>1152</c:v>
                </c:pt>
                <c:pt idx="1133" formatCode="0">
                  <c:v>1153</c:v>
                </c:pt>
                <c:pt idx="1134" formatCode="0">
                  <c:v>1154</c:v>
                </c:pt>
                <c:pt idx="1135" formatCode="0">
                  <c:v>1155</c:v>
                </c:pt>
                <c:pt idx="1136" formatCode="0">
                  <c:v>1156</c:v>
                </c:pt>
                <c:pt idx="1137" formatCode="0">
                  <c:v>1157</c:v>
                </c:pt>
                <c:pt idx="1138" formatCode="0">
                  <c:v>1158</c:v>
                </c:pt>
                <c:pt idx="1139" formatCode="0">
                  <c:v>1159</c:v>
                </c:pt>
                <c:pt idx="1140" formatCode="0">
                  <c:v>1160</c:v>
                </c:pt>
                <c:pt idx="1141" formatCode="0">
                  <c:v>1161</c:v>
                </c:pt>
                <c:pt idx="1142" formatCode="0">
                  <c:v>1162</c:v>
                </c:pt>
                <c:pt idx="1143" formatCode="0">
                  <c:v>1163</c:v>
                </c:pt>
                <c:pt idx="1144" formatCode="0">
                  <c:v>1164</c:v>
                </c:pt>
                <c:pt idx="1145" formatCode="0">
                  <c:v>1165</c:v>
                </c:pt>
                <c:pt idx="1146" formatCode="0">
                  <c:v>1166</c:v>
                </c:pt>
                <c:pt idx="1147" formatCode="0">
                  <c:v>1167</c:v>
                </c:pt>
                <c:pt idx="1148" formatCode="0">
                  <c:v>1168</c:v>
                </c:pt>
                <c:pt idx="1149" formatCode="0">
                  <c:v>1169</c:v>
                </c:pt>
                <c:pt idx="1150" formatCode="0">
                  <c:v>1170</c:v>
                </c:pt>
                <c:pt idx="1151" formatCode="0">
                  <c:v>1171</c:v>
                </c:pt>
                <c:pt idx="1152" formatCode="0">
                  <c:v>1172</c:v>
                </c:pt>
                <c:pt idx="1153" formatCode="0">
                  <c:v>1173</c:v>
                </c:pt>
                <c:pt idx="1154" formatCode="0">
                  <c:v>1174</c:v>
                </c:pt>
                <c:pt idx="1155" formatCode="0">
                  <c:v>1175</c:v>
                </c:pt>
                <c:pt idx="1156" formatCode="0">
                  <c:v>1176</c:v>
                </c:pt>
                <c:pt idx="1157" formatCode="0">
                  <c:v>1177</c:v>
                </c:pt>
                <c:pt idx="1158" formatCode="0">
                  <c:v>1178</c:v>
                </c:pt>
                <c:pt idx="1159" formatCode="0">
                  <c:v>1179</c:v>
                </c:pt>
                <c:pt idx="1160" formatCode="0">
                  <c:v>1180</c:v>
                </c:pt>
                <c:pt idx="1161" formatCode="0">
                  <c:v>1181</c:v>
                </c:pt>
                <c:pt idx="1162" formatCode="0">
                  <c:v>1182</c:v>
                </c:pt>
                <c:pt idx="1163" formatCode="0">
                  <c:v>1183</c:v>
                </c:pt>
                <c:pt idx="1164" formatCode="0">
                  <c:v>1184</c:v>
                </c:pt>
                <c:pt idx="1165" formatCode="0">
                  <c:v>1185</c:v>
                </c:pt>
                <c:pt idx="1166" formatCode="0">
                  <c:v>1186</c:v>
                </c:pt>
                <c:pt idx="1167" formatCode="0">
                  <c:v>1187</c:v>
                </c:pt>
                <c:pt idx="1168" formatCode="0">
                  <c:v>1188</c:v>
                </c:pt>
                <c:pt idx="1169" formatCode="0">
                  <c:v>1189</c:v>
                </c:pt>
                <c:pt idx="1170" formatCode="0">
                  <c:v>1190</c:v>
                </c:pt>
                <c:pt idx="1171" formatCode="0">
                  <c:v>1191</c:v>
                </c:pt>
                <c:pt idx="1172" formatCode="0">
                  <c:v>1192</c:v>
                </c:pt>
                <c:pt idx="1173" formatCode="0">
                  <c:v>1193</c:v>
                </c:pt>
                <c:pt idx="1174" formatCode="0">
                  <c:v>1194</c:v>
                </c:pt>
                <c:pt idx="1175" formatCode="0">
                  <c:v>1195</c:v>
                </c:pt>
                <c:pt idx="1176" formatCode="0">
                  <c:v>1196</c:v>
                </c:pt>
                <c:pt idx="1177" formatCode="0">
                  <c:v>1197</c:v>
                </c:pt>
                <c:pt idx="1178" formatCode="0">
                  <c:v>1198</c:v>
                </c:pt>
                <c:pt idx="1179" formatCode="0">
                  <c:v>1199</c:v>
                </c:pt>
                <c:pt idx="1180" formatCode="0">
                  <c:v>1200</c:v>
                </c:pt>
                <c:pt idx="1181" formatCode="0">
                  <c:v>1201</c:v>
                </c:pt>
                <c:pt idx="1182" formatCode="0">
                  <c:v>1202</c:v>
                </c:pt>
                <c:pt idx="1183" formatCode="0">
                  <c:v>1203</c:v>
                </c:pt>
                <c:pt idx="1184" formatCode="0">
                  <c:v>1204</c:v>
                </c:pt>
                <c:pt idx="1185" formatCode="0">
                  <c:v>1205</c:v>
                </c:pt>
                <c:pt idx="1186" formatCode="0">
                  <c:v>1206</c:v>
                </c:pt>
                <c:pt idx="1187" formatCode="0">
                  <c:v>1207</c:v>
                </c:pt>
                <c:pt idx="1188" formatCode="0">
                  <c:v>1208</c:v>
                </c:pt>
                <c:pt idx="1189" formatCode="0">
                  <c:v>1209</c:v>
                </c:pt>
                <c:pt idx="1190" formatCode="0">
                  <c:v>1210</c:v>
                </c:pt>
                <c:pt idx="1191" formatCode="0">
                  <c:v>1211</c:v>
                </c:pt>
                <c:pt idx="1192" formatCode="0">
                  <c:v>1212</c:v>
                </c:pt>
                <c:pt idx="1193" formatCode="0">
                  <c:v>1213</c:v>
                </c:pt>
                <c:pt idx="1194" formatCode="0">
                  <c:v>1214</c:v>
                </c:pt>
                <c:pt idx="1195" formatCode="0">
                  <c:v>1215</c:v>
                </c:pt>
                <c:pt idx="1196" formatCode="0">
                  <c:v>1216</c:v>
                </c:pt>
                <c:pt idx="1197" formatCode="0">
                  <c:v>1217</c:v>
                </c:pt>
                <c:pt idx="1198" formatCode="0">
                  <c:v>1218</c:v>
                </c:pt>
                <c:pt idx="1199" formatCode="0">
                  <c:v>1219</c:v>
                </c:pt>
                <c:pt idx="1200" formatCode="0">
                  <c:v>1220</c:v>
                </c:pt>
                <c:pt idx="1201" formatCode="0">
                  <c:v>1221</c:v>
                </c:pt>
                <c:pt idx="1202" formatCode="0">
                  <c:v>1222</c:v>
                </c:pt>
                <c:pt idx="1203" formatCode="0">
                  <c:v>1223</c:v>
                </c:pt>
                <c:pt idx="1204" formatCode="0">
                  <c:v>1224</c:v>
                </c:pt>
                <c:pt idx="1205" formatCode="0">
                  <c:v>1225</c:v>
                </c:pt>
                <c:pt idx="1206" formatCode="0">
                  <c:v>1226</c:v>
                </c:pt>
                <c:pt idx="1207" formatCode="0">
                  <c:v>1227</c:v>
                </c:pt>
                <c:pt idx="1208" formatCode="0">
                  <c:v>1228</c:v>
                </c:pt>
                <c:pt idx="1209" formatCode="0">
                  <c:v>1229</c:v>
                </c:pt>
                <c:pt idx="1210" formatCode="0">
                  <c:v>1230</c:v>
                </c:pt>
                <c:pt idx="1211" formatCode="0">
                  <c:v>1231</c:v>
                </c:pt>
                <c:pt idx="1212" formatCode="0">
                  <c:v>1232</c:v>
                </c:pt>
                <c:pt idx="1213" formatCode="0">
                  <c:v>1233</c:v>
                </c:pt>
                <c:pt idx="1214" formatCode="0">
                  <c:v>1234</c:v>
                </c:pt>
                <c:pt idx="1215" formatCode="0">
                  <c:v>1235</c:v>
                </c:pt>
                <c:pt idx="1216" formatCode="0">
                  <c:v>1236</c:v>
                </c:pt>
                <c:pt idx="1217" formatCode="0">
                  <c:v>1237</c:v>
                </c:pt>
                <c:pt idx="1218" formatCode="0">
                  <c:v>1238</c:v>
                </c:pt>
                <c:pt idx="1219" formatCode="0">
                  <c:v>1239</c:v>
                </c:pt>
                <c:pt idx="1220" formatCode="0">
                  <c:v>1240</c:v>
                </c:pt>
                <c:pt idx="1221" formatCode="0">
                  <c:v>1241</c:v>
                </c:pt>
                <c:pt idx="1222" formatCode="0">
                  <c:v>1242</c:v>
                </c:pt>
                <c:pt idx="1223" formatCode="0">
                  <c:v>1243</c:v>
                </c:pt>
                <c:pt idx="1224" formatCode="0">
                  <c:v>1244</c:v>
                </c:pt>
                <c:pt idx="1225" formatCode="0">
                  <c:v>1245</c:v>
                </c:pt>
              </c:numCache>
            </c:numRef>
          </c:xVal>
          <c:yVal>
            <c:numRef>
              <c:f>'RAD Data'!$B$2:$B$1227</c:f>
              <c:numCache>
                <c:formatCode>0.00</c:formatCode>
                <c:ptCount val="1226"/>
                <c:pt idx="0">
                  <c:v>222.4117357799345</c:v>
                </c:pt>
                <c:pt idx="1">
                  <c:v>222.70496463965381</c:v>
                </c:pt>
                <c:pt idx="2">
                  <c:v>222.99819349937309</c:v>
                </c:pt>
                <c:pt idx="3">
                  <c:v>223.29142235909251</c:v>
                </c:pt>
                <c:pt idx="4">
                  <c:v>223.58465121881181</c:v>
                </c:pt>
                <c:pt idx="5">
                  <c:v>223.59576351747631</c:v>
                </c:pt>
                <c:pt idx="6">
                  <c:v>223.64921722926221</c:v>
                </c:pt>
                <c:pt idx="7">
                  <c:v>223.7026709410481</c:v>
                </c:pt>
                <c:pt idx="8">
                  <c:v>223.64892792975431</c:v>
                </c:pt>
                <c:pt idx="9">
                  <c:v>223.6016304198121</c:v>
                </c:pt>
                <c:pt idx="10">
                  <c:v>223.9169044259456</c:v>
                </c:pt>
                <c:pt idx="11">
                  <c:v>224.232178432079</c:v>
                </c:pt>
                <c:pt idx="12">
                  <c:v>223.91398914503321</c:v>
                </c:pt>
                <c:pt idx="13">
                  <c:v>224.09134639279949</c:v>
                </c:pt>
                <c:pt idx="14">
                  <c:v>223.9949925687105</c:v>
                </c:pt>
                <c:pt idx="15">
                  <c:v>224.11976905497241</c:v>
                </c:pt>
                <c:pt idx="16">
                  <c:v>224.2203745232427</c:v>
                </c:pt>
                <c:pt idx="17">
                  <c:v>224.076379336896</c:v>
                </c:pt>
                <c:pt idx="18">
                  <c:v>224.01090255760931</c:v>
                </c:pt>
                <c:pt idx="19">
                  <c:v>224.1961842041687</c:v>
                </c:pt>
                <c:pt idx="20">
                  <c:v>224.60136992981671</c:v>
                </c:pt>
                <c:pt idx="21">
                  <c:v>224.6827268310482</c:v>
                </c:pt>
                <c:pt idx="22">
                  <c:v>224.58591418062679</c:v>
                </c:pt>
                <c:pt idx="23">
                  <c:v>224.3255182775433</c:v>
                </c:pt>
                <c:pt idx="24">
                  <c:v>224.16115084658571</c:v>
                </c:pt>
                <c:pt idx="25">
                  <c:v>223.7068549533808</c:v>
                </c:pt>
                <c:pt idx="26">
                  <c:v>224.0233898964041</c:v>
                </c:pt>
                <c:pt idx="27">
                  <c:v>223.79080824600891</c:v>
                </c:pt>
                <c:pt idx="28">
                  <c:v>223.31593237698189</c:v>
                </c:pt>
                <c:pt idx="29">
                  <c:v>223.21765761351421</c:v>
                </c:pt>
                <c:pt idx="30">
                  <c:v>222.84510381165771</c:v>
                </c:pt>
                <c:pt idx="31">
                  <c:v>222.777468100687</c:v>
                </c:pt>
                <c:pt idx="32">
                  <c:v>222.7098323897163</c:v>
                </c:pt>
                <c:pt idx="33">
                  <c:v>222.9967032420671</c:v>
                </c:pt>
                <c:pt idx="34">
                  <c:v>223.14921310944479</c:v>
                </c:pt>
                <c:pt idx="35">
                  <c:v>223.26835870650771</c:v>
                </c:pt>
                <c:pt idx="36">
                  <c:v>223.26809428515281</c:v>
                </c:pt>
                <c:pt idx="37">
                  <c:v>223.09646244070689</c:v>
                </c:pt>
                <c:pt idx="38">
                  <c:v>223.24515821064469</c:v>
                </c:pt>
                <c:pt idx="39">
                  <c:v>223.39385398058241</c:v>
                </c:pt>
                <c:pt idx="40">
                  <c:v>223.5425497505201</c:v>
                </c:pt>
                <c:pt idx="41">
                  <c:v>223.69124552045781</c:v>
                </c:pt>
                <c:pt idx="42">
                  <c:v>223.83994129039559</c:v>
                </c:pt>
                <c:pt idx="43">
                  <c:v>223.96722565205101</c:v>
                </c:pt>
                <c:pt idx="44">
                  <c:v>224.0876534465431</c:v>
                </c:pt>
                <c:pt idx="45">
                  <c:v>224.06259728655181</c:v>
                </c:pt>
                <c:pt idx="46">
                  <c:v>223.89692335362849</c:v>
                </c:pt>
                <c:pt idx="47">
                  <c:v>223.8886039790701</c:v>
                </c:pt>
                <c:pt idx="48">
                  <c:v>223.9256533674191</c:v>
                </c:pt>
                <c:pt idx="49">
                  <c:v>224.0945875363058</c:v>
                </c:pt>
                <c:pt idx="50">
                  <c:v>224.16374614915861</c:v>
                </c:pt>
                <c:pt idx="51">
                  <c:v>224.38395185224971</c:v>
                </c:pt>
                <c:pt idx="52">
                  <c:v>224.44853192946641</c:v>
                </c:pt>
                <c:pt idx="53">
                  <c:v>224.44497893513821</c:v>
                </c:pt>
                <c:pt idx="54">
                  <c:v>224.41806072847061</c:v>
                </c:pt>
                <c:pt idx="55">
                  <c:v>224.32157234290619</c:v>
                </c:pt>
                <c:pt idx="56">
                  <c:v>224.5074256282827</c:v>
                </c:pt>
                <c:pt idx="57">
                  <c:v>224.60362519999251</c:v>
                </c:pt>
                <c:pt idx="58">
                  <c:v>224.53712578203411</c:v>
                </c:pt>
                <c:pt idx="59">
                  <c:v>224.50369626178281</c:v>
                </c:pt>
                <c:pt idx="60">
                  <c:v>224.41777898014971</c:v>
                </c:pt>
                <c:pt idx="61">
                  <c:v>224.1758874416978</c:v>
                </c:pt>
                <c:pt idx="62">
                  <c:v>224.37921645993461</c:v>
                </c:pt>
                <c:pt idx="63">
                  <c:v>224.4838651013614</c:v>
                </c:pt>
                <c:pt idx="64">
                  <c:v>224.5167328742379</c:v>
                </c:pt>
                <c:pt idx="65">
                  <c:v>224.37508119533339</c:v>
                </c:pt>
                <c:pt idx="66">
                  <c:v>224.30385774206201</c:v>
                </c:pt>
                <c:pt idx="67">
                  <c:v>224.2607329631368</c:v>
                </c:pt>
                <c:pt idx="68">
                  <c:v>224.25190075917081</c:v>
                </c:pt>
                <c:pt idx="69">
                  <c:v>224.208084548622</c:v>
                </c:pt>
                <c:pt idx="70">
                  <c:v>224.27854412045971</c:v>
                </c:pt>
                <c:pt idx="71">
                  <c:v>224.2502961188614</c:v>
                </c:pt>
                <c:pt idx="72">
                  <c:v>224.43040654958691</c:v>
                </c:pt>
                <c:pt idx="73">
                  <c:v>224.34704195278411</c:v>
                </c:pt>
                <c:pt idx="74">
                  <c:v>224.302294131775</c:v>
                </c:pt>
                <c:pt idx="75">
                  <c:v>224.12118884437839</c:v>
                </c:pt>
                <c:pt idx="76">
                  <c:v>224.33730949208729</c:v>
                </c:pt>
                <c:pt idx="77">
                  <c:v>224.36403021465981</c:v>
                </c:pt>
                <c:pt idx="78">
                  <c:v>224.3037662846782</c:v>
                </c:pt>
                <c:pt idx="79">
                  <c:v>224.3521036592912</c:v>
                </c:pt>
                <c:pt idx="80">
                  <c:v>224.24294241577391</c:v>
                </c:pt>
                <c:pt idx="81">
                  <c:v>224.114175025148</c:v>
                </c:pt>
                <c:pt idx="82">
                  <c:v>224.05127949172251</c:v>
                </c:pt>
                <c:pt idx="83">
                  <c:v>224.13466789796291</c:v>
                </c:pt>
                <c:pt idx="84">
                  <c:v>224.32385746452849</c:v>
                </c:pt>
                <c:pt idx="85">
                  <c:v>224.27419618231411</c:v>
                </c:pt>
                <c:pt idx="86">
                  <c:v>224.26035576940981</c:v>
                </c:pt>
                <c:pt idx="87">
                  <c:v>224.17595073125929</c:v>
                </c:pt>
                <c:pt idx="88">
                  <c:v>224.104444719611</c:v>
                </c:pt>
                <c:pt idx="89">
                  <c:v>224.0320120513974</c:v>
                </c:pt>
                <c:pt idx="90">
                  <c:v>224.04988327474001</c:v>
                </c:pt>
                <c:pt idx="91">
                  <c:v>224.02980651362071</c:v>
                </c:pt>
                <c:pt idx="92">
                  <c:v>224.04911208719611</c:v>
                </c:pt>
                <c:pt idx="93">
                  <c:v>223.9144693815424</c:v>
                </c:pt>
                <c:pt idx="94">
                  <c:v>224.09418413361851</c:v>
                </c:pt>
                <c:pt idx="95">
                  <c:v>224.05674571753829</c:v>
                </c:pt>
                <c:pt idx="96">
                  <c:v>224.05114511554879</c:v>
                </c:pt>
                <c:pt idx="97">
                  <c:v>224.02406689096401</c:v>
                </c:pt>
                <c:pt idx="98">
                  <c:v>224.17082178236481</c:v>
                </c:pt>
                <c:pt idx="99">
                  <c:v>224.2022234573792</c:v>
                </c:pt>
                <c:pt idx="100">
                  <c:v>224.10934429567499</c:v>
                </c:pt>
                <c:pt idx="101">
                  <c:v>223.98497123104431</c:v>
                </c:pt>
                <c:pt idx="102">
                  <c:v>224.04185579685799</c:v>
                </c:pt>
                <c:pt idx="103">
                  <c:v>224.00636012765119</c:v>
                </c:pt>
                <c:pt idx="104">
                  <c:v>223.97086445844451</c:v>
                </c:pt>
                <c:pt idx="105">
                  <c:v>223.93536878923771</c:v>
                </c:pt>
                <c:pt idx="106">
                  <c:v>223.89987312003089</c:v>
                </c:pt>
                <c:pt idx="107">
                  <c:v>223.8732768733145</c:v>
                </c:pt>
                <c:pt idx="108">
                  <c:v>223.84401492744161</c:v>
                </c:pt>
                <c:pt idx="109">
                  <c:v>223.76377602046421</c:v>
                </c:pt>
                <c:pt idx="110">
                  <c:v>223.70276461577399</c:v>
                </c:pt>
                <c:pt idx="111">
                  <c:v>223.71462885977061</c:v>
                </c:pt>
                <c:pt idx="112">
                  <c:v>223.60197930319839</c:v>
                </c:pt>
                <c:pt idx="113">
                  <c:v>223.38523098395109</c:v>
                </c:pt>
                <c:pt idx="114">
                  <c:v>223.26579816671321</c:v>
                </c:pt>
                <c:pt idx="115">
                  <c:v>223.27062612463689</c:v>
                </c:pt>
                <c:pt idx="116">
                  <c:v>223.27834523183401</c:v>
                </c:pt>
                <c:pt idx="117">
                  <c:v>223.2941720739656</c:v>
                </c:pt>
                <c:pt idx="118">
                  <c:v>223.20895931851379</c:v>
                </c:pt>
                <c:pt idx="119">
                  <c:v>223.2796479750015</c:v>
                </c:pt>
                <c:pt idx="120">
                  <c:v>223.15807651750359</c:v>
                </c:pt>
                <c:pt idx="121">
                  <c:v>223.09717177306621</c:v>
                </c:pt>
                <c:pt idx="122">
                  <c:v>223.03626702862891</c:v>
                </c:pt>
                <c:pt idx="123">
                  <c:v>222.97536228419159</c:v>
                </c:pt>
                <c:pt idx="124">
                  <c:v>222.9144575397543</c:v>
                </c:pt>
                <c:pt idx="125">
                  <c:v>222.853552795317</c:v>
                </c:pt>
                <c:pt idx="126">
                  <c:v>222.79264805087971</c:v>
                </c:pt>
                <c:pt idx="127">
                  <c:v>222.73174330644241</c:v>
                </c:pt>
                <c:pt idx="128">
                  <c:v>222.6206509872143</c:v>
                </c:pt>
                <c:pt idx="129">
                  <c:v>222.58869306732149</c:v>
                </c:pt>
                <c:pt idx="130">
                  <c:v>222.6436040519981</c:v>
                </c:pt>
                <c:pt idx="131">
                  <c:v>222.74311540051809</c:v>
                </c:pt>
                <c:pt idx="132">
                  <c:v>222.83754331662311</c:v>
                </c:pt>
                <c:pt idx="133">
                  <c:v>222.6455843238023</c:v>
                </c:pt>
                <c:pt idx="134">
                  <c:v>222.45362533098151</c:v>
                </c:pt>
                <c:pt idx="135">
                  <c:v>222.26166633816061</c:v>
                </c:pt>
                <c:pt idx="136">
                  <c:v>222.11371391698339</c:v>
                </c:pt>
                <c:pt idx="137">
                  <c:v>221.99340062797751</c:v>
                </c:pt>
                <c:pt idx="138">
                  <c:v>221.82177583531819</c:v>
                </c:pt>
                <c:pt idx="139">
                  <c:v>221.7846746771302</c:v>
                </c:pt>
                <c:pt idx="140">
                  <c:v>221.76918096467611</c:v>
                </c:pt>
                <c:pt idx="141">
                  <c:v>221.8142638363984</c:v>
                </c:pt>
                <c:pt idx="142">
                  <c:v>221.7944949049029</c:v>
                </c:pt>
                <c:pt idx="143">
                  <c:v>221.71206980415039</c:v>
                </c:pt>
                <c:pt idx="144">
                  <c:v>221.6046456021792</c:v>
                </c:pt>
                <c:pt idx="145">
                  <c:v>221.46901682530469</c:v>
                </c:pt>
                <c:pt idx="146">
                  <c:v>221.39122617285611</c:v>
                </c:pt>
                <c:pt idx="147">
                  <c:v>221.255610581273</c:v>
                </c:pt>
                <c:pt idx="148">
                  <c:v>221.15576570613879</c:v>
                </c:pt>
                <c:pt idx="149">
                  <c:v>221.07191536903821</c:v>
                </c:pt>
                <c:pt idx="150">
                  <c:v>221.08845418716689</c:v>
                </c:pt>
                <c:pt idx="151">
                  <c:v>221.1104405582316</c:v>
                </c:pt>
                <c:pt idx="152">
                  <c:v>221.06655349215291</c:v>
                </c:pt>
                <c:pt idx="153">
                  <c:v>221.01297413447099</c:v>
                </c:pt>
                <c:pt idx="154">
                  <c:v>221.01600115445231</c:v>
                </c:pt>
                <c:pt idx="155">
                  <c:v>221.2072093869233</c:v>
                </c:pt>
                <c:pt idx="156">
                  <c:v>220.9415931776463</c:v>
                </c:pt>
                <c:pt idx="157">
                  <c:v>220.94481338365389</c:v>
                </c:pt>
                <c:pt idx="158">
                  <c:v>220.9497635354798</c:v>
                </c:pt>
                <c:pt idx="159">
                  <c:v>220.92346772806471</c:v>
                </c:pt>
                <c:pt idx="160">
                  <c:v>220.91875114447399</c:v>
                </c:pt>
                <c:pt idx="161">
                  <c:v>220.9065594022633</c:v>
                </c:pt>
                <c:pt idx="162">
                  <c:v>220.80083392337011</c:v>
                </c:pt>
                <c:pt idx="163">
                  <c:v>220.695108444477</c:v>
                </c:pt>
                <c:pt idx="164">
                  <c:v>220.58938296558389</c:v>
                </c:pt>
                <c:pt idx="165">
                  <c:v>220.48365748669079</c:v>
                </c:pt>
                <c:pt idx="166">
                  <c:v>220.3779320077976</c:v>
                </c:pt>
                <c:pt idx="167">
                  <c:v>220.27220652890449</c:v>
                </c:pt>
                <c:pt idx="168">
                  <c:v>220.16648105001141</c:v>
                </c:pt>
                <c:pt idx="169">
                  <c:v>220.06075557111831</c:v>
                </c:pt>
                <c:pt idx="170">
                  <c:v>219.95503009222509</c:v>
                </c:pt>
                <c:pt idx="171">
                  <c:v>219.9691346675155</c:v>
                </c:pt>
                <c:pt idx="172">
                  <c:v>220.0618552011338</c:v>
                </c:pt>
                <c:pt idx="173">
                  <c:v>220.02982033349511</c:v>
                </c:pt>
                <c:pt idx="174">
                  <c:v>219.99778546585651</c:v>
                </c:pt>
                <c:pt idx="175">
                  <c:v>219.9657505982178</c:v>
                </c:pt>
                <c:pt idx="176">
                  <c:v>219.93371573057919</c:v>
                </c:pt>
                <c:pt idx="177">
                  <c:v>219.94717708217371</c:v>
                </c:pt>
                <c:pt idx="178">
                  <c:v>219.77394252587271</c:v>
                </c:pt>
                <c:pt idx="179">
                  <c:v>219.51900660634871</c:v>
                </c:pt>
                <c:pt idx="180">
                  <c:v>219.42812594742799</c:v>
                </c:pt>
                <c:pt idx="181">
                  <c:v>219.40458970337721</c:v>
                </c:pt>
                <c:pt idx="182">
                  <c:v>219.35615707949191</c:v>
                </c:pt>
                <c:pt idx="183">
                  <c:v>219.4134879441811</c:v>
                </c:pt>
                <c:pt idx="184">
                  <c:v>219.30848112341681</c:v>
                </c:pt>
                <c:pt idx="185">
                  <c:v>219.20347430265241</c:v>
                </c:pt>
                <c:pt idx="186">
                  <c:v>219.09846748188809</c:v>
                </c:pt>
                <c:pt idx="187">
                  <c:v>218.99346066112369</c:v>
                </c:pt>
                <c:pt idx="188">
                  <c:v>218.8884538403594</c:v>
                </c:pt>
                <c:pt idx="189">
                  <c:v>218.783447019595</c:v>
                </c:pt>
                <c:pt idx="190">
                  <c:v>218.67844019883071</c:v>
                </c:pt>
                <c:pt idx="191">
                  <c:v>218.57343337806631</c:v>
                </c:pt>
                <c:pt idx="192">
                  <c:v>218.46842655730191</c:v>
                </c:pt>
                <c:pt idx="193">
                  <c:v>218.36341973653759</c:v>
                </c:pt>
                <c:pt idx="194">
                  <c:v>218.37483285401899</c:v>
                </c:pt>
                <c:pt idx="195">
                  <c:v>218.38611585315121</c:v>
                </c:pt>
                <c:pt idx="196">
                  <c:v>218.3619093757716</c:v>
                </c:pt>
                <c:pt idx="197">
                  <c:v>218.33770289839211</c:v>
                </c:pt>
                <c:pt idx="198">
                  <c:v>218.3134964210125</c:v>
                </c:pt>
                <c:pt idx="199">
                  <c:v>218.28928994363289</c:v>
                </c:pt>
                <c:pt idx="200">
                  <c:v>218.26508346625329</c:v>
                </c:pt>
                <c:pt idx="201">
                  <c:v>218.12007790567989</c:v>
                </c:pt>
                <c:pt idx="202">
                  <c:v>217.9264585127145</c:v>
                </c:pt>
                <c:pt idx="203">
                  <c:v>217.81302359936339</c:v>
                </c:pt>
                <c:pt idx="204">
                  <c:v>217.75577018603749</c:v>
                </c:pt>
                <c:pt idx="205">
                  <c:v>217.9897590261391</c:v>
                </c:pt>
                <c:pt idx="206">
                  <c:v>218.04803977704</c:v>
                </c:pt>
                <c:pt idx="207">
                  <c:v>218.08499980868649</c:v>
                </c:pt>
                <c:pt idx="208">
                  <c:v>218.11227173383671</c:v>
                </c:pt>
                <c:pt idx="209">
                  <c:v>218.13954365898701</c:v>
                </c:pt>
                <c:pt idx="210">
                  <c:v>218.1668155841372</c:v>
                </c:pt>
                <c:pt idx="211">
                  <c:v>218.19408750928741</c:v>
                </c:pt>
                <c:pt idx="212">
                  <c:v>217.98304440647189</c:v>
                </c:pt>
                <c:pt idx="213">
                  <c:v>217.95898900409151</c:v>
                </c:pt>
                <c:pt idx="214">
                  <c:v>217.67079424637939</c:v>
                </c:pt>
                <c:pt idx="215">
                  <c:v>217.84299244933541</c:v>
                </c:pt>
                <c:pt idx="216">
                  <c:v>217.8470123043605</c:v>
                </c:pt>
                <c:pt idx="217">
                  <c:v>218.04924695421869</c:v>
                </c:pt>
                <c:pt idx="218">
                  <c:v>218.16074031067831</c:v>
                </c:pt>
                <c:pt idx="219">
                  <c:v>218.2666660576258</c:v>
                </c:pt>
                <c:pt idx="220">
                  <c:v>218.2021217627458</c:v>
                </c:pt>
                <c:pt idx="221">
                  <c:v>217.86029521710191</c:v>
                </c:pt>
                <c:pt idx="222">
                  <c:v>217.7915244937912</c:v>
                </c:pt>
                <c:pt idx="223">
                  <c:v>217.73291511431981</c:v>
                </c:pt>
                <c:pt idx="224">
                  <c:v>217.73016843259751</c:v>
                </c:pt>
                <c:pt idx="225">
                  <c:v>217.7274217508751</c:v>
                </c:pt>
                <c:pt idx="226">
                  <c:v>217.7246750691528</c:v>
                </c:pt>
                <c:pt idx="227">
                  <c:v>217.72192838743049</c:v>
                </c:pt>
                <c:pt idx="228">
                  <c:v>217.71918170570819</c:v>
                </c:pt>
                <c:pt idx="229">
                  <c:v>217.71643502398589</c:v>
                </c:pt>
                <c:pt idx="230">
                  <c:v>217.71368834226359</c:v>
                </c:pt>
                <c:pt idx="231">
                  <c:v>217.71094166054129</c:v>
                </c:pt>
                <c:pt idx="232">
                  <c:v>217.65089345435749</c:v>
                </c:pt>
                <c:pt idx="233">
                  <c:v>217.64332867617111</c:v>
                </c:pt>
                <c:pt idx="234">
                  <c:v>217.49491818978939</c:v>
                </c:pt>
                <c:pt idx="235">
                  <c:v>217.57120093899101</c:v>
                </c:pt>
                <c:pt idx="236">
                  <c:v>217.52613762779981</c:v>
                </c:pt>
                <c:pt idx="237">
                  <c:v>217.51997559557751</c:v>
                </c:pt>
                <c:pt idx="238">
                  <c:v>217.4242047757526</c:v>
                </c:pt>
                <c:pt idx="239">
                  <c:v>217.31301316121139</c:v>
                </c:pt>
                <c:pt idx="240">
                  <c:v>217.31265145303729</c:v>
                </c:pt>
                <c:pt idx="241">
                  <c:v>217.23917454308241</c:v>
                </c:pt>
                <c:pt idx="242">
                  <c:v>217.24572074725251</c:v>
                </c:pt>
                <c:pt idx="243">
                  <c:v>217.25226695142251</c:v>
                </c:pt>
                <c:pt idx="244">
                  <c:v>217.25881315559261</c:v>
                </c:pt>
                <c:pt idx="245">
                  <c:v>217.2653593597627</c:v>
                </c:pt>
                <c:pt idx="246">
                  <c:v>217.27190556393279</c:v>
                </c:pt>
                <c:pt idx="247">
                  <c:v>217.27845176810291</c:v>
                </c:pt>
                <c:pt idx="248">
                  <c:v>217.284997972273</c:v>
                </c:pt>
                <c:pt idx="249">
                  <c:v>217.29154417644301</c:v>
                </c:pt>
                <c:pt idx="250">
                  <c:v>217.2980903806131</c:v>
                </c:pt>
                <c:pt idx="251">
                  <c:v>217.3046365847832</c:v>
                </c:pt>
                <c:pt idx="252">
                  <c:v>217.31118278895329</c:v>
                </c:pt>
                <c:pt idx="253">
                  <c:v>217.31772899312341</c:v>
                </c:pt>
                <c:pt idx="254">
                  <c:v>217.3242751972935</c:v>
                </c:pt>
                <c:pt idx="255">
                  <c:v>217.33082140146351</c:v>
                </c:pt>
                <c:pt idx="256">
                  <c:v>217.3373676056336</c:v>
                </c:pt>
                <c:pt idx="257">
                  <c:v>217.34391380980369</c:v>
                </c:pt>
                <c:pt idx="258">
                  <c:v>217.35046001397379</c:v>
                </c:pt>
                <c:pt idx="259">
                  <c:v>217.35700621814391</c:v>
                </c:pt>
                <c:pt idx="260">
                  <c:v>217.363552422314</c:v>
                </c:pt>
                <c:pt idx="261">
                  <c:v>217.37009862648409</c:v>
                </c:pt>
                <c:pt idx="262">
                  <c:v>217.3766448306541</c:v>
                </c:pt>
                <c:pt idx="263">
                  <c:v>217.38319103482419</c:v>
                </c:pt>
                <c:pt idx="264">
                  <c:v>217.38973723899429</c:v>
                </c:pt>
                <c:pt idx="265">
                  <c:v>217.39628344316441</c:v>
                </c:pt>
                <c:pt idx="266">
                  <c:v>217.4028296473345</c:v>
                </c:pt>
                <c:pt idx="267">
                  <c:v>217.40937585150459</c:v>
                </c:pt>
                <c:pt idx="268">
                  <c:v>217.41592205567471</c:v>
                </c:pt>
                <c:pt idx="269">
                  <c:v>217.42246825984469</c:v>
                </c:pt>
                <c:pt idx="270">
                  <c:v>217.42901446401481</c:v>
                </c:pt>
                <c:pt idx="271">
                  <c:v>217.43556066818491</c:v>
                </c:pt>
                <c:pt idx="272">
                  <c:v>217.442106872355</c:v>
                </c:pt>
                <c:pt idx="273">
                  <c:v>217.44865307652509</c:v>
                </c:pt>
                <c:pt idx="274">
                  <c:v>217.45519928069521</c:v>
                </c:pt>
                <c:pt idx="275">
                  <c:v>217.4617454848653</c:v>
                </c:pt>
                <c:pt idx="276">
                  <c:v>217.46829168903531</c:v>
                </c:pt>
                <c:pt idx="277">
                  <c:v>217.4748378932054</c:v>
                </c:pt>
                <c:pt idx="278">
                  <c:v>217.4813840973755</c:v>
                </c:pt>
                <c:pt idx="279">
                  <c:v>217.48793030154559</c:v>
                </c:pt>
                <c:pt idx="280">
                  <c:v>217.49447650571571</c:v>
                </c:pt>
                <c:pt idx="281">
                  <c:v>217.5010227098858</c:v>
                </c:pt>
                <c:pt idx="282">
                  <c:v>217.50756891405581</c:v>
                </c:pt>
                <c:pt idx="283">
                  <c:v>217.5141151182259</c:v>
                </c:pt>
                <c:pt idx="284">
                  <c:v>217.52066132239599</c:v>
                </c:pt>
                <c:pt idx="285">
                  <c:v>217.52720752656609</c:v>
                </c:pt>
                <c:pt idx="286">
                  <c:v>217.52411299214069</c:v>
                </c:pt>
                <c:pt idx="287">
                  <c:v>217.5208527269109</c:v>
                </c:pt>
                <c:pt idx="288">
                  <c:v>218.02838289020991</c:v>
                </c:pt>
                <c:pt idx="289">
                  <c:v>218.0247921644727</c:v>
                </c:pt>
                <c:pt idx="290">
                  <c:v>218.0210366784016</c:v>
                </c:pt>
                <c:pt idx="291">
                  <c:v>217.97481940146949</c:v>
                </c:pt>
                <c:pt idx="292">
                  <c:v>217.97073549043449</c:v>
                </c:pt>
                <c:pt idx="293">
                  <c:v>217.9664877813851</c:v>
                </c:pt>
                <c:pt idx="294">
                  <c:v>218.02104346891471</c:v>
                </c:pt>
                <c:pt idx="295">
                  <c:v>218.07559915644441</c:v>
                </c:pt>
                <c:pt idx="296">
                  <c:v>218.130154843974</c:v>
                </c:pt>
                <c:pt idx="297">
                  <c:v>218.18471053150361</c:v>
                </c:pt>
                <c:pt idx="298">
                  <c:v>218.2392662190332</c:v>
                </c:pt>
                <c:pt idx="299">
                  <c:v>218.29382190656281</c:v>
                </c:pt>
                <c:pt idx="300">
                  <c:v>218.34837759409251</c:v>
                </c:pt>
                <c:pt idx="301">
                  <c:v>218.4029332816221</c:v>
                </c:pt>
                <c:pt idx="302">
                  <c:v>218.45748896915171</c:v>
                </c:pt>
                <c:pt idx="303">
                  <c:v>218.51204465668141</c:v>
                </c:pt>
                <c:pt idx="304">
                  <c:v>218.566600344211</c:v>
                </c:pt>
                <c:pt idx="305">
                  <c:v>218.62115603174061</c:v>
                </c:pt>
                <c:pt idx="306">
                  <c:v>218.6757117192702</c:v>
                </c:pt>
                <c:pt idx="307">
                  <c:v>218.73026740679981</c:v>
                </c:pt>
                <c:pt idx="308">
                  <c:v>218.78482309432951</c:v>
                </c:pt>
                <c:pt idx="309">
                  <c:v>218.8393787818591</c:v>
                </c:pt>
                <c:pt idx="310">
                  <c:v>218.91991104292831</c:v>
                </c:pt>
                <c:pt idx="311">
                  <c:v>218.95139938222289</c:v>
                </c:pt>
                <c:pt idx="312">
                  <c:v>219.0431431363447</c:v>
                </c:pt>
                <c:pt idx="313">
                  <c:v>219.029325837963</c:v>
                </c:pt>
                <c:pt idx="314">
                  <c:v>219.07579547557751</c:v>
                </c:pt>
                <c:pt idx="315">
                  <c:v>219.12623313298911</c:v>
                </c:pt>
                <c:pt idx="316">
                  <c:v>219.1997737180516</c:v>
                </c:pt>
                <c:pt idx="317">
                  <c:v>219.1159061318408</c:v>
                </c:pt>
                <c:pt idx="318">
                  <c:v>219.0012796742248</c:v>
                </c:pt>
                <c:pt idx="319">
                  <c:v>218.90135035174109</c:v>
                </c:pt>
                <c:pt idx="320">
                  <c:v>219.14644183101541</c:v>
                </c:pt>
                <c:pt idx="321">
                  <c:v>219.34379330435939</c:v>
                </c:pt>
                <c:pt idx="322">
                  <c:v>219.89359744486671</c:v>
                </c:pt>
                <c:pt idx="323">
                  <c:v>219.98439332578511</c:v>
                </c:pt>
                <c:pt idx="324">
                  <c:v>220.25370849353351</c:v>
                </c:pt>
                <c:pt idx="325">
                  <c:v>220.19448635294009</c:v>
                </c:pt>
                <c:pt idx="326">
                  <c:v>220.1352642123467</c:v>
                </c:pt>
                <c:pt idx="327">
                  <c:v>220.07604207175331</c:v>
                </c:pt>
                <c:pt idx="328">
                  <c:v>220.01681993115989</c:v>
                </c:pt>
                <c:pt idx="329">
                  <c:v>219.9575977905665</c:v>
                </c:pt>
                <c:pt idx="330">
                  <c:v>219.84678509421761</c:v>
                </c:pt>
                <c:pt idx="331">
                  <c:v>219.78340927785999</c:v>
                </c:pt>
                <c:pt idx="332">
                  <c:v>219.89308238512709</c:v>
                </c:pt>
                <c:pt idx="333">
                  <c:v>219.96373827182481</c:v>
                </c:pt>
                <c:pt idx="334">
                  <c:v>220.1965493094277</c:v>
                </c:pt>
                <c:pt idx="335">
                  <c:v>220.17882805055851</c:v>
                </c:pt>
                <c:pt idx="336">
                  <c:v>220.33229700319859</c:v>
                </c:pt>
                <c:pt idx="337">
                  <c:v>220.25305782805191</c:v>
                </c:pt>
                <c:pt idx="338">
                  <c:v>220.25141379860111</c:v>
                </c:pt>
                <c:pt idx="339">
                  <c:v>220.23315768089131</c:v>
                </c:pt>
                <c:pt idx="340">
                  <c:v>220.45230441079951</c:v>
                </c:pt>
                <c:pt idx="341">
                  <c:v>220.6905771126724</c:v>
                </c:pt>
                <c:pt idx="342">
                  <c:v>220.85325114231361</c:v>
                </c:pt>
                <c:pt idx="343">
                  <c:v>220.9217418654697</c:v>
                </c:pt>
                <c:pt idx="344">
                  <c:v>220.9341068703468</c:v>
                </c:pt>
                <c:pt idx="345">
                  <c:v>220.94647187522401</c:v>
                </c:pt>
                <c:pt idx="346">
                  <c:v>220.95883688010119</c:v>
                </c:pt>
                <c:pt idx="347">
                  <c:v>220.91133174253761</c:v>
                </c:pt>
                <c:pt idx="348">
                  <c:v>221.13640883125191</c:v>
                </c:pt>
                <c:pt idx="349">
                  <c:v>221.3260395640512</c:v>
                </c:pt>
                <c:pt idx="350">
                  <c:v>221.4676155946733</c:v>
                </c:pt>
                <c:pt idx="351">
                  <c:v>221.60919162529541</c:v>
                </c:pt>
                <c:pt idx="352">
                  <c:v>221.75076765591751</c:v>
                </c:pt>
                <c:pt idx="353">
                  <c:v>221.89234368653959</c:v>
                </c:pt>
                <c:pt idx="354">
                  <c:v>221.77626753130139</c:v>
                </c:pt>
                <c:pt idx="355">
                  <c:v>221.98235776780101</c:v>
                </c:pt>
                <c:pt idx="356">
                  <c:v>222.08524525186559</c:v>
                </c:pt>
                <c:pt idx="357">
                  <c:v>222.15354883790101</c:v>
                </c:pt>
                <c:pt idx="358">
                  <c:v>222.2218524239363</c:v>
                </c:pt>
                <c:pt idx="359">
                  <c:v>222.29015600997161</c:v>
                </c:pt>
                <c:pt idx="360">
                  <c:v>222.35845959600701</c:v>
                </c:pt>
                <c:pt idx="361">
                  <c:v>222.4035904081156</c:v>
                </c:pt>
                <c:pt idx="362">
                  <c:v>222.26642516188781</c:v>
                </c:pt>
                <c:pt idx="363">
                  <c:v>222.3192637360504</c:v>
                </c:pt>
                <c:pt idx="364">
                  <c:v>222.38432665619001</c:v>
                </c:pt>
                <c:pt idx="365">
                  <c:v>222.9171674409244</c:v>
                </c:pt>
                <c:pt idx="366">
                  <c:v>222.88085994904401</c:v>
                </c:pt>
                <c:pt idx="367">
                  <c:v>222.74394296307361</c:v>
                </c:pt>
                <c:pt idx="368">
                  <c:v>222.49761229187189</c:v>
                </c:pt>
                <c:pt idx="369">
                  <c:v>222.38173853863489</c:v>
                </c:pt>
                <c:pt idx="370">
                  <c:v>222.34123819345351</c:v>
                </c:pt>
                <c:pt idx="371">
                  <c:v>222.5822887259352</c:v>
                </c:pt>
                <c:pt idx="372">
                  <c:v>222.70705021670531</c:v>
                </c:pt>
                <c:pt idx="373">
                  <c:v>222.87946322996129</c:v>
                </c:pt>
                <c:pt idx="374">
                  <c:v>222.7131624870826</c:v>
                </c:pt>
                <c:pt idx="375">
                  <c:v>222.7501866930813</c:v>
                </c:pt>
                <c:pt idx="376">
                  <c:v>222.74149788646699</c:v>
                </c:pt>
                <c:pt idx="377">
                  <c:v>222.81673934408639</c:v>
                </c:pt>
                <c:pt idx="378">
                  <c:v>222.8919808017059</c:v>
                </c:pt>
                <c:pt idx="379">
                  <c:v>222.96722225932541</c:v>
                </c:pt>
                <c:pt idx="380">
                  <c:v>223.04246371694481</c:v>
                </c:pt>
                <c:pt idx="381">
                  <c:v>222.87229566410861</c:v>
                </c:pt>
                <c:pt idx="382">
                  <c:v>222.85654306808891</c:v>
                </c:pt>
                <c:pt idx="383">
                  <c:v>223.1193460514512</c:v>
                </c:pt>
                <c:pt idx="384">
                  <c:v>223.38214903481349</c:v>
                </c:pt>
                <c:pt idx="385">
                  <c:v>223.6449520181759</c:v>
                </c:pt>
                <c:pt idx="386">
                  <c:v>223.90775500153819</c:v>
                </c:pt>
                <c:pt idx="387">
                  <c:v>224.17055798490051</c:v>
                </c:pt>
                <c:pt idx="388">
                  <c:v>223.78258672445639</c:v>
                </c:pt>
                <c:pt idx="389">
                  <c:v>223.76631075241099</c:v>
                </c:pt>
                <c:pt idx="390">
                  <c:v>223.3782158528459</c:v>
                </c:pt>
                <c:pt idx="391">
                  <c:v>223.76255946259889</c:v>
                </c:pt>
                <c:pt idx="392">
                  <c:v>224.1469030723519</c:v>
                </c:pt>
                <c:pt idx="393">
                  <c:v>224.53124668210481</c:v>
                </c:pt>
                <c:pt idx="394">
                  <c:v>224.91559029185771</c:v>
                </c:pt>
                <c:pt idx="395">
                  <c:v>225.2999339016107</c:v>
                </c:pt>
                <c:pt idx="396">
                  <c:v>225.68427751136369</c:v>
                </c:pt>
                <c:pt idx="397">
                  <c:v>225.8815250455296</c:v>
                </c:pt>
                <c:pt idx="398">
                  <c:v>225.7642919975163</c:v>
                </c:pt>
                <c:pt idx="399">
                  <c:v>225.8201910635253</c:v>
                </c:pt>
                <c:pt idx="400">
                  <c:v>226.048718856222</c:v>
                </c:pt>
                <c:pt idx="401">
                  <c:v>226.179507743649</c:v>
                </c:pt>
                <c:pt idx="402">
                  <c:v>227.02205257775779</c:v>
                </c:pt>
                <c:pt idx="403">
                  <c:v>226.8471976941857</c:v>
                </c:pt>
                <c:pt idx="404">
                  <c:v>226.71833098002369</c:v>
                </c:pt>
                <c:pt idx="405">
                  <c:v>226.39056428462979</c:v>
                </c:pt>
                <c:pt idx="406">
                  <c:v>226.3145840950622</c:v>
                </c:pt>
                <c:pt idx="407">
                  <c:v>226.28369569940739</c:v>
                </c:pt>
                <c:pt idx="408">
                  <c:v>226.18573258091101</c:v>
                </c:pt>
                <c:pt idx="409">
                  <c:v>225.67607790395471</c:v>
                </c:pt>
                <c:pt idx="410">
                  <c:v>225.6265885149877</c:v>
                </c:pt>
                <c:pt idx="411">
                  <c:v>225.4318596279341</c:v>
                </c:pt>
                <c:pt idx="412">
                  <c:v>225.2614477610426</c:v>
                </c:pt>
                <c:pt idx="413">
                  <c:v>225.14352149056921</c:v>
                </c:pt>
                <c:pt idx="414">
                  <c:v>225.23627162965889</c:v>
                </c:pt>
                <c:pt idx="415">
                  <c:v>225.35608932814529</c:v>
                </c:pt>
                <c:pt idx="416">
                  <c:v>225.3671895799022</c:v>
                </c:pt>
                <c:pt idx="417">
                  <c:v>225.49265674277709</c:v>
                </c:pt>
                <c:pt idx="418">
                  <c:v>225.58937949391529</c:v>
                </c:pt>
                <c:pt idx="419">
                  <c:v>225.72021175744911</c:v>
                </c:pt>
                <c:pt idx="420">
                  <c:v>225.73456470401851</c:v>
                </c:pt>
                <c:pt idx="421">
                  <c:v>225.90050772003681</c:v>
                </c:pt>
                <c:pt idx="422">
                  <c:v>226.01557280084651</c:v>
                </c:pt>
                <c:pt idx="423">
                  <c:v>226.19969489445359</c:v>
                </c:pt>
                <c:pt idx="424">
                  <c:v>226.35573954013719</c:v>
                </c:pt>
                <c:pt idx="425">
                  <c:v>226.45271629813041</c:v>
                </c:pt>
                <c:pt idx="426">
                  <c:v>226.51037303746551</c:v>
                </c:pt>
                <c:pt idx="427">
                  <c:v>226.56948211366861</c:v>
                </c:pt>
                <c:pt idx="428">
                  <c:v>226.75296920169569</c:v>
                </c:pt>
                <c:pt idx="429">
                  <c:v>226.63400319739711</c:v>
                </c:pt>
                <c:pt idx="430">
                  <c:v>226.61454654243019</c:v>
                </c:pt>
                <c:pt idx="431">
                  <c:v>226.81542133376419</c:v>
                </c:pt>
                <c:pt idx="432">
                  <c:v>227.1327153793936</c:v>
                </c:pt>
                <c:pt idx="433">
                  <c:v>227.0257212370839</c:v>
                </c:pt>
                <c:pt idx="434">
                  <c:v>226.95850533173461</c:v>
                </c:pt>
                <c:pt idx="435">
                  <c:v>226.50051128541051</c:v>
                </c:pt>
                <c:pt idx="436">
                  <c:v>226.28080094370591</c:v>
                </c:pt>
                <c:pt idx="437">
                  <c:v>226.4264141704667</c:v>
                </c:pt>
                <c:pt idx="438">
                  <c:v>226.57202739722749</c:v>
                </c:pt>
                <c:pt idx="439">
                  <c:v>226.7176406239883</c:v>
                </c:pt>
                <c:pt idx="440">
                  <c:v>226.863253850749</c:v>
                </c:pt>
                <c:pt idx="441">
                  <c:v>227.00886707750979</c:v>
                </c:pt>
                <c:pt idx="442">
                  <c:v>227.15448030427061</c:v>
                </c:pt>
                <c:pt idx="443">
                  <c:v>227.1366545053269</c:v>
                </c:pt>
                <c:pt idx="444">
                  <c:v>227.21786166872809</c:v>
                </c:pt>
                <c:pt idx="445">
                  <c:v>227.29906883212931</c:v>
                </c:pt>
                <c:pt idx="446">
                  <c:v>227.3802759955305</c:v>
                </c:pt>
                <c:pt idx="447">
                  <c:v>227.46148315893171</c:v>
                </c:pt>
                <c:pt idx="448">
                  <c:v>227.54269032233299</c:v>
                </c:pt>
                <c:pt idx="449">
                  <c:v>227.6238974857342</c:v>
                </c:pt>
                <c:pt idx="450">
                  <c:v>227.6062048874827</c:v>
                </c:pt>
                <c:pt idx="451">
                  <c:v>227.76665307368961</c:v>
                </c:pt>
                <c:pt idx="452">
                  <c:v>227.9271012598964</c:v>
                </c:pt>
                <c:pt idx="453">
                  <c:v>228.08754944610331</c:v>
                </c:pt>
                <c:pt idx="454">
                  <c:v>228.24799763231019</c:v>
                </c:pt>
                <c:pt idx="455">
                  <c:v>228.40844581851701</c:v>
                </c:pt>
                <c:pt idx="456">
                  <c:v>228.51922574303839</c:v>
                </c:pt>
                <c:pt idx="457">
                  <c:v>228.65222601985761</c:v>
                </c:pt>
                <c:pt idx="458">
                  <c:v>228.68104578032981</c:v>
                </c:pt>
                <c:pt idx="459">
                  <c:v>228.5747105320751</c:v>
                </c:pt>
                <c:pt idx="460">
                  <c:v>228.58563201585329</c:v>
                </c:pt>
                <c:pt idx="461">
                  <c:v>228.59928068180781</c:v>
                </c:pt>
                <c:pt idx="462">
                  <c:v>228.80233271188291</c:v>
                </c:pt>
                <c:pt idx="463">
                  <c:v>228.8292972384809</c:v>
                </c:pt>
                <c:pt idx="464">
                  <c:v>228.92433030116331</c:v>
                </c:pt>
                <c:pt idx="465">
                  <c:v>228.89943125164709</c:v>
                </c:pt>
                <c:pt idx="466">
                  <c:v>228.96418039196851</c:v>
                </c:pt>
                <c:pt idx="467">
                  <c:v>228.9263360381629</c:v>
                </c:pt>
                <c:pt idx="468">
                  <c:v>228.88849168435729</c:v>
                </c:pt>
                <c:pt idx="469">
                  <c:v>228.85064733055171</c:v>
                </c:pt>
                <c:pt idx="470">
                  <c:v>228.8128029767461</c:v>
                </c:pt>
                <c:pt idx="471">
                  <c:v>228.95566799982939</c:v>
                </c:pt>
                <c:pt idx="472">
                  <c:v>228.9788084637747</c:v>
                </c:pt>
                <c:pt idx="473">
                  <c:v>229.11818910397011</c:v>
                </c:pt>
                <c:pt idx="474">
                  <c:v>229.04861475895891</c:v>
                </c:pt>
                <c:pt idx="475">
                  <c:v>228.90015538779599</c:v>
                </c:pt>
                <c:pt idx="476">
                  <c:v>228.7516960166331</c:v>
                </c:pt>
                <c:pt idx="477">
                  <c:v>228.68780538494161</c:v>
                </c:pt>
                <c:pt idx="478">
                  <c:v>228.6547130493374</c:v>
                </c:pt>
                <c:pt idx="479">
                  <c:v>228.57047946072859</c:v>
                </c:pt>
                <c:pt idx="480">
                  <c:v>228.75043087290331</c:v>
                </c:pt>
                <c:pt idx="481">
                  <c:v>228.93038228507791</c:v>
                </c:pt>
                <c:pt idx="482">
                  <c:v>229.1103336972526</c:v>
                </c:pt>
                <c:pt idx="483">
                  <c:v>229.29028510942729</c:v>
                </c:pt>
                <c:pt idx="484">
                  <c:v>229.3910897026941</c:v>
                </c:pt>
                <c:pt idx="485">
                  <c:v>229.3610204839552</c:v>
                </c:pt>
                <c:pt idx="486">
                  <c:v>229.41830942568549</c:v>
                </c:pt>
                <c:pt idx="487">
                  <c:v>229.32921620057121</c:v>
                </c:pt>
                <c:pt idx="488">
                  <c:v>229.2401229754569</c:v>
                </c:pt>
                <c:pt idx="489">
                  <c:v>229.15102975034259</c:v>
                </c:pt>
                <c:pt idx="490">
                  <c:v>229.0619365252283</c:v>
                </c:pt>
                <c:pt idx="491">
                  <c:v>229.1864235059526</c:v>
                </c:pt>
                <c:pt idx="492">
                  <c:v>229.16591549965909</c:v>
                </c:pt>
                <c:pt idx="493">
                  <c:v>229.32095646456659</c:v>
                </c:pt>
                <c:pt idx="494">
                  <c:v>229.2875271545968</c:v>
                </c:pt>
                <c:pt idx="495">
                  <c:v>229.2540978446269</c:v>
                </c:pt>
                <c:pt idx="496">
                  <c:v>229.22066853465711</c:v>
                </c:pt>
                <c:pt idx="497">
                  <c:v>229.18723922468729</c:v>
                </c:pt>
                <c:pt idx="498">
                  <c:v>229.1538099147175</c:v>
                </c:pt>
                <c:pt idx="499">
                  <c:v>229.13913080626571</c:v>
                </c:pt>
                <c:pt idx="500">
                  <c:v>229.1813728362975</c:v>
                </c:pt>
                <c:pt idx="501">
                  <c:v>229.07640594468469</c:v>
                </c:pt>
                <c:pt idx="502">
                  <c:v>228.97143905307189</c:v>
                </c:pt>
                <c:pt idx="503">
                  <c:v>228.866472161459</c:v>
                </c:pt>
                <c:pt idx="504">
                  <c:v>228.7615052698462</c:v>
                </c:pt>
                <c:pt idx="505">
                  <c:v>228.8005579954596</c:v>
                </c:pt>
                <c:pt idx="506">
                  <c:v>228.8270040371805</c:v>
                </c:pt>
                <c:pt idx="507">
                  <c:v>228.86464945605061</c:v>
                </c:pt>
                <c:pt idx="508">
                  <c:v>228.80522790441739</c:v>
                </c:pt>
                <c:pt idx="509">
                  <c:v>228.74580635278409</c:v>
                </c:pt>
                <c:pt idx="510">
                  <c:v>228.68638480115081</c:v>
                </c:pt>
                <c:pt idx="511">
                  <c:v>228.6269632495175</c:v>
                </c:pt>
                <c:pt idx="512">
                  <c:v>228.5675416978842</c:v>
                </c:pt>
                <c:pt idx="513">
                  <c:v>228.508120146251</c:v>
                </c:pt>
                <c:pt idx="514">
                  <c:v>228.4486985946177</c:v>
                </c:pt>
                <c:pt idx="515">
                  <c:v>228.38927704298439</c:v>
                </c:pt>
                <c:pt idx="516">
                  <c:v>228.32985549135111</c:v>
                </c:pt>
                <c:pt idx="517">
                  <c:v>228.2704339397178</c:v>
                </c:pt>
                <c:pt idx="518">
                  <c:v>227.97609937631</c:v>
                </c:pt>
                <c:pt idx="519">
                  <c:v>227.9588921503757</c:v>
                </c:pt>
                <c:pt idx="520">
                  <c:v>227.84402798836371</c:v>
                </c:pt>
                <c:pt idx="521">
                  <c:v>228.0700140822662</c:v>
                </c:pt>
                <c:pt idx="522">
                  <c:v>227.88528489549819</c:v>
                </c:pt>
                <c:pt idx="523">
                  <c:v>227.70055570873009</c:v>
                </c:pt>
                <c:pt idx="524">
                  <c:v>227.51582652196211</c:v>
                </c:pt>
                <c:pt idx="525">
                  <c:v>227.3310973351941</c:v>
                </c:pt>
                <c:pt idx="526">
                  <c:v>227.3954169718923</c:v>
                </c:pt>
                <c:pt idx="527">
                  <c:v>227.14745696295489</c:v>
                </c:pt>
                <c:pt idx="528">
                  <c:v>227.4666717359776</c:v>
                </c:pt>
                <c:pt idx="529">
                  <c:v>227.78588650900039</c:v>
                </c:pt>
                <c:pt idx="530">
                  <c:v>228.10510128202321</c:v>
                </c:pt>
                <c:pt idx="531">
                  <c:v>228.01168648767231</c:v>
                </c:pt>
                <c:pt idx="532">
                  <c:v>227.81926910007891</c:v>
                </c:pt>
                <c:pt idx="533">
                  <c:v>227.58079721535191</c:v>
                </c:pt>
                <c:pt idx="534">
                  <c:v>227.6263202435716</c:v>
                </c:pt>
                <c:pt idx="535">
                  <c:v>227.3269289885574</c:v>
                </c:pt>
                <c:pt idx="536">
                  <c:v>227.0275377335432</c:v>
                </c:pt>
                <c:pt idx="537">
                  <c:v>226.728146478529</c:v>
                </c:pt>
                <c:pt idx="538">
                  <c:v>226.4287552235148</c:v>
                </c:pt>
                <c:pt idx="539">
                  <c:v>226.35056333324661</c:v>
                </c:pt>
                <c:pt idx="540">
                  <c:v>226.4004570639066</c:v>
                </c:pt>
                <c:pt idx="541">
                  <c:v>226.19989686097281</c:v>
                </c:pt>
                <c:pt idx="542">
                  <c:v>225.99863213780401</c:v>
                </c:pt>
                <c:pt idx="543">
                  <c:v>225.7973674146352</c:v>
                </c:pt>
                <c:pt idx="544">
                  <c:v>225.5961026914664</c:v>
                </c:pt>
                <c:pt idx="545">
                  <c:v>225.39483796829759</c:v>
                </c:pt>
                <c:pt idx="546">
                  <c:v>225.1935732451289</c:v>
                </c:pt>
                <c:pt idx="547">
                  <c:v>225.1848285971391</c:v>
                </c:pt>
                <c:pt idx="548">
                  <c:v>225.11314746128929</c:v>
                </c:pt>
                <c:pt idx="549">
                  <c:v>225.04146632543939</c:v>
                </c:pt>
                <c:pt idx="550">
                  <c:v>224.9697851895896</c:v>
                </c:pt>
                <c:pt idx="551">
                  <c:v>224.89810405373979</c:v>
                </c:pt>
                <c:pt idx="552">
                  <c:v>224.82642291788989</c:v>
                </c:pt>
                <c:pt idx="553">
                  <c:v>224.7547417820401</c:v>
                </c:pt>
                <c:pt idx="554">
                  <c:v>224.68306064619031</c:v>
                </c:pt>
                <c:pt idx="555">
                  <c:v>224.61137951034041</c:v>
                </c:pt>
                <c:pt idx="556">
                  <c:v>224.5396983744906</c:v>
                </c:pt>
                <c:pt idx="557">
                  <c:v>224.46801723864081</c:v>
                </c:pt>
                <c:pt idx="558">
                  <c:v>224.39633610279091</c:v>
                </c:pt>
                <c:pt idx="559">
                  <c:v>224.3246549669411</c:v>
                </c:pt>
                <c:pt idx="560">
                  <c:v>224.25297383109131</c:v>
                </c:pt>
                <c:pt idx="561">
                  <c:v>224.18129269524141</c:v>
                </c:pt>
                <c:pt idx="562">
                  <c:v>224.1096115593916</c:v>
                </c:pt>
                <c:pt idx="563">
                  <c:v>224.03793042354181</c:v>
                </c:pt>
                <c:pt idx="564">
                  <c:v>223.96624928769191</c:v>
                </c:pt>
                <c:pt idx="565">
                  <c:v>223.89456815184209</c:v>
                </c:pt>
                <c:pt idx="566">
                  <c:v>223.82288701599219</c:v>
                </c:pt>
                <c:pt idx="567">
                  <c:v>223.75120588014241</c:v>
                </c:pt>
                <c:pt idx="568">
                  <c:v>223.67952474429259</c:v>
                </c:pt>
                <c:pt idx="569">
                  <c:v>223.59920815083589</c:v>
                </c:pt>
                <c:pt idx="570">
                  <c:v>223.69864816982209</c:v>
                </c:pt>
                <c:pt idx="571">
                  <c:v>223.52739096206</c:v>
                </c:pt>
                <c:pt idx="572">
                  <c:v>223.46811169228761</c:v>
                </c:pt>
                <c:pt idx="573">
                  <c:v>223.4088324225153</c:v>
                </c:pt>
                <c:pt idx="574">
                  <c:v>223.34955315274291</c:v>
                </c:pt>
                <c:pt idx="575">
                  <c:v>223.29027388297061</c:v>
                </c:pt>
                <c:pt idx="576">
                  <c:v>223.23099461319831</c:v>
                </c:pt>
                <c:pt idx="577">
                  <c:v>223.17171534342589</c:v>
                </c:pt>
                <c:pt idx="578">
                  <c:v>223.11243607365361</c:v>
                </c:pt>
                <c:pt idx="579">
                  <c:v>223.05315680388119</c:v>
                </c:pt>
                <c:pt idx="580">
                  <c:v>222.99387753410889</c:v>
                </c:pt>
                <c:pt idx="581">
                  <c:v>222.9345982643365</c:v>
                </c:pt>
                <c:pt idx="582">
                  <c:v>222.8753189945642</c:v>
                </c:pt>
                <c:pt idx="583">
                  <c:v>222.87225750423991</c:v>
                </c:pt>
                <c:pt idx="584">
                  <c:v>222.86936213057501</c:v>
                </c:pt>
                <c:pt idx="585">
                  <c:v>222.77038252379879</c:v>
                </c:pt>
                <c:pt idx="586">
                  <c:v>222.67140291702259</c:v>
                </c:pt>
                <c:pt idx="587">
                  <c:v>222.57242331024639</c:v>
                </c:pt>
                <c:pt idx="588">
                  <c:v>222.4734437034702</c:v>
                </c:pt>
                <c:pt idx="589">
                  <c:v>222.59580202001891</c:v>
                </c:pt>
                <c:pt idx="590">
                  <c:v>222.90942864815941</c:v>
                </c:pt>
                <c:pt idx="591">
                  <c:v>222.9025780792725</c:v>
                </c:pt>
                <c:pt idx="592">
                  <c:v>222.8957275103856</c:v>
                </c:pt>
                <c:pt idx="593">
                  <c:v>222.88887694149881</c:v>
                </c:pt>
                <c:pt idx="594">
                  <c:v>222.8820263726119</c:v>
                </c:pt>
                <c:pt idx="595">
                  <c:v>222.875175803725</c:v>
                </c:pt>
                <c:pt idx="596">
                  <c:v>222.86832523483821</c:v>
                </c:pt>
                <c:pt idx="597">
                  <c:v>222.86147466595131</c:v>
                </c:pt>
                <c:pt idx="598">
                  <c:v>222.8546240970644</c:v>
                </c:pt>
                <c:pt idx="599">
                  <c:v>222.8477735281775</c:v>
                </c:pt>
                <c:pt idx="600">
                  <c:v>222.84092295929071</c:v>
                </c:pt>
                <c:pt idx="601">
                  <c:v>222.8340723904038</c:v>
                </c:pt>
                <c:pt idx="602">
                  <c:v>222.8272218215169</c:v>
                </c:pt>
                <c:pt idx="603">
                  <c:v>222.82037125263011</c:v>
                </c:pt>
                <c:pt idx="604">
                  <c:v>222.81352068374321</c:v>
                </c:pt>
                <c:pt idx="605">
                  <c:v>222.8066701148563</c:v>
                </c:pt>
                <c:pt idx="606">
                  <c:v>222.79981954596951</c:v>
                </c:pt>
                <c:pt idx="607">
                  <c:v>222.9859330448308</c:v>
                </c:pt>
                <c:pt idx="608">
                  <c:v>222.86911397626761</c:v>
                </c:pt>
                <c:pt idx="609">
                  <c:v>222.8973325178417</c:v>
                </c:pt>
                <c:pt idx="610">
                  <c:v>222.9255510594158</c:v>
                </c:pt>
                <c:pt idx="611">
                  <c:v>222.95376960098989</c:v>
                </c:pt>
                <c:pt idx="612">
                  <c:v>222.98198814256401</c:v>
                </c:pt>
                <c:pt idx="613">
                  <c:v>223.0102066841381</c:v>
                </c:pt>
                <c:pt idx="614">
                  <c:v>223.0384252257123</c:v>
                </c:pt>
                <c:pt idx="615">
                  <c:v>223.06664376728639</c:v>
                </c:pt>
                <c:pt idx="616">
                  <c:v>223.09486230886051</c:v>
                </c:pt>
                <c:pt idx="617">
                  <c:v>223.1230808504346</c:v>
                </c:pt>
                <c:pt idx="618">
                  <c:v>223.1512993920087</c:v>
                </c:pt>
                <c:pt idx="619">
                  <c:v>223.15426949417119</c:v>
                </c:pt>
                <c:pt idx="620">
                  <c:v>223.15740559571961</c:v>
                </c:pt>
                <c:pt idx="621">
                  <c:v>223.17718685830209</c:v>
                </c:pt>
                <c:pt idx="622">
                  <c:v>223.19696812088449</c:v>
                </c:pt>
                <c:pt idx="623">
                  <c:v>223.216749383467</c:v>
                </c:pt>
                <c:pt idx="624">
                  <c:v>223.2365306460494</c:v>
                </c:pt>
                <c:pt idx="625">
                  <c:v>223.25631190863189</c:v>
                </c:pt>
                <c:pt idx="626">
                  <c:v>223.27609317121431</c:v>
                </c:pt>
                <c:pt idx="627">
                  <c:v>223.2958744337968</c:v>
                </c:pt>
                <c:pt idx="628">
                  <c:v>223.3156556963792</c:v>
                </c:pt>
                <c:pt idx="629">
                  <c:v>223.33543695896171</c:v>
                </c:pt>
                <c:pt idx="630">
                  <c:v>223.35521822154411</c:v>
                </c:pt>
                <c:pt idx="631">
                  <c:v>223.37499948412659</c:v>
                </c:pt>
                <c:pt idx="632">
                  <c:v>223.3947807467091</c:v>
                </c:pt>
                <c:pt idx="633">
                  <c:v>223.4000424892929</c:v>
                </c:pt>
                <c:pt idx="634">
                  <c:v>223.40546510769019</c:v>
                </c:pt>
                <c:pt idx="635">
                  <c:v>223.43283418515909</c:v>
                </c:pt>
                <c:pt idx="636">
                  <c:v>223.460203262628</c:v>
                </c:pt>
                <c:pt idx="637">
                  <c:v>223.4875723400969</c:v>
                </c:pt>
                <c:pt idx="638">
                  <c:v>223.51494141756589</c:v>
                </c:pt>
                <c:pt idx="639">
                  <c:v>223.5423104950348</c:v>
                </c:pt>
                <c:pt idx="640">
                  <c:v>223.5696795725037</c:v>
                </c:pt>
                <c:pt idx="641">
                  <c:v>223.59704864997261</c:v>
                </c:pt>
                <c:pt idx="642">
                  <c:v>223.71850150874539</c:v>
                </c:pt>
                <c:pt idx="643">
                  <c:v>223.83995436751809</c:v>
                </c:pt>
                <c:pt idx="644">
                  <c:v>223.9614072262909</c:v>
                </c:pt>
                <c:pt idx="645">
                  <c:v>224.0828600850636</c:v>
                </c:pt>
                <c:pt idx="646">
                  <c:v>224.20431294383641</c:v>
                </c:pt>
                <c:pt idx="647">
                  <c:v>224.2117753744372</c:v>
                </c:pt>
                <c:pt idx="648">
                  <c:v>224.21939047361059</c:v>
                </c:pt>
                <c:pt idx="649">
                  <c:v>223.7538296178472</c:v>
                </c:pt>
                <c:pt idx="650">
                  <c:v>223.76174769237329</c:v>
                </c:pt>
                <c:pt idx="651">
                  <c:v>223.76981635891869</c:v>
                </c:pt>
                <c:pt idx="652">
                  <c:v>223.92486884614911</c:v>
                </c:pt>
                <c:pt idx="653">
                  <c:v>224.0799213333795</c:v>
                </c:pt>
                <c:pt idx="654">
                  <c:v>224.08843744534491</c:v>
                </c:pt>
                <c:pt idx="655">
                  <c:v>224.09710121027601</c:v>
                </c:pt>
                <c:pt idx="656">
                  <c:v>224.06196508926979</c:v>
                </c:pt>
                <c:pt idx="657">
                  <c:v>224.02682896826349</c:v>
                </c:pt>
                <c:pt idx="658">
                  <c:v>223.99169284725721</c:v>
                </c:pt>
                <c:pt idx="659">
                  <c:v>223.95655672625091</c:v>
                </c:pt>
                <c:pt idx="660">
                  <c:v>223.92142060524461</c:v>
                </c:pt>
                <c:pt idx="661">
                  <c:v>223.88628448423839</c:v>
                </c:pt>
                <c:pt idx="662">
                  <c:v>223.85114836323211</c:v>
                </c:pt>
                <c:pt idx="663">
                  <c:v>223.81601224222581</c:v>
                </c:pt>
                <c:pt idx="664">
                  <c:v>223.7067061209691</c:v>
                </c:pt>
                <c:pt idx="665">
                  <c:v>223.716802094542</c:v>
                </c:pt>
                <c:pt idx="666">
                  <c:v>223.79339704674879</c:v>
                </c:pt>
                <c:pt idx="667">
                  <c:v>223.98939229248131</c:v>
                </c:pt>
                <c:pt idx="668">
                  <c:v>223.99990189013459</c:v>
                </c:pt>
                <c:pt idx="669">
                  <c:v>223.9825617859245</c:v>
                </c:pt>
                <c:pt idx="670">
                  <c:v>223.99334110580779</c:v>
                </c:pt>
                <c:pt idx="671">
                  <c:v>224.0042542755823</c:v>
                </c:pt>
                <c:pt idx="672">
                  <c:v>223.873249707582</c:v>
                </c:pt>
                <c:pt idx="673">
                  <c:v>223.74224513958171</c:v>
                </c:pt>
                <c:pt idx="674">
                  <c:v>223.6112405715815</c:v>
                </c:pt>
                <c:pt idx="675">
                  <c:v>223.48023600358121</c:v>
                </c:pt>
                <c:pt idx="676">
                  <c:v>223.34923143558089</c:v>
                </c:pt>
                <c:pt idx="677">
                  <c:v>223.36092700048249</c:v>
                </c:pt>
                <c:pt idx="678">
                  <c:v>223.55587870636981</c:v>
                </c:pt>
                <c:pt idx="679">
                  <c:v>223.7508304122571</c:v>
                </c:pt>
                <c:pt idx="680">
                  <c:v>223.94578211814431</c:v>
                </c:pt>
                <c:pt idx="681">
                  <c:v>224.1407338240316</c:v>
                </c:pt>
                <c:pt idx="682">
                  <c:v>224.15305398393571</c:v>
                </c:pt>
                <c:pt idx="683">
                  <c:v>223.73832485772391</c:v>
                </c:pt>
                <c:pt idx="684">
                  <c:v>223.73948680909049</c:v>
                </c:pt>
                <c:pt idx="685">
                  <c:v>223.74064876045711</c:v>
                </c:pt>
                <c:pt idx="686">
                  <c:v>223.74181071182369</c:v>
                </c:pt>
                <c:pt idx="687">
                  <c:v>223.7429726631903</c:v>
                </c:pt>
                <c:pt idx="688">
                  <c:v>223.74413461455691</c:v>
                </c:pt>
                <c:pt idx="689">
                  <c:v>223.74529656592361</c:v>
                </c:pt>
                <c:pt idx="690">
                  <c:v>223.74645851729019</c:v>
                </c:pt>
                <c:pt idx="691">
                  <c:v>223.74762046865681</c:v>
                </c:pt>
                <c:pt idx="692">
                  <c:v>223.74878242002339</c:v>
                </c:pt>
                <c:pt idx="693">
                  <c:v>223.74994437139</c:v>
                </c:pt>
                <c:pt idx="694">
                  <c:v>223.75110632275661</c:v>
                </c:pt>
                <c:pt idx="695">
                  <c:v>223.75226827412331</c:v>
                </c:pt>
                <c:pt idx="696">
                  <c:v>223.75343022548989</c:v>
                </c:pt>
                <c:pt idx="697">
                  <c:v>223.75459217685651</c:v>
                </c:pt>
                <c:pt idx="698">
                  <c:v>223.75575412822309</c:v>
                </c:pt>
                <c:pt idx="699">
                  <c:v>223.7569160795897</c:v>
                </c:pt>
                <c:pt idx="700">
                  <c:v>223.75807803095631</c:v>
                </c:pt>
                <c:pt idx="701">
                  <c:v>223.7592399823229</c:v>
                </c:pt>
                <c:pt idx="702">
                  <c:v>223.7737690351891</c:v>
                </c:pt>
                <c:pt idx="703">
                  <c:v>223.78839446962641</c:v>
                </c:pt>
                <c:pt idx="704">
                  <c:v>223.77384489115781</c:v>
                </c:pt>
                <c:pt idx="705">
                  <c:v>223.75929531268929</c:v>
                </c:pt>
                <c:pt idx="706">
                  <c:v>223.74474573422069</c:v>
                </c:pt>
                <c:pt idx="707">
                  <c:v>223.73019615575211</c:v>
                </c:pt>
                <c:pt idx="708">
                  <c:v>223.71564657728359</c:v>
                </c:pt>
                <c:pt idx="709">
                  <c:v>223.70109699881499</c:v>
                </c:pt>
                <c:pt idx="710">
                  <c:v>223.68654742034639</c:v>
                </c:pt>
                <c:pt idx="711">
                  <c:v>223.6719978418779</c:v>
                </c:pt>
                <c:pt idx="712">
                  <c:v>223.65744826340929</c:v>
                </c:pt>
                <c:pt idx="713">
                  <c:v>223.64289868494069</c:v>
                </c:pt>
                <c:pt idx="714">
                  <c:v>223.62834910647209</c:v>
                </c:pt>
                <c:pt idx="715">
                  <c:v>223.6137995280036</c:v>
                </c:pt>
                <c:pt idx="716">
                  <c:v>223.59924994953499</c:v>
                </c:pt>
                <c:pt idx="717">
                  <c:v>223.5847003710665</c:v>
                </c:pt>
                <c:pt idx="718">
                  <c:v>223.5701507925979</c:v>
                </c:pt>
                <c:pt idx="719">
                  <c:v>223.5556012141293</c:v>
                </c:pt>
                <c:pt idx="720">
                  <c:v>223.54105163566081</c:v>
                </c:pt>
                <c:pt idx="721">
                  <c:v>223.5265020571922</c:v>
                </c:pt>
                <c:pt idx="722">
                  <c:v>223.5119524787236</c:v>
                </c:pt>
                <c:pt idx="723">
                  <c:v>223.497402900255</c:v>
                </c:pt>
                <c:pt idx="724">
                  <c:v>223.48285332178651</c:v>
                </c:pt>
                <c:pt idx="725">
                  <c:v>223.4683037433179</c:v>
                </c:pt>
                <c:pt idx="726">
                  <c:v>223.4537541648493</c:v>
                </c:pt>
                <c:pt idx="727">
                  <c:v>223.43920458638081</c:v>
                </c:pt>
                <c:pt idx="728">
                  <c:v>223.42465500791221</c:v>
                </c:pt>
                <c:pt idx="729">
                  <c:v>223.4101054294436</c:v>
                </c:pt>
                <c:pt idx="730">
                  <c:v>223.39555585097509</c:v>
                </c:pt>
                <c:pt idx="731">
                  <c:v>223.38100627250651</c:v>
                </c:pt>
                <c:pt idx="732">
                  <c:v>223.36645669403791</c:v>
                </c:pt>
                <c:pt idx="733">
                  <c:v>223.35190711556939</c:v>
                </c:pt>
                <c:pt idx="734">
                  <c:v>223.33735753710079</c:v>
                </c:pt>
                <c:pt idx="735">
                  <c:v>223.32280795863221</c:v>
                </c:pt>
                <c:pt idx="736">
                  <c:v>223.33987959544501</c:v>
                </c:pt>
                <c:pt idx="737">
                  <c:v>223.357002010879</c:v>
                </c:pt>
                <c:pt idx="738">
                  <c:v>223.33919311516621</c:v>
                </c:pt>
                <c:pt idx="739">
                  <c:v>223.32138421945339</c:v>
                </c:pt>
                <c:pt idx="740">
                  <c:v>223.3035753237406</c:v>
                </c:pt>
                <c:pt idx="741">
                  <c:v>223.2857664280277</c:v>
                </c:pt>
                <c:pt idx="742">
                  <c:v>223.26795753231491</c:v>
                </c:pt>
                <c:pt idx="743">
                  <c:v>223.25014863660209</c:v>
                </c:pt>
                <c:pt idx="744">
                  <c:v>223.2323397408893</c:v>
                </c:pt>
                <c:pt idx="745">
                  <c:v>223.21453084517651</c:v>
                </c:pt>
                <c:pt idx="746">
                  <c:v>223.19672194946369</c:v>
                </c:pt>
                <c:pt idx="747">
                  <c:v>223.1789130537509</c:v>
                </c:pt>
                <c:pt idx="748">
                  <c:v>223.161104158038</c:v>
                </c:pt>
                <c:pt idx="749">
                  <c:v>223.14329526232521</c:v>
                </c:pt>
                <c:pt idx="750">
                  <c:v>223.12548636661239</c:v>
                </c:pt>
                <c:pt idx="751">
                  <c:v>223.1076774708996</c:v>
                </c:pt>
                <c:pt idx="752">
                  <c:v>223.08986857518681</c:v>
                </c:pt>
                <c:pt idx="753">
                  <c:v>223.07205967947399</c:v>
                </c:pt>
                <c:pt idx="754">
                  <c:v>223.0542507837612</c:v>
                </c:pt>
                <c:pt idx="755">
                  <c:v>223.0364418880483</c:v>
                </c:pt>
                <c:pt idx="756">
                  <c:v>223.01863299233551</c:v>
                </c:pt>
                <c:pt idx="757">
                  <c:v>223.00082409662269</c:v>
                </c:pt>
                <c:pt idx="758">
                  <c:v>222.9830152009099</c:v>
                </c:pt>
                <c:pt idx="759">
                  <c:v>222.96520630519711</c:v>
                </c:pt>
                <c:pt idx="760">
                  <c:v>222.9473974094843</c:v>
                </c:pt>
                <c:pt idx="761">
                  <c:v>222.92958851377151</c:v>
                </c:pt>
                <c:pt idx="762">
                  <c:v>222.94744292196941</c:v>
                </c:pt>
                <c:pt idx="763">
                  <c:v>222.85400867153439</c:v>
                </c:pt>
                <c:pt idx="764">
                  <c:v>222.87023671520049</c:v>
                </c:pt>
                <c:pt idx="765">
                  <c:v>222.88646475886659</c:v>
                </c:pt>
                <c:pt idx="766">
                  <c:v>222.90269280253261</c:v>
                </c:pt>
                <c:pt idx="767">
                  <c:v>222.91892084619869</c:v>
                </c:pt>
                <c:pt idx="768">
                  <c:v>222.93514888986491</c:v>
                </c:pt>
                <c:pt idx="769">
                  <c:v>222.95137693353101</c:v>
                </c:pt>
                <c:pt idx="770">
                  <c:v>222.967604977197</c:v>
                </c:pt>
                <c:pt idx="771">
                  <c:v>222.9838330208631</c:v>
                </c:pt>
                <c:pt idx="772">
                  <c:v>223.00006106452921</c:v>
                </c:pt>
                <c:pt idx="773">
                  <c:v>223.017926797418</c:v>
                </c:pt>
                <c:pt idx="774">
                  <c:v>223.03578405622741</c:v>
                </c:pt>
                <c:pt idx="775">
                  <c:v>222.9535118204698</c:v>
                </c:pt>
                <c:pt idx="776">
                  <c:v>222.8712395847123</c:v>
                </c:pt>
                <c:pt idx="777">
                  <c:v>222.78896734895471</c:v>
                </c:pt>
                <c:pt idx="778">
                  <c:v>222.7066951131971</c:v>
                </c:pt>
                <c:pt idx="779">
                  <c:v>222.62442287743951</c:v>
                </c:pt>
                <c:pt idx="780">
                  <c:v>222.54215064168201</c:v>
                </c:pt>
                <c:pt idx="781">
                  <c:v>222.4598784059244</c:v>
                </c:pt>
                <c:pt idx="782">
                  <c:v>222.37760617016681</c:v>
                </c:pt>
                <c:pt idx="783">
                  <c:v>222.29533393440931</c:v>
                </c:pt>
                <c:pt idx="784">
                  <c:v>222.2130616986517</c:v>
                </c:pt>
                <c:pt idx="785">
                  <c:v>222.13078946289411</c:v>
                </c:pt>
                <c:pt idx="786">
                  <c:v>222.04851722713661</c:v>
                </c:pt>
                <c:pt idx="787">
                  <c:v>221.966244991379</c:v>
                </c:pt>
                <c:pt idx="788">
                  <c:v>221.88397275562139</c:v>
                </c:pt>
                <c:pt idx="789">
                  <c:v>221.80170051986391</c:v>
                </c:pt>
                <c:pt idx="790">
                  <c:v>221.7194282841063</c:v>
                </c:pt>
                <c:pt idx="791">
                  <c:v>221.63715604834869</c:v>
                </c:pt>
                <c:pt idx="792">
                  <c:v>221.5548838125911</c:v>
                </c:pt>
                <c:pt idx="793">
                  <c:v>221.4726115768336</c:v>
                </c:pt>
                <c:pt idx="794">
                  <c:v>221.39033934107599</c:v>
                </c:pt>
                <c:pt idx="795">
                  <c:v>221.3080671053184</c:v>
                </c:pt>
                <c:pt idx="796">
                  <c:v>221.22579486956079</c:v>
                </c:pt>
                <c:pt idx="797">
                  <c:v>221.14352263380329</c:v>
                </c:pt>
                <c:pt idx="798">
                  <c:v>221.0612503980457</c:v>
                </c:pt>
                <c:pt idx="799">
                  <c:v>220.97897816228809</c:v>
                </c:pt>
                <c:pt idx="800">
                  <c:v>220.89670592653059</c:v>
                </c:pt>
                <c:pt idx="801">
                  <c:v>220.814433690773</c:v>
                </c:pt>
                <c:pt idx="802">
                  <c:v>220.73216145501539</c:v>
                </c:pt>
                <c:pt idx="803">
                  <c:v>220.6498892192578</c:v>
                </c:pt>
                <c:pt idx="804">
                  <c:v>220.5676169835003</c:v>
                </c:pt>
                <c:pt idx="805">
                  <c:v>220.48534474774269</c:v>
                </c:pt>
                <c:pt idx="806">
                  <c:v>220.4030725119851</c:v>
                </c:pt>
                <c:pt idx="807">
                  <c:v>220.32080027622749</c:v>
                </c:pt>
                <c:pt idx="808">
                  <c:v>220.23852804046999</c:v>
                </c:pt>
                <c:pt idx="809">
                  <c:v>220.1562558047124</c:v>
                </c:pt>
                <c:pt idx="810">
                  <c:v>220.07398356895479</c:v>
                </c:pt>
                <c:pt idx="811">
                  <c:v>219.99171133319729</c:v>
                </c:pt>
                <c:pt idx="812">
                  <c:v>219.9094390974397</c:v>
                </c:pt>
                <c:pt idx="813">
                  <c:v>219.82716686168209</c:v>
                </c:pt>
                <c:pt idx="814">
                  <c:v>219.74489462592459</c:v>
                </c:pt>
                <c:pt idx="815">
                  <c:v>219.662622390167</c:v>
                </c:pt>
                <c:pt idx="816">
                  <c:v>219.58035015440939</c:v>
                </c:pt>
                <c:pt idx="817">
                  <c:v>219.49807791865189</c:v>
                </c:pt>
                <c:pt idx="818">
                  <c:v>219.4158056828943</c:v>
                </c:pt>
                <c:pt idx="819">
                  <c:v>219.33353344713669</c:v>
                </c:pt>
                <c:pt idx="820">
                  <c:v>219.2512612113791</c:v>
                </c:pt>
                <c:pt idx="821">
                  <c:v>219.2319587936841</c:v>
                </c:pt>
                <c:pt idx="822">
                  <c:v>219.2126563759891</c:v>
                </c:pt>
                <c:pt idx="823">
                  <c:v>219.1933539582941</c:v>
                </c:pt>
                <c:pt idx="824">
                  <c:v>219.17405154059909</c:v>
                </c:pt>
                <c:pt idx="825">
                  <c:v>219.15474912290401</c:v>
                </c:pt>
                <c:pt idx="826">
                  <c:v>219.13544670520901</c:v>
                </c:pt>
                <c:pt idx="827">
                  <c:v>219.116144287514</c:v>
                </c:pt>
                <c:pt idx="828">
                  <c:v>219.096841869819</c:v>
                </c:pt>
                <c:pt idx="829">
                  <c:v>219.077539452124</c:v>
                </c:pt>
                <c:pt idx="830">
                  <c:v>219.05823703442891</c:v>
                </c:pt>
                <c:pt idx="831">
                  <c:v>219.03893461673391</c:v>
                </c:pt>
                <c:pt idx="832">
                  <c:v>219.01963219903891</c:v>
                </c:pt>
                <c:pt idx="833">
                  <c:v>219.0342866395591</c:v>
                </c:pt>
                <c:pt idx="834">
                  <c:v>219.0488439342117</c:v>
                </c:pt>
                <c:pt idx="835">
                  <c:v>219.01915450324631</c:v>
                </c:pt>
                <c:pt idx="836">
                  <c:v>218.98946507228101</c:v>
                </c:pt>
                <c:pt idx="837">
                  <c:v>218.9597756413157</c:v>
                </c:pt>
                <c:pt idx="838">
                  <c:v>218.93008621035031</c:v>
                </c:pt>
                <c:pt idx="839">
                  <c:v>218.90039677938501</c:v>
                </c:pt>
                <c:pt idx="840">
                  <c:v>218.8707073484197</c:v>
                </c:pt>
                <c:pt idx="841">
                  <c:v>218.84101791745431</c:v>
                </c:pt>
                <c:pt idx="842">
                  <c:v>218.811328486489</c:v>
                </c:pt>
                <c:pt idx="843">
                  <c:v>218.7816390555237</c:v>
                </c:pt>
                <c:pt idx="844">
                  <c:v>218.75194962455839</c:v>
                </c:pt>
                <c:pt idx="845">
                  <c:v>218.722260193593</c:v>
                </c:pt>
                <c:pt idx="846">
                  <c:v>218.6925707626277</c:v>
                </c:pt>
                <c:pt idx="847">
                  <c:v>218.66288133166239</c:v>
                </c:pt>
                <c:pt idx="848">
                  <c:v>218.63319190069711</c:v>
                </c:pt>
                <c:pt idx="849">
                  <c:v>218.6461422913741</c:v>
                </c:pt>
                <c:pt idx="850">
                  <c:v>218.65897702442231</c:v>
                </c:pt>
                <c:pt idx="851">
                  <c:v>218.56095519942511</c:v>
                </c:pt>
                <c:pt idx="852">
                  <c:v>218.46293337442779</c:v>
                </c:pt>
                <c:pt idx="853">
                  <c:v>218.36491154943059</c:v>
                </c:pt>
                <c:pt idx="854">
                  <c:v>218.26688972443341</c:v>
                </c:pt>
                <c:pt idx="855">
                  <c:v>218.16886789943621</c:v>
                </c:pt>
                <c:pt idx="856">
                  <c:v>218.070846074439</c:v>
                </c:pt>
                <c:pt idx="857">
                  <c:v>217.9728242494418</c:v>
                </c:pt>
                <c:pt idx="858">
                  <c:v>217.87480242444451</c:v>
                </c:pt>
                <c:pt idx="859">
                  <c:v>217.77678059944731</c:v>
                </c:pt>
                <c:pt idx="860">
                  <c:v>217.6787587744501</c:v>
                </c:pt>
                <c:pt idx="861">
                  <c:v>217.5807369494529</c:v>
                </c:pt>
                <c:pt idx="862">
                  <c:v>217.48271512445569</c:v>
                </c:pt>
                <c:pt idx="863">
                  <c:v>217.38469329945849</c:v>
                </c:pt>
                <c:pt idx="864">
                  <c:v>217.28667147446129</c:v>
                </c:pt>
                <c:pt idx="865">
                  <c:v>217.18864964946411</c:v>
                </c:pt>
                <c:pt idx="866">
                  <c:v>217.09062782446691</c:v>
                </c:pt>
                <c:pt idx="867">
                  <c:v>216.9926059994697</c:v>
                </c:pt>
                <c:pt idx="868">
                  <c:v>216.89458417447241</c:v>
                </c:pt>
                <c:pt idx="869">
                  <c:v>216.79656234947521</c:v>
                </c:pt>
                <c:pt idx="870">
                  <c:v>216.80683902397681</c:v>
                </c:pt>
                <c:pt idx="871">
                  <c:v>216.8169766410511</c:v>
                </c:pt>
                <c:pt idx="872">
                  <c:v>216.80234606991709</c:v>
                </c:pt>
                <c:pt idx="873">
                  <c:v>216.78771549878309</c:v>
                </c:pt>
                <c:pt idx="874">
                  <c:v>216.77308492764911</c:v>
                </c:pt>
                <c:pt idx="875">
                  <c:v>216.7584543565151</c:v>
                </c:pt>
                <c:pt idx="876">
                  <c:v>216.7438237853811</c:v>
                </c:pt>
                <c:pt idx="877">
                  <c:v>216.72919321424709</c:v>
                </c:pt>
                <c:pt idx="878">
                  <c:v>216.71456264311311</c:v>
                </c:pt>
                <c:pt idx="879">
                  <c:v>216.72356308432279</c:v>
                </c:pt>
                <c:pt idx="880">
                  <c:v>216.5461085419002</c:v>
                </c:pt>
                <c:pt idx="881">
                  <c:v>216.36850663654269</c:v>
                </c:pt>
                <c:pt idx="882">
                  <c:v>216.37706712157461</c:v>
                </c:pt>
                <c:pt idx="883">
                  <c:v>216.36259626400431</c:v>
                </c:pt>
                <c:pt idx="884">
                  <c:v>216.34812540643401</c:v>
                </c:pt>
                <c:pt idx="885">
                  <c:v>216.33365454886371</c:v>
                </c:pt>
                <c:pt idx="886">
                  <c:v>216.3191836912934</c:v>
                </c:pt>
                <c:pt idx="887">
                  <c:v>216.30471283372319</c:v>
                </c:pt>
                <c:pt idx="888">
                  <c:v>216.29024197615291</c:v>
                </c:pt>
                <c:pt idx="889">
                  <c:v>216.27577111858261</c:v>
                </c:pt>
                <c:pt idx="890">
                  <c:v>216.26130026101231</c:v>
                </c:pt>
                <c:pt idx="891">
                  <c:v>216.24682940344201</c:v>
                </c:pt>
                <c:pt idx="892">
                  <c:v>216.23235854587179</c:v>
                </c:pt>
                <c:pt idx="893">
                  <c:v>216.2392502026419</c:v>
                </c:pt>
                <c:pt idx="894">
                  <c:v>216.24598674388261</c:v>
                </c:pt>
                <c:pt idx="895">
                  <c:v>216.25193015416019</c:v>
                </c:pt>
                <c:pt idx="896">
                  <c:v>216.25787356443769</c:v>
                </c:pt>
                <c:pt idx="897">
                  <c:v>216.2638169747153</c:v>
                </c:pt>
                <c:pt idx="898">
                  <c:v>216.26976038499291</c:v>
                </c:pt>
                <c:pt idx="899">
                  <c:v>216.2757099495746</c:v>
                </c:pt>
                <c:pt idx="900">
                  <c:v>216.28150001679049</c:v>
                </c:pt>
                <c:pt idx="901">
                  <c:v>216.26939997839571</c:v>
                </c:pt>
                <c:pt idx="902">
                  <c:v>216.25729994000091</c:v>
                </c:pt>
                <c:pt idx="903">
                  <c:v>216.2451999016061</c:v>
                </c:pt>
                <c:pt idx="904">
                  <c:v>216.23309986321129</c:v>
                </c:pt>
                <c:pt idx="905">
                  <c:v>216.22099982481649</c:v>
                </c:pt>
                <c:pt idx="906">
                  <c:v>216.20889978642171</c:v>
                </c:pt>
                <c:pt idx="907">
                  <c:v>216.1967997480269</c:v>
                </c:pt>
                <c:pt idx="908">
                  <c:v>216.18469970963201</c:v>
                </c:pt>
                <c:pt idx="909">
                  <c:v>216.17259967123721</c:v>
                </c:pt>
                <c:pt idx="910">
                  <c:v>216.1604996328424</c:v>
                </c:pt>
                <c:pt idx="911">
                  <c:v>216.1483995944476</c:v>
                </c:pt>
                <c:pt idx="912">
                  <c:v>216.13629955605279</c:v>
                </c:pt>
                <c:pt idx="913">
                  <c:v>216.12419951765801</c:v>
                </c:pt>
                <c:pt idx="914">
                  <c:v>216.11209947926321</c:v>
                </c:pt>
                <c:pt idx="915">
                  <c:v>216.0999994408684</c:v>
                </c:pt>
                <c:pt idx="916">
                  <c:v>216.0878994024736</c:v>
                </c:pt>
                <c:pt idx="917">
                  <c:v>216.07579936407879</c:v>
                </c:pt>
                <c:pt idx="918">
                  <c:v>216.06369932568401</c:v>
                </c:pt>
                <c:pt idx="919">
                  <c:v>216.05159928728921</c:v>
                </c:pt>
                <c:pt idx="920">
                  <c:v>216.03949924889429</c:v>
                </c:pt>
                <c:pt idx="921">
                  <c:v>216.02739921049951</c:v>
                </c:pt>
                <c:pt idx="922">
                  <c:v>216.0152991721047</c:v>
                </c:pt>
                <c:pt idx="923">
                  <c:v>216.0031991337099</c:v>
                </c:pt>
                <c:pt idx="924">
                  <c:v>215.99109909531509</c:v>
                </c:pt>
                <c:pt idx="925">
                  <c:v>215.97899905692029</c:v>
                </c:pt>
                <c:pt idx="926">
                  <c:v>215.96689901852551</c:v>
                </c:pt>
                <c:pt idx="927">
                  <c:v>215.9547989801307</c:v>
                </c:pt>
                <c:pt idx="928">
                  <c:v>215.9426989417359</c:v>
                </c:pt>
                <c:pt idx="929">
                  <c:v>215.93059890334109</c:v>
                </c:pt>
                <c:pt idx="930">
                  <c:v>215.91849886494629</c:v>
                </c:pt>
                <c:pt idx="931">
                  <c:v>215.90639882655151</c:v>
                </c:pt>
                <c:pt idx="932">
                  <c:v>215.8942987881567</c:v>
                </c:pt>
                <c:pt idx="933">
                  <c:v>215.88219874976181</c:v>
                </c:pt>
                <c:pt idx="934">
                  <c:v>215.87009871136701</c:v>
                </c:pt>
                <c:pt idx="935">
                  <c:v>215.8579986729722</c:v>
                </c:pt>
                <c:pt idx="936">
                  <c:v>215.8458986345774</c:v>
                </c:pt>
                <c:pt idx="937">
                  <c:v>215.83379859618259</c:v>
                </c:pt>
                <c:pt idx="938">
                  <c:v>215.82169855778781</c:v>
                </c:pt>
                <c:pt idx="939">
                  <c:v>215.80959851939301</c:v>
                </c:pt>
                <c:pt idx="940">
                  <c:v>215.7974984809982</c:v>
                </c:pt>
                <c:pt idx="941">
                  <c:v>215.78539844260339</c:v>
                </c:pt>
                <c:pt idx="942">
                  <c:v>215.77329840420859</c:v>
                </c:pt>
                <c:pt idx="943">
                  <c:v>215.76119836581381</c:v>
                </c:pt>
                <c:pt idx="944">
                  <c:v>215.74909832741901</c:v>
                </c:pt>
                <c:pt idx="945">
                  <c:v>215.73699828902409</c:v>
                </c:pt>
                <c:pt idx="946">
                  <c:v>215.72489825062931</c:v>
                </c:pt>
                <c:pt idx="947">
                  <c:v>215.7127982122345</c:v>
                </c:pt>
                <c:pt idx="948">
                  <c:v>215.7006981738397</c:v>
                </c:pt>
                <c:pt idx="949">
                  <c:v>215.68859813544489</c:v>
                </c:pt>
                <c:pt idx="950">
                  <c:v>215.67649809705009</c:v>
                </c:pt>
                <c:pt idx="951">
                  <c:v>215.66439805865531</c:v>
                </c:pt>
                <c:pt idx="952">
                  <c:v>215.6522980202605</c:v>
                </c:pt>
                <c:pt idx="953">
                  <c:v>215.6401979818657</c:v>
                </c:pt>
                <c:pt idx="954">
                  <c:v>215.62809794347089</c:v>
                </c:pt>
                <c:pt idx="955">
                  <c:v>215.61599790507611</c:v>
                </c:pt>
                <c:pt idx="956">
                  <c:v>215.60389786668131</c:v>
                </c:pt>
                <c:pt idx="957">
                  <c:v>215.5917978282865</c:v>
                </c:pt>
                <c:pt idx="958">
                  <c:v>215.57969778989161</c:v>
                </c:pt>
                <c:pt idx="959">
                  <c:v>215.56759775149681</c:v>
                </c:pt>
                <c:pt idx="960">
                  <c:v>215.555497713102</c:v>
                </c:pt>
                <c:pt idx="961">
                  <c:v>215.54339767470719</c:v>
                </c:pt>
                <c:pt idx="962">
                  <c:v>215.53129763631239</c:v>
                </c:pt>
                <c:pt idx="963">
                  <c:v>215.52664203169141</c:v>
                </c:pt>
                <c:pt idx="964">
                  <c:v>215.5218244596312</c:v>
                </c:pt>
                <c:pt idx="965">
                  <c:v>215.7871311756148</c:v>
                </c:pt>
                <c:pt idx="966">
                  <c:v>216.0524378915984</c:v>
                </c:pt>
                <c:pt idx="967">
                  <c:v>216.31774460758211</c:v>
                </c:pt>
                <c:pt idx="968">
                  <c:v>216.58305132356571</c:v>
                </c:pt>
                <c:pt idx="969">
                  <c:v>216.84835803954931</c:v>
                </c:pt>
                <c:pt idx="970">
                  <c:v>217.11366475553291</c:v>
                </c:pt>
                <c:pt idx="971">
                  <c:v>217.10772360313399</c:v>
                </c:pt>
                <c:pt idx="972">
                  <c:v>217.10162393350009</c:v>
                </c:pt>
                <c:pt idx="973">
                  <c:v>217.06808409842179</c:v>
                </c:pt>
                <c:pt idx="974">
                  <c:v>217.03454426334349</c:v>
                </c:pt>
                <c:pt idx="975">
                  <c:v>217.00100442826519</c:v>
                </c:pt>
                <c:pt idx="976">
                  <c:v>216.96746459318689</c:v>
                </c:pt>
                <c:pt idx="977">
                  <c:v>216.93392475810859</c:v>
                </c:pt>
                <c:pt idx="978">
                  <c:v>216.92688524383911</c:v>
                </c:pt>
                <c:pt idx="979">
                  <c:v>216.91969184163051</c:v>
                </c:pt>
                <c:pt idx="980">
                  <c:v>216.994044720788</c:v>
                </c:pt>
                <c:pt idx="981">
                  <c:v>217.06839759994551</c:v>
                </c:pt>
                <c:pt idx="982">
                  <c:v>217.142750479103</c:v>
                </c:pt>
                <c:pt idx="983">
                  <c:v>217.2171033582604</c:v>
                </c:pt>
                <c:pt idx="984">
                  <c:v>217.29145623741789</c:v>
                </c:pt>
                <c:pt idx="985">
                  <c:v>217.36580911657541</c:v>
                </c:pt>
                <c:pt idx="986">
                  <c:v>217.44016199573289</c:v>
                </c:pt>
                <c:pt idx="987">
                  <c:v>217.5145148748903</c:v>
                </c:pt>
                <c:pt idx="988">
                  <c:v>217.58886775404781</c:v>
                </c:pt>
                <c:pt idx="989">
                  <c:v>217.6632206332053</c:v>
                </c:pt>
                <c:pt idx="990">
                  <c:v>217.73757351236279</c:v>
                </c:pt>
                <c:pt idx="991">
                  <c:v>217.81192639152019</c:v>
                </c:pt>
                <c:pt idx="992">
                  <c:v>217.8862792706777</c:v>
                </c:pt>
                <c:pt idx="993">
                  <c:v>217.96063214983519</c:v>
                </c:pt>
                <c:pt idx="994">
                  <c:v>218.03498502899271</c:v>
                </c:pt>
                <c:pt idx="995">
                  <c:v>218.10933790815011</c:v>
                </c:pt>
                <c:pt idx="996">
                  <c:v>218.1836907873076</c:v>
                </c:pt>
                <c:pt idx="997">
                  <c:v>218.25804366646511</c:v>
                </c:pt>
                <c:pt idx="998">
                  <c:v>218.33239654562249</c:v>
                </c:pt>
                <c:pt idx="999">
                  <c:v>218.40674942478</c:v>
                </c:pt>
                <c:pt idx="1000">
                  <c:v>218.48110230393749</c:v>
                </c:pt>
                <c:pt idx="1001">
                  <c:v>218.55545518309501</c:v>
                </c:pt>
                <c:pt idx="1002">
                  <c:v>218.62980806225241</c:v>
                </c:pt>
                <c:pt idx="1003">
                  <c:v>218.7041609414099</c:v>
                </c:pt>
                <c:pt idx="1004">
                  <c:v>218.77851382056741</c:v>
                </c:pt>
                <c:pt idx="1005">
                  <c:v>218.8528666997249</c:v>
                </c:pt>
                <c:pt idx="1006">
                  <c:v>218.92721957888239</c:v>
                </c:pt>
                <c:pt idx="1007">
                  <c:v>219.00157245803979</c:v>
                </c:pt>
                <c:pt idx="1008">
                  <c:v>219.0759253371973</c:v>
                </c:pt>
                <c:pt idx="1009">
                  <c:v>219.15027821635479</c:v>
                </c:pt>
                <c:pt idx="1010">
                  <c:v>219.22463109551231</c:v>
                </c:pt>
                <c:pt idx="1011">
                  <c:v>219.29898397466971</c:v>
                </c:pt>
                <c:pt idx="1012">
                  <c:v>219.3733368538272</c:v>
                </c:pt>
                <c:pt idx="1013">
                  <c:v>219.44768973298471</c:v>
                </c:pt>
                <c:pt idx="1014">
                  <c:v>219.52204261214209</c:v>
                </c:pt>
                <c:pt idx="1015">
                  <c:v>219.5963954912996</c:v>
                </c:pt>
                <c:pt idx="1016">
                  <c:v>219.67074837045709</c:v>
                </c:pt>
                <c:pt idx="1017">
                  <c:v>219.74510124961461</c:v>
                </c:pt>
                <c:pt idx="1018">
                  <c:v>219.81945412877201</c:v>
                </c:pt>
                <c:pt idx="1019">
                  <c:v>219.8938070079295</c:v>
                </c:pt>
                <c:pt idx="1020">
                  <c:v>219.96815988708701</c:v>
                </c:pt>
                <c:pt idx="1021">
                  <c:v>220.0425127662445</c:v>
                </c:pt>
                <c:pt idx="1022">
                  <c:v>220.1168656454019</c:v>
                </c:pt>
                <c:pt idx="1023">
                  <c:v>220.19121852455939</c:v>
                </c:pt>
                <c:pt idx="1024">
                  <c:v>220.2655714037169</c:v>
                </c:pt>
                <c:pt idx="1025">
                  <c:v>220.33992428287439</c:v>
                </c:pt>
                <c:pt idx="1026">
                  <c:v>220.41427716203179</c:v>
                </c:pt>
                <c:pt idx="1027">
                  <c:v>220.48863004118931</c:v>
                </c:pt>
                <c:pt idx="1028">
                  <c:v>220.5629829203468</c:v>
                </c:pt>
                <c:pt idx="1029">
                  <c:v>220.63733579950431</c:v>
                </c:pt>
                <c:pt idx="1030">
                  <c:v>220.62339343942801</c:v>
                </c:pt>
                <c:pt idx="1031">
                  <c:v>220.60934626563559</c:v>
                </c:pt>
                <c:pt idx="1032">
                  <c:v>220.5553486648009</c:v>
                </c:pt>
                <c:pt idx="1033">
                  <c:v>220.50135106396621</c:v>
                </c:pt>
                <c:pt idx="1034">
                  <c:v>220.44735346313161</c:v>
                </c:pt>
                <c:pt idx="1035">
                  <c:v>220.39335586229689</c:v>
                </c:pt>
                <c:pt idx="1036">
                  <c:v>220.33935826146219</c:v>
                </c:pt>
                <c:pt idx="1037">
                  <c:v>220.2853606606275</c:v>
                </c:pt>
                <c:pt idx="1038">
                  <c:v>220.23136305979281</c:v>
                </c:pt>
                <c:pt idx="1039">
                  <c:v>220.17736545895809</c:v>
                </c:pt>
                <c:pt idx="1040">
                  <c:v>220.16243203149881</c:v>
                </c:pt>
                <c:pt idx="1041">
                  <c:v>220.14740663594881</c:v>
                </c:pt>
                <c:pt idx="1042">
                  <c:v>220.24767436224201</c:v>
                </c:pt>
                <c:pt idx="1043">
                  <c:v>220.34794208853521</c:v>
                </c:pt>
                <c:pt idx="1044">
                  <c:v>220.4482098148284</c:v>
                </c:pt>
                <c:pt idx="1045">
                  <c:v>220.54847754112151</c:v>
                </c:pt>
                <c:pt idx="1046">
                  <c:v>220.5330124262544</c:v>
                </c:pt>
                <c:pt idx="1047">
                  <c:v>220.51746220850859</c:v>
                </c:pt>
                <c:pt idx="1048">
                  <c:v>220.7527819178824</c:v>
                </c:pt>
                <c:pt idx="1049">
                  <c:v>220.98810162725621</c:v>
                </c:pt>
                <c:pt idx="1050">
                  <c:v>221.22342133663</c:v>
                </c:pt>
                <c:pt idx="1051">
                  <c:v>221.45874104600381</c:v>
                </c:pt>
                <c:pt idx="1052">
                  <c:v>221.69406075537759</c:v>
                </c:pt>
                <c:pt idx="1053">
                  <c:v>221.6780377748882</c:v>
                </c:pt>
                <c:pt idx="1054">
                  <c:v>221.56541362549419</c:v>
                </c:pt>
                <c:pt idx="1055">
                  <c:v>220.31413651075849</c:v>
                </c:pt>
                <c:pt idx="1056">
                  <c:v>220.2978956074771</c:v>
                </c:pt>
                <c:pt idx="1057">
                  <c:v>220.38386095036341</c:v>
                </c:pt>
                <c:pt idx="1058">
                  <c:v>220.46982629324981</c:v>
                </c:pt>
                <c:pt idx="1059">
                  <c:v>220.55579163613621</c:v>
                </c:pt>
                <c:pt idx="1060">
                  <c:v>220.6417569790226</c:v>
                </c:pt>
                <c:pt idx="1061">
                  <c:v>220.72772232190891</c:v>
                </c:pt>
                <c:pt idx="1062">
                  <c:v>220.81368766479531</c:v>
                </c:pt>
                <c:pt idx="1063">
                  <c:v>220.79698890717839</c:v>
                </c:pt>
                <c:pt idx="1064">
                  <c:v>221.86864004080661</c:v>
                </c:pt>
                <c:pt idx="1065">
                  <c:v>222.9402178678686</c:v>
                </c:pt>
                <c:pt idx="1066">
                  <c:v>222.9233449720634</c:v>
                </c:pt>
                <c:pt idx="1067">
                  <c:v>222.77726905767261</c:v>
                </c:pt>
                <c:pt idx="1068">
                  <c:v>222.63119314328191</c:v>
                </c:pt>
                <c:pt idx="1069">
                  <c:v>222.48511722889111</c:v>
                </c:pt>
                <c:pt idx="1070">
                  <c:v>222.63903834455621</c:v>
                </c:pt>
                <c:pt idx="1071">
                  <c:v>222.7576778808241</c:v>
                </c:pt>
                <c:pt idx="1072">
                  <c:v>223.53009238322221</c:v>
                </c:pt>
                <c:pt idx="1073">
                  <c:v>223.50624338372731</c:v>
                </c:pt>
                <c:pt idx="1074">
                  <c:v>223.97841314788121</c:v>
                </c:pt>
                <c:pt idx="1075">
                  <c:v>223.7577015832816</c:v>
                </c:pt>
                <c:pt idx="1076">
                  <c:v>223.53699001868199</c:v>
                </c:pt>
                <c:pt idx="1077">
                  <c:v>223.5195932693513</c:v>
                </c:pt>
                <c:pt idx="1078">
                  <c:v>223.5021595772815</c:v>
                </c:pt>
                <c:pt idx="1079">
                  <c:v>223.28755082155709</c:v>
                </c:pt>
                <c:pt idx="1080">
                  <c:v>223.07294206583271</c:v>
                </c:pt>
                <c:pt idx="1081">
                  <c:v>223.65940658464541</c:v>
                </c:pt>
                <c:pt idx="1082">
                  <c:v>223.74704302054039</c:v>
                </c:pt>
                <c:pt idx="1083">
                  <c:v>224.22823548767539</c:v>
                </c:pt>
                <c:pt idx="1084">
                  <c:v>224.28998387356521</c:v>
                </c:pt>
                <c:pt idx="1085">
                  <c:v>224.35173225945491</c:v>
                </c:pt>
                <c:pt idx="1086">
                  <c:v>224.41348064534469</c:v>
                </c:pt>
                <c:pt idx="1087">
                  <c:v>224.47522903123439</c:v>
                </c:pt>
                <c:pt idx="1088">
                  <c:v>224.53697741712421</c:v>
                </c:pt>
                <c:pt idx="1089">
                  <c:v>224.59872580301391</c:v>
                </c:pt>
                <c:pt idx="1090">
                  <c:v>224.66047418890369</c:v>
                </c:pt>
                <c:pt idx="1091">
                  <c:v>224.72222257479351</c:v>
                </c:pt>
                <c:pt idx="1092">
                  <c:v>224.78397096068321</c:v>
                </c:pt>
                <c:pt idx="1093">
                  <c:v>224.84571934657299</c:v>
                </c:pt>
                <c:pt idx="1094">
                  <c:v>224.90746773246269</c:v>
                </c:pt>
                <c:pt idx="1095">
                  <c:v>224.96921611835251</c:v>
                </c:pt>
                <c:pt idx="1096">
                  <c:v>225.03096450424221</c:v>
                </c:pt>
                <c:pt idx="1097">
                  <c:v>225.09271289013199</c:v>
                </c:pt>
                <c:pt idx="1098">
                  <c:v>225.15446127602181</c:v>
                </c:pt>
                <c:pt idx="1099">
                  <c:v>225.21620966191151</c:v>
                </c:pt>
                <c:pt idx="1100">
                  <c:v>225.27795804780129</c:v>
                </c:pt>
                <c:pt idx="1101">
                  <c:v>225.33970643369099</c:v>
                </c:pt>
                <c:pt idx="1102">
                  <c:v>225.40145481958081</c:v>
                </c:pt>
                <c:pt idx="1103">
                  <c:v>225.46320320547051</c:v>
                </c:pt>
                <c:pt idx="1104">
                  <c:v>225.52495159136029</c:v>
                </c:pt>
                <c:pt idx="1105">
                  <c:v>225.58669997724999</c:v>
                </c:pt>
                <c:pt idx="1106">
                  <c:v>225.64844836313981</c:v>
                </c:pt>
                <c:pt idx="1107">
                  <c:v>225.71019674902951</c:v>
                </c:pt>
                <c:pt idx="1108">
                  <c:v>225.77194513491929</c:v>
                </c:pt>
                <c:pt idx="1109">
                  <c:v>225.83369352080911</c:v>
                </c:pt>
                <c:pt idx="1110">
                  <c:v>225.89544190669881</c:v>
                </c:pt>
                <c:pt idx="1111">
                  <c:v>225.95719029258859</c:v>
                </c:pt>
                <c:pt idx="1112">
                  <c:v>226.01893867847829</c:v>
                </c:pt>
                <c:pt idx="1113">
                  <c:v>226.08068706436811</c:v>
                </c:pt>
                <c:pt idx="1114">
                  <c:v>226.14243545025781</c:v>
                </c:pt>
                <c:pt idx="1115">
                  <c:v>226.20418383614759</c:v>
                </c:pt>
                <c:pt idx="1116">
                  <c:v>226.26593222203741</c:v>
                </c:pt>
                <c:pt idx="1117">
                  <c:v>226.32768060792711</c:v>
                </c:pt>
                <c:pt idx="1118">
                  <c:v>226.38942899381689</c:v>
                </c:pt>
                <c:pt idx="1119">
                  <c:v>226.45117737970659</c:v>
                </c:pt>
                <c:pt idx="1120">
                  <c:v>226.51292576559641</c:v>
                </c:pt>
                <c:pt idx="1121">
                  <c:v>226.57467415148611</c:v>
                </c:pt>
                <c:pt idx="1122">
                  <c:v>226.5571089366646</c:v>
                </c:pt>
                <c:pt idx="1123">
                  <c:v>226.5395761606334</c:v>
                </c:pt>
                <c:pt idx="1124">
                  <c:v>226.68652269043631</c:v>
                </c:pt>
                <c:pt idx="1125">
                  <c:v>226.83346922023921</c:v>
                </c:pt>
                <c:pt idx="1126">
                  <c:v>226.9804157500422</c:v>
                </c:pt>
                <c:pt idx="1127">
                  <c:v>227.1273622798451</c:v>
                </c:pt>
                <c:pt idx="1128">
                  <c:v>227.27430880964809</c:v>
                </c:pt>
                <c:pt idx="1129">
                  <c:v>227.42125533945099</c:v>
                </c:pt>
                <c:pt idx="1130">
                  <c:v>227.56820186925401</c:v>
                </c:pt>
                <c:pt idx="1131">
                  <c:v>227.71514839905689</c:v>
                </c:pt>
                <c:pt idx="1132">
                  <c:v>227.69797709362601</c:v>
                </c:pt>
                <c:pt idx="1133">
                  <c:v>227.6808536095385</c:v>
                </c:pt>
                <c:pt idx="1134">
                  <c:v>227.66844948076999</c:v>
                </c:pt>
                <c:pt idx="1135">
                  <c:v>227.65604535200151</c:v>
                </c:pt>
                <c:pt idx="1136">
                  <c:v>227.643641223233</c:v>
                </c:pt>
                <c:pt idx="1137">
                  <c:v>227.6312370944645</c:v>
                </c:pt>
                <c:pt idx="1138">
                  <c:v>227.61883296569599</c:v>
                </c:pt>
                <c:pt idx="1139">
                  <c:v>227.60642883692751</c:v>
                </c:pt>
                <c:pt idx="1140">
                  <c:v>227.59402470815891</c:v>
                </c:pt>
                <c:pt idx="1141">
                  <c:v>227.5816205793904</c:v>
                </c:pt>
                <c:pt idx="1142">
                  <c:v>227.56921645062189</c:v>
                </c:pt>
                <c:pt idx="1143">
                  <c:v>227.55681232185341</c:v>
                </c:pt>
                <c:pt idx="1144">
                  <c:v>227.54440819308491</c:v>
                </c:pt>
                <c:pt idx="1145">
                  <c:v>227.5320040643164</c:v>
                </c:pt>
                <c:pt idx="1146">
                  <c:v>227.51959993554789</c:v>
                </c:pt>
                <c:pt idx="1147">
                  <c:v>227.50719580677929</c:v>
                </c:pt>
                <c:pt idx="1148">
                  <c:v>227.49479167801081</c:v>
                </c:pt>
                <c:pt idx="1149">
                  <c:v>227.4823875492423</c:v>
                </c:pt>
                <c:pt idx="1150">
                  <c:v>227.4699834204738</c:v>
                </c:pt>
                <c:pt idx="1151">
                  <c:v>227.45757929170529</c:v>
                </c:pt>
                <c:pt idx="1152">
                  <c:v>227.44517516293681</c:v>
                </c:pt>
                <c:pt idx="1153">
                  <c:v>227.43277103416821</c:v>
                </c:pt>
                <c:pt idx="1154">
                  <c:v>227.4203669053997</c:v>
                </c:pt>
                <c:pt idx="1155">
                  <c:v>227.40796277663119</c:v>
                </c:pt>
                <c:pt idx="1156">
                  <c:v>227.39234769940461</c:v>
                </c:pt>
                <c:pt idx="1157">
                  <c:v>227.53214661767569</c:v>
                </c:pt>
                <c:pt idx="1158">
                  <c:v>227.6719455359468</c:v>
                </c:pt>
                <c:pt idx="1159">
                  <c:v>227.81174445421789</c:v>
                </c:pt>
                <c:pt idx="1160">
                  <c:v>227.951543372489</c:v>
                </c:pt>
                <c:pt idx="1161">
                  <c:v>228.09134229076011</c:v>
                </c:pt>
                <c:pt idx="1162">
                  <c:v>228.23114120903119</c:v>
                </c:pt>
                <c:pt idx="1163">
                  <c:v>228.3709401273023</c:v>
                </c:pt>
                <c:pt idx="1164">
                  <c:v>228.51073904557339</c:v>
                </c:pt>
                <c:pt idx="1165">
                  <c:v>228.4959165479284</c:v>
                </c:pt>
                <c:pt idx="1166">
                  <c:v>228.48119010151771</c:v>
                </c:pt>
                <c:pt idx="1167">
                  <c:v>228.54478750259531</c:v>
                </c:pt>
                <c:pt idx="1168">
                  <c:v>228.6083849036728</c:v>
                </c:pt>
                <c:pt idx="1169">
                  <c:v>228.67198230475029</c:v>
                </c:pt>
                <c:pt idx="1170">
                  <c:v>228.7355797058278</c:v>
                </c:pt>
                <c:pt idx="1171">
                  <c:v>228.7991771069054</c:v>
                </c:pt>
                <c:pt idx="1172">
                  <c:v>228.78504697554999</c:v>
                </c:pt>
                <c:pt idx="1173">
                  <c:v>228.7710206629431</c:v>
                </c:pt>
                <c:pt idx="1174">
                  <c:v>228.74553965165131</c:v>
                </c:pt>
                <c:pt idx="1175">
                  <c:v>228.7200586403595</c:v>
                </c:pt>
                <c:pt idx="1176">
                  <c:v>228.69457762906771</c:v>
                </c:pt>
                <c:pt idx="1177">
                  <c:v>228.66909661777601</c:v>
                </c:pt>
                <c:pt idx="1178">
                  <c:v>228.64361560648419</c:v>
                </c:pt>
                <c:pt idx="1179">
                  <c:v>228.61813459519229</c:v>
                </c:pt>
                <c:pt idx="1180">
                  <c:v>228.59265358390061</c:v>
                </c:pt>
                <c:pt idx="1181">
                  <c:v>228.57950178282189</c:v>
                </c:pt>
                <c:pt idx="1182">
                  <c:v>228.56646464123611</c:v>
                </c:pt>
                <c:pt idx="1183">
                  <c:v>228.31808238479431</c:v>
                </c:pt>
                <c:pt idx="1184">
                  <c:v>228.06970012835239</c:v>
                </c:pt>
                <c:pt idx="1185">
                  <c:v>228.05701284998079</c:v>
                </c:pt>
                <c:pt idx="1186">
                  <c:v>228.044445803852</c:v>
                </c:pt>
                <c:pt idx="1187">
                  <c:v>228.05048479415589</c:v>
                </c:pt>
                <c:pt idx="1188">
                  <c:v>228.05652378445981</c:v>
                </c:pt>
                <c:pt idx="1189">
                  <c:v>228.04432103044081</c:v>
                </c:pt>
                <c:pt idx="1190">
                  <c:v>228.03224092769349</c:v>
                </c:pt>
                <c:pt idx="1191">
                  <c:v>227.87668020895569</c:v>
                </c:pt>
                <c:pt idx="1192">
                  <c:v>227.72111949021789</c:v>
                </c:pt>
                <c:pt idx="1193">
                  <c:v>227.70941755343421</c:v>
                </c:pt>
                <c:pt idx="1194">
                  <c:v>227.69784343849409</c:v>
                </c:pt>
                <c:pt idx="1195">
                  <c:v>227.26276750455091</c:v>
                </c:pt>
                <c:pt idx="1196">
                  <c:v>227.25145210869979</c:v>
                </c:pt>
                <c:pt idx="1197">
                  <c:v>227.24026757687781</c:v>
                </c:pt>
                <c:pt idx="1198">
                  <c:v>227.03541847602131</c:v>
                </c:pt>
                <c:pt idx="1199">
                  <c:v>226.83056937516471</c:v>
                </c:pt>
                <c:pt idx="1200">
                  <c:v>226.62572027430821</c:v>
                </c:pt>
                <c:pt idx="1201">
                  <c:v>226.4208711734517</c:v>
                </c:pt>
                <c:pt idx="1202">
                  <c:v>226.41035560212109</c:v>
                </c:pt>
                <c:pt idx="1203">
                  <c:v>226.39997666371821</c:v>
                </c:pt>
                <c:pt idx="1204">
                  <c:v>226.3351512855705</c:v>
                </c:pt>
                <c:pt idx="1205">
                  <c:v>226.2703259074228</c:v>
                </c:pt>
                <c:pt idx="1206">
                  <c:v>226.20550052927521</c:v>
                </c:pt>
                <c:pt idx="1207">
                  <c:v>226.14067515112751</c:v>
                </c:pt>
                <c:pt idx="1208">
                  <c:v>226.07584977297981</c:v>
                </c:pt>
                <c:pt idx="1209">
                  <c:v>226.01102439483211</c:v>
                </c:pt>
                <c:pt idx="1210">
                  <c:v>225.9461990166844</c:v>
                </c:pt>
                <c:pt idx="1211">
                  <c:v>225.88137363853679</c:v>
                </c:pt>
                <c:pt idx="1212">
                  <c:v>225.81654826038911</c:v>
                </c:pt>
                <c:pt idx="1213">
                  <c:v>225.75172288224141</c:v>
                </c:pt>
                <c:pt idx="1214">
                  <c:v>225.68689750409371</c:v>
                </c:pt>
                <c:pt idx="1215">
                  <c:v>225.622072125946</c:v>
                </c:pt>
                <c:pt idx="1216">
                  <c:v>225.55724674779839</c:v>
                </c:pt>
                <c:pt idx="1217">
                  <c:v>225.49242136965071</c:v>
                </c:pt>
                <c:pt idx="1218">
                  <c:v>225.42759599150301</c:v>
                </c:pt>
                <c:pt idx="1219">
                  <c:v>225.36277061335531</c:v>
                </c:pt>
                <c:pt idx="1220">
                  <c:v>225.29794523520769</c:v>
                </c:pt>
                <c:pt idx="1221">
                  <c:v>225.23311985705999</c:v>
                </c:pt>
                <c:pt idx="1222">
                  <c:v>225.16829447891229</c:v>
                </c:pt>
                <c:pt idx="1223">
                  <c:v>225.10346910076461</c:v>
                </c:pt>
                <c:pt idx="1224">
                  <c:v>225.03864372261691</c:v>
                </c:pt>
                <c:pt idx="1225">
                  <c:v>225.03148116713521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39-0840-806F-823EA43D589E}"/>
            </c:ext>
          </c:extLst>
        </c:ser>
        <c:ser>
          <c:idx val="1"/>
          <c:order val="1"/>
          <c:tx>
            <c:v>(Max+Min)/2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'RAD Data'!$A$2:$A$1227</c:f>
              <c:numCache>
                <c:formatCode>0.00</c:formatCode>
                <c:ptCount val="1226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  <c:pt idx="49">
                  <c:v>69</c:v>
                </c:pt>
                <c:pt idx="50">
                  <c:v>70</c:v>
                </c:pt>
                <c:pt idx="51">
                  <c:v>71</c:v>
                </c:pt>
                <c:pt idx="52">
                  <c:v>72</c:v>
                </c:pt>
                <c:pt idx="53">
                  <c:v>73</c:v>
                </c:pt>
                <c:pt idx="54">
                  <c:v>74</c:v>
                </c:pt>
                <c:pt idx="55">
                  <c:v>75</c:v>
                </c:pt>
                <c:pt idx="56">
                  <c:v>76</c:v>
                </c:pt>
                <c:pt idx="57">
                  <c:v>77</c:v>
                </c:pt>
                <c:pt idx="58">
                  <c:v>78</c:v>
                </c:pt>
                <c:pt idx="59">
                  <c:v>79</c:v>
                </c:pt>
                <c:pt idx="60">
                  <c:v>80</c:v>
                </c:pt>
                <c:pt idx="61">
                  <c:v>81</c:v>
                </c:pt>
                <c:pt idx="62">
                  <c:v>82</c:v>
                </c:pt>
                <c:pt idx="63">
                  <c:v>83</c:v>
                </c:pt>
                <c:pt idx="64">
                  <c:v>84</c:v>
                </c:pt>
                <c:pt idx="65">
                  <c:v>85</c:v>
                </c:pt>
                <c:pt idx="66">
                  <c:v>86</c:v>
                </c:pt>
                <c:pt idx="67">
                  <c:v>87</c:v>
                </c:pt>
                <c:pt idx="68">
                  <c:v>88</c:v>
                </c:pt>
                <c:pt idx="69">
                  <c:v>89</c:v>
                </c:pt>
                <c:pt idx="70">
                  <c:v>90</c:v>
                </c:pt>
                <c:pt idx="71">
                  <c:v>91</c:v>
                </c:pt>
                <c:pt idx="72">
                  <c:v>92</c:v>
                </c:pt>
                <c:pt idx="73">
                  <c:v>93</c:v>
                </c:pt>
                <c:pt idx="74">
                  <c:v>94</c:v>
                </c:pt>
                <c:pt idx="75">
                  <c:v>95</c:v>
                </c:pt>
                <c:pt idx="76">
                  <c:v>96</c:v>
                </c:pt>
                <c:pt idx="77">
                  <c:v>97</c:v>
                </c:pt>
                <c:pt idx="78">
                  <c:v>98</c:v>
                </c:pt>
                <c:pt idx="79">
                  <c:v>99</c:v>
                </c:pt>
                <c:pt idx="80">
                  <c:v>100</c:v>
                </c:pt>
                <c:pt idx="81" formatCode="General">
                  <c:v>101</c:v>
                </c:pt>
                <c:pt idx="82" formatCode="General">
                  <c:v>102</c:v>
                </c:pt>
                <c:pt idx="83" formatCode="General">
                  <c:v>103</c:v>
                </c:pt>
                <c:pt idx="84" formatCode="General">
                  <c:v>104</c:v>
                </c:pt>
                <c:pt idx="85" formatCode="General">
                  <c:v>105</c:v>
                </c:pt>
                <c:pt idx="86" formatCode="General">
                  <c:v>106</c:v>
                </c:pt>
                <c:pt idx="87" formatCode="General">
                  <c:v>107</c:v>
                </c:pt>
                <c:pt idx="88" formatCode="General">
                  <c:v>108</c:v>
                </c:pt>
                <c:pt idx="89" formatCode="General">
                  <c:v>109</c:v>
                </c:pt>
                <c:pt idx="90" formatCode="General">
                  <c:v>110</c:v>
                </c:pt>
                <c:pt idx="91" formatCode="General">
                  <c:v>111</c:v>
                </c:pt>
                <c:pt idx="92" formatCode="General">
                  <c:v>112</c:v>
                </c:pt>
                <c:pt idx="93" formatCode="General">
                  <c:v>113</c:v>
                </c:pt>
                <c:pt idx="94" formatCode="General">
                  <c:v>114</c:v>
                </c:pt>
                <c:pt idx="95" formatCode="General">
                  <c:v>115</c:v>
                </c:pt>
                <c:pt idx="96" formatCode="General">
                  <c:v>116</c:v>
                </c:pt>
                <c:pt idx="97" formatCode="General">
                  <c:v>117</c:v>
                </c:pt>
                <c:pt idx="98" formatCode="General">
                  <c:v>118</c:v>
                </c:pt>
                <c:pt idx="99" formatCode="General">
                  <c:v>119</c:v>
                </c:pt>
                <c:pt idx="100" formatCode="General">
                  <c:v>120</c:v>
                </c:pt>
                <c:pt idx="101" formatCode="General">
                  <c:v>121</c:v>
                </c:pt>
                <c:pt idx="102" formatCode="General">
                  <c:v>122</c:v>
                </c:pt>
                <c:pt idx="103" formatCode="General">
                  <c:v>123</c:v>
                </c:pt>
                <c:pt idx="104" formatCode="General">
                  <c:v>124</c:v>
                </c:pt>
                <c:pt idx="105" formatCode="General">
                  <c:v>125</c:v>
                </c:pt>
                <c:pt idx="106" formatCode="General">
                  <c:v>126</c:v>
                </c:pt>
                <c:pt idx="107" formatCode="General">
                  <c:v>127</c:v>
                </c:pt>
                <c:pt idx="108" formatCode="General">
                  <c:v>128</c:v>
                </c:pt>
                <c:pt idx="109" formatCode="General">
                  <c:v>129</c:v>
                </c:pt>
                <c:pt idx="110" formatCode="General">
                  <c:v>130</c:v>
                </c:pt>
                <c:pt idx="111" formatCode="General">
                  <c:v>131</c:v>
                </c:pt>
                <c:pt idx="112" formatCode="General">
                  <c:v>132</c:v>
                </c:pt>
                <c:pt idx="113" formatCode="General">
                  <c:v>133</c:v>
                </c:pt>
                <c:pt idx="114" formatCode="General">
                  <c:v>134</c:v>
                </c:pt>
                <c:pt idx="115" formatCode="General">
                  <c:v>135</c:v>
                </c:pt>
                <c:pt idx="116" formatCode="General">
                  <c:v>136</c:v>
                </c:pt>
                <c:pt idx="117" formatCode="General">
                  <c:v>137</c:v>
                </c:pt>
                <c:pt idx="118" formatCode="General">
                  <c:v>138</c:v>
                </c:pt>
                <c:pt idx="119" formatCode="General">
                  <c:v>139</c:v>
                </c:pt>
                <c:pt idx="120" formatCode="General">
                  <c:v>140</c:v>
                </c:pt>
                <c:pt idx="121" formatCode="General">
                  <c:v>141</c:v>
                </c:pt>
                <c:pt idx="122" formatCode="General">
                  <c:v>142</c:v>
                </c:pt>
                <c:pt idx="123" formatCode="General">
                  <c:v>143</c:v>
                </c:pt>
                <c:pt idx="124" formatCode="General">
                  <c:v>144</c:v>
                </c:pt>
                <c:pt idx="125" formatCode="General">
                  <c:v>145</c:v>
                </c:pt>
                <c:pt idx="126" formatCode="General">
                  <c:v>146</c:v>
                </c:pt>
                <c:pt idx="127" formatCode="General">
                  <c:v>147</c:v>
                </c:pt>
                <c:pt idx="128" formatCode="General">
                  <c:v>148</c:v>
                </c:pt>
                <c:pt idx="129" formatCode="General">
                  <c:v>149</c:v>
                </c:pt>
                <c:pt idx="130" formatCode="General">
                  <c:v>150</c:v>
                </c:pt>
                <c:pt idx="131" formatCode="General">
                  <c:v>151</c:v>
                </c:pt>
                <c:pt idx="132" formatCode="General">
                  <c:v>152</c:v>
                </c:pt>
                <c:pt idx="133" formatCode="General">
                  <c:v>153</c:v>
                </c:pt>
                <c:pt idx="134" formatCode="General">
                  <c:v>154</c:v>
                </c:pt>
                <c:pt idx="135" formatCode="General">
                  <c:v>155</c:v>
                </c:pt>
                <c:pt idx="136" formatCode="General">
                  <c:v>156</c:v>
                </c:pt>
                <c:pt idx="137" formatCode="General">
                  <c:v>157</c:v>
                </c:pt>
                <c:pt idx="138" formatCode="General">
                  <c:v>158</c:v>
                </c:pt>
                <c:pt idx="139" formatCode="General">
                  <c:v>159</c:v>
                </c:pt>
                <c:pt idx="140" formatCode="General">
                  <c:v>160</c:v>
                </c:pt>
                <c:pt idx="141" formatCode="General">
                  <c:v>161</c:v>
                </c:pt>
                <c:pt idx="142" formatCode="General">
                  <c:v>162</c:v>
                </c:pt>
                <c:pt idx="143" formatCode="General">
                  <c:v>163</c:v>
                </c:pt>
                <c:pt idx="144" formatCode="General">
                  <c:v>164</c:v>
                </c:pt>
                <c:pt idx="145" formatCode="General">
                  <c:v>165</c:v>
                </c:pt>
                <c:pt idx="146" formatCode="General">
                  <c:v>166</c:v>
                </c:pt>
                <c:pt idx="147" formatCode="General">
                  <c:v>167</c:v>
                </c:pt>
                <c:pt idx="148" formatCode="General">
                  <c:v>168</c:v>
                </c:pt>
                <c:pt idx="149" formatCode="General">
                  <c:v>169</c:v>
                </c:pt>
                <c:pt idx="150" formatCode="General">
                  <c:v>170</c:v>
                </c:pt>
                <c:pt idx="151" formatCode="General">
                  <c:v>171</c:v>
                </c:pt>
                <c:pt idx="152" formatCode="General">
                  <c:v>172</c:v>
                </c:pt>
                <c:pt idx="153" formatCode="General">
                  <c:v>173</c:v>
                </c:pt>
                <c:pt idx="154" formatCode="General">
                  <c:v>174</c:v>
                </c:pt>
                <c:pt idx="155" formatCode="General">
                  <c:v>175</c:v>
                </c:pt>
                <c:pt idx="156" formatCode="General">
                  <c:v>176</c:v>
                </c:pt>
                <c:pt idx="157" formatCode="General">
                  <c:v>177</c:v>
                </c:pt>
                <c:pt idx="158" formatCode="General">
                  <c:v>178</c:v>
                </c:pt>
                <c:pt idx="159" formatCode="General">
                  <c:v>179</c:v>
                </c:pt>
                <c:pt idx="160" formatCode="General">
                  <c:v>180</c:v>
                </c:pt>
                <c:pt idx="161" formatCode="General">
                  <c:v>181</c:v>
                </c:pt>
                <c:pt idx="162" formatCode="General">
                  <c:v>182</c:v>
                </c:pt>
                <c:pt idx="163" formatCode="General">
                  <c:v>183</c:v>
                </c:pt>
                <c:pt idx="164" formatCode="General">
                  <c:v>184</c:v>
                </c:pt>
                <c:pt idx="165" formatCode="General">
                  <c:v>185</c:v>
                </c:pt>
                <c:pt idx="166" formatCode="General">
                  <c:v>186</c:v>
                </c:pt>
                <c:pt idx="167" formatCode="General">
                  <c:v>187</c:v>
                </c:pt>
                <c:pt idx="168" formatCode="General">
                  <c:v>188</c:v>
                </c:pt>
                <c:pt idx="169" formatCode="General">
                  <c:v>189</c:v>
                </c:pt>
                <c:pt idx="170" formatCode="General">
                  <c:v>190</c:v>
                </c:pt>
                <c:pt idx="171" formatCode="General">
                  <c:v>191</c:v>
                </c:pt>
                <c:pt idx="172" formatCode="General">
                  <c:v>192</c:v>
                </c:pt>
                <c:pt idx="173" formatCode="General">
                  <c:v>193</c:v>
                </c:pt>
                <c:pt idx="174" formatCode="General">
                  <c:v>194</c:v>
                </c:pt>
                <c:pt idx="175" formatCode="General">
                  <c:v>195</c:v>
                </c:pt>
                <c:pt idx="176" formatCode="General">
                  <c:v>196</c:v>
                </c:pt>
                <c:pt idx="177" formatCode="General">
                  <c:v>197</c:v>
                </c:pt>
                <c:pt idx="178" formatCode="General">
                  <c:v>198</c:v>
                </c:pt>
                <c:pt idx="179" formatCode="General">
                  <c:v>199</c:v>
                </c:pt>
                <c:pt idx="180" formatCode="General">
                  <c:v>200</c:v>
                </c:pt>
                <c:pt idx="181" formatCode="General">
                  <c:v>201</c:v>
                </c:pt>
                <c:pt idx="182" formatCode="General">
                  <c:v>202</c:v>
                </c:pt>
                <c:pt idx="183" formatCode="General">
                  <c:v>203</c:v>
                </c:pt>
                <c:pt idx="184" formatCode="General">
                  <c:v>204</c:v>
                </c:pt>
                <c:pt idx="185" formatCode="General">
                  <c:v>205</c:v>
                </c:pt>
                <c:pt idx="186" formatCode="General">
                  <c:v>206</c:v>
                </c:pt>
                <c:pt idx="187" formatCode="General">
                  <c:v>207</c:v>
                </c:pt>
                <c:pt idx="188" formatCode="General">
                  <c:v>208</c:v>
                </c:pt>
                <c:pt idx="189" formatCode="General">
                  <c:v>209</c:v>
                </c:pt>
                <c:pt idx="190" formatCode="General">
                  <c:v>210</c:v>
                </c:pt>
                <c:pt idx="191" formatCode="General">
                  <c:v>211</c:v>
                </c:pt>
                <c:pt idx="192" formatCode="General">
                  <c:v>212</c:v>
                </c:pt>
                <c:pt idx="193" formatCode="General">
                  <c:v>213</c:v>
                </c:pt>
                <c:pt idx="194" formatCode="General">
                  <c:v>214</c:v>
                </c:pt>
                <c:pt idx="195" formatCode="General">
                  <c:v>215</c:v>
                </c:pt>
                <c:pt idx="196" formatCode="General">
                  <c:v>216</c:v>
                </c:pt>
                <c:pt idx="197" formatCode="General">
                  <c:v>217</c:v>
                </c:pt>
                <c:pt idx="198" formatCode="General">
                  <c:v>218</c:v>
                </c:pt>
                <c:pt idx="199" formatCode="General">
                  <c:v>219</c:v>
                </c:pt>
                <c:pt idx="200" formatCode="General">
                  <c:v>220</c:v>
                </c:pt>
                <c:pt idx="201" formatCode="General">
                  <c:v>221</c:v>
                </c:pt>
                <c:pt idx="202" formatCode="General">
                  <c:v>222</c:v>
                </c:pt>
                <c:pt idx="203" formatCode="General">
                  <c:v>223</c:v>
                </c:pt>
                <c:pt idx="204" formatCode="General">
                  <c:v>224</c:v>
                </c:pt>
                <c:pt idx="205" formatCode="General">
                  <c:v>225</c:v>
                </c:pt>
                <c:pt idx="206" formatCode="General">
                  <c:v>226</c:v>
                </c:pt>
                <c:pt idx="207" formatCode="General">
                  <c:v>227</c:v>
                </c:pt>
                <c:pt idx="208" formatCode="General">
                  <c:v>228</c:v>
                </c:pt>
                <c:pt idx="209" formatCode="General">
                  <c:v>229</c:v>
                </c:pt>
                <c:pt idx="210" formatCode="General">
                  <c:v>230</c:v>
                </c:pt>
                <c:pt idx="211" formatCode="General">
                  <c:v>231</c:v>
                </c:pt>
                <c:pt idx="212" formatCode="General">
                  <c:v>232</c:v>
                </c:pt>
                <c:pt idx="213" formatCode="General">
                  <c:v>233</c:v>
                </c:pt>
                <c:pt idx="214" formatCode="General">
                  <c:v>234</c:v>
                </c:pt>
                <c:pt idx="215" formatCode="General">
                  <c:v>235</c:v>
                </c:pt>
                <c:pt idx="216" formatCode="General">
                  <c:v>236</c:v>
                </c:pt>
                <c:pt idx="217" formatCode="General">
                  <c:v>237</c:v>
                </c:pt>
                <c:pt idx="218" formatCode="General">
                  <c:v>238</c:v>
                </c:pt>
                <c:pt idx="219" formatCode="General">
                  <c:v>239</c:v>
                </c:pt>
                <c:pt idx="220" formatCode="General">
                  <c:v>240</c:v>
                </c:pt>
                <c:pt idx="221" formatCode="General">
                  <c:v>241</c:v>
                </c:pt>
                <c:pt idx="222" formatCode="General">
                  <c:v>242</c:v>
                </c:pt>
                <c:pt idx="223" formatCode="General">
                  <c:v>243</c:v>
                </c:pt>
                <c:pt idx="224" formatCode="General">
                  <c:v>244</c:v>
                </c:pt>
                <c:pt idx="225" formatCode="General">
                  <c:v>245</c:v>
                </c:pt>
                <c:pt idx="226" formatCode="General">
                  <c:v>246</c:v>
                </c:pt>
                <c:pt idx="227" formatCode="General">
                  <c:v>247</c:v>
                </c:pt>
                <c:pt idx="228" formatCode="General">
                  <c:v>248</c:v>
                </c:pt>
                <c:pt idx="229" formatCode="General">
                  <c:v>249</c:v>
                </c:pt>
                <c:pt idx="230" formatCode="General">
                  <c:v>250</c:v>
                </c:pt>
                <c:pt idx="231" formatCode="General">
                  <c:v>251</c:v>
                </c:pt>
                <c:pt idx="232" formatCode="General">
                  <c:v>252</c:v>
                </c:pt>
                <c:pt idx="233" formatCode="General">
                  <c:v>253</c:v>
                </c:pt>
                <c:pt idx="234" formatCode="General">
                  <c:v>254</c:v>
                </c:pt>
                <c:pt idx="235" formatCode="General">
                  <c:v>255</c:v>
                </c:pt>
                <c:pt idx="236" formatCode="General">
                  <c:v>256</c:v>
                </c:pt>
                <c:pt idx="237" formatCode="General">
                  <c:v>257</c:v>
                </c:pt>
                <c:pt idx="238" formatCode="General">
                  <c:v>258</c:v>
                </c:pt>
                <c:pt idx="239" formatCode="General">
                  <c:v>259</c:v>
                </c:pt>
                <c:pt idx="240" formatCode="General">
                  <c:v>260</c:v>
                </c:pt>
                <c:pt idx="241" formatCode="General">
                  <c:v>261</c:v>
                </c:pt>
                <c:pt idx="242" formatCode="General">
                  <c:v>262</c:v>
                </c:pt>
                <c:pt idx="243" formatCode="General">
                  <c:v>263</c:v>
                </c:pt>
                <c:pt idx="244" formatCode="General">
                  <c:v>264</c:v>
                </c:pt>
                <c:pt idx="245" formatCode="General">
                  <c:v>265</c:v>
                </c:pt>
                <c:pt idx="246" formatCode="General">
                  <c:v>266</c:v>
                </c:pt>
                <c:pt idx="247" formatCode="General">
                  <c:v>267</c:v>
                </c:pt>
                <c:pt idx="248" formatCode="General">
                  <c:v>268</c:v>
                </c:pt>
                <c:pt idx="249" formatCode="General">
                  <c:v>269</c:v>
                </c:pt>
                <c:pt idx="250" formatCode="General">
                  <c:v>270</c:v>
                </c:pt>
                <c:pt idx="251" formatCode="General">
                  <c:v>271</c:v>
                </c:pt>
                <c:pt idx="252" formatCode="General">
                  <c:v>272</c:v>
                </c:pt>
                <c:pt idx="253" formatCode="General">
                  <c:v>273</c:v>
                </c:pt>
                <c:pt idx="254" formatCode="General">
                  <c:v>274</c:v>
                </c:pt>
                <c:pt idx="255" formatCode="General">
                  <c:v>275</c:v>
                </c:pt>
                <c:pt idx="256" formatCode="General">
                  <c:v>276</c:v>
                </c:pt>
                <c:pt idx="257" formatCode="General">
                  <c:v>277</c:v>
                </c:pt>
                <c:pt idx="258" formatCode="General">
                  <c:v>278</c:v>
                </c:pt>
                <c:pt idx="259" formatCode="General">
                  <c:v>279</c:v>
                </c:pt>
                <c:pt idx="260" formatCode="General">
                  <c:v>280</c:v>
                </c:pt>
                <c:pt idx="261" formatCode="General">
                  <c:v>281</c:v>
                </c:pt>
                <c:pt idx="262" formatCode="General">
                  <c:v>282</c:v>
                </c:pt>
                <c:pt idx="263" formatCode="General">
                  <c:v>283</c:v>
                </c:pt>
                <c:pt idx="264" formatCode="General">
                  <c:v>284</c:v>
                </c:pt>
                <c:pt idx="265" formatCode="General">
                  <c:v>285</c:v>
                </c:pt>
                <c:pt idx="266" formatCode="General">
                  <c:v>286</c:v>
                </c:pt>
                <c:pt idx="267" formatCode="General">
                  <c:v>287</c:v>
                </c:pt>
                <c:pt idx="268" formatCode="General">
                  <c:v>288</c:v>
                </c:pt>
                <c:pt idx="269" formatCode="General">
                  <c:v>289</c:v>
                </c:pt>
                <c:pt idx="270" formatCode="General">
                  <c:v>290</c:v>
                </c:pt>
                <c:pt idx="271" formatCode="General">
                  <c:v>291</c:v>
                </c:pt>
                <c:pt idx="272" formatCode="General">
                  <c:v>292</c:v>
                </c:pt>
                <c:pt idx="273" formatCode="General">
                  <c:v>293</c:v>
                </c:pt>
                <c:pt idx="274" formatCode="General">
                  <c:v>294</c:v>
                </c:pt>
                <c:pt idx="275" formatCode="General">
                  <c:v>295</c:v>
                </c:pt>
                <c:pt idx="276" formatCode="General">
                  <c:v>296</c:v>
                </c:pt>
                <c:pt idx="277" formatCode="General">
                  <c:v>297</c:v>
                </c:pt>
                <c:pt idx="278" formatCode="General">
                  <c:v>298</c:v>
                </c:pt>
                <c:pt idx="279" formatCode="General">
                  <c:v>299</c:v>
                </c:pt>
                <c:pt idx="280" formatCode="General">
                  <c:v>300</c:v>
                </c:pt>
                <c:pt idx="281" formatCode="General">
                  <c:v>301</c:v>
                </c:pt>
                <c:pt idx="282" formatCode="General">
                  <c:v>302</c:v>
                </c:pt>
                <c:pt idx="283" formatCode="General">
                  <c:v>303</c:v>
                </c:pt>
                <c:pt idx="284" formatCode="General">
                  <c:v>304</c:v>
                </c:pt>
                <c:pt idx="285" formatCode="General">
                  <c:v>305</c:v>
                </c:pt>
                <c:pt idx="286" formatCode="General">
                  <c:v>306</c:v>
                </c:pt>
                <c:pt idx="287" formatCode="General">
                  <c:v>307</c:v>
                </c:pt>
                <c:pt idx="288" formatCode="General">
                  <c:v>308</c:v>
                </c:pt>
                <c:pt idx="289" formatCode="General">
                  <c:v>309</c:v>
                </c:pt>
                <c:pt idx="290" formatCode="General">
                  <c:v>310</c:v>
                </c:pt>
                <c:pt idx="291" formatCode="General">
                  <c:v>311</c:v>
                </c:pt>
                <c:pt idx="292" formatCode="General">
                  <c:v>312</c:v>
                </c:pt>
                <c:pt idx="293" formatCode="General">
                  <c:v>313</c:v>
                </c:pt>
                <c:pt idx="294" formatCode="General">
                  <c:v>314</c:v>
                </c:pt>
                <c:pt idx="295" formatCode="General">
                  <c:v>315</c:v>
                </c:pt>
                <c:pt idx="296" formatCode="General">
                  <c:v>316</c:v>
                </c:pt>
                <c:pt idx="297" formatCode="General">
                  <c:v>317</c:v>
                </c:pt>
                <c:pt idx="298" formatCode="General">
                  <c:v>318</c:v>
                </c:pt>
                <c:pt idx="299" formatCode="General">
                  <c:v>319</c:v>
                </c:pt>
                <c:pt idx="300" formatCode="General">
                  <c:v>320</c:v>
                </c:pt>
                <c:pt idx="301" formatCode="General">
                  <c:v>321</c:v>
                </c:pt>
                <c:pt idx="302" formatCode="General">
                  <c:v>322</c:v>
                </c:pt>
                <c:pt idx="303" formatCode="General">
                  <c:v>323</c:v>
                </c:pt>
                <c:pt idx="304" formatCode="General">
                  <c:v>324</c:v>
                </c:pt>
                <c:pt idx="305" formatCode="General">
                  <c:v>325</c:v>
                </c:pt>
                <c:pt idx="306" formatCode="General">
                  <c:v>326</c:v>
                </c:pt>
                <c:pt idx="307" formatCode="General">
                  <c:v>327</c:v>
                </c:pt>
                <c:pt idx="308" formatCode="General">
                  <c:v>328</c:v>
                </c:pt>
                <c:pt idx="309" formatCode="General">
                  <c:v>329</c:v>
                </c:pt>
                <c:pt idx="310" formatCode="General">
                  <c:v>330</c:v>
                </c:pt>
                <c:pt idx="311" formatCode="General">
                  <c:v>331</c:v>
                </c:pt>
                <c:pt idx="312" formatCode="General">
                  <c:v>332</c:v>
                </c:pt>
                <c:pt idx="313" formatCode="General">
                  <c:v>333</c:v>
                </c:pt>
                <c:pt idx="314" formatCode="General">
                  <c:v>334</c:v>
                </c:pt>
                <c:pt idx="315" formatCode="General">
                  <c:v>335</c:v>
                </c:pt>
                <c:pt idx="316" formatCode="General">
                  <c:v>336</c:v>
                </c:pt>
                <c:pt idx="317" formatCode="General">
                  <c:v>337</c:v>
                </c:pt>
                <c:pt idx="318" formatCode="General">
                  <c:v>338</c:v>
                </c:pt>
                <c:pt idx="319" formatCode="General">
                  <c:v>339</c:v>
                </c:pt>
                <c:pt idx="320" formatCode="General">
                  <c:v>340</c:v>
                </c:pt>
                <c:pt idx="321" formatCode="General">
                  <c:v>341</c:v>
                </c:pt>
                <c:pt idx="322" formatCode="General">
                  <c:v>342</c:v>
                </c:pt>
                <c:pt idx="323" formatCode="General">
                  <c:v>343</c:v>
                </c:pt>
                <c:pt idx="324" formatCode="General">
                  <c:v>344</c:v>
                </c:pt>
                <c:pt idx="325" formatCode="General">
                  <c:v>345</c:v>
                </c:pt>
                <c:pt idx="326" formatCode="General">
                  <c:v>346</c:v>
                </c:pt>
                <c:pt idx="327" formatCode="General">
                  <c:v>347</c:v>
                </c:pt>
                <c:pt idx="328" formatCode="General">
                  <c:v>348</c:v>
                </c:pt>
                <c:pt idx="329" formatCode="General">
                  <c:v>349</c:v>
                </c:pt>
                <c:pt idx="330" formatCode="General">
                  <c:v>350</c:v>
                </c:pt>
                <c:pt idx="331" formatCode="General">
                  <c:v>351</c:v>
                </c:pt>
                <c:pt idx="332" formatCode="General">
                  <c:v>352</c:v>
                </c:pt>
                <c:pt idx="333" formatCode="General">
                  <c:v>353</c:v>
                </c:pt>
                <c:pt idx="334" formatCode="General">
                  <c:v>354</c:v>
                </c:pt>
                <c:pt idx="335" formatCode="General">
                  <c:v>355</c:v>
                </c:pt>
                <c:pt idx="336" formatCode="General">
                  <c:v>356</c:v>
                </c:pt>
                <c:pt idx="337" formatCode="General">
                  <c:v>357</c:v>
                </c:pt>
                <c:pt idx="338" formatCode="General">
                  <c:v>358</c:v>
                </c:pt>
                <c:pt idx="339" formatCode="General">
                  <c:v>359</c:v>
                </c:pt>
                <c:pt idx="340" formatCode="General">
                  <c:v>360</c:v>
                </c:pt>
                <c:pt idx="341" formatCode="General">
                  <c:v>361</c:v>
                </c:pt>
                <c:pt idx="342" formatCode="General">
                  <c:v>362</c:v>
                </c:pt>
                <c:pt idx="343" formatCode="General">
                  <c:v>363</c:v>
                </c:pt>
                <c:pt idx="344" formatCode="General">
                  <c:v>364</c:v>
                </c:pt>
                <c:pt idx="345" formatCode="General">
                  <c:v>365</c:v>
                </c:pt>
                <c:pt idx="346" formatCode="General">
                  <c:v>366</c:v>
                </c:pt>
                <c:pt idx="347" formatCode="General">
                  <c:v>367</c:v>
                </c:pt>
                <c:pt idx="348" formatCode="General">
                  <c:v>368</c:v>
                </c:pt>
                <c:pt idx="349" formatCode="General">
                  <c:v>369</c:v>
                </c:pt>
                <c:pt idx="350" formatCode="General">
                  <c:v>370</c:v>
                </c:pt>
                <c:pt idx="351" formatCode="General">
                  <c:v>371</c:v>
                </c:pt>
                <c:pt idx="352" formatCode="General">
                  <c:v>372</c:v>
                </c:pt>
                <c:pt idx="353" formatCode="General">
                  <c:v>373</c:v>
                </c:pt>
                <c:pt idx="354" formatCode="General">
                  <c:v>374</c:v>
                </c:pt>
                <c:pt idx="355" formatCode="General">
                  <c:v>375</c:v>
                </c:pt>
                <c:pt idx="356" formatCode="General">
                  <c:v>376</c:v>
                </c:pt>
                <c:pt idx="357" formatCode="General">
                  <c:v>377</c:v>
                </c:pt>
                <c:pt idx="358" formatCode="General">
                  <c:v>378</c:v>
                </c:pt>
                <c:pt idx="359" formatCode="General">
                  <c:v>379</c:v>
                </c:pt>
                <c:pt idx="360" formatCode="General">
                  <c:v>380</c:v>
                </c:pt>
                <c:pt idx="361" formatCode="General">
                  <c:v>381</c:v>
                </c:pt>
                <c:pt idx="362" formatCode="General">
                  <c:v>382</c:v>
                </c:pt>
                <c:pt idx="363" formatCode="General">
                  <c:v>383</c:v>
                </c:pt>
                <c:pt idx="364" formatCode="General">
                  <c:v>384</c:v>
                </c:pt>
                <c:pt idx="365" formatCode="General">
                  <c:v>385</c:v>
                </c:pt>
                <c:pt idx="366" formatCode="General">
                  <c:v>386</c:v>
                </c:pt>
                <c:pt idx="367" formatCode="General">
                  <c:v>387</c:v>
                </c:pt>
                <c:pt idx="368" formatCode="General">
                  <c:v>388</c:v>
                </c:pt>
                <c:pt idx="369" formatCode="General">
                  <c:v>389</c:v>
                </c:pt>
                <c:pt idx="370" formatCode="General">
                  <c:v>390</c:v>
                </c:pt>
                <c:pt idx="371" formatCode="General">
                  <c:v>391</c:v>
                </c:pt>
                <c:pt idx="372" formatCode="General">
                  <c:v>392</c:v>
                </c:pt>
                <c:pt idx="373" formatCode="General">
                  <c:v>393</c:v>
                </c:pt>
                <c:pt idx="374" formatCode="General">
                  <c:v>394</c:v>
                </c:pt>
                <c:pt idx="375" formatCode="General">
                  <c:v>395</c:v>
                </c:pt>
                <c:pt idx="376" formatCode="General">
                  <c:v>396</c:v>
                </c:pt>
                <c:pt idx="377" formatCode="General">
                  <c:v>397</c:v>
                </c:pt>
                <c:pt idx="378" formatCode="General">
                  <c:v>398</c:v>
                </c:pt>
                <c:pt idx="379" formatCode="General">
                  <c:v>399</c:v>
                </c:pt>
                <c:pt idx="380" formatCode="General">
                  <c:v>400</c:v>
                </c:pt>
                <c:pt idx="381" formatCode="General">
                  <c:v>401</c:v>
                </c:pt>
                <c:pt idx="382" formatCode="General">
                  <c:v>402</c:v>
                </c:pt>
                <c:pt idx="383" formatCode="General">
                  <c:v>403</c:v>
                </c:pt>
                <c:pt idx="384" formatCode="General">
                  <c:v>404</c:v>
                </c:pt>
                <c:pt idx="385" formatCode="General">
                  <c:v>405</c:v>
                </c:pt>
                <c:pt idx="386" formatCode="General">
                  <c:v>406</c:v>
                </c:pt>
                <c:pt idx="387" formatCode="General">
                  <c:v>407</c:v>
                </c:pt>
                <c:pt idx="388" formatCode="General">
                  <c:v>408</c:v>
                </c:pt>
                <c:pt idx="389" formatCode="General">
                  <c:v>409</c:v>
                </c:pt>
                <c:pt idx="390" formatCode="General">
                  <c:v>410</c:v>
                </c:pt>
                <c:pt idx="391" formatCode="General">
                  <c:v>411</c:v>
                </c:pt>
                <c:pt idx="392" formatCode="General">
                  <c:v>412</c:v>
                </c:pt>
                <c:pt idx="393" formatCode="General">
                  <c:v>413</c:v>
                </c:pt>
                <c:pt idx="394" formatCode="General">
                  <c:v>414</c:v>
                </c:pt>
                <c:pt idx="395" formatCode="General">
                  <c:v>415</c:v>
                </c:pt>
                <c:pt idx="396" formatCode="General">
                  <c:v>416</c:v>
                </c:pt>
                <c:pt idx="397" formatCode="General">
                  <c:v>417</c:v>
                </c:pt>
                <c:pt idx="398" formatCode="General">
                  <c:v>418</c:v>
                </c:pt>
                <c:pt idx="399" formatCode="General">
                  <c:v>419</c:v>
                </c:pt>
                <c:pt idx="400" formatCode="General">
                  <c:v>420</c:v>
                </c:pt>
                <c:pt idx="401" formatCode="General">
                  <c:v>421</c:v>
                </c:pt>
                <c:pt idx="402" formatCode="General">
                  <c:v>422</c:v>
                </c:pt>
                <c:pt idx="403" formatCode="General">
                  <c:v>423</c:v>
                </c:pt>
                <c:pt idx="404" formatCode="General">
                  <c:v>424</c:v>
                </c:pt>
                <c:pt idx="405" formatCode="General">
                  <c:v>425</c:v>
                </c:pt>
                <c:pt idx="406" formatCode="General">
                  <c:v>426</c:v>
                </c:pt>
                <c:pt idx="407" formatCode="General">
                  <c:v>427</c:v>
                </c:pt>
                <c:pt idx="408" formatCode="General">
                  <c:v>428</c:v>
                </c:pt>
                <c:pt idx="409" formatCode="General">
                  <c:v>429</c:v>
                </c:pt>
                <c:pt idx="410" formatCode="General">
                  <c:v>430</c:v>
                </c:pt>
                <c:pt idx="411" formatCode="General">
                  <c:v>431</c:v>
                </c:pt>
                <c:pt idx="412" formatCode="General">
                  <c:v>432</c:v>
                </c:pt>
                <c:pt idx="413" formatCode="General">
                  <c:v>433</c:v>
                </c:pt>
                <c:pt idx="414" formatCode="General">
                  <c:v>434</c:v>
                </c:pt>
                <c:pt idx="415" formatCode="General">
                  <c:v>435</c:v>
                </c:pt>
                <c:pt idx="416" formatCode="General">
                  <c:v>436</c:v>
                </c:pt>
                <c:pt idx="417" formatCode="General">
                  <c:v>437</c:v>
                </c:pt>
                <c:pt idx="418" formatCode="General">
                  <c:v>438</c:v>
                </c:pt>
                <c:pt idx="419" formatCode="General">
                  <c:v>439</c:v>
                </c:pt>
                <c:pt idx="420" formatCode="General">
                  <c:v>440</c:v>
                </c:pt>
                <c:pt idx="421" formatCode="General">
                  <c:v>441</c:v>
                </c:pt>
                <c:pt idx="422" formatCode="General">
                  <c:v>442</c:v>
                </c:pt>
                <c:pt idx="423" formatCode="General">
                  <c:v>443</c:v>
                </c:pt>
                <c:pt idx="424" formatCode="General">
                  <c:v>444</c:v>
                </c:pt>
                <c:pt idx="425" formatCode="General">
                  <c:v>445</c:v>
                </c:pt>
                <c:pt idx="426" formatCode="General">
                  <c:v>446</c:v>
                </c:pt>
                <c:pt idx="427" formatCode="General">
                  <c:v>447</c:v>
                </c:pt>
                <c:pt idx="428" formatCode="General">
                  <c:v>448</c:v>
                </c:pt>
                <c:pt idx="429" formatCode="General">
                  <c:v>449</c:v>
                </c:pt>
                <c:pt idx="430" formatCode="General">
                  <c:v>450</c:v>
                </c:pt>
                <c:pt idx="431" formatCode="General">
                  <c:v>451</c:v>
                </c:pt>
                <c:pt idx="432" formatCode="General">
                  <c:v>452</c:v>
                </c:pt>
                <c:pt idx="433" formatCode="General">
                  <c:v>453</c:v>
                </c:pt>
                <c:pt idx="434" formatCode="General">
                  <c:v>454</c:v>
                </c:pt>
                <c:pt idx="435" formatCode="General">
                  <c:v>455</c:v>
                </c:pt>
                <c:pt idx="436" formatCode="General">
                  <c:v>456</c:v>
                </c:pt>
                <c:pt idx="437" formatCode="General">
                  <c:v>457</c:v>
                </c:pt>
                <c:pt idx="438" formatCode="General">
                  <c:v>458</c:v>
                </c:pt>
                <c:pt idx="439" formatCode="General">
                  <c:v>459</c:v>
                </c:pt>
                <c:pt idx="440" formatCode="General">
                  <c:v>460</c:v>
                </c:pt>
                <c:pt idx="441" formatCode="General">
                  <c:v>461</c:v>
                </c:pt>
                <c:pt idx="442" formatCode="General">
                  <c:v>462</c:v>
                </c:pt>
                <c:pt idx="443" formatCode="General">
                  <c:v>463</c:v>
                </c:pt>
                <c:pt idx="444" formatCode="General">
                  <c:v>464</c:v>
                </c:pt>
                <c:pt idx="445" formatCode="General">
                  <c:v>465</c:v>
                </c:pt>
                <c:pt idx="446" formatCode="General">
                  <c:v>466</c:v>
                </c:pt>
                <c:pt idx="447" formatCode="General">
                  <c:v>467</c:v>
                </c:pt>
                <c:pt idx="448" formatCode="General">
                  <c:v>468</c:v>
                </c:pt>
                <c:pt idx="449" formatCode="General">
                  <c:v>469</c:v>
                </c:pt>
                <c:pt idx="450" formatCode="General">
                  <c:v>470</c:v>
                </c:pt>
                <c:pt idx="451" formatCode="General">
                  <c:v>471</c:v>
                </c:pt>
                <c:pt idx="452" formatCode="General">
                  <c:v>472</c:v>
                </c:pt>
                <c:pt idx="453" formatCode="General">
                  <c:v>473</c:v>
                </c:pt>
                <c:pt idx="454" formatCode="General">
                  <c:v>474</c:v>
                </c:pt>
                <c:pt idx="455" formatCode="General">
                  <c:v>475</c:v>
                </c:pt>
                <c:pt idx="456" formatCode="General">
                  <c:v>476</c:v>
                </c:pt>
                <c:pt idx="457" formatCode="General">
                  <c:v>477</c:v>
                </c:pt>
                <c:pt idx="458" formatCode="General">
                  <c:v>478</c:v>
                </c:pt>
                <c:pt idx="459" formatCode="General">
                  <c:v>479</c:v>
                </c:pt>
                <c:pt idx="460" formatCode="General">
                  <c:v>480</c:v>
                </c:pt>
                <c:pt idx="461" formatCode="General">
                  <c:v>481</c:v>
                </c:pt>
                <c:pt idx="462" formatCode="General">
                  <c:v>482</c:v>
                </c:pt>
                <c:pt idx="463" formatCode="General">
                  <c:v>483</c:v>
                </c:pt>
                <c:pt idx="464" formatCode="General">
                  <c:v>484</c:v>
                </c:pt>
                <c:pt idx="465" formatCode="General">
                  <c:v>485</c:v>
                </c:pt>
                <c:pt idx="466" formatCode="General">
                  <c:v>486</c:v>
                </c:pt>
                <c:pt idx="467" formatCode="General">
                  <c:v>487</c:v>
                </c:pt>
                <c:pt idx="468" formatCode="General">
                  <c:v>488</c:v>
                </c:pt>
                <c:pt idx="469" formatCode="General">
                  <c:v>489</c:v>
                </c:pt>
                <c:pt idx="470" formatCode="General">
                  <c:v>490</c:v>
                </c:pt>
                <c:pt idx="471" formatCode="General">
                  <c:v>491</c:v>
                </c:pt>
                <c:pt idx="472" formatCode="General">
                  <c:v>492</c:v>
                </c:pt>
                <c:pt idx="473" formatCode="General">
                  <c:v>493</c:v>
                </c:pt>
                <c:pt idx="474" formatCode="General">
                  <c:v>494</c:v>
                </c:pt>
                <c:pt idx="475" formatCode="General">
                  <c:v>495</c:v>
                </c:pt>
                <c:pt idx="476" formatCode="General">
                  <c:v>496</c:v>
                </c:pt>
                <c:pt idx="477" formatCode="General">
                  <c:v>497</c:v>
                </c:pt>
                <c:pt idx="478" formatCode="General">
                  <c:v>498</c:v>
                </c:pt>
                <c:pt idx="479" formatCode="General">
                  <c:v>499</c:v>
                </c:pt>
                <c:pt idx="480" formatCode="General">
                  <c:v>500</c:v>
                </c:pt>
                <c:pt idx="481" formatCode="General">
                  <c:v>501</c:v>
                </c:pt>
                <c:pt idx="482" formatCode="General">
                  <c:v>502</c:v>
                </c:pt>
                <c:pt idx="483" formatCode="General">
                  <c:v>503</c:v>
                </c:pt>
                <c:pt idx="484" formatCode="General">
                  <c:v>504</c:v>
                </c:pt>
                <c:pt idx="485" formatCode="General">
                  <c:v>505</c:v>
                </c:pt>
                <c:pt idx="486" formatCode="General">
                  <c:v>506</c:v>
                </c:pt>
                <c:pt idx="487" formatCode="General">
                  <c:v>507</c:v>
                </c:pt>
                <c:pt idx="488" formatCode="General">
                  <c:v>508</c:v>
                </c:pt>
                <c:pt idx="489" formatCode="General">
                  <c:v>509</c:v>
                </c:pt>
                <c:pt idx="490" formatCode="General">
                  <c:v>510</c:v>
                </c:pt>
                <c:pt idx="491" formatCode="General">
                  <c:v>511</c:v>
                </c:pt>
                <c:pt idx="492" formatCode="General">
                  <c:v>512</c:v>
                </c:pt>
                <c:pt idx="493" formatCode="General">
                  <c:v>513</c:v>
                </c:pt>
                <c:pt idx="494" formatCode="General">
                  <c:v>514</c:v>
                </c:pt>
                <c:pt idx="495" formatCode="General">
                  <c:v>515</c:v>
                </c:pt>
                <c:pt idx="496" formatCode="General">
                  <c:v>516</c:v>
                </c:pt>
                <c:pt idx="497" formatCode="General">
                  <c:v>517</c:v>
                </c:pt>
                <c:pt idx="498" formatCode="General">
                  <c:v>518</c:v>
                </c:pt>
                <c:pt idx="499" formatCode="General">
                  <c:v>519</c:v>
                </c:pt>
                <c:pt idx="500" formatCode="General">
                  <c:v>520</c:v>
                </c:pt>
                <c:pt idx="501" formatCode="General">
                  <c:v>521</c:v>
                </c:pt>
                <c:pt idx="502" formatCode="General">
                  <c:v>522</c:v>
                </c:pt>
                <c:pt idx="503" formatCode="General">
                  <c:v>523</c:v>
                </c:pt>
                <c:pt idx="504" formatCode="General">
                  <c:v>524</c:v>
                </c:pt>
                <c:pt idx="505" formatCode="General">
                  <c:v>525</c:v>
                </c:pt>
                <c:pt idx="506" formatCode="General">
                  <c:v>526</c:v>
                </c:pt>
                <c:pt idx="507" formatCode="General">
                  <c:v>527</c:v>
                </c:pt>
                <c:pt idx="508" formatCode="General">
                  <c:v>528</c:v>
                </c:pt>
                <c:pt idx="509" formatCode="General">
                  <c:v>529</c:v>
                </c:pt>
                <c:pt idx="510" formatCode="General">
                  <c:v>530</c:v>
                </c:pt>
                <c:pt idx="511" formatCode="General">
                  <c:v>531</c:v>
                </c:pt>
                <c:pt idx="512" formatCode="General">
                  <c:v>532</c:v>
                </c:pt>
                <c:pt idx="513" formatCode="General">
                  <c:v>533</c:v>
                </c:pt>
                <c:pt idx="514" formatCode="General">
                  <c:v>534</c:v>
                </c:pt>
                <c:pt idx="515" formatCode="General">
                  <c:v>535</c:v>
                </c:pt>
                <c:pt idx="516" formatCode="General">
                  <c:v>536</c:v>
                </c:pt>
                <c:pt idx="517" formatCode="General">
                  <c:v>537</c:v>
                </c:pt>
                <c:pt idx="518" formatCode="General">
                  <c:v>538</c:v>
                </c:pt>
                <c:pt idx="519" formatCode="General">
                  <c:v>539</c:v>
                </c:pt>
                <c:pt idx="520" formatCode="General">
                  <c:v>540</c:v>
                </c:pt>
                <c:pt idx="521" formatCode="General">
                  <c:v>541</c:v>
                </c:pt>
                <c:pt idx="522" formatCode="General">
                  <c:v>542</c:v>
                </c:pt>
                <c:pt idx="523" formatCode="General">
                  <c:v>543</c:v>
                </c:pt>
                <c:pt idx="524" formatCode="General">
                  <c:v>544</c:v>
                </c:pt>
                <c:pt idx="525" formatCode="General">
                  <c:v>545</c:v>
                </c:pt>
                <c:pt idx="526" formatCode="General">
                  <c:v>546</c:v>
                </c:pt>
                <c:pt idx="527" formatCode="General">
                  <c:v>547</c:v>
                </c:pt>
                <c:pt idx="528" formatCode="General">
                  <c:v>548</c:v>
                </c:pt>
                <c:pt idx="529" formatCode="General">
                  <c:v>549</c:v>
                </c:pt>
                <c:pt idx="530" formatCode="General">
                  <c:v>550</c:v>
                </c:pt>
                <c:pt idx="531" formatCode="General">
                  <c:v>551</c:v>
                </c:pt>
                <c:pt idx="532" formatCode="General">
                  <c:v>552</c:v>
                </c:pt>
                <c:pt idx="533" formatCode="General">
                  <c:v>553</c:v>
                </c:pt>
                <c:pt idx="534" formatCode="General">
                  <c:v>554</c:v>
                </c:pt>
                <c:pt idx="535" formatCode="General">
                  <c:v>555</c:v>
                </c:pt>
                <c:pt idx="536" formatCode="General">
                  <c:v>556</c:v>
                </c:pt>
                <c:pt idx="537" formatCode="General">
                  <c:v>557</c:v>
                </c:pt>
                <c:pt idx="538" formatCode="General">
                  <c:v>558</c:v>
                </c:pt>
                <c:pt idx="539" formatCode="General">
                  <c:v>559</c:v>
                </c:pt>
                <c:pt idx="540" formatCode="General">
                  <c:v>560</c:v>
                </c:pt>
                <c:pt idx="541" formatCode="General">
                  <c:v>561</c:v>
                </c:pt>
                <c:pt idx="542" formatCode="General">
                  <c:v>562</c:v>
                </c:pt>
                <c:pt idx="543" formatCode="General">
                  <c:v>563</c:v>
                </c:pt>
                <c:pt idx="544" formatCode="General">
                  <c:v>564</c:v>
                </c:pt>
                <c:pt idx="545" formatCode="General">
                  <c:v>565</c:v>
                </c:pt>
                <c:pt idx="546" formatCode="General">
                  <c:v>566</c:v>
                </c:pt>
                <c:pt idx="547" formatCode="General">
                  <c:v>567</c:v>
                </c:pt>
                <c:pt idx="548" formatCode="General">
                  <c:v>568</c:v>
                </c:pt>
                <c:pt idx="549" formatCode="General">
                  <c:v>569</c:v>
                </c:pt>
                <c:pt idx="550" formatCode="General">
                  <c:v>570</c:v>
                </c:pt>
                <c:pt idx="551" formatCode="General">
                  <c:v>571</c:v>
                </c:pt>
                <c:pt idx="552" formatCode="General">
                  <c:v>572</c:v>
                </c:pt>
                <c:pt idx="553" formatCode="General">
                  <c:v>573</c:v>
                </c:pt>
                <c:pt idx="554" formatCode="General">
                  <c:v>574</c:v>
                </c:pt>
                <c:pt idx="555" formatCode="General">
                  <c:v>575</c:v>
                </c:pt>
                <c:pt idx="556" formatCode="General">
                  <c:v>576</c:v>
                </c:pt>
                <c:pt idx="557" formatCode="General">
                  <c:v>577</c:v>
                </c:pt>
                <c:pt idx="558" formatCode="General">
                  <c:v>578</c:v>
                </c:pt>
                <c:pt idx="559" formatCode="General">
                  <c:v>579</c:v>
                </c:pt>
                <c:pt idx="560" formatCode="General">
                  <c:v>580</c:v>
                </c:pt>
                <c:pt idx="561" formatCode="General">
                  <c:v>581</c:v>
                </c:pt>
                <c:pt idx="562" formatCode="General">
                  <c:v>582</c:v>
                </c:pt>
                <c:pt idx="563" formatCode="General">
                  <c:v>583</c:v>
                </c:pt>
                <c:pt idx="564" formatCode="General">
                  <c:v>584</c:v>
                </c:pt>
                <c:pt idx="565" formatCode="General">
                  <c:v>585</c:v>
                </c:pt>
                <c:pt idx="566" formatCode="General">
                  <c:v>586</c:v>
                </c:pt>
                <c:pt idx="567" formatCode="General">
                  <c:v>587</c:v>
                </c:pt>
                <c:pt idx="568" formatCode="General">
                  <c:v>588</c:v>
                </c:pt>
                <c:pt idx="569" formatCode="General">
                  <c:v>589</c:v>
                </c:pt>
                <c:pt idx="570" formatCode="General">
                  <c:v>590</c:v>
                </c:pt>
                <c:pt idx="571" formatCode="General">
                  <c:v>591</c:v>
                </c:pt>
                <c:pt idx="572" formatCode="General">
                  <c:v>592</c:v>
                </c:pt>
                <c:pt idx="573" formatCode="General">
                  <c:v>593</c:v>
                </c:pt>
                <c:pt idx="574" formatCode="General">
                  <c:v>594</c:v>
                </c:pt>
                <c:pt idx="575" formatCode="General">
                  <c:v>595</c:v>
                </c:pt>
                <c:pt idx="576" formatCode="General">
                  <c:v>596</c:v>
                </c:pt>
                <c:pt idx="577" formatCode="General">
                  <c:v>597</c:v>
                </c:pt>
                <c:pt idx="578" formatCode="General">
                  <c:v>598</c:v>
                </c:pt>
                <c:pt idx="579" formatCode="General">
                  <c:v>599</c:v>
                </c:pt>
                <c:pt idx="580" formatCode="General">
                  <c:v>600</c:v>
                </c:pt>
                <c:pt idx="581" formatCode="General">
                  <c:v>601</c:v>
                </c:pt>
                <c:pt idx="582" formatCode="General">
                  <c:v>602</c:v>
                </c:pt>
                <c:pt idx="583" formatCode="General">
                  <c:v>603</c:v>
                </c:pt>
                <c:pt idx="584" formatCode="General">
                  <c:v>604</c:v>
                </c:pt>
                <c:pt idx="585" formatCode="General">
                  <c:v>605</c:v>
                </c:pt>
                <c:pt idx="586" formatCode="General">
                  <c:v>606</c:v>
                </c:pt>
                <c:pt idx="587" formatCode="General">
                  <c:v>607</c:v>
                </c:pt>
                <c:pt idx="588" formatCode="General">
                  <c:v>608</c:v>
                </c:pt>
                <c:pt idx="589" formatCode="General">
                  <c:v>609</c:v>
                </c:pt>
                <c:pt idx="590" formatCode="General">
                  <c:v>610</c:v>
                </c:pt>
                <c:pt idx="591" formatCode="General">
                  <c:v>611</c:v>
                </c:pt>
                <c:pt idx="592" formatCode="General">
                  <c:v>612</c:v>
                </c:pt>
                <c:pt idx="593" formatCode="General">
                  <c:v>613</c:v>
                </c:pt>
                <c:pt idx="594" formatCode="General">
                  <c:v>614</c:v>
                </c:pt>
                <c:pt idx="595" formatCode="General">
                  <c:v>615</c:v>
                </c:pt>
                <c:pt idx="596" formatCode="General">
                  <c:v>616</c:v>
                </c:pt>
                <c:pt idx="597" formatCode="General">
                  <c:v>617</c:v>
                </c:pt>
                <c:pt idx="598" formatCode="General">
                  <c:v>618</c:v>
                </c:pt>
                <c:pt idx="599" formatCode="General">
                  <c:v>619</c:v>
                </c:pt>
                <c:pt idx="600" formatCode="General">
                  <c:v>620</c:v>
                </c:pt>
                <c:pt idx="601" formatCode="General">
                  <c:v>621</c:v>
                </c:pt>
                <c:pt idx="602" formatCode="General">
                  <c:v>622</c:v>
                </c:pt>
                <c:pt idx="603" formatCode="General">
                  <c:v>623</c:v>
                </c:pt>
                <c:pt idx="604" formatCode="General">
                  <c:v>624</c:v>
                </c:pt>
                <c:pt idx="605" formatCode="General">
                  <c:v>625</c:v>
                </c:pt>
                <c:pt idx="606" formatCode="General">
                  <c:v>626</c:v>
                </c:pt>
                <c:pt idx="607" formatCode="General">
                  <c:v>627</c:v>
                </c:pt>
                <c:pt idx="608" formatCode="General">
                  <c:v>628</c:v>
                </c:pt>
                <c:pt idx="609" formatCode="General">
                  <c:v>629</c:v>
                </c:pt>
                <c:pt idx="610" formatCode="General">
                  <c:v>630</c:v>
                </c:pt>
                <c:pt idx="611" formatCode="General">
                  <c:v>631</c:v>
                </c:pt>
                <c:pt idx="612" formatCode="General">
                  <c:v>632</c:v>
                </c:pt>
                <c:pt idx="613" formatCode="General">
                  <c:v>633</c:v>
                </c:pt>
                <c:pt idx="614" formatCode="General">
                  <c:v>634</c:v>
                </c:pt>
                <c:pt idx="615" formatCode="General">
                  <c:v>635</c:v>
                </c:pt>
                <c:pt idx="616" formatCode="General">
                  <c:v>636</c:v>
                </c:pt>
                <c:pt idx="617" formatCode="General">
                  <c:v>637</c:v>
                </c:pt>
                <c:pt idx="618" formatCode="General">
                  <c:v>638</c:v>
                </c:pt>
                <c:pt idx="619" formatCode="General">
                  <c:v>639</c:v>
                </c:pt>
                <c:pt idx="620" formatCode="General">
                  <c:v>640</c:v>
                </c:pt>
                <c:pt idx="621" formatCode="General">
                  <c:v>641</c:v>
                </c:pt>
                <c:pt idx="622" formatCode="General">
                  <c:v>642</c:v>
                </c:pt>
                <c:pt idx="623" formatCode="General">
                  <c:v>643</c:v>
                </c:pt>
                <c:pt idx="624" formatCode="General">
                  <c:v>644</c:v>
                </c:pt>
                <c:pt idx="625" formatCode="General">
                  <c:v>645</c:v>
                </c:pt>
                <c:pt idx="626" formatCode="General">
                  <c:v>646</c:v>
                </c:pt>
                <c:pt idx="627" formatCode="General">
                  <c:v>647</c:v>
                </c:pt>
                <c:pt idx="628" formatCode="General">
                  <c:v>648</c:v>
                </c:pt>
                <c:pt idx="629" formatCode="General">
                  <c:v>649</c:v>
                </c:pt>
                <c:pt idx="630" formatCode="General">
                  <c:v>650</c:v>
                </c:pt>
                <c:pt idx="631" formatCode="General">
                  <c:v>651</c:v>
                </c:pt>
                <c:pt idx="632" formatCode="General">
                  <c:v>652</c:v>
                </c:pt>
                <c:pt idx="633" formatCode="General">
                  <c:v>653</c:v>
                </c:pt>
                <c:pt idx="634" formatCode="General">
                  <c:v>654</c:v>
                </c:pt>
                <c:pt idx="635" formatCode="General">
                  <c:v>655</c:v>
                </c:pt>
                <c:pt idx="636" formatCode="General">
                  <c:v>656</c:v>
                </c:pt>
                <c:pt idx="637" formatCode="General">
                  <c:v>657</c:v>
                </c:pt>
                <c:pt idx="638" formatCode="General">
                  <c:v>658</c:v>
                </c:pt>
                <c:pt idx="639" formatCode="General">
                  <c:v>659</c:v>
                </c:pt>
                <c:pt idx="640" formatCode="General">
                  <c:v>660</c:v>
                </c:pt>
                <c:pt idx="641" formatCode="General">
                  <c:v>661</c:v>
                </c:pt>
                <c:pt idx="642" formatCode="General">
                  <c:v>662</c:v>
                </c:pt>
                <c:pt idx="643" formatCode="General">
                  <c:v>663</c:v>
                </c:pt>
                <c:pt idx="644" formatCode="General">
                  <c:v>664</c:v>
                </c:pt>
                <c:pt idx="645" formatCode="General">
                  <c:v>665</c:v>
                </c:pt>
                <c:pt idx="646" formatCode="General">
                  <c:v>666</c:v>
                </c:pt>
                <c:pt idx="647" formatCode="General">
                  <c:v>667</c:v>
                </c:pt>
                <c:pt idx="648" formatCode="General">
                  <c:v>668</c:v>
                </c:pt>
                <c:pt idx="649" formatCode="General">
                  <c:v>669</c:v>
                </c:pt>
                <c:pt idx="650" formatCode="General">
                  <c:v>670</c:v>
                </c:pt>
                <c:pt idx="651" formatCode="General">
                  <c:v>671</c:v>
                </c:pt>
                <c:pt idx="652" formatCode="General">
                  <c:v>672</c:v>
                </c:pt>
                <c:pt idx="653" formatCode="General">
                  <c:v>673</c:v>
                </c:pt>
                <c:pt idx="654" formatCode="General">
                  <c:v>674</c:v>
                </c:pt>
                <c:pt idx="655" formatCode="General">
                  <c:v>675</c:v>
                </c:pt>
                <c:pt idx="656" formatCode="General">
                  <c:v>676</c:v>
                </c:pt>
                <c:pt idx="657" formatCode="General">
                  <c:v>677</c:v>
                </c:pt>
                <c:pt idx="658" formatCode="General">
                  <c:v>678</c:v>
                </c:pt>
                <c:pt idx="659" formatCode="General">
                  <c:v>679</c:v>
                </c:pt>
                <c:pt idx="660" formatCode="General">
                  <c:v>680</c:v>
                </c:pt>
                <c:pt idx="661" formatCode="General">
                  <c:v>681</c:v>
                </c:pt>
                <c:pt idx="662" formatCode="General">
                  <c:v>682</c:v>
                </c:pt>
                <c:pt idx="663" formatCode="General">
                  <c:v>683</c:v>
                </c:pt>
                <c:pt idx="664" formatCode="General">
                  <c:v>684</c:v>
                </c:pt>
                <c:pt idx="665" formatCode="General">
                  <c:v>685</c:v>
                </c:pt>
                <c:pt idx="666" formatCode="General">
                  <c:v>686</c:v>
                </c:pt>
                <c:pt idx="667" formatCode="General">
                  <c:v>687</c:v>
                </c:pt>
                <c:pt idx="668" formatCode="General">
                  <c:v>688</c:v>
                </c:pt>
                <c:pt idx="669" formatCode="General">
                  <c:v>689</c:v>
                </c:pt>
                <c:pt idx="670" formatCode="General">
                  <c:v>690</c:v>
                </c:pt>
                <c:pt idx="671" formatCode="General">
                  <c:v>691</c:v>
                </c:pt>
                <c:pt idx="672" formatCode="General">
                  <c:v>692</c:v>
                </c:pt>
                <c:pt idx="673" formatCode="General">
                  <c:v>693</c:v>
                </c:pt>
                <c:pt idx="674" formatCode="General">
                  <c:v>694</c:v>
                </c:pt>
                <c:pt idx="675" formatCode="General">
                  <c:v>695</c:v>
                </c:pt>
                <c:pt idx="676" formatCode="General">
                  <c:v>696</c:v>
                </c:pt>
                <c:pt idx="677" formatCode="General">
                  <c:v>697</c:v>
                </c:pt>
                <c:pt idx="678" formatCode="General">
                  <c:v>698</c:v>
                </c:pt>
                <c:pt idx="679" formatCode="General">
                  <c:v>699</c:v>
                </c:pt>
                <c:pt idx="680" formatCode="General">
                  <c:v>700</c:v>
                </c:pt>
                <c:pt idx="681" formatCode="General">
                  <c:v>701</c:v>
                </c:pt>
                <c:pt idx="682" formatCode="General">
                  <c:v>702</c:v>
                </c:pt>
                <c:pt idx="683" formatCode="General">
                  <c:v>703</c:v>
                </c:pt>
                <c:pt idx="684" formatCode="General">
                  <c:v>704</c:v>
                </c:pt>
                <c:pt idx="685" formatCode="General">
                  <c:v>705</c:v>
                </c:pt>
                <c:pt idx="686" formatCode="General">
                  <c:v>706</c:v>
                </c:pt>
                <c:pt idx="687" formatCode="General">
                  <c:v>707</c:v>
                </c:pt>
                <c:pt idx="688" formatCode="General">
                  <c:v>708</c:v>
                </c:pt>
                <c:pt idx="689" formatCode="General">
                  <c:v>709</c:v>
                </c:pt>
                <c:pt idx="690" formatCode="General">
                  <c:v>710</c:v>
                </c:pt>
                <c:pt idx="691" formatCode="General">
                  <c:v>711</c:v>
                </c:pt>
                <c:pt idx="692" formatCode="General">
                  <c:v>712</c:v>
                </c:pt>
                <c:pt idx="693" formatCode="General">
                  <c:v>713</c:v>
                </c:pt>
                <c:pt idx="694" formatCode="General">
                  <c:v>714</c:v>
                </c:pt>
                <c:pt idx="695" formatCode="General">
                  <c:v>715</c:v>
                </c:pt>
                <c:pt idx="696" formatCode="General">
                  <c:v>716</c:v>
                </c:pt>
                <c:pt idx="697" formatCode="General">
                  <c:v>717</c:v>
                </c:pt>
                <c:pt idx="698" formatCode="General">
                  <c:v>718</c:v>
                </c:pt>
                <c:pt idx="699" formatCode="General">
                  <c:v>719</c:v>
                </c:pt>
                <c:pt idx="700" formatCode="General">
                  <c:v>720</c:v>
                </c:pt>
                <c:pt idx="701" formatCode="General">
                  <c:v>721</c:v>
                </c:pt>
                <c:pt idx="702" formatCode="General">
                  <c:v>722</c:v>
                </c:pt>
                <c:pt idx="703" formatCode="General">
                  <c:v>723</c:v>
                </c:pt>
                <c:pt idx="704" formatCode="General">
                  <c:v>724</c:v>
                </c:pt>
                <c:pt idx="705" formatCode="General">
                  <c:v>725</c:v>
                </c:pt>
                <c:pt idx="706" formatCode="General">
                  <c:v>726</c:v>
                </c:pt>
                <c:pt idx="707" formatCode="General">
                  <c:v>727</c:v>
                </c:pt>
                <c:pt idx="708" formatCode="General">
                  <c:v>728</c:v>
                </c:pt>
                <c:pt idx="709" formatCode="General">
                  <c:v>729</c:v>
                </c:pt>
                <c:pt idx="710" formatCode="General">
                  <c:v>730</c:v>
                </c:pt>
                <c:pt idx="711" formatCode="General">
                  <c:v>731</c:v>
                </c:pt>
                <c:pt idx="712" formatCode="General">
                  <c:v>732</c:v>
                </c:pt>
                <c:pt idx="713" formatCode="General">
                  <c:v>733</c:v>
                </c:pt>
                <c:pt idx="714" formatCode="General">
                  <c:v>734</c:v>
                </c:pt>
                <c:pt idx="715" formatCode="General">
                  <c:v>735</c:v>
                </c:pt>
                <c:pt idx="716" formatCode="General">
                  <c:v>736</c:v>
                </c:pt>
                <c:pt idx="717" formatCode="General">
                  <c:v>737</c:v>
                </c:pt>
                <c:pt idx="718" formatCode="General">
                  <c:v>738</c:v>
                </c:pt>
                <c:pt idx="719" formatCode="General">
                  <c:v>739</c:v>
                </c:pt>
                <c:pt idx="720" formatCode="General">
                  <c:v>740</c:v>
                </c:pt>
                <c:pt idx="721" formatCode="General">
                  <c:v>741</c:v>
                </c:pt>
                <c:pt idx="722" formatCode="General">
                  <c:v>742</c:v>
                </c:pt>
                <c:pt idx="723" formatCode="General">
                  <c:v>743</c:v>
                </c:pt>
                <c:pt idx="724" formatCode="General">
                  <c:v>744</c:v>
                </c:pt>
                <c:pt idx="725" formatCode="General">
                  <c:v>745</c:v>
                </c:pt>
                <c:pt idx="726" formatCode="General">
                  <c:v>746</c:v>
                </c:pt>
                <c:pt idx="727" formatCode="General">
                  <c:v>747</c:v>
                </c:pt>
                <c:pt idx="728" formatCode="General">
                  <c:v>748</c:v>
                </c:pt>
                <c:pt idx="729" formatCode="General">
                  <c:v>749</c:v>
                </c:pt>
                <c:pt idx="730" formatCode="General">
                  <c:v>750</c:v>
                </c:pt>
                <c:pt idx="731" formatCode="General">
                  <c:v>751</c:v>
                </c:pt>
                <c:pt idx="732" formatCode="General">
                  <c:v>752</c:v>
                </c:pt>
                <c:pt idx="733" formatCode="General">
                  <c:v>753</c:v>
                </c:pt>
                <c:pt idx="734" formatCode="General">
                  <c:v>754</c:v>
                </c:pt>
                <c:pt idx="735" formatCode="General">
                  <c:v>755</c:v>
                </c:pt>
                <c:pt idx="736" formatCode="General">
                  <c:v>756</c:v>
                </c:pt>
                <c:pt idx="737" formatCode="General">
                  <c:v>757</c:v>
                </c:pt>
                <c:pt idx="738" formatCode="General">
                  <c:v>758</c:v>
                </c:pt>
                <c:pt idx="739" formatCode="General">
                  <c:v>759</c:v>
                </c:pt>
                <c:pt idx="740" formatCode="General">
                  <c:v>760</c:v>
                </c:pt>
                <c:pt idx="741" formatCode="General">
                  <c:v>761</c:v>
                </c:pt>
                <c:pt idx="742" formatCode="General">
                  <c:v>762</c:v>
                </c:pt>
                <c:pt idx="743" formatCode="General">
                  <c:v>763</c:v>
                </c:pt>
                <c:pt idx="744" formatCode="General">
                  <c:v>764</c:v>
                </c:pt>
                <c:pt idx="745" formatCode="General">
                  <c:v>765</c:v>
                </c:pt>
                <c:pt idx="746" formatCode="General">
                  <c:v>766</c:v>
                </c:pt>
                <c:pt idx="747" formatCode="General">
                  <c:v>767</c:v>
                </c:pt>
                <c:pt idx="748" formatCode="General">
                  <c:v>768</c:v>
                </c:pt>
                <c:pt idx="749" formatCode="General">
                  <c:v>769</c:v>
                </c:pt>
                <c:pt idx="750" formatCode="General">
                  <c:v>770</c:v>
                </c:pt>
                <c:pt idx="751" formatCode="General">
                  <c:v>771</c:v>
                </c:pt>
                <c:pt idx="752" formatCode="General">
                  <c:v>772</c:v>
                </c:pt>
                <c:pt idx="753" formatCode="General">
                  <c:v>773</c:v>
                </c:pt>
                <c:pt idx="754" formatCode="General">
                  <c:v>774</c:v>
                </c:pt>
                <c:pt idx="755" formatCode="General">
                  <c:v>775</c:v>
                </c:pt>
                <c:pt idx="756" formatCode="General">
                  <c:v>776</c:v>
                </c:pt>
                <c:pt idx="757" formatCode="General">
                  <c:v>777</c:v>
                </c:pt>
                <c:pt idx="758" formatCode="General">
                  <c:v>778</c:v>
                </c:pt>
                <c:pt idx="759" formatCode="General">
                  <c:v>779</c:v>
                </c:pt>
                <c:pt idx="760" formatCode="General">
                  <c:v>780</c:v>
                </c:pt>
                <c:pt idx="761" formatCode="General">
                  <c:v>781</c:v>
                </c:pt>
                <c:pt idx="762" formatCode="General">
                  <c:v>782</c:v>
                </c:pt>
                <c:pt idx="763" formatCode="General">
                  <c:v>783</c:v>
                </c:pt>
                <c:pt idx="764" formatCode="General">
                  <c:v>784</c:v>
                </c:pt>
                <c:pt idx="765" formatCode="General">
                  <c:v>785</c:v>
                </c:pt>
                <c:pt idx="766" formatCode="General">
                  <c:v>786</c:v>
                </c:pt>
                <c:pt idx="767" formatCode="General">
                  <c:v>787</c:v>
                </c:pt>
                <c:pt idx="768" formatCode="General">
                  <c:v>788</c:v>
                </c:pt>
                <c:pt idx="769" formatCode="General">
                  <c:v>789</c:v>
                </c:pt>
                <c:pt idx="770" formatCode="General">
                  <c:v>790</c:v>
                </c:pt>
                <c:pt idx="771" formatCode="General">
                  <c:v>791</c:v>
                </c:pt>
                <c:pt idx="772" formatCode="General">
                  <c:v>792</c:v>
                </c:pt>
                <c:pt idx="773" formatCode="General">
                  <c:v>793</c:v>
                </c:pt>
                <c:pt idx="774" formatCode="General">
                  <c:v>794</c:v>
                </c:pt>
                <c:pt idx="775" formatCode="General">
                  <c:v>795</c:v>
                </c:pt>
                <c:pt idx="776" formatCode="General">
                  <c:v>796</c:v>
                </c:pt>
                <c:pt idx="777" formatCode="General">
                  <c:v>797</c:v>
                </c:pt>
                <c:pt idx="778" formatCode="General">
                  <c:v>798</c:v>
                </c:pt>
                <c:pt idx="779" formatCode="General">
                  <c:v>799</c:v>
                </c:pt>
                <c:pt idx="780" formatCode="General">
                  <c:v>800</c:v>
                </c:pt>
                <c:pt idx="781" formatCode="General">
                  <c:v>801</c:v>
                </c:pt>
                <c:pt idx="782" formatCode="General">
                  <c:v>802</c:v>
                </c:pt>
                <c:pt idx="783" formatCode="General">
                  <c:v>803</c:v>
                </c:pt>
                <c:pt idx="784" formatCode="General">
                  <c:v>804</c:v>
                </c:pt>
                <c:pt idx="785" formatCode="General">
                  <c:v>805</c:v>
                </c:pt>
                <c:pt idx="786" formatCode="General">
                  <c:v>806</c:v>
                </c:pt>
                <c:pt idx="787" formatCode="General">
                  <c:v>807</c:v>
                </c:pt>
                <c:pt idx="788" formatCode="General">
                  <c:v>808</c:v>
                </c:pt>
                <c:pt idx="789" formatCode="General">
                  <c:v>809</c:v>
                </c:pt>
                <c:pt idx="790" formatCode="General">
                  <c:v>810</c:v>
                </c:pt>
                <c:pt idx="791" formatCode="General">
                  <c:v>811</c:v>
                </c:pt>
                <c:pt idx="792" formatCode="General">
                  <c:v>812</c:v>
                </c:pt>
                <c:pt idx="793" formatCode="General">
                  <c:v>813</c:v>
                </c:pt>
                <c:pt idx="794" formatCode="General">
                  <c:v>814</c:v>
                </c:pt>
                <c:pt idx="795" formatCode="General">
                  <c:v>815</c:v>
                </c:pt>
                <c:pt idx="796" formatCode="General">
                  <c:v>816</c:v>
                </c:pt>
                <c:pt idx="797" formatCode="General">
                  <c:v>817</c:v>
                </c:pt>
                <c:pt idx="798" formatCode="General">
                  <c:v>818</c:v>
                </c:pt>
                <c:pt idx="799" formatCode="General">
                  <c:v>819</c:v>
                </c:pt>
                <c:pt idx="800" formatCode="General">
                  <c:v>820</c:v>
                </c:pt>
                <c:pt idx="801" formatCode="General">
                  <c:v>821</c:v>
                </c:pt>
                <c:pt idx="802" formatCode="General">
                  <c:v>822</c:v>
                </c:pt>
                <c:pt idx="803" formatCode="General">
                  <c:v>823</c:v>
                </c:pt>
                <c:pt idx="804" formatCode="General">
                  <c:v>824</c:v>
                </c:pt>
                <c:pt idx="805" formatCode="General">
                  <c:v>825</c:v>
                </c:pt>
                <c:pt idx="806" formatCode="General">
                  <c:v>826</c:v>
                </c:pt>
                <c:pt idx="807" formatCode="General">
                  <c:v>827</c:v>
                </c:pt>
                <c:pt idx="808" formatCode="General">
                  <c:v>828</c:v>
                </c:pt>
                <c:pt idx="809" formatCode="General">
                  <c:v>829</c:v>
                </c:pt>
                <c:pt idx="810" formatCode="General">
                  <c:v>830</c:v>
                </c:pt>
                <c:pt idx="811" formatCode="General">
                  <c:v>831</c:v>
                </c:pt>
                <c:pt idx="812" formatCode="General">
                  <c:v>832</c:v>
                </c:pt>
                <c:pt idx="813" formatCode="General">
                  <c:v>833</c:v>
                </c:pt>
                <c:pt idx="814" formatCode="General">
                  <c:v>834</c:v>
                </c:pt>
                <c:pt idx="815" formatCode="General">
                  <c:v>835</c:v>
                </c:pt>
                <c:pt idx="816" formatCode="General">
                  <c:v>836</c:v>
                </c:pt>
                <c:pt idx="817" formatCode="General">
                  <c:v>837</c:v>
                </c:pt>
                <c:pt idx="818" formatCode="General">
                  <c:v>838</c:v>
                </c:pt>
                <c:pt idx="819" formatCode="General">
                  <c:v>839</c:v>
                </c:pt>
                <c:pt idx="820" formatCode="General">
                  <c:v>840</c:v>
                </c:pt>
                <c:pt idx="821" formatCode="General">
                  <c:v>841</c:v>
                </c:pt>
                <c:pt idx="822" formatCode="General">
                  <c:v>842</c:v>
                </c:pt>
                <c:pt idx="823" formatCode="General">
                  <c:v>843</c:v>
                </c:pt>
                <c:pt idx="824" formatCode="General">
                  <c:v>844</c:v>
                </c:pt>
                <c:pt idx="825" formatCode="General">
                  <c:v>845</c:v>
                </c:pt>
                <c:pt idx="826" formatCode="General">
                  <c:v>846</c:v>
                </c:pt>
                <c:pt idx="827" formatCode="General">
                  <c:v>847</c:v>
                </c:pt>
                <c:pt idx="828" formatCode="General">
                  <c:v>848</c:v>
                </c:pt>
                <c:pt idx="829" formatCode="General">
                  <c:v>849</c:v>
                </c:pt>
                <c:pt idx="830" formatCode="General">
                  <c:v>850</c:v>
                </c:pt>
                <c:pt idx="831" formatCode="General">
                  <c:v>851</c:v>
                </c:pt>
                <c:pt idx="832" formatCode="General">
                  <c:v>852</c:v>
                </c:pt>
                <c:pt idx="833" formatCode="General">
                  <c:v>853</c:v>
                </c:pt>
                <c:pt idx="834" formatCode="General">
                  <c:v>854</c:v>
                </c:pt>
                <c:pt idx="835" formatCode="General">
                  <c:v>855</c:v>
                </c:pt>
                <c:pt idx="836" formatCode="General">
                  <c:v>856</c:v>
                </c:pt>
                <c:pt idx="837" formatCode="General">
                  <c:v>857</c:v>
                </c:pt>
                <c:pt idx="838" formatCode="General">
                  <c:v>858</c:v>
                </c:pt>
                <c:pt idx="839" formatCode="General">
                  <c:v>859</c:v>
                </c:pt>
                <c:pt idx="840" formatCode="General">
                  <c:v>860</c:v>
                </c:pt>
                <c:pt idx="841" formatCode="General">
                  <c:v>861</c:v>
                </c:pt>
                <c:pt idx="842" formatCode="General">
                  <c:v>862</c:v>
                </c:pt>
                <c:pt idx="843" formatCode="General">
                  <c:v>863</c:v>
                </c:pt>
                <c:pt idx="844" formatCode="General">
                  <c:v>864</c:v>
                </c:pt>
                <c:pt idx="845" formatCode="General">
                  <c:v>865</c:v>
                </c:pt>
                <c:pt idx="846" formatCode="General">
                  <c:v>866</c:v>
                </c:pt>
                <c:pt idx="847" formatCode="General">
                  <c:v>867</c:v>
                </c:pt>
                <c:pt idx="848" formatCode="General">
                  <c:v>868</c:v>
                </c:pt>
                <c:pt idx="849" formatCode="General">
                  <c:v>869</c:v>
                </c:pt>
                <c:pt idx="850" formatCode="General">
                  <c:v>870</c:v>
                </c:pt>
                <c:pt idx="851" formatCode="General">
                  <c:v>871</c:v>
                </c:pt>
                <c:pt idx="852" formatCode="General">
                  <c:v>872</c:v>
                </c:pt>
                <c:pt idx="853" formatCode="General">
                  <c:v>873</c:v>
                </c:pt>
                <c:pt idx="854" formatCode="General">
                  <c:v>874</c:v>
                </c:pt>
                <c:pt idx="855" formatCode="General">
                  <c:v>875</c:v>
                </c:pt>
                <c:pt idx="856" formatCode="General">
                  <c:v>876</c:v>
                </c:pt>
                <c:pt idx="857" formatCode="General">
                  <c:v>877</c:v>
                </c:pt>
                <c:pt idx="858" formatCode="General">
                  <c:v>878</c:v>
                </c:pt>
                <c:pt idx="859" formatCode="General">
                  <c:v>879</c:v>
                </c:pt>
                <c:pt idx="860" formatCode="General">
                  <c:v>880</c:v>
                </c:pt>
                <c:pt idx="861" formatCode="General">
                  <c:v>881</c:v>
                </c:pt>
                <c:pt idx="862" formatCode="General">
                  <c:v>882</c:v>
                </c:pt>
                <c:pt idx="863" formatCode="General">
                  <c:v>883</c:v>
                </c:pt>
                <c:pt idx="864" formatCode="General">
                  <c:v>884</c:v>
                </c:pt>
                <c:pt idx="865" formatCode="General">
                  <c:v>885</c:v>
                </c:pt>
                <c:pt idx="866" formatCode="General">
                  <c:v>886</c:v>
                </c:pt>
                <c:pt idx="867" formatCode="General">
                  <c:v>887</c:v>
                </c:pt>
                <c:pt idx="868" formatCode="General">
                  <c:v>888</c:v>
                </c:pt>
                <c:pt idx="869" formatCode="General">
                  <c:v>889</c:v>
                </c:pt>
                <c:pt idx="870" formatCode="General">
                  <c:v>890</c:v>
                </c:pt>
                <c:pt idx="871" formatCode="General">
                  <c:v>891</c:v>
                </c:pt>
                <c:pt idx="872" formatCode="General">
                  <c:v>892</c:v>
                </c:pt>
                <c:pt idx="873" formatCode="General">
                  <c:v>893</c:v>
                </c:pt>
                <c:pt idx="874" formatCode="General">
                  <c:v>894</c:v>
                </c:pt>
                <c:pt idx="875" formatCode="General">
                  <c:v>895</c:v>
                </c:pt>
                <c:pt idx="876" formatCode="General">
                  <c:v>896</c:v>
                </c:pt>
                <c:pt idx="877" formatCode="General">
                  <c:v>897</c:v>
                </c:pt>
                <c:pt idx="878" formatCode="General">
                  <c:v>898</c:v>
                </c:pt>
                <c:pt idx="879" formatCode="General">
                  <c:v>899</c:v>
                </c:pt>
                <c:pt idx="880" formatCode="General">
                  <c:v>900</c:v>
                </c:pt>
                <c:pt idx="881" formatCode="General">
                  <c:v>901</c:v>
                </c:pt>
                <c:pt idx="882" formatCode="General">
                  <c:v>902</c:v>
                </c:pt>
                <c:pt idx="883" formatCode="General">
                  <c:v>903</c:v>
                </c:pt>
                <c:pt idx="884" formatCode="General">
                  <c:v>904</c:v>
                </c:pt>
                <c:pt idx="885" formatCode="General">
                  <c:v>905</c:v>
                </c:pt>
                <c:pt idx="886" formatCode="General">
                  <c:v>906</c:v>
                </c:pt>
                <c:pt idx="887" formatCode="General">
                  <c:v>907</c:v>
                </c:pt>
                <c:pt idx="888" formatCode="General">
                  <c:v>908</c:v>
                </c:pt>
                <c:pt idx="889" formatCode="General">
                  <c:v>909</c:v>
                </c:pt>
                <c:pt idx="890" formatCode="General">
                  <c:v>910</c:v>
                </c:pt>
                <c:pt idx="891" formatCode="General">
                  <c:v>911</c:v>
                </c:pt>
                <c:pt idx="892" formatCode="General">
                  <c:v>912</c:v>
                </c:pt>
                <c:pt idx="893" formatCode="General">
                  <c:v>913</c:v>
                </c:pt>
                <c:pt idx="894" formatCode="General">
                  <c:v>914</c:v>
                </c:pt>
                <c:pt idx="895" formatCode="General">
                  <c:v>915</c:v>
                </c:pt>
                <c:pt idx="896" formatCode="General">
                  <c:v>916</c:v>
                </c:pt>
                <c:pt idx="897" formatCode="General">
                  <c:v>917</c:v>
                </c:pt>
                <c:pt idx="898" formatCode="General">
                  <c:v>918</c:v>
                </c:pt>
                <c:pt idx="899" formatCode="General">
                  <c:v>919</c:v>
                </c:pt>
                <c:pt idx="900" formatCode="General">
                  <c:v>920</c:v>
                </c:pt>
                <c:pt idx="901" formatCode="General">
                  <c:v>921</c:v>
                </c:pt>
                <c:pt idx="902" formatCode="General">
                  <c:v>922</c:v>
                </c:pt>
                <c:pt idx="903" formatCode="General">
                  <c:v>923</c:v>
                </c:pt>
                <c:pt idx="904" formatCode="General">
                  <c:v>924</c:v>
                </c:pt>
                <c:pt idx="905" formatCode="General">
                  <c:v>925</c:v>
                </c:pt>
                <c:pt idx="906" formatCode="General">
                  <c:v>926</c:v>
                </c:pt>
                <c:pt idx="907" formatCode="General">
                  <c:v>927</c:v>
                </c:pt>
                <c:pt idx="908" formatCode="General">
                  <c:v>928</c:v>
                </c:pt>
                <c:pt idx="909" formatCode="General">
                  <c:v>929</c:v>
                </c:pt>
                <c:pt idx="910" formatCode="General">
                  <c:v>930</c:v>
                </c:pt>
                <c:pt idx="911" formatCode="General">
                  <c:v>931</c:v>
                </c:pt>
                <c:pt idx="912" formatCode="General">
                  <c:v>932</c:v>
                </c:pt>
                <c:pt idx="913" formatCode="General">
                  <c:v>933</c:v>
                </c:pt>
                <c:pt idx="914" formatCode="General">
                  <c:v>934</c:v>
                </c:pt>
                <c:pt idx="915" formatCode="General">
                  <c:v>935</c:v>
                </c:pt>
                <c:pt idx="916" formatCode="General">
                  <c:v>936</c:v>
                </c:pt>
                <c:pt idx="917" formatCode="General">
                  <c:v>937</c:v>
                </c:pt>
                <c:pt idx="918" formatCode="General">
                  <c:v>938</c:v>
                </c:pt>
                <c:pt idx="919" formatCode="General">
                  <c:v>939</c:v>
                </c:pt>
                <c:pt idx="920" formatCode="General">
                  <c:v>940</c:v>
                </c:pt>
                <c:pt idx="921" formatCode="General">
                  <c:v>941</c:v>
                </c:pt>
                <c:pt idx="922" formatCode="General">
                  <c:v>942</c:v>
                </c:pt>
                <c:pt idx="923" formatCode="General">
                  <c:v>943</c:v>
                </c:pt>
                <c:pt idx="924" formatCode="General">
                  <c:v>944</c:v>
                </c:pt>
                <c:pt idx="925" formatCode="General">
                  <c:v>945</c:v>
                </c:pt>
                <c:pt idx="926" formatCode="General">
                  <c:v>946</c:v>
                </c:pt>
                <c:pt idx="927" formatCode="General">
                  <c:v>947</c:v>
                </c:pt>
                <c:pt idx="928" formatCode="General">
                  <c:v>948</c:v>
                </c:pt>
                <c:pt idx="929" formatCode="General">
                  <c:v>949</c:v>
                </c:pt>
                <c:pt idx="930" formatCode="General">
                  <c:v>950</c:v>
                </c:pt>
                <c:pt idx="931" formatCode="General">
                  <c:v>951</c:v>
                </c:pt>
                <c:pt idx="932" formatCode="General">
                  <c:v>952</c:v>
                </c:pt>
                <c:pt idx="933" formatCode="General">
                  <c:v>953</c:v>
                </c:pt>
                <c:pt idx="934" formatCode="General">
                  <c:v>954</c:v>
                </c:pt>
                <c:pt idx="935" formatCode="General">
                  <c:v>955</c:v>
                </c:pt>
                <c:pt idx="936" formatCode="General">
                  <c:v>956</c:v>
                </c:pt>
                <c:pt idx="937" formatCode="General">
                  <c:v>957</c:v>
                </c:pt>
                <c:pt idx="938" formatCode="General">
                  <c:v>958</c:v>
                </c:pt>
                <c:pt idx="939" formatCode="General">
                  <c:v>959</c:v>
                </c:pt>
                <c:pt idx="940" formatCode="General">
                  <c:v>960</c:v>
                </c:pt>
                <c:pt idx="941" formatCode="General">
                  <c:v>961</c:v>
                </c:pt>
                <c:pt idx="942" formatCode="General">
                  <c:v>962</c:v>
                </c:pt>
                <c:pt idx="943" formatCode="General">
                  <c:v>963</c:v>
                </c:pt>
                <c:pt idx="944" formatCode="General">
                  <c:v>964</c:v>
                </c:pt>
                <c:pt idx="945" formatCode="General">
                  <c:v>965</c:v>
                </c:pt>
                <c:pt idx="946" formatCode="General">
                  <c:v>966</c:v>
                </c:pt>
                <c:pt idx="947" formatCode="General">
                  <c:v>967</c:v>
                </c:pt>
                <c:pt idx="948" formatCode="General">
                  <c:v>968</c:v>
                </c:pt>
                <c:pt idx="949" formatCode="General">
                  <c:v>969</c:v>
                </c:pt>
                <c:pt idx="950" formatCode="General">
                  <c:v>970</c:v>
                </c:pt>
                <c:pt idx="951" formatCode="General">
                  <c:v>971</c:v>
                </c:pt>
                <c:pt idx="952" formatCode="General">
                  <c:v>972</c:v>
                </c:pt>
                <c:pt idx="953" formatCode="General">
                  <c:v>973</c:v>
                </c:pt>
                <c:pt idx="954" formatCode="General">
                  <c:v>974</c:v>
                </c:pt>
                <c:pt idx="955" formatCode="General">
                  <c:v>975</c:v>
                </c:pt>
                <c:pt idx="956" formatCode="General">
                  <c:v>976</c:v>
                </c:pt>
                <c:pt idx="957" formatCode="General">
                  <c:v>977</c:v>
                </c:pt>
                <c:pt idx="958" formatCode="General">
                  <c:v>978</c:v>
                </c:pt>
                <c:pt idx="959" formatCode="General">
                  <c:v>979</c:v>
                </c:pt>
                <c:pt idx="960" formatCode="General">
                  <c:v>980</c:v>
                </c:pt>
                <c:pt idx="961" formatCode="General">
                  <c:v>981</c:v>
                </c:pt>
                <c:pt idx="962" formatCode="General">
                  <c:v>982</c:v>
                </c:pt>
                <c:pt idx="963" formatCode="General">
                  <c:v>983</c:v>
                </c:pt>
                <c:pt idx="964" formatCode="General">
                  <c:v>984</c:v>
                </c:pt>
                <c:pt idx="965" formatCode="General">
                  <c:v>985</c:v>
                </c:pt>
                <c:pt idx="966" formatCode="General">
                  <c:v>986</c:v>
                </c:pt>
                <c:pt idx="967" formatCode="General">
                  <c:v>987</c:v>
                </c:pt>
                <c:pt idx="968" formatCode="General">
                  <c:v>988</c:v>
                </c:pt>
                <c:pt idx="969" formatCode="General">
                  <c:v>989</c:v>
                </c:pt>
                <c:pt idx="970" formatCode="General">
                  <c:v>990</c:v>
                </c:pt>
                <c:pt idx="971" formatCode="General">
                  <c:v>991</c:v>
                </c:pt>
                <c:pt idx="972" formatCode="General">
                  <c:v>992</c:v>
                </c:pt>
                <c:pt idx="973" formatCode="General">
                  <c:v>993</c:v>
                </c:pt>
                <c:pt idx="974" formatCode="General">
                  <c:v>994</c:v>
                </c:pt>
                <c:pt idx="975" formatCode="General">
                  <c:v>995</c:v>
                </c:pt>
                <c:pt idx="976" formatCode="General">
                  <c:v>996</c:v>
                </c:pt>
                <c:pt idx="977" formatCode="General">
                  <c:v>997</c:v>
                </c:pt>
                <c:pt idx="978" formatCode="General">
                  <c:v>998</c:v>
                </c:pt>
                <c:pt idx="979" formatCode="General">
                  <c:v>999</c:v>
                </c:pt>
                <c:pt idx="980" formatCode="0">
                  <c:v>1000</c:v>
                </c:pt>
                <c:pt idx="981" formatCode="0">
                  <c:v>1001</c:v>
                </c:pt>
                <c:pt idx="982" formatCode="0">
                  <c:v>1002</c:v>
                </c:pt>
                <c:pt idx="983" formatCode="0">
                  <c:v>1003</c:v>
                </c:pt>
                <c:pt idx="984" formatCode="0">
                  <c:v>1004</c:v>
                </c:pt>
                <c:pt idx="985" formatCode="0">
                  <c:v>1005</c:v>
                </c:pt>
                <c:pt idx="986" formatCode="0">
                  <c:v>1006</c:v>
                </c:pt>
                <c:pt idx="987" formatCode="0">
                  <c:v>1007</c:v>
                </c:pt>
                <c:pt idx="988" formatCode="0">
                  <c:v>1008</c:v>
                </c:pt>
                <c:pt idx="989" formatCode="0">
                  <c:v>1009</c:v>
                </c:pt>
                <c:pt idx="990" formatCode="0">
                  <c:v>1010</c:v>
                </c:pt>
                <c:pt idx="991" formatCode="0">
                  <c:v>1011</c:v>
                </c:pt>
                <c:pt idx="992" formatCode="0">
                  <c:v>1012</c:v>
                </c:pt>
                <c:pt idx="993" formatCode="0">
                  <c:v>1013</c:v>
                </c:pt>
                <c:pt idx="994" formatCode="0">
                  <c:v>1014</c:v>
                </c:pt>
                <c:pt idx="995" formatCode="0">
                  <c:v>1015</c:v>
                </c:pt>
                <c:pt idx="996" formatCode="0">
                  <c:v>1016</c:v>
                </c:pt>
                <c:pt idx="997" formatCode="0">
                  <c:v>1017</c:v>
                </c:pt>
                <c:pt idx="998" formatCode="0">
                  <c:v>1018</c:v>
                </c:pt>
                <c:pt idx="999" formatCode="0">
                  <c:v>1019</c:v>
                </c:pt>
                <c:pt idx="1000" formatCode="0">
                  <c:v>1020</c:v>
                </c:pt>
                <c:pt idx="1001" formatCode="0">
                  <c:v>1021</c:v>
                </c:pt>
                <c:pt idx="1002" formatCode="0">
                  <c:v>1022</c:v>
                </c:pt>
                <c:pt idx="1003" formatCode="0">
                  <c:v>1023</c:v>
                </c:pt>
                <c:pt idx="1004" formatCode="0">
                  <c:v>1024</c:v>
                </c:pt>
                <c:pt idx="1005" formatCode="0">
                  <c:v>1025</c:v>
                </c:pt>
                <c:pt idx="1006" formatCode="0">
                  <c:v>1026</c:v>
                </c:pt>
                <c:pt idx="1007" formatCode="0">
                  <c:v>1027</c:v>
                </c:pt>
                <c:pt idx="1008" formatCode="0">
                  <c:v>1028</c:v>
                </c:pt>
                <c:pt idx="1009" formatCode="0">
                  <c:v>1029</c:v>
                </c:pt>
                <c:pt idx="1010" formatCode="0">
                  <c:v>1030</c:v>
                </c:pt>
                <c:pt idx="1011" formatCode="0">
                  <c:v>1031</c:v>
                </c:pt>
                <c:pt idx="1012" formatCode="0">
                  <c:v>1032</c:v>
                </c:pt>
                <c:pt idx="1013" formatCode="0">
                  <c:v>1033</c:v>
                </c:pt>
                <c:pt idx="1014" formatCode="0">
                  <c:v>1034</c:v>
                </c:pt>
                <c:pt idx="1015" formatCode="0">
                  <c:v>1035</c:v>
                </c:pt>
                <c:pt idx="1016" formatCode="0">
                  <c:v>1036</c:v>
                </c:pt>
                <c:pt idx="1017" formatCode="0">
                  <c:v>1037</c:v>
                </c:pt>
                <c:pt idx="1018" formatCode="0">
                  <c:v>1038</c:v>
                </c:pt>
                <c:pt idx="1019" formatCode="0">
                  <c:v>1039</c:v>
                </c:pt>
                <c:pt idx="1020" formatCode="0">
                  <c:v>1040</c:v>
                </c:pt>
                <c:pt idx="1021" formatCode="0">
                  <c:v>1041</c:v>
                </c:pt>
                <c:pt idx="1022" formatCode="0">
                  <c:v>1042</c:v>
                </c:pt>
                <c:pt idx="1023" formatCode="0">
                  <c:v>1043</c:v>
                </c:pt>
                <c:pt idx="1024" formatCode="0">
                  <c:v>1044</c:v>
                </c:pt>
                <c:pt idx="1025" formatCode="0">
                  <c:v>1045</c:v>
                </c:pt>
                <c:pt idx="1026" formatCode="0">
                  <c:v>1046</c:v>
                </c:pt>
                <c:pt idx="1027" formatCode="0">
                  <c:v>1047</c:v>
                </c:pt>
                <c:pt idx="1028" formatCode="0">
                  <c:v>1048</c:v>
                </c:pt>
                <c:pt idx="1029" formatCode="0">
                  <c:v>1049</c:v>
                </c:pt>
                <c:pt idx="1030" formatCode="0">
                  <c:v>1050</c:v>
                </c:pt>
                <c:pt idx="1031" formatCode="0">
                  <c:v>1051</c:v>
                </c:pt>
                <c:pt idx="1032" formatCode="0">
                  <c:v>1052</c:v>
                </c:pt>
                <c:pt idx="1033" formatCode="0">
                  <c:v>1053</c:v>
                </c:pt>
                <c:pt idx="1034" formatCode="0">
                  <c:v>1054</c:v>
                </c:pt>
                <c:pt idx="1035" formatCode="0">
                  <c:v>1055</c:v>
                </c:pt>
                <c:pt idx="1036" formatCode="0">
                  <c:v>1056</c:v>
                </c:pt>
                <c:pt idx="1037" formatCode="0">
                  <c:v>1057</c:v>
                </c:pt>
                <c:pt idx="1038" formatCode="0">
                  <c:v>1058</c:v>
                </c:pt>
                <c:pt idx="1039" formatCode="0">
                  <c:v>1059</c:v>
                </c:pt>
                <c:pt idx="1040" formatCode="0">
                  <c:v>1060</c:v>
                </c:pt>
                <c:pt idx="1041" formatCode="0">
                  <c:v>1061</c:v>
                </c:pt>
                <c:pt idx="1042" formatCode="0">
                  <c:v>1062</c:v>
                </c:pt>
                <c:pt idx="1043" formatCode="0">
                  <c:v>1063</c:v>
                </c:pt>
                <c:pt idx="1044" formatCode="0">
                  <c:v>1064</c:v>
                </c:pt>
                <c:pt idx="1045" formatCode="0">
                  <c:v>1065</c:v>
                </c:pt>
                <c:pt idx="1046" formatCode="0">
                  <c:v>1066</c:v>
                </c:pt>
                <c:pt idx="1047" formatCode="0">
                  <c:v>1067</c:v>
                </c:pt>
                <c:pt idx="1048" formatCode="0">
                  <c:v>1068</c:v>
                </c:pt>
                <c:pt idx="1049" formatCode="0">
                  <c:v>1069</c:v>
                </c:pt>
                <c:pt idx="1050" formatCode="0">
                  <c:v>1070</c:v>
                </c:pt>
                <c:pt idx="1051" formatCode="0">
                  <c:v>1071</c:v>
                </c:pt>
                <c:pt idx="1052" formatCode="0">
                  <c:v>1072</c:v>
                </c:pt>
                <c:pt idx="1053" formatCode="0">
                  <c:v>1073</c:v>
                </c:pt>
                <c:pt idx="1054" formatCode="0">
                  <c:v>1074</c:v>
                </c:pt>
                <c:pt idx="1055" formatCode="0">
                  <c:v>1075</c:v>
                </c:pt>
                <c:pt idx="1056" formatCode="0">
                  <c:v>1076</c:v>
                </c:pt>
                <c:pt idx="1057" formatCode="0">
                  <c:v>1077</c:v>
                </c:pt>
                <c:pt idx="1058" formatCode="0">
                  <c:v>1078</c:v>
                </c:pt>
                <c:pt idx="1059" formatCode="0">
                  <c:v>1079</c:v>
                </c:pt>
                <c:pt idx="1060" formatCode="0">
                  <c:v>1080</c:v>
                </c:pt>
                <c:pt idx="1061" formatCode="0">
                  <c:v>1081</c:v>
                </c:pt>
                <c:pt idx="1062" formatCode="0">
                  <c:v>1082</c:v>
                </c:pt>
                <c:pt idx="1063" formatCode="0">
                  <c:v>1083</c:v>
                </c:pt>
                <c:pt idx="1064" formatCode="0">
                  <c:v>1084</c:v>
                </c:pt>
                <c:pt idx="1065" formatCode="0">
                  <c:v>1085</c:v>
                </c:pt>
                <c:pt idx="1066" formatCode="0">
                  <c:v>1086</c:v>
                </c:pt>
                <c:pt idx="1067" formatCode="0">
                  <c:v>1087</c:v>
                </c:pt>
                <c:pt idx="1068" formatCode="0">
                  <c:v>1088</c:v>
                </c:pt>
                <c:pt idx="1069" formatCode="0">
                  <c:v>1089</c:v>
                </c:pt>
                <c:pt idx="1070" formatCode="0">
                  <c:v>1090</c:v>
                </c:pt>
                <c:pt idx="1071" formatCode="0">
                  <c:v>1091</c:v>
                </c:pt>
                <c:pt idx="1072" formatCode="0">
                  <c:v>1092</c:v>
                </c:pt>
                <c:pt idx="1073" formatCode="0">
                  <c:v>1093</c:v>
                </c:pt>
                <c:pt idx="1074" formatCode="0">
                  <c:v>1094</c:v>
                </c:pt>
                <c:pt idx="1075" formatCode="0">
                  <c:v>1095</c:v>
                </c:pt>
                <c:pt idx="1076" formatCode="0">
                  <c:v>1096</c:v>
                </c:pt>
                <c:pt idx="1077" formatCode="0">
                  <c:v>1097</c:v>
                </c:pt>
                <c:pt idx="1078" formatCode="0">
                  <c:v>1098</c:v>
                </c:pt>
                <c:pt idx="1079" formatCode="0">
                  <c:v>1099</c:v>
                </c:pt>
                <c:pt idx="1080" formatCode="0">
                  <c:v>1100</c:v>
                </c:pt>
                <c:pt idx="1081" formatCode="0">
                  <c:v>1101</c:v>
                </c:pt>
                <c:pt idx="1082" formatCode="0">
                  <c:v>1102</c:v>
                </c:pt>
                <c:pt idx="1083" formatCode="0">
                  <c:v>1103</c:v>
                </c:pt>
                <c:pt idx="1084" formatCode="0">
                  <c:v>1104</c:v>
                </c:pt>
                <c:pt idx="1085" formatCode="0">
                  <c:v>1105</c:v>
                </c:pt>
                <c:pt idx="1086" formatCode="0">
                  <c:v>1106</c:v>
                </c:pt>
                <c:pt idx="1087" formatCode="0">
                  <c:v>1107</c:v>
                </c:pt>
                <c:pt idx="1088" formatCode="0">
                  <c:v>1108</c:v>
                </c:pt>
                <c:pt idx="1089" formatCode="0">
                  <c:v>1109</c:v>
                </c:pt>
                <c:pt idx="1090" formatCode="0">
                  <c:v>1110</c:v>
                </c:pt>
                <c:pt idx="1091" formatCode="0">
                  <c:v>1111</c:v>
                </c:pt>
                <c:pt idx="1092" formatCode="0">
                  <c:v>1112</c:v>
                </c:pt>
                <c:pt idx="1093" formatCode="0">
                  <c:v>1113</c:v>
                </c:pt>
                <c:pt idx="1094" formatCode="0">
                  <c:v>1114</c:v>
                </c:pt>
                <c:pt idx="1095" formatCode="0">
                  <c:v>1115</c:v>
                </c:pt>
                <c:pt idx="1096" formatCode="0">
                  <c:v>1116</c:v>
                </c:pt>
                <c:pt idx="1097" formatCode="0">
                  <c:v>1117</c:v>
                </c:pt>
                <c:pt idx="1098" formatCode="0">
                  <c:v>1118</c:v>
                </c:pt>
                <c:pt idx="1099" formatCode="0">
                  <c:v>1119</c:v>
                </c:pt>
                <c:pt idx="1100" formatCode="0">
                  <c:v>1120</c:v>
                </c:pt>
                <c:pt idx="1101" formatCode="0">
                  <c:v>1121</c:v>
                </c:pt>
                <c:pt idx="1102" formatCode="0">
                  <c:v>1122</c:v>
                </c:pt>
                <c:pt idx="1103" formatCode="0">
                  <c:v>1123</c:v>
                </c:pt>
                <c:pt idx="1104" formatCode="0">
                  <c:v>1124</c:v>
                </c:pt>
                <c:pt idx="1105" formatCode="0">
                  <c:v>1125</c:v>
                </c:pt>
                <c:pt idx="1106" formatCode="0">
                  <c:v>1126</c:v>
                </c:pt>
                <c:pt idx="1107" formatCode="0">
                  <c:v>1127</c:v>
                </c:pt>
                <c:pt idx="1108" formatCode="0">
                  <c:v>1128</c:v>
                </c:pt>
                <c:pt idx="1109" formatCode="0">
                  <c:v>1129</c:v>
                </c:pt>
                <c:pt idx="1110" formatCode="0">
                  <c:v>1130</c:v>
                </c:pt>
                <c:pt idx="1111" formatCode="0">
                  <c:v>1131</c:v>
                </c:pt>
                <c:pt idx="1112" formatCode="0">
                  <c:v>1132</c:v>
                </c:pt>
                <c:pt idx="1113" formatCode="0">
                  <c:v>1133</c:v>
                </c:pt>
                <c:pt idx="1114" formatCode="0">
                  <c:v>1134</c:v>
                </c:pt>
                <c:pt idx="1115" formatCode="0">
                  <c:v>1135</c:v>
                </c:pt>
                <c:pt idx="1116" formatCode="0">
                  <c:v>1136</c:v>
                </c:pt>
                <c:pt idx="1117" formatCode="0">
                  <c:v>1137</c:v>
                </c:pt>
                <c:pt idx="1118" formatCode="0">
                  <c:v>1138</c:v>
                </c:pt>
                <c:pt idx="1119" formatCode="0">
                  <c:v>1139</c:v>
                </c:pt>
                <c:pt idx="1120" formatCode="0">
                  <c:v>1140</c:v>
                </c:pt>
                <c:pt idx="1121" formatCode="0">
                  <c:v>1141</c:v>
                </c:pt>
                <c:pt idx="1122" formatCode="0">
                  <c:v>1142</c:v>
                </c:pt>
                <c:pt idx="1123" formatCode="0">
                  <c:v>1143</c:v>
                </c:pt>
                <c:pt idx="1124" formatCode="0">
                  <c:v>1144</c:v>
                </c:pt>
                <c:pt idx="1125" formatCode="0">
                  <c:v>1145</c:v>
                </c:pt>
                <c:pt idx="1126" formatCode="0">
                  <c:v>1146</c:v>
                </c:pt>
                <c:pt idx="1127" formatCode="0">
                  <c:v>1147</c:v>
                </c:pt>
                <c:pt idx="1128" formatCode="0">
                  <c:v>1148</c:v>
                </c:pt>
                <c:pt idx="1129" formatCode="0">
                  <c:v>1149</c:v>
                </c:pt>
                <c:pt idx="1130" formatCode="0">
                  <c:v>1150</c:v>
                </c:pt>
                <c:pt idx="1131" formatCode="0">
                  <c:v>1151</c:v>
                </c:pt>
                <c:pt idx="1132" formatCode="0">
                  <c:v>1152</c:v>
                </c:pt>
                <c:pt idx="1133" formatCode="0">
                  <c:v>1153</c:v>
                </c:pt>
                <c:pt idx="1134" formatCode="0">
                  <c:v>1154</c:v>
                </c:pt>
                <c:pt idx="1135" formatCode="0">
                  <c:v>1155</c:v>
                </c:pt>
                <c:pt idx="1136" formatCode="0">
                  <c:v>1156</c:v>
                </c:pt>
                <c:pt idx="1137" formatCode="0">
                  <c:v>1157</c:v>
                </c:pt>
                <c:pt idx="1138" formatCode="0">
                  <c:v>1158</c:v>
                </c:pt>
                <c:pt idx="1139" formatCode="0">
                  <c:v>1159</c:v>
                </c:pt>
                <c:pt idx="1140" formatCode="0">
                  <c:v>1160</c:v>
                </c:pt>
                <c:pt idx="1141" formatCode="0">
                  <c:v>1161</c:v>
                </c:pt>
                <c:pt idx="1142" formatCode="0">
                  <c:v>1162</c:v>
                </c:pt>
                <c:pt idx="1143" formatCode="0">
                  <c:v>1163</c:v>
                </c:pt>
                <c:pt idx="1144" formatCode="0">
                  <c:v>1164</c:v>
                </c:pt>
                <c:pt idx="1145" formatCode="0">
                  <c:v>1165</c:v>
                </c:pt>
                <c:pt idx="1146" formatCode="0">
                  <c:v>1166</c:v>
                </c:pt>
                <c:pt idx="1147" formatCode="0">
                  <c:v>1167</c:v>
                </c:pt>
                <c:pt idx="1148" formatCode="0">
                  <c:v>1168</c:v>
                </c:pt>
                <c:pt idx="1149" formatCode="0">
                  <c:v>1169</c:v>
                </c:pt>
                <c:pt idx="1150" formatCode="0">
                  <c:v>1170</c:v>
                </c:pt>
                <c:pt idx="1151" formatCode="0">
                  <c:v>1171</c:v>
                </c:pt>
                <c:pt idx="1152" formatCode="0">
                  <c:v>1172</c:v>
                </c:pt>
                <c:pt idx="1153" formatCode="0">
                  <c:v>1173</c:v>
                </c:pt>
                <c:pt idx="1154" formatCode="0">
                  <c:v>1174</c:v>
                </c:pt>
                <c:pt idx="1155" formatCode="0">
                  <c:v>1175</c:v>
                </c:pt>
                <c:pt idx="1156" formatCode="0">
                  <c:v>1176</c:v>
                </c:pt>
                <c:pt idx="1157" formatCode="0">
                  <c:v>1177</c:v>
                </c:pt>
                <c:pt idx="1158" formatCode="0">
                  <c:v>1178</c:v>
                </c:pt>
                <c:pt idx="1159" formatCode="0">
                  <c:v>1179</c:v>
                </c:pt>
                <c:pt idx="1160" formatCode="0">
                  <c:v>1180</c:v>
                </c:pt>
                <c:pt idx="1161" formatCode="0">
                  <c:v>1181</c:v>
                </c:pt>
                <c:pt idx="1162" formatCode="0">
                  <c:v>1182</c:v>
                </c:pt>
                <c:pt idx="1163" formatCode="0">
                  <c:v>1183</c:v>
                </c:pt>
                <c:pt idx="1164" formatCode="0">
                  <c:v>1184</c:v>
                </c:pt>
                <c:pt idx="1165" formatCode="0">
                  <c:v>1185</c:v>
                </c:pt>
                <c:pt idx="1166" formatCode="0">
                  <c:v>1186</c:v>
                </c:pt>
                <c:pt idx="1167" formatCode="0">
                  <c:v>1187</c:v>
                </c:pt>
                <c:pt idx="1168" formatCode="0">
                  <c:v>1188</c:v>
                </c:pt>
                <c:pt idx="1169" formatCode="0">
                  <c:v>1189</c:v>
                </c:pt>
                <c:pt idx="1170" formatCode="0">
                  <c:v>1190</c:v>
                </c:pt>
                <c:pt idx="1171" formatCode="0">
                  <c:v>1191</c:v>
                </c:pt>
                <c:pt idx="1172" formatCode="0">
                  <c:v>1192</c:v>
                </c:pt>
                <c:pt idx="1173" formatCode="0">
                  <c:v>1193</c:v>
                </c:pt>
                <c:pt idx="1174" formatCode="0">
                  <c:v>1194</c:v>
                </c:pt>
                <c:pt idx="1175" formatCode="0">
                  <c:v>1195</c:v>
                </c:pt>
                <c:pt idx="1176" formatCode="0">
                  <c:v>1196</c:v>
                </c:pt>
                <c:pt idx="1177" formatCode="0">
                  <c:v>1197</c:v>
                </c:pt>
                <c:pt idx="1178" formatCode="0">
                  <c:v>1198</c:v>
                </c:pt>
                <c:pt idx="1179" formatCode="0">
                  <c:v>1199</c:v>
                </c:pt>
                <c:pt idx="1180" formatCode="0">
                  <c:v>1200</c:v>
                </c:pt>
                <c:pt idx="1181" formatCode="0">
                  <c:v>1201</c:v>
                </c:pt>
                <c:pt idx="1182" formatCode="0">
                  <c:v>1202</c:v>
                </c:pt>
                <c:pt idx="1183" formatCode="0">
                  <c:v>1203</c:v>
                </c:pt>
                <c:pt idx="1184" formatCode="0">
                  <c:v>1204</c:v>
                </c:pt>
                <c:pt idx="1185" formatCode="0">
                  <c:v>1205</c:v>
                </c:pt>
                <c:pt idx="1186" formatCode="0">
                  <c:v>1206</c:v>
                </c:pt>
                <c:pt idx="1187" formatCode="0">
                  <c:v>1207</c:v>
                </c:pt>
                <c:pt idx="1188" formatCode="0">
                  <c:v>1208</c:v>
                </c:pt>
                <c:pt idx="1189" formatCode="0">
                  <c:v>1209</c:v>
                </c:pt>
                <c:pt idx="1190" formatCode="0">
                  <c:v>1210</c:v>
                </c:pt>
                <c:pt idx="1191" formatCode="0">
                  <c:v>1211</c:v>
                </c:pt>
                <c:pt idx="1192" formatCode="0">
                  <c:v>1212</c:v>
                </c:pt>
                <c:pt idx="1193" formatCode="0">
                  <c:v>1213</c:v>
                </c:pt>
                <c:pt idx="1194" formatCode="0">
                  <c:v>1214</c:v>
                </c:pt>
                <c:pt idx="1195" formatCode="0">
                  <c:v>1215</c:v>
                </c:pt>
                <c:pt idx="1196" formatCode="0">
                  <c:v>1216</c:v>
                </c:pt>
                <c:pt idx="1197" formatCode="0">
                  <c:v>1217</c:v>
                </c:pt>
                <c:pt idx="1198" formatCode="0">
                  <c:v>1218</c:v>
                </c:pt>
                <c:pt idx="1199" formatCode="0">
                  <c:v>1219</c:v>
                </c:pt>
                <c:pt idx="1200" formatCode="0">
                  <c:v>1220</c:v>
                </c:pt>
                <c:pt idx="1201" formatCode="0">
                  <c:v>1221</c:v>
                </c:pt>
                <c:pt idx="1202" formatCode="0">
                  <c:v>1222</c:v>
                </c:pt>
                <c:pt idx="1203" formatCode="0">
                  <c:v>1223</c:v>
                </c:pt>
                <c:pt idx="1204" formatCode="0">
                  <c:v>1224</c:v>
                </c:pt>
                <c:pt idx="1205" formatCode="0">
                  <c:v>1225</c:v>
                </c:pt>
                <c:pt idx="1206" formatCode="0">
                  <c:v>1226</c:v>
                </c:pt>
                <c:pt idx="1207" formatCode="0">
                  <c:v>1227</c:v>
                </c:pt>
                <c:pt idx="1208" formatCode="0">
                  <c:v>1228</c:v>
                </c:pt>
                <c:pt idx="1209" formatCode="0">
                  <c:v>1229</c:v>
                </c:pt>
                <c:pt idx="1210" formatCode="0">
                  <c:v>1230</c:v>
                </c:pt>
                <c:pt idx="1211" formatCode="0">
                  <c:v>1231</c:v>
                </c:pt>
                <c:pt idx="1212" formatCode="0">
                  <c:v>1232</c:v>
                </c:pt>
                <c:pt idx="1213" formatCode="0">
                  <c:v>1233</c:v>
                </c:pt>
                <c:pt idx="1214" formatCode="0">
                  <c:v>1234</c:v>
                </c:pt>
                <c:pt idx="1215" formatCode="0">
                  <c:v>1235</c:v>
                </c:pt>
                <c:pt idx="1216" formatCode="0">
                  <c:v>1236</c:v>
                </c:pt>
                <c:pt idx="1217" formatCode="0">
                  <c:v>1237</c:v>
                </c:pt>
                <c:pt idx="1218" formatCode="0">
                  <c:v>1238</c:v>
                </c:pt>
                <c:pt idx="1219" formatCode="0">
                  <c:v>1239</c:v>
                </c:pt>
                <c:pt idx="1220" formatCode="0">
                  <c:v>1240</c:v>
                </c:pt>
                <c:pt idx="1221" formatCode="0">
                  <c:v>1241</c:v>
                </c:pt>
                <c:pt idx="1222" formatCode="0">
                  <c:v>1242</c:v>
                </c:pt>
                <c:pt idx="1223" formatCode="0">
                  <c:v>1243</c:v>
                </c:pt>
                <c:pt idx="1224" formatCode="0">
                  <c:v>1244</c:v>
                </c:pt>
                <c:pt idx="1225" formatCode="0">
                  <c:v>1245</c:v>
                </c:pt>
              </c:numCache>
            </c:numRef>
          </c:xVal>
          <c:yVal>
            <c:numRef>
              <c:f>'RAD Data'!$F$2:$F$1227</c:f>
              <c:numCache>
                <c:formatCode>General</c:formatCode>
                <c:ptCount val="1226"/>
                <c:pt idx="0">
                  <c:v>234.5385</c:v>
                </c:pt>
                <c:pt idx="1">
                  <c:v>234.78449999999998</c:v>
                </c:pt>
                <c:pt idx="2">
                  <c:v>235.03100000000001</c:v>
                </c:pt>
                <c:pt idx="3">
                  <c:v>235.42649999999998</c:v>
                </c:pt>
                <c:pt idx="4">
                  <c:v>235.779</c:v>
                </c:pt>
                <c:pt idx="5">
                  <c:v>235.779</c:v>
                </c:pt>
                <c:pt idx="6">
                  <c:v>235.80700000000002</c:v>
                </c:pt>
                <c:pt idx="7">
                  <c:v>235.83499999999998</c:v>
                </c:pt>
                <c:pt idx="8">
                  <c:v>235.89150000000001</c:v>
                </c:pt>
                <c:pt idx="9">
                  <c:v>235.66749999999999</c:v>
                </c:pt>
                <c:pt idx="10">
                  <c:v>235.952</c:v>
                </c:pt>
                <c:pt idx="11">
                  <c:v>236.15050000000002</c:v>
                </c:pt>
                <c:pt idx="12">
                  <c:v>236.52500000000001</c:v>
                </c:pt>
                <c:pt idx="13">
                  <c:v>235.74599999999998</c:v>
                </c:pt>
                <c:pt idx="14">
                  <c:v>236.27199999999999</c:v>
                </c:pt>
                <c:pt idx="15">
                  <c:v>236.1995</c:v>
                </c:pt>
                <c:pt idx="16">
                  <c:v>236.083</c:v>
                </c:pt>
                <c:pt idx="17">
                  <c:v>236.334</c:v>
                </c:pt>
                <c:pt idx="18">
                  <c:v>235.93199999999999</c:v>
                </c:pt>
                <c:pt idx="19">
                  <c:v>236.304</c:v>
                </c:pt>
                <c:pt idx="20">
                  <c:v>236.54950000000002</c:v>
                </c:pt>
                <c:pt idx="21">
                  <c:v>236.7165</c:v>
                </c:pt>
                <c:pt idx="22">
                  <c:v>236.64299999999997</c:v>
                </c:pt>
                <c:pt idx="23">
                  <c:v>236.32400000000001</c:v>
                </c:pt>
                <c:pt idx="24">
                  <c:v>235.89500000000001</c:v>
                </c:pt>
                <c:pt idx="25">
                  <c:v>235.64150000000001</c:v>
                </c:pt>
                <c:pt idx="26">
                  <c:v>235.83799999999999</c:v>
                </c:pt>
                <c:pt idx="27">
                  <c:v>236.0505</c:v>
                </c:pt>
                <c:pt idx="28">
                  <c:v>235.22200000000001</c:v>
                </c:pt>
                <c:pt idx="29">
                  <c:v>234.35550000000001</c:v>
                </c:pt>
                <c:pt idx="30">
                  <c:v>235.065</c:v>
                </c:pt>
                <c:pt idx="31">
                  <c:v>234.88800000000001</c:v>
                </c:pt>
                <c:pt idx="32">
                  <c:v>234.54650000000001</c:v>
                </c:pt>
                <c:pt idx="33">
                  <c:v>234.54650000000001</c:v>
                </c:pt>
                <c:pt idx="34">
                  <c:v>235.0915</c:v>
                </c:pt>
                <c:pt idx="35">
                  <c:v>235.23349999999999</c:v>
                </c:pt>
                <c:pt idx="36">
                  <c:v>234.8605</c:v>
                </c:pt>
                <c:pt idx="37">
                  <c:v>234.8605</c:v>
                </c:pt>
                <c:pt idx="38">
                  <c:v>234.78300000000002</c:v>
                </c:pt>
                <c:pt idx="39">
                  <c:v>234.90649999999999</c:v>
                </c:pt>
                <c:pt idx="40">
                  <c:v>235.02999999999997</c:v>
                </c:pt>
                <c:pt idx="41">
                  <c:v>235.20699999999999</c:v>
                </c:pt>
                <c:pt idx="42">
                  <c:v>235.3845</c:v>
                </c:pt>
                <c:pt idx="43">
                  <c:v>235.673</c:v>
                </c:pt>
                <c:pt idx="44">
                  <c:v>235.95949999999999</c:v>
                </c:pt>
                <c:pt idx="45">
                  <c:v>235.60500000000002</c:v>
                </c:pt>
                <c:pt idx="46">
                  <c:v>235.55100000000002</c:v>
                </c:pt>
                <c:pt idx="47">
                  <c:v>235.416</c:v>
                </c:pt>
                <c:pt idx="48">
                  <c:v>235.53300000000002</c:v>
                </c:pt>
                <c:pt idx="49">
                  <c:v>235.61500000000001</c:v>
                </c:pt>
                <c:pt idx="50">
                  <c:v>235.87550000000002</c:v>
                </c:pt>
                <c:pt idx="51">
                  <c:v>235.922</c:v>
                </c:pt>
                <c:pt idx="52">
                  <c:v>235.999</c:v>
                </c:pt>
                <c:pt idx="53">
                  <c:v>235.92349999999999</c:v>
                </c:pt>
                <c:pt idx="54">
                  <c:v>235.91750000000002</c:v>
                </c:pt>
                <c:pt idx="55">
                  <c:v>235.91250000000002</c:v>
                </c:pt>
                <c:pt idx="56">
                  <c:v>235.86700000000002</c:v>
                </c:pt>
                <c:pt idx="57">
                  <c:v>236.01150000000001</c:v>
                </c:pt>
                <c:pt idx="58">
                  <c:v>236.072</c:v>
                </c:pt>
                <c:pt idx="59">
                  <c:v>235.89150000000001</c:v>
                </c:pt>
                <c:pt idx="60">
                  <c:v>235.6585</c:v>
                </c:pt>
                <c:pt idx="61">
                  <c:v>235.64800000000002</c:v>
                </c:pt>
                <c:pt idx="62">
                  <c:v>235.63800000000001</c:v>
                </c:pt>
                <c:pt idx="63">
                  <c:v>235.85599999999999</c:v>
                </c:pt>
                <c:pt idx="64">
                  <c:v>235.93299999999999</c:v>
                </c:pt>
                <c:pt idx="65">
                  <c:v>235.726</c:v>
                </c:pt>
                <c:pt idx="66">
                  <c:v>235.53899999999999</c:v>
                </c:pt>
                <c:pt idx="67">
                  <c:v>235.64</c:v>
                </c:pt>
                <c:pt idx="68">
                  <c:v>235.45249999999999</c:v>
                </c:pt>
                <c:pt idx="69">
                  <c:v>235.53149999999999</c:v>
                </c:pt>
                <c:pt idx="70">
                  <c:v>235.38749999999999</c:v>
                </c:pt>
                <c:pt idx="71">
                  <c:v>235.61250000000001</c:v>
                </c:pt>
                <c:pt idx="72">
                  <c:v>235.60899999999998</c:v>
                </c:pt>
                <c:pt idx="73">
                  <c:v>235.66250000000002</c:v>
                </c:pt>
                <c:pt idx="74">
                  <c:v>235.26750000000001</c:v>
                </c:pt>
                <c:pt idx="75">
                  <c:v>235.267</c:v>
                </c:pt>
                <c:pt idx="76">
                  <c:v>235.49900000000002</c:v>
                </c:pt>
                <c:pt idx="77">
                  <c:v>235.43200000000002</c:v>
                </c:pt>
                <c:pt idx="78">
                  <c:v>235.4135</c:v>
                </c:pt>
                <c:pt idx="79">
                  <c:v>235.346</c:v>
                </c:pt>
                <c:pt idx="80">
                  <c:v>235.52449999999999</c:v>
                </c:pt>
                <c:pt idx="81">
                  <c:v>235.03300000000002</c:v>
                </c:pt>
                <c:pt idx="82">
                  <c:v>234.90700000000001</c:v>
                </c:pt>
                <c:pt idx="83">
                  <c:v>235.28299999999999</c:v>
                </c:pt>
                <c:pt idx="84">
                  <c:v>235.23</c:v>
                </c:pt>
                <c:pt idx="85">
                  <c:v>235.42200000000003</c:v>
                </c:pt>
                <c:pt idx="86">
                  <c:v>235.08100000000002</c:v>
                </c:pt>
                <c:pt idx="87">
                  <c:v>235.13550000000001</c:v>
                </c:pt>
                <c:pt idx="88">
                  <c:v>235.1155</c:v>
                </c:pt>
                <c:pt idx="89">
                  <c:v>234.81299999999999</c:v>
                </c:pt>
                <c:pt idx="90">
                  <c:v>234.86500000000001</c:v>
                </c:pt>
                <c:pt idx="91">
                  <c:v>235.1155</c:v>
                </c:pt>
                <c:pt idx="92">
                  <c:v>234.6995</c:v>
                </c:pt>
                <c:pt idx="93">
                  <c:v>234.86949999999999</c:v>
                </c:pt>
                <c:pt idx="94">
                  <c:v>234.65800000000002</c:v>
                </c:pt>
                <c:pt idx="95">
                  <c:v>235.185</c:v>
                </c:pt>
                <c:pt idx="96">
                  <c:v>234.70350000000002</c:v>
                </c:pt>
                <c:pt idx="97">
                  <c:v>234.58799999999999</c:v>
                </c:pt>
                <c:pt idx="98">
                  <c:v>235.05</c:v>
                </c:pt>
                <c:pt idx="99">
                  <c:v>235.09</c:v>
                </c:pt>
                <c:pt idx="100">
                  <c:v>234.62799999999999</c:v>
                </c:pt>
                <c:pt idx="101">
                  <c:v>234.7175</c:v>
                </c:pt>
                <c:pt idx="102">
                  <c:v>234.59399999999999</c:v>
                </c:pt>
                <c:pt idx="103">
                  <c:v>234.48750000000001</c:v>
                </c:pt>
                <c:pt idx="104">
                  <c:v>234.44049999999999</c:v>
                </c:pt>
                <c:pt idx="105">
                  <c:v>234.39299999999997</c:v>
                </c:pt>
                <c:pt idx="106">
                  <c:v>234.45249999999999</c:v>
                </c:pt>
                <c:pt idx="107">
                  <c:v>234.53799999999998</c:v>
                </c:pt>
                <c:pt idx="108">
                  <c:v>234.45499999999998</c:v>
                </c:pt>
                <c:pt idx="109">
                  <c:v>234.21799999999999</c:v>
                </c:pt>
                <c:pt idx="110">
                  <c:v>234.24350000000001</c:v>
                </c:pt>
                <c:pt idx="111">
                  <c:v>234.21899999999999</c:v>
                </c:pt>
                <c:pt idx="112">
                  <c:v>234.20050000000001</c:v>
                </c:pt>
                <c:pt idx="113">
                  <c:v>233.85249999999999</c:v>
                </c:pt>
                <c:pt idx="114">
                  <c:v>233.51499999999999</c:v>
                </c:pt>
                <c:pt idx="115">
                  <c:v>233.78899999999999</c:v>
                </c:pt>
                <c:pt idx="116">
                  <c:v>233.81400000000002</c:v>
                </c:pt>
                <c:pt idx="117">
                  <c:v>233.4855</c:v>
                </c:pt>
                <c:pt idx="118">
                  <c:v>233.7835</c:v>
                </c:pt>
                <c:pt idx="119">
                  <c:v>233.505</c:v>
                </c:pt>
                <c:pt idx="120">
                  <c:v>233.505</c:v>
                </c:pt>
                <c:pt idx="121">
                  <c:v>232.91499999999999</c:v>
                </c:pt>
                <c:pt idx="122">
                  <c:v>232.863</c:v>
                </c:pt>
                <c:pt idx="123">
                  <c:v>232.923</c:v>
                </c:pt>
                <c:pt idx="124">
                  <c:v>232.79349999999999</c:v>
                </c:pt>
                <c:pt idx="125">
                  <c:v>232.786</c:v>
                </c:pt>
                <c:pt idx="126">
                  <c:v>232.65699999999998</c:v>
                </c:pt>
                <c:pt idx="127">
                  <c:v>233.06950000000001</c:v>
                </c:pt>
                <c:pt idx="128">
                  <c:v>232.84399999999999</c:v>
                </c:pt>
                <c:pt idx="129">
                  <c:v>232.67150000000001</c:v>
                </c:pt>
                <c:pt idx="130">
                  <c:v>232.82150000000001</c:v>
                </c:pt>
                <c:pt idx="131">
                  <c:v>232.9195</c:v>
                </c:pt>
                <c:pt idx="132">
                  <c:v>232.97650000000002</c:v>
                </c:pt>
                <c:pt idx="133">
                  <c:v>232.76750000000001</c:v>
                </c:pt>
                <c:pt idx="134">
                  <c:v>232.55850000000001</c:v>
                </c:pt>
                <c:pt idx="135">
                  <c:v>232.34950000000001</c:v>
                </c:pt>
                <c:pt idx="136">
                  <c:v>232.34950000000001</c:v>
                </c:pt>
                <c:pt idx="137">
                  <c:v>232.01999999999998</c:v>
                </c:pt>
                <c:pt idx="138">
                  <c:v>231.773</c:v>
                </c:pt>
                <c:pt idx="139">
                  <c:v>231.75600000000003</c:v>
                </c:pt>
                <c:pt idx="140">
                  <c:v>231.88650000000001</c:v>
                </c:pt>
                <c:pt idx="141">
                  <c:v>231.71300000000002</c:v>
                </c:pt>
                <c:pt idx="142">
                  <c:v>231.80599999999998</c:v>
                </c:pt>
                <c:pt idx="143">
                  <c:v>231.7115</c:v>
                </c:pt>
                <c:pt idx="144">
                  <c:v>231.48199999999997</c:v>
                </c:pt>
                <c:pt idx="145">
                  <c:v>231.52850000000001</c:v>
                </c:pt>
                <c:pt idx="146">
                  <c:v>231.16149999999999</c:v>
                </c:pt>
                <c:pt idx="147">
                  <c:v>231.2</c:v>
                </c:pt>
                <c:pt idx="148">
                  <c:v>231.07249999999999</c:v>
                </c:pt>
                <c:pt idx="149">
                  <c:v>230.8135</c:v>
                </c:pt>
                <c:pt idx="150">
                  <c:v>230.89999999999998</c:v>
                </c:pt>
                <c:pt idx="151">
                  <c:v>231.0745</c:v>
                </c:pt>
                <c:pt idx="152">
                  <c:v>230.83150000000001</c:v>
                </c:pt>
                <c:pt idx="153">
                  <c:v>230.72049999999999</c:v>
                </c:pt>
                <c:pt idx="154">
                  <c:v>230.8665</c:v>
                </c:pt>
                <c:pt idx="155">
                  <c:v>230.96949999999998</c:v>
                </c:pt>
                <c:pt idx="156">
                  <c:v>230.68800000000002</c:v>
                </c:pt>
                <c:pt idx="157">
                  <c:v>230.69499999999999</c:v>
                </c:pt>
                <c:pt idx="158">
                  <c:v>230.6635</c:v>
                </c:pt>
                <c:pt idx="159">
                  <c:v>230.63149999999999</c:v>
                </c:pt>
                <c:pt idx="160">
                  <c:v>230.577</c:v>
                </c:pt>
                <c:pt idx="161">
                  <c:v>230.577</c:v>
                </c:pt>
                <c:pt idx="162">
                  <c:v>230.43199999999999</c:v>
                </c:pt>
                <c:pt idx="163">
                  <c:v>230.28800000000001</c:v>
                </c:pt>
                <c:pt idx="164">
                  <c:v>230.14350000000002</c:v>
                </c:pt>
                <c:pt idx="165">
                  <c:v>229.99900000000002</c:v>
                </c:pt>
                <c:pt idx="166">
                  <c:v>229.8545</c:v>
                </c:pt>
                <c:pt idx="167">
                  <c:v>229.71</c:v>
                </c:pt>
                <c:pt idx="168">
                  <c:v>229.56550000000001</c:v>
                </c:pt>
                <c:pt idx="169">
                  <c:v>229.42099999999999</c:v>
                </c:pt>
                <c:pt idx="170">
                  <c:v>229.41550000000001</c:v>
                </c:pt>
                <c:pt idx="171">
                  <c:v>229.57249999999999</c:v>
                </c:pt>
                <c:pt idx="172">
                  <c:v>229.57249999999999</c:v>
                </c:pt>
                <c:pt idx="173">
                  <c:v>229.5265</c:v>
                </c:pt>
                <c:pt idx="174">
                  <c:v>229.48099999999999</c:v>
                </c:pt>
                <c:pt idx="175">
                  <c:v>229.43549999999999</c:v>
                </c:pt>
                <c:pt idx="176">
                  <c:v>229.3895</c:v>
                </c:pt>
                <c:pt idx="177">
                  <c:v>229.3895</c:v>
                </c:pt>
                <c:pt idx="178">
                  <c:v>229.20300000000003</c:v>
                </c:pt>
                <c:pt idx="179">
                  <c:v>228.98199999999997</c:v>
                </c:pt>
                <c:pt idx="180">
                  <c:v>228.92250000000001</c:v>
                </c:pt>
                <c:pt idx="181">
                  <c:v>228.67599999999999</c:v>
                </c:pt>
                <c:pt idx="182">
                  <c:v>228.78399999999999</c:v>
                </c:pt>
                <c:pt idx="183">
                  <c:v>228.77100000000002</c:v>
                </c:pt>
                <c:pt idx="184">
                  <c:v>228.6825</c:v>
                </c:pt>
                <c:pt idx="185">
                  <c:v>228.56349999999998</c:v>
                </c:pt>
                <c:pt idx="186">
                  <c:v>228.44349999999997</c:v>
                </c:pt>
                <c:pt idx="187">
                  <c:v>228.32400000000001</c:v>
                </c:pt>
                <c:pt idx="188">
                  <c:v>228.2045</c:v>
                </c:pt>
                <c:pt idx="189">
                  <c:v>228.08449999999999</c:v>
                </c:pt>
                <c:pt idx="190">
                  <c:v>227.96499999999997</c:v>
                </c:pt>
                <c:pt idx="191">
                  <c:v>227.84550000000002</c:v>
                </c:pt>
                <c:pt idx="192">
                  <c:v>227.726</c:v>
                </c:pt>
                <c:pt idx="193">
                  <c:v>227.60599999999999</c:v>
                </c:pt>
                <c:pt idx="194">
                  <c:v>227.60599999999999</c:v>
                </c:pt>
                <c:pt idx="195">
                  <c:v>227.57400000000001</c:v>
                </c:pt>
                <c:pt idx="196">
                  <c:v>227.541</c:v>
                </c:pt>
                <c:pt idx="197">
                  <c:v>227.50799999999998</c:v>
                </c:pt>
                <c:pt idx="198">
                  <c:v>227.476</c:v>
                </c:pt>
                <c:pt idx="199">
                  <c:v>227.44300000000001</c:v>
                </c:pt>
                <c:pt idx="200">
                  <c:v>227.49700000000001</c:v>
                </c:pt>
                <c:pt idx="201">
                  <c:v>227.36399999999998</c:v>
                </c:pt>
                <c:pt idx="202">
                  <c:v>227.11750000000001</c:v>
                </c:pt>
                <c:pt idx="203">
                  <c:v>226.73200000000003</c:v>
                </c:pt>
                <c:pt idx="204">
                  <c:v>226.92849999999999</c:v>
                </c:pt>
                <c:pt idx="205">
                  <c:v>227.07750000000001</c:v>
                </c:pt>
                <c:pt idx="206">
                  <c:v>227.18049999999999</c:v>
                </c:pt>
                <c:pt idx="207">
                  <c:v>227.18049999999999</c:v>
                </c:pt>
                <c:pt idx="208">
                  <c:v>227.15949999999998</c:v>
                </c:pt>
                <c:pt idx="209">
                  <c:v>227.13899999999998</c:v>
                </c:pt>
                <c:pt idx="210">
                  <c:v>227.11799999999999</c:v>
                </c:pt>
                <c:pt idx="211">
                  <c:v>227.148</c:v>
                </c:pt>
                <c:pt idx="212">
                  <c:v>227.35649999999998</c:v>
                </c:pt>
                <c:pt idx="213">
                  <c:v>226.75599999999997</c:v>
                </c:pt>
                <c:pt idx="214">
                  <c:v>226.67449999999999</c:v>
                </c:pt>
                <c:pt idx="215">
                  <c:v>226.67700000000002</c:v>
                </c:pt>
                <c:pt idx="216">
                  <c:v>227.09550000000002</c:v>
                </c:pt>
                <c:pt idx="217">
                  <c:v>226.81299999999999</c:v>
                </c:pt>
                <c:pt idx="218">
                  <c:v>227.25900000000001</c:v>
                </c:pt>
                <c:pt idx="219">
                  <c:v>227.40649999999999</c:v>
                </c:pt>
                <c:pt idx="220">
                  <c:v>227.05500000000001</c:v>
                </c:pt>
                <c:pt idx="221">
                  <c:v>226.90199999999999</c:v>
                </c:pt>
                <c:pt idx="222">
                  <c:v>226.70750000000001</c:v>
                </c:pt>
                <c:pt idx="223">
                  <c:v>226.68</c:v>
                </c:pt>
                <c:pt idx="224">
                  <c:v>226.69299999999998</c:v>
                </c:pt>
                <c:pt idx="225">
                  <c:v>226.6885</c:v>
                </c:pt>
                <c:pt idx="226">
                  <c:v>226.684</c:v>
                </c:pt>
                <c:pt idx="227">
                  <c:v>226.68049999999999</c:v>
                </c:pt>
                <c:pt idx="228">
                  <c:v>226.67599999999999</c:v>
                </c:pt>
                <c:pt idx="229">
                  <c:v>226.67150000000001</c:v>
                </c:pt>
                <c:pt idx="230">
                  <c:v>226.66750000000002</c:v>
                </c:pt>
                <c:pt idx="231">
                  <c:v>226.65100000000001</c:v>
                </c:pt>
                <c:pt idx="232">
                  <c:v>226.58799999999999</c:v>
                </c:pt>
                <c:pt idx="233">
                  <c:v>226.49200000000002</c:v>
                </c:pt>
                <c:pt idx="234">
                  <c:v>226.386</c:v>
                </c:pt>
                <c:pt idx="235">
                  <c:v>226.34050000000002</c:v>
                </c:pt>
                <c:pt idx="236">
                  <c:v>226.57350000000002</c:v>
                </c:pt>
                <c:pt idx="237">
                  <c:v>226.39</c:v>
                </c:pt>
                <c:pt idx="238">
                  <c:v>226.22300000000001</c:v>
                </c:pt>
                <c:pt idx="239">
                  <c:v>226.27099999999999</c:v>
                </c:pt>
                <c:pt idx="240">
                  <c:v>226.04200000000003</c:v>
                </c:pt>
                <c:pt idx="241">
                  <c:v>226.15</c:v>
                </c:pt>
                <c:pt idx="242">
                  <c:v>226.15349999999998</c:v>
                </c:pt>
                <c:pt idx="243">
                  <c:v>226.1575</c:v>
                </c:pt>
                <c:pt idx="244">
                  <c:v>226.16250000000002</c:v>
                </c:pt>
                <c:pt idx="245">
                  <c:v>226.16750000000002</c:v>
                </c:pt>
                <c:pt idx="246">
                  <c:v>226.172</c:v>
                </c:pt>
                <c:pt idx="247">
                  <c:v>226.17649999999998</c:v>
                </c:pt>
                <c:pt idx="248">
                  <c:v>226.1815</c:v>
                </c:pt>
                <c:pt idx="249">
                  <c:v>226.18600000000001</c:v>
                </c:pt>
                <c:pt idx="250">
                  <c:v>226.19050000000001</c:v>
                </c:pt>
                <c:pt idx="251">
                  <c:v>226.19549999999998</c:v>
                </c:pt>
                <c:pt idx="252">
                  <c:v>226.2</c:v>
                </c:pt>
                <c:pt idx="253">
                  <c:v>226.20499999999998</c:v>
                </c:pt>
                <c:pt idx="254">
                  <c:v>226.209</c:v>
                </c:pt>
                <c:pt idx="255">
                  <c:v>226.214</c:v>
                </c:pt>
                <c:pt idx="256">
                  <c:v>226.21899999999999</c:v>
                </c:pt>
                <c:pt idx="257">
                  <c:v>226.22300000000001</c:v>
                </c:pt>
                <c:pt idx="258">
                  <c:v>226.22800000000001</c:v>
                </c:pt>
                <c:pt idx="259">
                  <c:v>226.233</c:v>
                </c:pt>
                <c:pt idx="260">
                  <c:v>226.23750000000001</c:v>
                </c:pt>
                <c:pt idx="261">
                  <c:v>226.24200000000002</c:v>
                </c:pt>
                <c:pt idx="262">
                  <c:v>226.24649999999997</c:v>
                </c:pt>
                <c:pt idx="263">
                  <c:v>226.25149999999999</c:v>
                </c:pt>
                <c:pt idx="264">
                  <c:v>226.256</c:v>
                </c:pt>
                <c:pt idx="265">
                  <c:v>226.26050000000001</c:v>
                </c:pt>
                <c:pt idx="266">
                  <c:v>226.26550000000003</c:v>
                </c:pt>
                <c:pt idx="267">
                  <c:v>226.27050000000003</c:v>
                </c:pt>
                <c:pt idx="268">
                  <c:v>226.27449999999999</c:v>
                </c:pt>
                <c:pt idx="269">
                  <c:v>226.27949999999998</c:v>
                </c:pt>
                <c:pt idx="270">
                  <c:v>226.28450000000001</c:v>
                </c:pt>
                <c:pt idx="271">
                  <c:v>226.2885</c:v>
                </c:pt>
                <c:pt idx="272">
                  <c:v>226.29349999999999</c:v>
                </c:pt>
                <c:pt idx="273">
                  <c:v>226.29849999999999</c:v>
                </c:pt>
                <c:pt idx="274">
                  <c:v>226.303</c:v>
                </c:pt>
                <c:pt idx="275">
                  <c:v>226.3075</c:v>
                </c:pt>
                <c:pt idx="276">
                  <c:v>226.31200000000001</c:v>
                </c:pt>
                <c:pt idx="277">
                  <c:v>226.31700000000001</c:v>
                </c:pt>
                <c:pt idx="278">
                  <c:v>226.322</c:v>
                </c:pt>
                <c:pt idx="279">
                  <c:v>226.32599999999999</c:v>
                </c:pt>
                <c:pt idx="280">
                  <c:v>226.33099999999999</c:v>
                </c:pt>
                <c:pt idx="281">
                  <c:v>226.33600000000001</c:v>
                </c:pt>
                <c:pt idx="282">
                  <c:v>226.34</c:v>
                </c:pt>
                <c:pt idx="283">
                  <c:v>226.34500000000003</c:v>
                </c:pt>
                <c:pt idx="284">
                  <c:v>226.35000000000002</c:v>
                </c:pt>
                <c:pt idx="285">
                  <c:v>226.3545</c:v>
                </c:pt>
                <c:pt idx="286">
                  <c:v>226.3545</c:v>
                </c:pt>
                <c:pt idx="287">
                  <c:v>226.3545</c:v>
                </c:pt>
                <c:pt idx="288">
                  <c:v>226.86500000000001</c:v>
                </c:pt>
                <c:pt idx="289">
                  <c:v>226.86500000000001</c:v>
                </c:pt>
                <c:pt idx="290">
                  <c:v>226.86500000000001</c:v>
                </c:pt>
                <c:pt idx="291">
                  <c:v>226.82300000000001</c:v>
                </c:pt>
                <c:pt idx="292">
                  <c:v>226.82300000000001</c:v>
                </c:pt>
                <c:pt idx="293">
                  <c:v>226.82300000000001</c:v>
                </c:pt>
                <c:pt idx="294">
                  <c:v>226.89699999999999</c:v>
                </c:pt>
                <c:pt idx="295">
                  <c:v>226.971</c:v>
                </c:pt>
                <c:pt idx="296">
                  <c:v>227.04500000000002</c:v>
                </c:pt>
                <c:pt idx="297">
                  <c:v>227.11849999999998</c:v>
                </c:pt>
                <c:pt idx="298">
                  <c:v>227.19200000000001</c:v>
                </c:pt>
                <c:pt idx="299">
                  <c:v>227.18899999999999</c:v>
                </c:pt>
                <c:pt idx="300">
                  <c:v>227.18599999999998</c:v>
                </c:pt>
                <c:pt idx="301">
                  <c:v>227.214</c:v>
                </c:pt>
                <c:pt idx="302">
                  <c:v>227.24150000000003</c:v>
                </c:pt>
                <c:pt idx="303">
                  <c:v>227.26949999999999</c:v>
                </c:pt>
                <c:pt idx="304">
                  <c:v>227.29700000000003</c:v>
                </c:pt>
                <c:pt idx="305">
                  <c:v>227.3245</c:v>
                </c:pt>
                <c:pt idx="306">
                  <c:v>227.352</c:v>
                </c:pt>
                <c:pt idx="307">
                  <c:v>227.49650000000003</c:v>
                </c:pt>
                <c:pt idx="308">
                  <c:v>227.64099999999999</c:v>
                </c:pt>
                <c:pt idx="309">
                  <c:v>227.78550000000001</c:v>
                </c:pt>
                <c:pt idx="310">
                  <c:v>227.78550000000001</c:v>
                </c:pt>
                <c:pt idx="311">
                  <c:v>227.9605</c:v>
                </c:pt>
                <c:pt idx="312">
                  <c:v>227.989</c:v>
                </c:pt>
                <c:pt idx="313">
                  <c:v>228.083</c:v>
                </c:pt>
                <c:pt idx="314">
                  <c:v>227.94149999999999</c:v>
                </c:pt>
                <c:pt idx="315">
                  <c:v>228.21800000000002</c:v>
                </c:pt>
                <c:pt idx="316">
                  <c:v>228.19</c:v>
                </c:pt>
                <c:pt idx="317">
                  <c:v>228.227</c:v>
                </c:pt>
                <c:pt idx="318">
                  <c:v>227.9495</c:v>
                </c:pt>
                <c:pt idx="319">
                  <c:v>227.88650000000001</c:v>
                </c:pt>
                <c:pt idx="320">
                  <c:v>228.20349999999999</c:v>
                </c:pt>
                <c:pt idx="321">
                  <c:v>228.38400000000001</c:v>
                </c:pt>
                <c:pt idx="322">
                  <c:v>228.66399999999999</c:v>
                </c:pt>
                <c:pt idx="323">
                  <c:v>229.32049999999998</c:v>
                </c:pt>
                <c:pt idx="324">
                  <c:v>229.32049999999998</c:v>
                </c:pt>
                <c:pt idx="325">
                  <c:v>229.215</c:v>
                </c:pt>
                <c:pt idx="326">
                  <c:v>229.10899999999998</c:v>
                </c:pt>
                <c:pt idx="327">
                  <c:v>228.9615</c:v>
                </c:pt>
                <c:pt idx="328">
                  <c:v>228.81399999999999</c:v>
                </c:pt>
                <c:pt idx="329">
                  <c:v>229.07150000000001</c:v>
                </c:pt>
                <c:pt idx="330">
                  <c:v>229.07150000000001</c:v>
                </c:pt>
                <c:pt idx="331">
                  <c:v>228.87</c:v>
                </c:pt>
                <c:pt idx="332">
                  <c:v>228.81099999999998</c:v>
                </c:pt>
                <c:pt idx="333">
                  <c:v>229.4315</c:v>
                </c:pt>
                <c:pt idx="334">
                  <c:v>229.113</c:v>
                </c:pt>
                <c:pt idx="335">
                  <c:v>229.541</c:v>
                </c:pt>
                <c:pt idx="336">
                  <c:v>229.41050000000001</c:v>
                </c:pt>
                <c:pt idx="337">
                  <c:v>229.60550000000001</c:v>
                </c:pt>
                <c:pt idx="338">
                  <c:v>229.33600000000001</c:v>
                </c:pt>
                <c:pt idx="339">
                  <c:v>229.4385</c:v>
                </c:pt>
                <c:pt idx="340">
                  <c:v>229.584</c:v>
                </c:pt>
                <c:pt idx="341">
                  <c:v>230.02699999999999</c:v>
                </c:pt>
                <c:pt idx="342">
                  <c:v>230.1875</c:v>
                </c:pt>
                <c:pt idx="343">
                  <c:v>230.1875</c:v>
                </c:pt>
                <c:pt idx="344">
                  <c:v>230.2115</c:v>
                </c:pt>
                <c:pt idx="345">
                  <c:v>230.23599999999999</c:v>
                </c:pt>
                <c:pt idx="346">
                  <c:v>230.26</c:v>
                </c:pt>
                <c:pt idx="347">
                  <c:v>230.26</c:v>
                </c:pt>
                <c:pt idx="348">
                  <c:v>230.42649999999998</c:v>
                </c:pt>
                <c:pt idx="349">
                  <c:v>230.66399999999999</c:v>
                </c:pt>
                <c:pt idx="350">
                  <c:v>230.8245</c:v>
                </c:pt>
                <c:pt idx="351">
                  <c:v>230.97699999999998</c:v>
                </c:pt>
                <c:pt idx="352">
                  <c:v>231.12900000000002</c:v>
                </c:pt>
                <c:pt idx="353">
                  <c:v>231.28149999999999</c:v>
                </c:pt>
                <c:pt idx="354">
                  <c:v>231.28149999999999</c:v>
                </c:pt>
                <c:pt idx="355">
                  <c:v>231.29399999999998</c:v>
                </c:pt>
                <c:pt idx="356">
                  <c:v>231.5025</c:v>
                </c:pt>
                <c:pt idx="357">
                  <c:v>231.4915</c:v>
                </c:pt>
                <c:pt idx="358">
                  <c:v>231.60750000000002</c:v>
                </c:pt>
                <c:pt idx="359">
                  <c:v>231.72449999999998</c:v>
                </c:pt>
                <c:pt idx="360">
                  <c:v>231.84049999999999</c:v>
                </c:pt>
                <c:pt idx="361">
                  <c:v>231.84049999999999</c:v>
                </c:pt>
                <c:pt idx="362">
                  <c:v>231.95849999999999</c:v>
                </c:pt>
                <c:pt idx="363">
                  <c:v>231.53</c:v>
                </c:pt>
                <c:pt idx="364">
                  <c:v>232.178</c:v>
                </c:pt>
                <c:pt idx="365">
                  <c:v>232.434</c:v>
                </c:pt>
                <c:pt idx="366">
                  <c:v>232.62400000000002</c:v>
                </c:pt>
                <c:pt idx="367">
                  <c:v>232.392</c:v>
                </c:pt>
                <c:pt idx="368">
                  <c:v>231.95850000000002</c:v>
                </c:pt>
                <c:pt idx="369">
                  <c:v>231.92849999999999</c:v>
                </c:pt>
                <c:pt idx="370">
                  <c:v>232.08850000000001</c:v>
                </c:pt>
                <c:pt idx="371">
                  <c:v>231.881</c:v>
                </c:pt>
                <c:pt idx="372">
                  <c:v>232.696</c:v>
                </c:pt>
                <c:pt idx="373">
                  <c:v>232.50749999999999</c:v>
                </c:pt>
                <c:pt idx="374">
                  <c:v>232.4435</c:v>
                </c:pt>
                <c:pt idx="375">
                  <c:v>232.33699999999999</c:v>
                </c:pt>
                <c:pt idx="376">
                  <c:v>232.45650000000001</c:v>
                </c:pt>
                <c:pt idx="377">
                  <c:v>232.41900000000001</c:v>
                </c:pt>
                <c:pt idx="378">
                  <c:v>232.55250000000001</c:v>
                </c:pt>
                <c:pt idx="379">
                  <c:v>232.68599999999998</c:v>
                </c:pt>
                <c:pt idx="380">
                  <c:v>232.81900000000002</c:v>
                </c:pt>
                <c:pt idx="381">
                  <c:v>232.81900000000002</c:v>
                </c:pt>
                <c:pt idx="382">
                  <c:v>232.51</c:v>
                </c:pt>
                <c:pt idx="383">
                  <c:v>232.61949999999999</c:v>
                </c:pt>
                <c:pt idx="384">
                  <c:v>232.97949999999997</c:v>
                </c:pt>
                <c:pt idx="385">
                  <c:v>233.33949999999999</c:v>
                </c:pt>
                <c:pt idx="386">
                  <c:v>233.69900000000001</c:v>
                </c:pt>
                <c:pt idx="387">
                  <c:v>234.05849999999998</c:v>
                </c:pt>
                <c:pt idx="388">
                  <c:v>234.05849999999998</c:v>
                </c:pt>
                <c:pt idx="389">
                  <c:v>233.31550000000001</c:v>
                </c:pt>
                <c:pt idx="390">
                  <c:v>233.31550000000001</c:v>
                </c:pt>
                <c:pt idx="391">
                  <c:v>233.77950000000001</c:v>
                </c:pt>
                <c:pt idx="392">
                  <c:v>234.244</c:v>
                </c:pt>
                <c:pt idx="393">
                  <c:v>234.70749999999998</c:v>
                </c:pt>
                <c:pt idx="394">
                  <c:v>235.17199999999997</c:v>
                </c:pt>
                <c:pt idx="395">
                  <c:v>235.63599999999997</c:v>
                </c:pt>
                <c:pt idx="396">
                  <c:v>235.93649999999997</c:v>
                </c:pt>
                <c:pt idx="397">
                  <c:v>235.50450000000001</c:v>
                </c:pt>
                <c:pt idx="398">
                  <c:v>236.14499999999998</c:v>
                </c:pt>
                <c:pt idx="399">
                  <c:v>235.8535</c:v>
                </c:pt>
                <c:pt idx="400">
                  <c:v>235.72300000000001</c:v>
                </c:pt>
                <c:pt idx="401">
                  <c:v>236.84699999999998</c:v>
                </c:pt>
                <c:pt idx="402">
                  <c:v>237.0215</c:v>
                </c:pt>
                <c:pt idx="403">
                  <c:v>237.4425</c:v>
                </c:pt>
                <c:pt idx="404">
                  <c:v>236.68100000000001</c:v>
                </c:pt>
                <c:pt idx="405">
                  <c:v>236.54849999999999</c:v>
                </c:pt>
                <c:pt idx="406">
                  <c:v>236.51050000000001</c:v>
                </c:pt>
                <c:pt idx="407">
                  <c:v>236.50450000000001</c:v>
                </c:pt>
                <c:pt idx="408">
                  <c:v>236.42699999999999</c:v>
                </c:pt>
                <c:pt idx="409">
                  <c:v>235.858</c:v>
                </c:pt>
                <c:pt idx="410">
                  <c:v>236.01150000000001</c:v>
                </c:pt>
                <c:pt idx="411">
                  <c:v>235.9135</c:v>
                </c:pt>
                <c:pt idx="412">
                  <c:v>235.25150000000002</c:v>
                </c:pt>
                <c:pt idx="413">
                  <c:v>235.553</c:v>
                </c:pt>
                <c:pt idx="414">
                  <c:v>235.61250000000001</c:v>
                </c:pt>
                <c:pt idx="415">
                  <c:v>235.72000000000003</c:v>
                </c:pt>
                <c:pt idx="416">
                  <c:v>235.78399999999999</c:v>
                </c:pt>
                <c:pt idx="417">
                  <c:v>235.75650000000002</c:v>
                </c:pt>
                <c:pt idx="418">
                  <c:v>236.12299999999999</c:v>
                </c:pt>
                <c:pt idx="419">
                  <c:v>236.13800000000001</c:v>
                </c:pt>
                <c:pt idx="420">
                  <c:v>236.20249999999999</c:v>
                </c:pt>
                <c:pt idx="421">
                  <c:v>236.21950000000001</c:v>
                </c:pt>
                <c:pt idx="422">
                  <c:v>236.70400000000001</c:v>
                </c:pt>
                <c:pt idx="423">
                  <c:v>236.5865</c:v>
                </c:pt>
                <c:pt idx="424">
                  <c:v>236.98650000000001</c:v>
                </c:pt>
                <c:pt idx="425">
                  <c:v>237.06400000000002</c:v>
                </c:pt>
                <c:pt idx="426">
                  <c:v>236.85749999999999</c:v>
                </c:pt>
                <c:pt idx="427">
                  <c:v>237.286</c:v>
                </c:pt>
                <c:pt idx="428">
                  <c:v>237.29500000000002</c:v>
                </c:pt>
                <c:pt idx="429">
                  <c:v>237.245</c:v>
                </c:pt>
                <c:pt idx="430">
                  <c:v>237.19900000000001</c:v>
                </c:pt>
                <c:pt idx="431">
                  <c:v>237.53299999999999</c:v>
                </c:pt>
                <c:pt idx="432">
                  <c:v>237.65800000000002</c:v>
                </c:pt>
                <c:pt idx="433">
                  <c:v>238.04849999999999</c:v>
                </c:pt>
                <c:pt idx="434">
                  <c:v>237.422</c:v>
                </c:pt>
                <c:pt idx="435">
                  <c:v>237.13900000000001</c:v>
                </c:pt>
                <c:pt idx="436">
                  <c:v>237.17950000000002</c:v>
                </c:pt>
                <c:pt idx="437">
                  <c:v>237.34300000000002</c:v>
                </c:pt>
                <c:pt idx="438">
                  <c:v>237.50650000000002</c:v>
                </c:pt>
                <c:pt idx="439">
                  <c:v>237.67000000000002</c:v>
                </c:pt>
                <c:pt idx="440">
                  <c:v>237.83349999999999</c:v>
                </c:pt>
                <c:pt idx="441">
                  <c:v>237.99649999999997</c:v>
                </c:pt>
                <c:pt idx="442">
                  <c:v>237.99899999999997</c:v>
                </c:pt>
                <c:pt idx="443">
                  <c:v>238.07900000000001</c:v>
                </c:pt>
                <c:pt idx="444">
                  <c:v>238.178</c:v>
                </c:pt>
                <c:pt idx="445">
                  <c:v>238.27699999999999</c:v>
                </c:pt>
                <c:pt idx="446">
                  <c:v>238.37549999999999</c:v>
                </c:pt>
                <c:pt idx="447">
                  <c:v>238.47450000000001</c:v>
                </c:pt>
                <c:pt idx="448">
                  <c:v>238.57400000000001</c:v>
                </c:pt>
                <c:pt idx="449">
                  <c:v>238.59299999999999</c:v>
                </c:pt>
                <c:pt idx="450">
                  <c:v>238.667</c:v>
                </c:pt>
                <c:pt idx="451">
                  <c:v>238.80900000000003</c:v>
                </c:pt>
                <c:pt idx="452">
                  <c:v>238.95049999999998</c:v>
                </c:pt>
                <c:pt idx="453">
                  <c:v>239.09199999999998</c:v>
                </c:pt>
                <c:pt idx="454">
                  <c:v>239.23400000000001</c:v>
                </c:pt>
                <c:pt idx="455">
                  <c:v>239.3015</c:v>
                </c:pt>
                <c:pt idx="456">
                  <c:v>239.66499999999999</c:v>
                </c:pt>
                <c:pt idx="457">
                  <c:v>239.77350000000001</c:v>
                </c:pt>
                <c:pt idx="458">
                  <c:v>239.84800000000001</c:v>
                </c:pt>
                <c:pt idx="459">
                  <c:v>239.804</c:v>
                </c:pt>
                <c:pt idx="460">
                  <c:v>239.50650000000002</c:v>
                </c:pt>
                <c:pt idx="461">
                  <c:v>239.9325</c:v>
                </c:pt>
                <c:pt idx="462">
                  <c:v>239.8965</c:v>
                </c:pt>
                <c:pt idx="463">
                  <c:v>240.16700000000003</c:v>
                </c:pt>
                <c:pt idx="464">
                  <c:v>240.06599999999997</c:v>
                </c:pt>
                <c:pt idx="465">
                  <c:v>240.2295</c:v>
                </c:pt>
                <c:pt idx="466">
                  <c:v>240.2295</c:v>
                </c:pt>
                <c:pt idx="467">
                  <c:v>240.251</c:v>
                </c:pt>
                <c:pt idx="468">
                  <c:v>240.27250000000001</c:v>
                </c:pt>
                <c:pt idx="469">
                  <c:v>240.29450000000003</c:v>
                </c:pt>
                <c:pt idx="470">
                  <c:v>240.25850000000003</c:v>
                </c:pt>
                <c:pt idx="471">
                  <c:v>240.0335</c:v>
                </c:pt>
                <c:pt idx="472">
                  <c:v>240.55450000000002</c:v>
                </c:pt>
                <c:pt idx="473">
                  <c:v>240.44900000000001</c:v>
                </c:pt>
                <c:pt idx="474">
                  <c:v>240.44900000000001</c:v>
                </c:pt>
                <c:pt idx="475">
                  <c:v>240.34100000000001</c:v>
                </c:pt>
                <c:pt idx="476">
                  <c:v>240.18150000000003</c:v>
                </c:pt>
                <c:pt idx="477">
                  <c:v>240.18900000000002</c:v>
                </c:pt>
                <c:pt idx="478">
                  <c:v>240.053</c:v>
                </c:pt>
                <c:pt idx="479">
                  <c:v>240.053</c:v>
                </c:pt>
                <c:pt idx="480">
                  <c:v>240.298</c:v>
                </c:pt>
                <c:pt idx="481">
                  <c:v>240.54250000000002</c:v>
                </c:pt>
                <c:pt idx="482">
                  <c:v>240.78699999999998</c:v>
                </c:pt>
                <c:pt idx="483">
                  <c:v>240.827</c:v>
                </c:pt>
                <c:pt idx="484">
                  <c:v>240.84800000000001</c:v>
                </c:pt>
                <c:pt idx="485">
                  <c:v>241.1105</c:v>
                </c:pt>
                <c:pt idx="486">
                  <c:v>240.916</c:v>
                </c:pt>
                <c:pt idx="487">
                  <c:v>240.971</c:v>
                </c:pt>
                <c:pt idx="488">
                  <c:v>240.91750000000002</c:v>
                </c:pt>
                <c:pt idx="489">
                  <c:v>240.86349999999999</c:v>
                </c:pt>
                <c:pt idx="490">
                  <c:v>240.755</c:v>
                </c:pt>
                <c:pt idx="491">
                  <c:v>240.684</c:v>
                </c:pt>
                <c:pt idx="492">
                  <c:v>241.024</c:v>
                </c:pt>
                <c:pt idx="493">
                  <c:v>241.024</c:v>
                </c:pt>
                <c:pt idx="494">
                  <c:v>240.982</c:v>
                </c:pt>
                <c:pt idx="495">
                  <c:v>240.94</c:v>
                </c:pt>
                <c:pt idx="496">
                  <c:v>240.89749999999998</c:v>
                </c:pt>
                <c:pt idx="497">
                  <c:v>240.85550000000001</c:v>
                </c:pt>
                <c:pt idx="498">
                  <c:v>240.875</c:v>
                </c:pt>
                <c:pt idx="499">
                  <c:v>240.98899999999998</c:v>
                </c:pt>
                <c:pt idx="500">
                  <c:v>240.98899999999998</c:v>
                </c:pt>
                <c:pt idx="501">
                  <c:v>240.87299999999999</c:v>
                </c:pt>
                <c:pt idx="502">
                  <c:v>240.75700000000001</c:v>
                </c:pt>
                <c:pt idx="503">
                  <c:v>240.64100000000002</c:v>
                </c:pt>
                <c:pt idx="504">
                  <c:v>240.584</c:v>
                </c:pt>
                <c:pt idx="505">
                  <c:v>240.66800000000001</c:v>
                </c:pt>
                <c:pt idx="506">
                  <c:v>240.77100000000002</c:v>
                </c:pt>
                <c:pt idx="507">
                  <c:v>240.77100000000002</c:v>
                </c:pt>
                <c:pt idx="508">
                  <c:v>240.7235</c:v>
                </c:pt>
                <c:pt idx="509">
                  <c:v>240.67599999999999</c:v>
                </c:pt>
                <c:pt idx="510">
                  <c:v>240.62800000000001</c:v>
                </c:pt>
                <c:pt idx="511">
                  <c:v>240.5805</c:v>
                </c:pt>
                <c:pt idx="512">
                  <c:v>240.5335</c:v>
                </c:pt>
                <c:pt idx="513">
                  <c:v>240.4855</c:v>
                </c:pt>
                <c:pt idx="514">
                  <c:v>240.43799999999999</c:v>
                </c:pt>
                <c:pt idx="515">
                  <c:v>240.3905</c:v>
                </c:pt>
                <c:pt idx="516">
                  <c:v>240.34250000000003</c:v>
                </c:pt>
                <c:pt idx="517">
                  <c:v>240.39100000000002</c:v>
                </c:pt>
                <c:pt idx="518">
                  <c:v>240.2285</c:v>
                </c:pt>
                <c:pt idx="519">
                  <c:v>239.6825</c:v>
                </c:pt>
                <c:pt idx="520">
                  <c:v>240.15899999999999</c:v>
                </c:pt>
                <c:pt idx="521">
                  <c:v>240.15899999999999</c:v>
                </c:pt>
                <c:pt idx="522">
                  <c:v>240.017</c:v>
                </c:pt>
                <c:pt idx="523">
                  <c:v>239.87549999999999</c:v>
                </c:pt>
                <c:pt idx="524">
                  <c:v>239.73349999999999</c:v>
                </c:pt>
                <c:pt idx="525">
                  <c:v>239.7045</c:v>
                </c:pt>
                <c:pt idx="526">
                  <c:v>239.23150000000001</c:v>
                </c:pt>
                <c:pt idx="527">
                  <c:v>239.41800000000001</c:v>
                </c:pt>
                <c:pt idx="528">
                  <c:v>239.63800000000001</c:v>
                </c:pt>
                <c:pt idx="529">
                  <c:v>239.858</c:v>
                </c:pt>
                <c:pt idx="530">
                  <c:v>240.07849999999999</c:v>
                </c:pt>
                <c:pt idx="531">
                  <c:v>240.29849999999999</c:v>
                </c:pt>
                <c:pt idx="532">
                  <c:v>239.94200000000001</c:v>
                </c:pt>
                <c:pt idx="533">
                  <c:v>239.863</c:v>
                </c:pt>
                <c:pt idx="534">
                  <c:v>239.54000000000002</c:v>
                </c:pt>
                <c:pt idx="535">
                  <c:v>239.2165</c:v>
                </c:pt>
                <c:pt idx="536">
                  <c:v>238.89350000000002</c:v>
                </c:pt>
                <c:pt idx="537">
                  <c:v>238.57</c:v>
                </c:pt>
                <c:pt idx="538">
                  <c:v>238.52449999999999</c:v>
                </c:pt>
                <c:pt idx="539">
                  <c:v>238.88900000000001</c:v>
                </c:pt>
                <c:pt idx="540">
                  <c:v>238.50700000000001</c:v>
                </c:pt>
                <c:pt idx="541">
                  <c:v>238.50700000000001</c:v>
                </c:pt>
                <c:pt idx="542">
                  <c:v>238.2045</c:v>
                </c:pt>
                <c:pt idx="543">
                  <c:v>237.9015</c:v>
                </c:pt>
                <c:pt idx="544">
                  <c:v>237.5985</c:v>
                </c:pt>
                <c:pt idx="545">
                  <c:v>237.29599999999999</c:v>
                </c:pt>
                <c:pt idx="546">
                  <c:v>237.54649999999998</c:v>
                </c:pt>
                <c:pt idx="547">
                  <c:v>237.54649999999998</c:v>
                </c:pt>
                <c:pt idx="548">
                  <c:v>237.465</c:v>
                </c:pt>
                <c:pt idx="549">
                  <c:v>237.39099999999999</c:v>
                </c:pt>
                <c:pt idx="550">
                  <c:v>237.31700000000001</c:v>
                </c:pt>
                <c:pt idx="551">
                  <c:v>237.24299999999999</c:v>
                </c:pt>
                <c:pt idx="552">
                  <c:v>237.16900000000001</c:v>
                </c:pt>
                <c:pt idx="553">
                  <c:v>237.09499999999997</c:v>
                </c:pt>
                <c:pt idx="554">
                  <c:v>237.02100000000002</c:v>
                </c:pt>
                <c:pt idx="555">
                  <c:v>236.94749999999999</c:v>
                </c:pt>
                <c:pt idx="556">
                  <c:v>236.87350000000001</c:v>
                </c:pt>
                <c:pt idx="557">
                  <c:v>236.79950000000002</c:v>
                </c:pt>
                <c:pt idx="558">
                  <c:v>236.72549999999998</c:v>
                </c:pt>
                <c:pt idx="559">
                  <c:v>236.6515</c:v>
                </c:pt>
                <c:pt idx="560">
                  <c:v>236.57749999999999</c:v>
                </c:pt>
                <c:pt idx="561">
                  <c:v>236.50400000000002</c:v>
                </c:pt>
                <c:pt idx="562">
                  <c:v>236.42949999999999</c:v>
                </c:pt>
                <c:pt idx="563">
                  <c:v>236.35599999999999</c:v>
                </c:pt>
                <c:pt idx="564">
                  <c:v>236.28200000000001</c:v>
                </c:pt>
                <c:pt idx="565">
                  <c:v>236.20800000000003</c:v>
                </c:pt>
                <c:pt idx="566">
                  <c:v>236.13400000000001</c:v>
                </c:pt>
                <c:pt idx="567">
                  <c:v>236.06</c:v>
                </c:pt>
                <c:pt idx="568">
                  <c:v>235.98650000000001</c:v>
                </c:pt>
                <c:pt idx="569">
                  <c:v>236.38549999999998</c:v>
                </c:pt>
                <c:pt idx="570">
                  <c:v>236.14449999999999</c:v>
                </c:pt>
                <c:pt idx="571">
                  <c:v>235.98000000000002</c:v>
                </c:pt>
                <c:pt idx="572">
                  <c:v>235.93149999999997</c:v>
                </c:pt>
                <c:pt idx="573">
                  <c:v>235.88249999999999</c:v>
                </c:pt>
                <c:pt idx="574">
                  <c:v>235.83449999999999</c:v>
                </c:pt>
                <c:pt idx="575">
                  <c:v>235.78550000000001</c:v>
                </c:pt>
                <c:pt idx="576">
                  <c:v>235.73700000000002</c:v>
                </c:pt>
                <c:pt idx="577">
                  <c:v>235.68849999999998</c:v>
                </c:pt>
                <c:pt idx="578">
                  <c:v>235.64</c:v>
                </c:pt>
                <c:pt idx="579">
                  <c:v>235.5915</c:v>
                </c:pt>
                <c:pt idx="580">
                  <c:v>235.54300000000001</c:v>
                </c:pt>
                <c:pt idx="581">
                  <c:v>235.49450000000002</c:v>
                </c:pt>
                <c:pt idx="582">
                  <c:v>235.44549999999998</c:v>
                </c:pt>
                <c:pt idx="583">
                  <c:v>235.44549999999998</c:v>
                </c:pt>
                <c:pt idx="584">
                  <c:v>235.44549999999998</c:v>
                </c:pt>
                <c:pt idx="585">
                  <c:v>235.27199999999999</c:v>
                </c:pt>
                <c:pt idx="586">
                  <c:v>235.09800000000001</c:v>
                </c:pt>
                <c:pt idx="587">
                  <c:v>234.92449999999999</c:v>
                </c:pt>
                <c:pt idx="588">
                  <c:v>234.75049999999999</c:v>
                </c:pt>
                <c:pt idx="589">
                  <c:v>235.37549999999999</c:v>
                </c:pt>
                <c:pt idx="590">
                  <c:v>235.63249999999999</c:v>
                </c:pt>
                <c:pt idx="591">
                  <c:v>235.62649999999999</c:v>
                </c:pt>
                <c:pt idx="592">
                  <c:v>235.62</c:v>
                </c:pt>
                <c:pt idx="593">
                  <c:v>235.61350000000002</c:v>
                </c:pt>
                <c:pt idx="594">
                  <c:v>235.60750000000002</c:v>
                </c:pt>
                <c:pt idx="595">
                  <c:v>235.601</c:v>
                </c:pt>
                <c:pt idx="596">
                  <c:v>235.59399999999999</c:v>
                </c:pt>
                <c:pt idx="597">
                  <c:v>235.58800000000002</c:v>
                </c:pt>
                <c:pt idx="598">
                  <c:v>235.58150000000001</c:v>
                </c:pt>
                <c:pt idx="599">
                  <c:v>235.57549999999998</c:v>
                </c:pt>
                <c:pt idx="600">
                  <c:v>235.56899999999999</c:v>
                </c:pt>
                <c:pt idx="601">
                  <c:v>235.5625</c:v>
                </c:pt>
                <c:pt idx="602">
                  <c:v>235.5565</c:v>
                </c:pt>
                <c:pt idx="603">
                  <c:v>235.54949999999999</c:v>
                </c:pt>
                <c:pt idx="604">
                  <c:v>235.54300000000001</c:v>
                </c:pt>
                <c:pt idx="605">
                  <c:v>235.53700000000001</c:v>
                </c:pt>
                <c:pt idx="606">
                  <c:v>235.53050000000002</c:v>
                </c:pt>
                <c:pt idx="607">
                  <c:v>235.27949999999998</c:v>
                </c:pt>
                <c:pt idx="608">
                  <c:v>235.709</c:v>
                </c:pt>
                <c:pt idx="609">
                  <c:v>235.71100000000001</c:v>
                </c:pt>
                <c:pt idx="610">
                  <c:v>235.71199999999999</c:v>
                </c:pt>
                <c:pt idx="611">
                  <c:v>235.714</c:v>
                </c:pt>
                <c:pt idx="612">
                  <c:v>235.715</c:v>
                </c:pt>
                <c:pt idx="613">
                  <c:v>235.71699999999998</c:v>
                </c:pt>
                <c:pt idx="614">
                  <c:v>235.71899999999999</c:v>
                </c:pt>
                <c:pt idx="615">
                  <c:v>235.72</c:v>
                </c:pt>
                <c:pt idx="616">
                  <c:v>235.72200000000001</c:v>
                </c:pt>
                <c:pt idx="617">
                  <c:v>235.72300000000001</c:v>
                </c:pt>
                <c:pt idx="618">
                  <c:v>235.72499999999999</c:v>
                </c:pt>
                <c:pt idx="619">
                  <c:v>235.726</c:v>
                </c:pt>
                <c:pt idx="620">
                  <c:v>235.73949999999999</c:v>
                </c:pt>
                <c:pt idx="621">
                  <c:v>235.75299999999999</c:v>
                </c:pt>
                <c:pt idx="622">
                  <c:v>235.76600000000002</c:v>
                </c:pt>
                <c:pt idx="623">
                  <c:v>235.77949999999998</c:v>
                </c:pt>
                <c:pt idx="624">
                  <c:v>235.79300000000001</c:v>
                </c:pt>
                <c:pt idx="625">
                  <c:v>235.80650000000003</c:v>
                </c:pt>
                <c:pt idx="626">
                  <c:v>235.82</c:v>
                </c:pt>
                <c:pt idx="627">
                  <c:v>235.83350000000002</c:v>
                </c:pt>
                <c:pt idx="628">
                  <c:v>235.84649999999999</c:v>
                </c:pt>
                <c:pt idx="629">
                  <c:v>235.85999999999999</c:v>
                </c:pt>
                <c:pt idx="630">
                  <c:v>235.87349999999998</c:v>
                </c:pt>
                <c:pt idx="631">
                  <c:v>235.88650000000001</c:v>
                </c:pt>
                <c:pt idx="632">
                  <c:v>235.89999999999998</c:v>
                </c:pt>
                <c:pt idx="633">
                  <c:v>235.9135</c:v>
                </c:pt>
                <c:pt idx="634">
                  <c:v>235.93799999999999</c:v>
                </c:pt>
                <c:pt idx="635">
                  <c:v>235.96299999999999</c:v>
                </c:pt>
                <c:pt idx="636">
                  <c:v>235.98699999999999</c:v>
                </c:pt>
                <c:pt idx="637">
                  <c:v>236.01149999999998</c:v>
                </c:pt>
                <c:pt idx="638">
                  <c:v>236.03649999999999</c:v>
                </c:pt>
                <c:pt idx="639">
                  <c:v>236.06100000000001</c:v>
                </c:pt>
                <c:pt idx="640">
                  <c:v>236.08600000000001</c:v>
                </c:pt>
                <c:pt idx="641">
                  <c:v>236.09450000000001</c:v>
                </c:pt>
                <c:pt idx="642">
                  <c:v>236.10249999999999</c:v>
                </c:pt>
                <c:pt idx="643">
                  <c:v>236.209</c:v>
                </c:pt>
                <c:pt idx="644">
                  <c:v>236.31550000000001</c:v>
                </c:pt>
                <c:pt idx="645">
                  <c:v>236.422</c:v>
                </c:pt>
                <c:pt idx="646">
                  <c:v>236.52850000000001</c:v>
                </c:pt>
                <c:pt idx="647">
                  <c:v>236.6345</c:v>
                </c:pt>
                <c:pt idx="648">
                  <c:v>236.47699999999998</c:v>
                </c:pt>
                <c:pt idx="649">
                  <c:v>236.31899999999999</c:v>
                </c:pt>
                <c:pt idx="650">
                  <c:v>236.16149999999999</c:v>
                </c:pt>
                <c:pt idx="651">
                  <c:v>236.23500000000001</c:v>
                </c:pt>
                <c:pt idx="652">
                  <c:v>236.30799999999999</c:v>
                </c:pt>
                <c:pt idx="653">
                  <c:v>236.38150000000002</c:v>
                </c:pt>
                <c:pt idx="654">
                  <c:v>236.45500000000001</c:v>
                </c:pt>
                <c:pt idx="655">
                  <c:v>236.4195</c:v>
                </c:pt>
                <c:pt idx="656">
                  <c:v>236.38400000000001</c:v>
                </c:pt>
                <c:pt idx="657">
                  <c:v>236.3485</c:v>
                </c:pt>
                <c:pt idx="658">
                  <c:v>236.31299999999999</c:v>
                </c:pt>
                <c:pt idx="659">
                  <c:v>236.27749999999997</c:v>
                </c:pt>
                <c:pt idx="660">
                  <c:v>236.2415</c:v>
                </c:pt>
                <c:pt idx="661">
                  <c:v>236.20599999999999</c:v>
                </c:pt>
                <c:pt idx="662">
                  <c:v>236.1705</c:v>
                </c:pt>
                <c:pt idx="663">
                  <c:v>236.13499999999999</c:v>
                </c:pt>
                <c:pt idx="664">
                  <c:v>236.09899999999999</c:v>
                </c:pt>
                <c:pt idx="665">
                  <c:v>235.8605</c:v>
                </c:pt>
                <c:pt idx="666">
                  <c:v>236.04650000000001</c:v>
                </c:pt>
                <c:pt idx="667">
                  <c:v>236.232</c:v>
                </c:pt>
                <c:pt idx="668">
                  <c:v>236.2225</c:v>
                </c:pt>
                <c:pt idx="669">
                  <c:v>236.21349999999998</c:v>
                </c:pt>
                <c:pt idx="670">
                  <c:v>236.20400000000001</c:v>
                </c:pt>
                <c:pt idx="671">
                  <c:v>236.08799999999999</c:v>
                </c:pt>
                <c:pt idx="672">
                  <c:v>235.97149999999999</c:v>
                </c:pt>
                <c:pt idx="673">
                  <c:v>235.85550000000001</c:v>
                </c:pt>
                <c:pt idx="674">
                  <c:v>235.73899999999998</c:v>
                </c:pt>
                <c:pt idx="675">
                  <c:v>235.6225</c:v>
                </c:pt>
                <c:pt idx="676">
                  <c:v>235.49250000000001</c:v>
                </c:pt>
                <c:pt idx="677">
                  <c:v>235.499</c:v>
                </c:pt>
                <c:pt idx="678">
                  <c:v>235.64349999999999</c:v>
                </c:pt>
                <c:pt idx="679">
                  <c:v>235.78899999999999</c:v>
                </c:pt>
                <c:pt idx="680">
                  <c:v>235.93400000000003</c:v>
                </c:pt>
                <c:pt idx="681">
                  <c:v>236.0795</c:v>
                </c:pt>
                <c:pt idx="682">
                  <c:v>236.22449999999998</c:v>
                </c:pt>
                <c:pt idx="683">
                  <c:v>235.86</c:v>
                </c:pt>
                <c:pt idx="684">
                  <c:v>235.49549999999999</c:v>
                </c:pt>
                <c:pt idx="685">
                  <c:v>235.5</c:v>
                </c:pt>
                <c:pt idx="686">
                  <c:v>235.50399999999999</c:v>
                </c:pt>
                <c:pt idx="687">
                  <c:v>235.50850000000003</c:v>
                </c:pt>
                <c:pt idx="688">
                  <c:v>235.51299999999998</c:v>
                </c:pt>
                <c:pt idx="689">
                  <c:v>235.51750000000001</c:v>
                </c:pt>
                <c:pt idx="690">
                  <c:v>235.5215</c:v>
                </c:pt>
                <c:pt idx="691">
                  <c:v>235.52599999999998</c:v>
                </c:pt>
                <c:pt idx="692">
                  <c:v>235.53049999999999</c:v>
                </c:pt>
                <c:pt idx="693">
                  <c:v>235.53499999999997</c:v>
                </c:pt>
                <c:pt idx="694">
                  <c:v>235.53899999999999</c:v>
                </c:pt>
                <c:pt idx="695">
                  <c:v>235.54400000000001</c:v>
                </c:pt>
                <c:pt idx="696">
                  <c:v>235.548</c:v>
                </c:pt>
                <c:pt idx="697">
                  <c:v>235.55250000000001</c:v>
                </c:pt>
                <c:pt idx="698">
                  <c:v>235.55700000000002</c:v>
                </c:pt>
                <c:pt idx="699">
                  <c:v>235.5615</c:v>
                </c:pt>
                <c:pt idx="700">
                  <c:v>235.56550000000001</c:v>
                </c:pt>
                <c:pt idx="701">
                  <c:v>235.57049999999998</c:v>
                </c:pt>
                <c:pt idx="702">
                  <c:v>235.5745</c:v>
                </c:pt>
                <c:pt idx="703">
                  <c:v>235.56</c:v>
                </c:pt>
                <c:pt idx="704">
                  <c:v>235.54599999999999</c:v>
                </c:pt>
                <c:pt idx="705">
                  <c:v>235.53199999999998</c:v>
                </c:pt>
                <c:pt idx="706">
                  <c:v>235.51749999999998</c:v>
                </c:pt>
                <c:pt idx="707">
                  <c:v>235.50299999999999</c:v>
                </c:pt>
                <c:pt idx="708">
                  <c:v>235.48849999999999</c:v>
                </c:pt>
                <c:pt idx="709">
                  <c:v>235.47449999999998</c:v>
                </c:pt>
                <c:pt idx="710">
                  <c:v>235.45999999999998</c:v>
                </c:pt>
                <c:pt idx="711">
                  <c:v>235.44599999999997</c:v>
                </c:pt>
                <c:pt idx="712">
                  <c:v>235.43149999999997</c:v>
                </c:pt>
                <c:pt idx="713">
                  <c:v>235.41750000000002</c:v>
                </c:pt>
                <c:pt idx="714">
                  <c:v>235.40300000000002</c:v>
                </c:pt>
                <c:pt idx="715">
                  <c:v>235.38850000000002</c:v>
                </c:pt>
                <c:pt idx="716">
                  <c:v>235.37400000000002</c:v>
                </c:pt>
                <c:pt idx="717">
                  <c:v>235.36</c:v>
                </c:pt>
                <c:pt idx="718">
                  <c:v>235.346</c:v>
                </c:pt>
                <c:pt idx="719">
                  <c:v>235.33150000000001</c:v>
                </c:pt>
                <c:pt idx="720">
                  <c:v>235.31700000000001</c:v>
                </c:pt>
                <c:pt idx="721">
                  <c:v>235.303</c:v>
                </c:pt>
                <c:pt idx="722">
                  <c:v>235.2885</c:v>
                </c:pt>
                <c:pt idx="723">
                  <c:v>235.274</c:v>
                </c:pt>
                <c:pt idx="724">
                  <c:v>235.2595</c:v>
                </c:pt>
                <c:pt idx="725">
                  <c:v>235.24600000000001</c:v>
                </c:pt>
                <c:pt idx="726">
                  <c:v>235.23150000000001</c:v>
                </c:pt>
                <c:pt idx="727">
                  <c:v>235.16800000000001</c:v>
                </c:pt>
                <c:pt idx="728">
                  <c:v>235.10449999999997</c:v>
                </c:pt>
                <c:pt idx="729">
                  <c:v>235.041</c:v>
                </c:pt>
                <c:pt idx="730">
                  <c:v>234.97750000000002</c:v>
                </c:pt>
                <c:pt idx="731">
                  <c:v>234.9145</c:v>
                </c:pt>
                <c:pt idx="732">
                  <c:v>234.85149999999999</c:v>
                </c:pt>
                <c:pt idx="733">
                  <c:v>234.78800000000001</c:v>
                </c:pt>
                <c:pt idx="734">
                  <c:v>234.72450000000001</c:v>
                </c:pt>
                <c:pt idx="735">
                  <c:v>234.661</c:v>
                </c:pt>
                <c:pt idx="736">
                  <c:v>234.5975</c:v>
                </c:pt>
                <c:pt idx="737">
                  <c:v>234.565</c:v>
                </c:pt>
                <c:pt idx="738">
                  <c:v>234.53249999999997</c:v>
                </c:pt>
                <c:pt idx="739">
                  <c:v>234.49950000000001</c:v>
                </c:pt>
                <c:pt idx="740">
                  <c:v>234.46699999999998</c:v>
                </c:pt>
                <c:pt idx="741">
                  <c:v>234.43450000000001</c:v>
                </c:pt>
                <c:pt idx="742">
                  <c:v>234.4015</c:v>
                </c:pt>
                <c:pt idx="743">
                  <c:v>234.369</c:v>
                </c:pt>
                <c:pt idx="744">
                  <c:v>234.33600000000001</c:v>
                </c:pt>
                <c:pt idx="745">
                  <c:v>234.30349999999999</c:v>
                </c:pt>
                <c:pt idx="746">
                  <c:v>234.27100000000002</c:v>
                </c:pt>
                <c:pt idx="747">
                  <c:v>234.23849999999999</c:v>
                </c:pt>
                <c:pt idx="748">
                  <c:v>234.20600000000002</c:v>
                </c:pt>
                <c:pt idx="749">
                  <c:v>234.173</c:v>
                </c:pt>
                <c:pt idx="750">
                  <c:v>234.14000000000001</c:v>
                </c:pt>
                <c:pt idx="751">
                  <c:v>234.10750000000002</c:v>
                </c:pt>
                <c:pt idx="752">
                  <c:v>234.07500000000002</c:v>
                </c:pt>
                <c:pt idx="753">
                  <c:v>234.04250000000002</c:v>
                </c:pt>
                <c:pt idx="754">
                  <c:v>234.01</c:v>
                </c:pt>
                <c:pt idx="755">
                  <c:v>233.97699999999998</c:v>
                </c:pt>
                <c:pt idx="756">
                  <c:v>233.94450000000001</c:v>
                </c:pt>
                <c:pt idx="757">
                  <c:v>233.91149999999999</c:v>
                </c:pt>
                <c:pt idx="758">
                  <c:v>233.87899999999999</c:v>
                </c:pt>
                <c:pt idx="759">
                  <c:v>233.84649999999999</c:v>
                </c:pt>
                <c:pt idx="760">
                  <c:v>233.8135</c:v>
                </c:pt>
                <c:pt idx="761">
                  <c:v>233.78100000000001</c:v>
                </c:pt>
                <c:pt idx="762">
                  <c:v>233.74849999999998</c:v>
                </c:pt>
                <c:pt idx="763">
                  <c:v>233.61950000000002</c:v>
                </c:pt>
                <c:pt idx="764">
                  <c:v>233.49149999999997</c:v>
                </c:pt>
                <c:pt idx="765">
                  <c:v>233.50549999999998</c:v>
                </c:pt>
                <c:pt idx="766">
                  <c:v>233.52050000000003</c:v>
                </c:pt>
                <c:pt idx="767">
                  <c:v>233.535</c:v>
                </c:pt>
                <c:pt idx="768">
                  <c:v>233.54949999999999</c:v>
                </c:pt>
                <c:pt idx="769">
                  <c:v>233.56399999999999</c:v>
                </c:pt>
                <c:pt idx="770">
                  <c:v>233.57850000000002</c:v>
                </c:pt>
                <c:pt idx="771">
                  <c:v>233.59300000000002</c:v>
                </c:pt>
                <c:pt idx="772">
                  <c:v>233.60750000000002</c:v>
                </c:pt>
                <c:pt idx="773">
                  <c:v>233.6225</c:v>
                </c:pt>
                <c:pt idx="774">
                  <c:v>233.506</c:v>
                </c:pt>
                <c:pt idx="775">
                  <c:v>233.38900000000001</c:v>
                </c:pt>
                <c:pt idx="776">
                  <c:v>233.27249999999998</c:v>
                </c:pt>
                <c:pt idx="777">
                  <c:v>233.15600000000001</c:v>
                </c:pt>
                <c:pt idx="778">
                  <c:v>233.03949999999998</c:v>
                </c:pt>
                <c:pt idx="779">
                  <c:v>232.923</c:v>
                </c:pt>
                <c:pt idx="780">
                  <c:v>232.80600000000001</c:v>
                </c:pt>
                <c:pt idx="781">
                  <c:v>232.68950000000001</c:v>
                </c:pt>
                <c:pt idx="782">
                  <c:v>232.57300000000001</c:v>
                </c:pt>
                <c:pt idx="783">
                  <c:v>232.45650000000001</c:v>
                </c:pt>
                <c:pt idx="784">
                  <c:v>232.34</c:v>
                </c:pt>
                <c:pt idx="785">
                  <c:v>232.22300000000001</c:v>
                </c:pt>
                <c:pt idx="786">
                  <c:v>232.10649999999998</c:v>
                </c:pt>
                <c:pt idx="787">
                  <c:v>231.99</c:v>
                </c:pt>
                <c:pt idx="788">
                  <c:v>231.90199999999999</c:v>
                </c:pt>
                <c:pt idx="789">
                  <c:v>231.81399999999999</c:v>
                </c:pt>
                <c:pt idx="790">
                  <c:v>231.72549999999998</c:v>
                </c:pt>
                <c:pt idx="791">
                  <c:v>231.63749999999999</c:v>
                </c:pt>
                <c:pt idx="792">
                  <c:v>231.54950000000002</c:v>
                </c:pt>
                <c:pt idx="793">
                  <c:v>231.4615</c:v>
                </c:pt>
                <c:pt idx="794">
                  <c:v>231.37350000000001</c:v>
                </c:pt>
                <c:pt idx="795">
                  <c:v>231.286</c:v>
                </c:pt>
                <c:pt idx="796">
                  <c:v>231.19799999999998</c:v>
                </c:pt>
                <c:pt idx="797">
                  <c:v>231.10949999999997</c:v>
                </c:pt>
                <c:pt idx="798">
                  <c:v>231.0215</c:v>
                </c:pt>
                <c:pt idx="799">
                  <c:v>230.93350000000001</c:v>
                </c:pt>
                <c:pt idx="800">
                  <c:v>230.84550000000002</c:v>
                </c:pt>
                <c:pt idx="801">
                  <c:v>230.75749999999999</c:v>
                </c:pt>
                <c:pt idx="802">
                  <c:v>230.66950000000003</c:v>
                </c:pt>
                <c:pt idx="803">
                  <c:v>230.58150000000001</c:v>
                </c:pt>
                <c:pt idx="804">
                  <c:v>230.49299999999999</c:v>
                </c:pt>
                <c:pt idx="805">
                  <c:v>230.405</c:v>
                </c:pt>
                <c:pt idx="806">
                  <c:v>230.31700000000001</c:v>
                </c:pt>
                <c:pt idx="807">
                  <c:v>230.22899999999998</c:v>
                </c:pt>
                <c:pt idx="808">
                  <c:v>230.14099999999999</c:v>
                </c:pt>
                <c:pt idx="809">
                  <c:v>230.053</c:v>
                </c:pt>
                <c:pt idx="810">
                  <c:v>229.96499999999997</c:v>
                </c:pt>
                <c:pt idx="811">
                  <c:v>229.87649999999999</c:v>
                </c:pt>
                <c:pt idx="812">
                  <c:v>229.7885</c:v>
                </c:pt>
                <c:pt idx="813">
                  <c:v>229.70050000000001</c:v>
                </c:pt>
                <c:pt idx="814">
                  <c:v>229.61250000000001</c:v>
                </c:pt>
                <c:pt idx="815">
                  <c:v>229.52449999999999</c:v>
                </c:pt>
                <c:pt idx="816">
                  <c:v>229.43650000000002</c:v>
                </c:pt>
                <c:pt idx="817">
                  <c:v>229.3485</c:v>
                </c:pt>
                <c:pt idx="818">
                  <c:v>229.26</c:v>
                </c:pt>
                <c:pt idx="819">
                  <c:v>229.172</c:v>
                </c:pt>
                <c:pt idx="820">
                  <c:v>229.12549999999999</c:v>
                </c:pt>
                <c:pt idx="821">
                  <c:v>229.08</c:v>
                </c:pt>
                <c:pt idx="822">
                  <c:v>229.04300000000001</c:v>
                </c:pt>
                <c:pt idx="823">
                  <c:v>229.00600000000003</c:v>
                </c:pt>
                <c:pt idx="824">
                  <c:v>228.96899999999999</c:v>
                </c:pt>
                <c:pt idx="825">
                  <c:v>228.9325</c:v>
                </c:pt>
                <c:pt idx="826">
                  <c:v>228.8955</c:v>
                </c:pt>
                <c:pt idx="827">
                  <c:v>228.85849999999999</c:v>
                </c:pt>
                <c:pt idx="828">
                  <c:v>228.82150000000001</c:v>
                </c:pt>
                <c:pt idx="829">
                  <c:v>228.78549999999998</c:v>
                </c:pt>
                <c:pt idx="830">
                  <c:v>228.74849999999998</c:v>
                </c:pt>
                <c:pt idx="831">
                  <c:v>228.7115</c:v>
                </c:pt>
                <c:pt idx="832">
                  <c:v>228.67449999999999</c:v>
                </c:pt>
                <c:pt idx="833">
                  <c:v>228.63800000000001</c:v>
                </c:pt>
                <c:pt idx="834">
                  <c:v>228.6</c:v>
                </c:pt>
                <c:pt idx="835">
                  <c:v>228.56200000000001</c:v>
                </c:pt>
                <c:pt idx="836">
                  <c:v>228.524</c:v>
                </c:pt>
                <c:pt idx="837">
                  <c:v>228.48599999999999</c:v>
                </c:pt>
                <c:pt idx="838">
                  <c:v>228.44800000000001</c:v>
                </c:pt>
                <c:pt idx="839">
                  <c:v>228.41</c:v>
                </c:pt>
                <c:pt idx="840">
                  <c:v>228.3715</c:v>
                </c:pt>
                <c:pt idx="841">
                  <c:v>228.33349999999999</c:v>
                </c:pt>
                <c:pt idx="842">
                  <c:v>228.2955</c:v>
                </c:pt>
                <c:pt idx="843">
                  <c:v>228.25749999999999</c:v>
                </c:pt>
                <c:pt idx="844">
                  <c:v>228.21949999999998</c:v>
                </c:pt>
                <c:pt idx="845">
                  <c:v>228.1815</c:v>
                </c:pt>
                <c:pt idx="846">
                  <c:v>228.14349999999999</c:v>
                </c:pt>
                <c:pt idx="847">
                  <c:v>228.10550000000001</c:v>
                </c:pt>
                <c:pt idx="848">
                  <c:v>228.0675</c:v>
                </c:pt>
                <c:pt idx="849">
                  <c:v>228.02949999999998</c:v>
                </c:pt>
                <c:pt idx="850">
                  <c:v>227.93</c:v>
                </c:pt>
                <c:pt idx="851">
                  <c:v>227.83099999999999</c:v>
                </c:pt>
                <c:pt idx="852">
                  <c:v>227.73150000000001</c:v>
                </c:pt>
                <c:pt idx="853">
                  <c:v>227.63249999999999</c:v>
                </c:pt>
                <c:pt idx="854">
                  <c:v>227.5335</c:v>
                </c:pt>
                <c:pt idx="855">
                  <c:v>227.434</c:v>
                </c:pt>
                <c:pt idx="856">
                  <c:v>227.33499999999998</c:v>
                </c:pt>
                <c:pt idx="857">
                  <c:v>227.2355</c:v>
                </c:pt>
                <c:pt idx="858">
                  <c:v>227.137</c:v>
                </c:pt>
                <c:pt idx="859">
                  <c:v>227.03800000000001</c:v>
                </c:pt>
                <c:pt idx="860">
                  <c:v>226.93849999999998</c:v>
                </c:pt>
                <c:pt idx="861">
                  <c:v>226.83949999999999</c:v>
                </c:pt>
                <c:pt idx="862">
                  <c:v>226.74</c:v>
                </c:pt>
                <c:pt idx="863">
                  <c:v>226.64100000000002</c:v>
                </c:pt>
                <c:pt idx="864">
                  <c:v>226.54150000000001</c:v>
                </c:pt>
                <c:pt idx="865">
                  <c:v>226.4425</c:v>
                </c:pt>
                <c:pt idx="866">
                  <c:v>226.34350000000001</c:v>
                </c:pt>
                <c:pt idx="867">
                  <c:v>226.244</c:v>
                </c:pt>
                <c:pt idx="868">
                  <c:v>226.14499999999998</c:v>
                </c:pt>
                <c:pt idx="869">
                  <c:v>226.0455</c:v>
                </c:pt>
                <c:pt idx="870">
                  <c:v>225.94650000000001</c:v>
                </c:pt>
                <c:pt idx="871">
                  <c:v>225.95499999999998</c:v>
                </c:pt>
                <c:pt idx="872">
                  <c:v>225.96300000000002</c:v>
                </c:pt>
                <c:pt idx="873">
                  <c:v>225.97149999999999</c:v>
                </c:pt>
                <c:pt idx="874">
                  <c:v>225.97949999999997</c:v>
                </c:pt>
                <c:pt idx="875">
                  <c:v>225.98700000000002</c:v>
                </c:pt>
                <c:pt idx="876">
                  <c:v>225.99549999999999</c:v>
                </c:pt>
                <c:pt idx="877">
                  <c:v>225.92250000000001</c:v>
                </c:pt>
                <c:pt idx="878">
                  <c:v>225.85</c:v>
                </c:pt>
                <c:pt idx="879">
                  <c:v>225.77699999999999</c:v>
                </c:pt>
                <c:pt idx="880">
                  <c:v>225.59049999999999</c:v>
                </c:pt>
                <c:pt idx="881">
                  <c:v>225.40449999999998</c:v>
                </c:pt>
                <c:pt idx="882">
                  <c:v>225.392</c:v>
                </c:pt>
                <c:pt idx="883">
                  <c:v>225.37900000000002</c:v>
                </c:pt>
                <c:pt idx="884">
                  <c:v>225.36599999999999</c:v>
                </c:pt>
                <c:pt idx="885">
                  <c:v>225.34500000000003</c:v>
                </c:pt>
                <c:pt idx="886">
                  <c:v>225.32499999999999</c:v>
                </c:pt>
                <c:pt idx="887">
                  <c:v>225.30450000000002</c:v>
                </c:pt>
                <c:pt idx="888">
                  <c:v>225.28399999999999</c:v>
                </c:pt>
                <c:pt idx="889">
                  <c:v>225.26400000000001</c:v>
                </c:pt>
                <c:pt idx="890">
                  <c:v>225.24349999999998</c:v>
                </c:pt>
                <c:pt idx="891">
                  <c:v>225.22300000000001</c:v>
                </c:pt>
                <c:pt idx="892">
                  <c:v>225.203</c:v>
                </c:pt>
                <c:pt idx="893">
                  <c:v>225.1825</c:v>
                </c:pt>
                <c:pt idx="894">
                  <c:v>225.1825</c:v>
                </c:pt>
                <c:pt idx="895">
                  <c:v>225.18200000000002</c:v>
                </c:pt>
                <c:pt idx="896">
                  <c:v>225.18200000000002</c:v>
                </c:pt>
                <c:pt idx="897">
                  <c:v>225.18150000000003</c:v>
                </c:pt>
                <c:pt idx="898">
                  <c:v>225.18100000000001</c:v>
                </c:pt>
                <c:pt idx="899">
                  <c:v>225.18099999999998</c:v>
                </c:pt>
                <c:pt idx="900">
                  <c:v>225.16899999999998</c:v>
                </c:pt>
                <c:pt idx="901">
                  <c:v>225.15649999999999</c:v>
                </c:pt>
                <c:pt idx="902">
                  <c:v>225.14400000000001</c:v>
                </c:pt>
                <c:pt idx="903">
                  <c:v>225.13149999999999</c:v>
                </c:pt>
                <c:pt idx="904">
                  <c:v>225.11950000000002</c:v>
                </c:pt>
                <c:pt idx="905">
                  <c:v>225.10750000000002</c:v>
                </c:pt>
                <c:pt idx="906">
                  <c:v>225.095</c:v>
                </c:pt>
                <c:pt idx="907">
                  <c:v>225.08250000000001</c:v>
                </c:pt>
                <c:pt idx="908">
                  <c:v>225.07</c:v>
                </c:pt>
                <c:pt idx="909">
                  <c:v>225.05799999999999</c:v>
                </c:pt>
                <c:pt idx="910">
                  <c:v>225.04599999999999</c:v>
                </c:pt>
                <c:pt idx="911">
                  <c:v>225.0335</c:v>
                </c:pt>
                <c:pt idx="912">
                  <c:v>225.0215</c:v>
                </c:pt>
                <c:pt idx="913">
                  <c:v>225.0085</c:v>
                </c:pt>
                <c:pt idx="914">
                  <c:v>224.99649999999997</c:v>
                </c:pt>
                <c:pt idx="915">
                  <c:v>224.98450000000003</c:v>
                </c:pt>
                <c:pt idx="916">
                  <c:v>224.97200000000001</c:v>
                </c:pt>
                <c:pt idx="917">
                  <c:v>224.96</c:v>
                </c:pt>
                <c:pt idx="918">
                  <c:v>224.94749999999999</c:v>
                </c:pt>
                <c:pt idx="919">
                  <c:v>224.935</c:v>
                </c:pt>
                <c:pt idx="920">
                  <c:v>224.923</c:v>
                </c:pt>
                <c:pt idx="921">
                  <c:v>224.91050000000001</c:v>
                </c:pt>
                <c:pt idx="922">
                  <c:v>224.89850000000001</c:v>
                </c:pt>
                <c:pt idx="923">
                  <c:v>224.886</c:v>
                </c:pt>
                <c:pt idx="924">
                  <c:v>224.87349999999998</c:v>
                </c:pt>
                <c:pt idx="925">
                  <c:v>224.86149999999998</c:v>
                </c:pt>
                <c:pt idx="926">
                  <c:v>224.84900000000002</c:v>
                </c:pt>
                <c:pt idx="927">
                  <c:v>224.83699999999999</c:v>
                </c:pt>
                <c:pt idx="928">
                  <c:v>224.82499999999999</c:v>
                </c:pt>
                <c:pt idx="929">
                  <c:v>224.81200000000001</c:v>
                </c:pt>
                <c:pt idx="930">
                  <c:v>224.8</c:v>
                </c:pt>
                <c:pt idx="931">
                  <c:v>224.78749999999999</c:v>
                </c:pt>
                <c:pt idx="932">
                  <c:v>224.77549999999999</c:v>
                </c:pt>
                <c:pt idx="933">
                  <c:v>224.76349999999999</c:v>
                </c:pt>
                <c:pt idx="934">
                  <c:v>224.75049999999999</c:v>
                </c:pt>
                <c:pt idx="935">
                  <c:v>224.73849999999999</c:v>
                </c:pt>
                <c:pt idx="936">
                  <c:v>224.726</c:v>
                </c:pt>
                <c:pt idx="937">
                  <c:v>224.714</c:v>
                </c:pt>
                <c:pt idx="938">
                  <c:v>224.702</c:v>
                </c:pt>
                <c:pt idx="939">
                  <c:v>224.68950000000001</c:v>
                </c:pt>
                <c:pt idx="940">
                  <c:v>224.67700000000002</c:v>
                </c:pt>
                <c:pt idx="941">
                  <c:v>224.66500000000002</c:v>
                </c:pt>
                <c:pt idx="942">
                  <c:v>224.6525</c:v>
                </c:pt>
                <c:pt idx="943">
                  <c:v>224.64049999999997</c:v>
                </c:pt>
                <c:pt idx="944">
                  <c:v>224.62799999999999</c:v>
                </c:pt>
                <c:pt idx="945">
                  <c:v>224.6155</c:v>
                </c:pt>
                <c:pt idx="946">
                  <c:v>224.6035</c:v>
                </c:pt>
                <c:pt idx="947">
                  <c:v>224.59100000000001</c:v>
                </c:pt>
                <c:pt idx="948">
                  <c:v>224.57900000000001</c:v>
                </c:pt>
                <c:pt idx="949">
                  <c:v>224.56650000000002</c:v>
                </c:pt>
                <c:pt idx="950">
                  <c:v>224.55450000000002</c:v>
                </c:pt>
                <c:pt idx="951">
                  <c:v>224.54200000000003</c:v>
                </c:pt>
                <c:pt idx="952">
                  <c:v>224.52949999999998</c:v>
                </c:pt>
                <c:pt idx="953">
                  <c:v>224.51749999999998</c:v>
                </c:pt>
                <c:pt idx="954">
                  <c:v>224.505</c:v>
                </c:pt>
                <c:pt idx="955">
                  <c:v>224.49299999999999</c:v>
                </c:pt>
                <c:pt idx="956">
                  <c:v>224.48050000000001</c:v>
                </c:pt>
                <c:pt idx="957">
                  <c:v>224.46799999999999</c:v>
                </c:pt>
                <c:pt idx="958">
                  <c:v>224.45599999999999</c:v>
                </c:pt>
                <c:pt idx="959">
                  <c:v>224.44350000000003</c:v>
                </c:pt>
                <c:pt idx="960">
                  <c:v>224.4315</c:v>
                </c:pt>
                <c:pt idx="961">
                  <c:v>224.41900000000001</c:v>
                </c:pt>
                <c:pt idx="962">
                  <c:v>224.40649999999999</c:v>
                </c:pt>
                <c:pt idx="963">
                  <c:v>224.39449999999999</c:v>
                </c:pt>
                <c:pt idx="964">
                  <c:v>224.5975</c:v>
                </c:pt>
                <c:pt idx="965">
                  <c:v>224.8005</c:v>
                </c:pt>
                <c:pt idx="966">
                  <c:v>225.0035</c:v>
                </c:pt>
                <c:pt idx="967">
                  <c:v>225.20650000000001</c:v>
                </c:pt>
                <c:pt idx="968">
                  <c:v>225.40950000000001</c:v>
                </c:pt>
                <c:pt idx="969">
                  <c:v>225.61250000000001</c:v>
                </c:pt>
                <c:pt idx="970">
                  <c:v>225.81549999999999</c:v>
                </c:pt>
                <c:pt idx="971">
                  <c:v>226.01849999999999</c:v>
                </c:pt>
                <c:pt idx="972">
                  <c:v>225.99950000000001</c:v>
                </c:pt>
                <c:pt idx="973">
                  <c:v>225.98050000000001</c:v>
                </c:pt>
                <c:pt idx="974">
                  <c:v>225.96049999999997</c:v>
                </c:pt>
                <c:pt idx="975">
                  <c:v>225.94150000000002</c:v>
                </c:pt>
                <c:pt idx="976">
                  <c:v>225.92200000000003</c:v>
                </c:pt>
                <c:pt idx="977">
                  <c:v>225.90300000000002</c:v>
                </c:pt>
                <c:pt idx="978">
                  <c:v>225.8835</c:v>
                </c:pt>
                <c:pt idx="979">
                  <c:v>225.96600000000001</c:v>
                </c:pt>
                <c:pt idx="980">
                  <c:v>226.04750000000001</c:v>
                </c:pt>
                <c:pt idx="981">
                  <c:v>226.12899999999999</c:v>
                </c:pt>
                <c:pt idx="982">
                  <c:v>226.2115</c:v>
                </c:pt>
                <c:pt idx="983">
                  <c:v>226.29300000000001</c:v>
                </c:pt>
                <c:pt idx="984">
                  <c:v>226.375</c:v>
                </c:pt>
                <c:pt idx="985">
                  <c:v>226.45650000000001</c:v>
                </c:pt>
                <c:pt idx="986">
                  <c:v>226.53899999999999</c:v>
                </c:pt>
                <c:pt idx="987">
                  <c:v>226.62049999999999</c:v>
                </c:pt>
                <c:pt idx="988">
                  <c:v>226.702</c:v>
                </c:pt>
                <c:pt idx="989">
                  <c:v>226.78450000000001</c:v>
                </c:pt>
                <c:pt idx="990">
                  <c:v>226.86599999999999</c:v>
                </c:pt>
                <c:pt idx="991">
                  <c:v>226.94800000000001</c:v>
                </c:pt>
                <c:pt idx="992">
                  <c:v>227.02949999999998</c:v>
                </c:pt>
                <c:pt idx="993">
                  <c:v>227.11200000000002</c:v>
                </c:pt>
                <c:pt idx="994">
                  <c:v>227.1935</c:v>
                </c:pt>
                <c:pt idx="995">
                  <c:v>227.27550000000002</c:v>
                </c:pt>
                <c:pt idx="996">
                  <c:v>227.357</c:v>
                </c:pt>
                <c:pt idx="997">
                  <c:v>227.43899999999999</c:v>
                </c:pt>
                <c:pt idx="998">
                  <c:v>227.52100000000002</c:v>
                </c:pt>
                <c:pt idx="999">
                  <c:v>227.60249999999999</c:v>
                </c:pt>
                <c:pt idx="1000">
                  <c:v>227.685</c:v>
                </c:pt>
                <c:pt idx="1001">
                  <c:v>227.76650000000001</c:v>
                </c:pt>
                <c:pt idx="1002">
                  <c:v>227.8485</c:v>
                </c:pt>
                <c:pt idx="1003">
                  <c:v>227.93</c:v>
                </c:pt>
                <c:pt idx="1004">
                  <c:v>228.012</c:v>
                </c:pt>
                <c:pt idx="1005">
                  <c:v>228.09399999999999</c:v>
                </c:pt>
                <c:pt idx="1006">
                  <c:v>228.1755</c:v>
                </c:pt>
                <c:pt idx="1007">
                  <c:v>228.25800000000001</c:v>
                </c:pt>
                <c:pt idx="1008">
                  <c:v>228.33949999999999</c:v>
                </c:pt>
                <c:pt idx="1009">
                  <c:v>228.42150000000001</c:v>
                </c:pt>
                <c:pt idx="1010">
                  <c:v>228.50299999999999</c:v>
                </c:pt>
                <c:pt idx="1011">
                  <c:v>228.58550000000002</c:v>
                </c:pt>
                <c:pt idx="1012">
                  <c:v>228.667</c:v>
                </c:pt>
                <c:pt idx="1013">
                  <c:v>228.74849999999998</c:v>
                </c:pt>
                <c:pt idx="1014">
                  <c:v>228.83100000000002</c:v>
                </c:pt>
                <c:pt idx="1015">
                  <c:v>228.91249999999999</c:v>
                </c:pt>
                <c:pt idx="1016">
                  <c:v>228.99450000000002</c:v>
                </c:pt>
                <c:pt idx="1017">
                  <c:v>229.07600000000002</c:v>
                </c:pt>
                <c:pt idx="1018">
                  <c:v>229.1585</c:v>
                </c:pt>
                <c:pt idx="1019">
                  <c:v>229.24</c:v>
                </c:pt>
                <c:pt idx="1020">
                  <c:v>229.32150000000001</c:v>
                </c:pt>
                <c:pt idx="1021">
                  <c:v>229.40350000000001</c:v>
                </c:pt>
                <c:pt idx="1022">
                  <c:v>229.4855</c:v>
                </c:pt>
                <c:pt idx="1023">
                  <c:v>229.5675</c:v>
                </c:pt>
                <c:pt idx="1024">
                  <c:v>229.649</c:v>
                </c:pt>
                <c:pt idx="1025">
                  <c:v>229.73150000000001</c:v>
                </c:pt>
                <c:pt idx="1026">
                  <c:v>229.81299999999999</c:v>
                </c:pt>
                <c:pt idx="1027">
                  <c:v>229.89499999999998</c:v>
                </c:pt>
                <c:pt idx="1028">
                  <c:v>229.97650000000002</c:v>
                </c:pt>
                <c:pt idx="1029">
                  <c:v>230.05849999999998</c:v>
                </c:pt>
                <c:pt idx="1030">
                  <c:v>230.14050000000003</c:v>
                </c:pt>
                <c:pt idx="1031">
                  <c:v>230.10849999999999</c:v>
                </c:pt>
                <c:pt idx="1032">
                  <c:v>230.077</c:v>
                </c:pt>
                <c:pt idx="1033">
                  <c:v>230.04599999999999</c:v>
                </c:pt>
                <c:pt idx="1034">
                  <c:v>230.01400000000001</c:v>
                </c:pt>
                <c:pt idx="1035">
                  <c:v>229.98250000000002</c:v>
                </c:pt>
                <c:pt idx="1036">
                  <c:v>229.95049999999998</c:v>
                </c:pt>
                <c:pt idx="1037">
                  <c:v>229.9195</c:v>
                </c:pt>
                <c:pt idx="1038">
                  <c:v>229.88749999999999</c:v>
                </c:pt>
                <c:pt idx="1039">
                  <c:v>229.85599999999999</c:v>
                </c:pt>
                <c:pt idx="1040">
                  <c:v>229.8245</c:v>
                </c:pt>
                <c:pt idx="1041">
                  <c:v>229.9015</c:v>
                </c:pt>
                <c:pt idx="1042">
                  <c:v>229.97800000000001</c:v>
                </c:pt>
                <c:pt idx="1043">
                  <c:v>230.05549999999999</c:v>
                </c:pt>
                <c:pt idx="1044">
                  <c:v>230.13249999999999</c:v>
                </c:pt>
                <c:pt idx="1045">
                  <c:v>230.20949999999999</c:v>
                </c:pt>
                <c:pt idx="1046">
                  <c:v>230.28649999999999</c:v>
                </c:pt>
                <c:pt idx="1047">
                  <c:v>230.46600000000001</c:v>
                </c:pt>
                <c:pt idx="1048">
                  <c:v>230.6455</c:v>
                </c:pt>
                <c:pt idx="1049">
                  <c:v>230.8245</c:v>
                </c:pt>
                <c:pt idx="1050">
                  <c:v>231.00399999999999</c:v>
                </c:pt>
                <c:pt idx="1051">
                  <c:v>231.18299999999999</c:v>
                </c:pt>
                <c:pt idx="1052">
                  <c:v>231.36250000000001</c:v>
                </c:pt>
                <c:pt idx="1053">
                  <c:v>231.54199999999997</c:v>
                </c:pt>
                <c:pt idx="1054">
                  <c:v>231.066</c:v>
                </c:pt>
                <c:pt idx="1055">
                  <c:v>230.59</c:v>
                </c:pt>
                <c:pt idx="1056">
                  <c:v>230.29649999999998</c:v>
                </c:pt>
                <c:pt idx="1057">
                  <c:v>230.38399999999999</c:v>
                </c:pt>
                <c:pt idx="1058">
                  <c:v>230.4725</c:v>
                </c:pt>
                <c:pt idx="1059">
                  <c:v>230.56049999999999</c:v>
                </c:pt>
                <c:pt idx="1060">
                  <c:v>230.649</c:v>
                </c:pt>
                <c:pt idx="1061">
                  <c:v>230.73700000000002</c:v>
                </c:pt>
                <c:pt idx="1062">
                  <c:v>230.82499999999999</c:v>
                </c:pt>
                <c:pt idx="1063">
                  <c:v>230.82499999999999</c:v>
                </c:pt>
                <c:pt idx="1064">
                  <c:v>231.9135</c:v>
                </c:pt>
                <c:pt idx="1065">
                  <c:v>233.00200000000001</c:v>
                </c:pt>
                <c:pt idx="1066">
                  <c:v>232.90499999999997</c:v>
                </c:pt>
                <c:pt idx="1067">
                  <c:v>232.80799999999999</c:v>
                </c:pt>
                <c:pt idx="1068">
                  <c:v>232.7115</c:v>
                </c:pt>
                <c:pt idx="1069">
                  <c:v>232.61500000000001</c:v>
                </c:pt>
                <c:pt idx="1070">
                  <c:v>232.61500000000001</c:v>
                </c:pt>
                <c:pt idx="1071">
                  <c:v>233.09250000000003</c:v>
                </c:pt>
                <c:pt idx="1072">
                  <c:v>233.22149999999999</c:v>
                </c:pt>
                <c:pt idx="1073">
                  <c:v>234.19399999999999</c:v>
                </c:pt>
                <c:pt idx="1074">
                  <c:v>234.09199999999998</c:v>
                </c:pt>
                <c:pt idx="1075">
                  <c:v>233.9905</c:v>
                </c:pt>
                <c:pt idx="1076">
                  <c:v>233.88849999999999</c:v>
                </c:pt>
                <c:pt idx="1077">
                  <c:v>233.78699999999998</c:v>
                </c:pt>
                <c:pt idx="1078">
                  <c:v>233.65550000000002</c:v>
                </c:pt>
                <c:pt idx="1079">
                  <c:v>233.524</c:v>
                </c:pt>
                <c:pt idx="1080">
                  <c:v>233.39249999999998</c:v>
                </c:pt>
                <c:pt idx="1081">
                  <c:v>233.4975</c:v>
                </c:pt>
                <c:pt idx="1082">
                  <c:v>234.601</c:v>
                </c:pt>
                <c:pt idx="1083">
                  <c:v>234.67599999999999</c:v>
                </c:pt>
                <c:pt idx="1084">
                  <c:v>234.75200000000001</c:v>
                </c:pt>
                <c:pt idx="1085">
                  <c:v>234.82749999999999</c:v>
                </c:pt>
                <c:pt idx="1086">
                  <c:v>234.90299999999999</c:v>
                </c:pt>
                <c:pt idx="1087">
                  <c:v>234.9785</c:v>
                </c:pt>
                <c:pt idx="1088">
                  <c:v>235.05449999999999</c:v>
                </c:pt>
                <c:pt idx="1089">
                  <c:v>235.12950000000001</c:v>
                </c:pt>
                <c:pt idx="1090">
                  <c:v>235.2055</c:v>
                </c:pt>
                <c:pt idx="1091">
                  <c:v>235.28100000000001</c:v>
                </c:pt>
                <c:pt idx="1092">
                  <c:v>235.35649999999998</c:v>
                </c:pt>
                <c:pt idx="1093">
                  <c:v>235.43200000000002</c:v>
                </c:pt>
                <c:pt idx="1094">
                  <c:v>235.50749999999999</c:v>
                </c:pt>
                <c:pt idx="1095">
                  <c:v>235.58300000000003</c:v>
                </c:pt>
                <c:pt idx="1096">
                  <c:v>235.65899999999999</c:v>
                </c:pt>
                <c:pt idx="1097">
                  <c:v>235.73400000000001</c:v>
                </c:pt>
                <c:pt idx="1098">
                  <c:v>235.80949999999999</c:v>
                </c:pt>
                <c:pt idx="1099">
                  <c:v>235.88550000000001</c:v>
                </c:pt>
                <c:pt idx="1100">
                  <c:v>235.96049999999997</c:v>
                </c:pt>
                <c:pt idx="1101">
                  <c:v>236.03650000000002</c:v>
                </c:pt>
                <c:pt idx="1102">
                  <c:v>236.11199999999999</c:v>
                </c:pt>
                <c:pt idx="1103">
                  <c:v>236.1875</c:v>
                </c:pt>
                <c:pt idx="1104">
                  <c:v>236.26299999999998</c:v>
                </c:pt>
                <c:pt idx="1105">
                  <c:v>236.339</c:v>
                </c:pt>
                <c:pt idx="1106">
                  <c:v>236.41399999999999</c:v>
                </c:pt>
                <c:pt idx="1107">
                  <c:v>236.49</c:v>
                </c:pt>
                <c:pt idx="1108">
                  <c:v>236.56549999999999</c:v>
                </c:pt>
                <c:pt idx="1109">
                  <c:v>236.64099999999999</c:v>
                </c:pt>
                <c:pt idx="1110">
                  <c:v>236.7165</c:v>
                </c:pt>
                <c:pt idx="1111">
                  <c:v>236.79199999999997</c:v>
                </c:pt>
                <c:pt idx="1112">
                  <c:v>236.86750000000001</c:v>
                </c:pt>
                <c:pt idx="1113">
                  <c:v>236.9435</c:v>
                </c:pt>
                <c:pt idx="1114">
                  <c:v>237.01850000000002</c:v>
                </c:pt>
                <c:pt idx="1115">
                  <c:v>237.09449999999998</c:v>
                </c:pt>
                <c:pt idx="1116">
                  <c:v>237.17000000000002</c:v>
                </c:pt>
                <c:pt idx="1117">
                  <c:v>237.245</c:v>
                </c:pt>
                <c:pt idx="1118">
                  <c:v>237.321</c:v>
                </c:pt>
                <c:pt idx="1119">
                  <c:v>237.3965</c:v>
                </c:pt>
                <c:pt idx="1120">
                  <c:v>237.47200000000001</c:v>
                </c:pt>
                <c:pt idx="1121">
                  <c:v>237.54750000000001</c:v>
                </c:pt>
                <c:pt idx="1122">
                  <c:v>237.62350000000001</c:v>
                </c:pt>
                <c:pt idx="1123">
                  <c:v>237.75450000000001</c:v>
                </c:pt>
                <c:pt idx="1124">
                  <c:v>237.88599999999997</c:v>
                </c:pt>
                <c:pt idx="1125">
                  <c:v>238.01749999999998</c:v>
                </c:pt>
                <c:pt idx="1126">
                  <c:v>238.149</c:v>
                </c:pt>
                <c:pt idx="1127">
                  <c:v>238.28050000000002</c:v>
                </c:pt>
                <c:pt idx="1128">
                  <c:v>238.41199999999998</c:v>
                </c:pt>
                <c:pt idx="1129">
                  <c:v>238.54349999999999</c:v>
                </c:pt>
                <c:pt idx="1130">
                  <c:v>238.67500000000001</c:v>
                </c:pt>
                <c:pt idx="1131">
                  <c:v>238.80599999999998</c:v>
                </c:pt>
                <c:pt idx="1132">
                  <c:v>238.9375</c:v>
                </c:pt>
                <c:pt idx="1133">
                  <c:v>238.96049999999997</c:v>
                </c:pt>
                <c:pt idx="1134">
                  <c:v>238.983</c:v>
                </c:pt>
                <c:pt idx="1135">
                  <c:v>239.00650000000002</c:v>
                </c:pt>
                <c:pt idx="1136">
                  <c:v>239.029</c:v>
                </c:pt>
                <c:pt idx="1137">
                  <c:v>239.05199999999999</c:v>
                </c:pt>
                <c:pt idx="1138">
                  <c:v>239.0745</c:v>
                </c:pt>
                <c:pt idx="1139">
                  <c:v>239.09699999999998</c:v>
                </c:pt>
                <c:pt idx="1140">
                  <c:v>239.12</c:v>
                </c:pt>
                <c:pt idx="1141">
                  <c:v>239.143</c:v>
                </c:pt>
                <c:pt idx="1142">
                  <c:v>239.166</c:v>
                </c:pt>
                <c:pt idx="1143">
                  <c:v>239.13249999999999</c:v>
                </c:pt>
                <c:pt idx="1144">
                  <c:v>239.126</c:v>
                </c:pt>
                <c:pt idx="1145">
                  <c:v>239.11900000000003</c:v>
                </c:pt>
                <c:pt idx="1146">
                  <c:v>239.113</c:v>
                </c:pt>
                <c:pt idx="1147">
                  <c:v>239.10599999999999</c:v>
                </c:pt>
                <c:pt idx="1148">
                  <c:v>239.09899999999999</c:v>
                </c:pt>
                <c:pt idx="1149">
                  <c:v>239.09300000000002</c:v>
                </c:pt>
                <c:pt idx="1150">
                  <c:v>239.08600000000001</c:v>
                </c:pt>
                <c:pt idx="1151">
                  <c:v>239.0795</c:v>
                </c:pt>
                <c:pt idx="1152">
                  <c:v>239.07299999999998</c:v>
                </c:pt>
                <c:pt idx="1153">
                  <c:v>239.06649999999999</c:v>
                </c:pt>
                <c:pt idx="1154">
                  <c:v>239.05949999999999</c:v>
                </c:pt>
                <c:pt idx="1155">
                  <c:v>239.0265</c:v>
                </c:pt>
                <c:pt idx="1156">
                  <c:v>239.0505</c:v>
                </c:pt>
                <c:pt idx="1157">
                  <c:v>239.18549999999999</c:v>
                </c:pt>
                <c:pt idx="1158">
                  <c:v>239.32049999999998</c:v>
                </c:pt>
                <c:pt idx="1159">
                  <c:v>239.45599999999999</c:v>
                </c:pt>
                <c:pt idx="1160">
                  <c:v>239.59050000000002</c:v>
                </c:pt>
                <c:pt idx="1161">
                  <c:v>239.726</c:v>
                </c:pt>
                <c:pt idx="1162">
                  <c:v>239.86099999999999</c:v>
                </c:pt>
                <c:pt idx="1163">
                  <c:v>239.99650000000003</c:v>
                </c:pt>
                <c:pt idx="1164">
                  <c:v>240.13150000000002</c:v>
                </c:pt>
                <c:pt idx="1165">
                  <c:v>240.267</c:v>
                </c:pt>
                <c:pt idx="1166">
                  <c:v>240.322</c:v>
                </c:pt>
                <c:pt idx="1167">
                  <c:v>240.37799999999999</c:v>
                </c:pt>
                <c:pt idx="1168">
                  <c:v>240.43400000000003</c:v>
                </c:pt>
                <c:pt idx="1169">
                  <c:v>240.49</c:v>
                </c:pt>
                <c:pt idx="1170">
                  <c:v>240.54500000000002</c:v>
                </c:pt>
                <c:pt idx="1171">
                  <c:v>240.601</c:v>
                </c:pt>
                <c:pt idx="1172">
                  <c:v>240.65700000000001</c:v>
                </c:pt>
                <c:pt idx="1173">
                  <c:v>240.64749999999998</c:v>
                </c:pt>
                <c:pt idx="1174">
                  <c:v>240.63849999999999</c:v>
                </c:pt>
                <c:pt idx="1175">
                  <c:v>240.62899999999999</c:v>
                </c:pt>
                <c:pt idx="1176">
                  <c:v>240.62</c:v>
                </c:pt>
                <c:pt idx="1177">
                  <c:v>240.6105</c:v>
                </c:pt>
                <c:pt idx="1178">
                  <c:v>240.601</c:v>
                </c:pt>
                <c:pt idx="1179">
                  <c:v>240.59200000000001</c:v>
                </c:pt>
                <c:pt idx="1180">
                  <c:v>240.58250000000001</c:v>
                </c:pt>
                <c:pt idx="1181">
                  <c:v>240.5735</c:v>
                </c:pt>
                <c:pt idx="1182">
                  <c:v>240.45600000000002</c:v>
                </c:pt>
                <c:pt idx="1183">
                  <c:v>240.33799999999999</c:v>
                </c:pt>
                <c:pt idx="1184">
                  <c:v>240.22049999999999</c:v>
                </c:pt>
                <c:pt idx="1185">
                  <c:v>240.10300000000001</c:v>
                </c:pt>
                <c:pt idx="1186">
                  <c:v>240.11149999999998</c:v>
                </c:pt>
                <c:pt idx="1187">
                  <c:v>240.12100000000001</c:v>
                </c:pt>
                <c:pt idx="1188">
                  <c:v>240.13</c:v>
                </c:pt>
                <c:pt idx="1189">
                  <c:v>240.1395</c:v>
                </c:pt>
                <c:pt idx="1190">
                  <c:v>240.06799999999998</c:v>
                </c:pt>
                <c:pt idx="1191">
                  <c:v>239.99549999999999</c:v>
                </c:pt>
                <c:pt idx="1192">
                  <c:v>239.92349999999999</c:v>
                </c:pt>
                <c:pt idx="1193">
                  <c:v>239.852</c:v>
                </c:pt>
                <c:pt idx="1194">
                  <c:v>239.71050000000002</c:v>
                </c:pt>
                <c:pt idx="1195">
                  <c:v>239.57</c:v>
                </c:pt>
                <c:pt idx="1196">
                  <c:v>239.42849999999999</c:v>
                </c:pt>
                <c:pt idx="1197">
                  <c:v>239.29950000000002</c:v>
                </c:pt>
                <c:pt idx="1198">
                  <c:v>239.17000000000002</c:v>
                </c:pt>
                <c:pt idx="1199">
                  <c:v>239.04000000000002</c:v>
                </c:pt>
                <c:pt idx="1200">
                  <c:v>238.911</c:v>
                </c:pt>
                <c:pt idx="1201">
                  <c:v>238.78149999999999</c:v>
                </c:pt>
                <c:pt idx="1202">
                  <c:v>238.6525</c:v>
                </c:pt>
                <c:pt idx="1203">
                  <c:v>238.60150000000002</c:v>
                </c:pt>
                <c:pt idx="1204">
                  <c:v>238.55</c:v>
                </c:pt>
                <c:pt idx="1205">
                  <c:v>238.49900000000002</c:v>
                </c:pt>
                <c:pt idx="1206">
                  <c:v>238.44749999999999</c:v>
                </c:pt>
                <c:pt idx="1207">
                  <c:v>238.39699999999999</c:v>
                </c:pt>
                <c:pt idx="1208">
                  <c:v>238.34550000000002</c:v>
                </c:pt>
                <c:pt idx="1209">
                  <c:v>238.29449999999997</c:v>
                </c:pt>
                <c:pt idx="1210">
                  <c:v>238.24299999999999</c:v>
                </c:pt>
                <c:pt idx="1211">
                  <c:v>238.19200000000001</c:v>
                </c:pt>
                <c:pt idx="1212">
                  <c:v>238.14050000000003</c:v>
                </c:pt>
                <c:pt idx="1213">
                  <c:v>238.08999999999997</c:v>
                </c:pt>
                <c:pt idx="1214">
                  <c:v>238.0385</c:v>
                </c:pt>
                <c:pt idx="1215">
                  <c:v>237.98750000000001</c:v>
                </c:pt>
                <c:pt idx="1216">
                  <c:v>237.93650000000002</c:v>
                </c:pt>
                <c:pt idx="1217">
                  <c:v>237.88499999999999</c:v>
                </c:pt>
                <c:pt idx="1218">
                  <c:v>237.83449999999999</c:v>
                </c:pt>
                <c:pt idx="1219">
                  <c:v>237.78300000000002</c:v>
                </c:pt>
                <c:pt idx="1220">
                  <c:v>237.73200000000003</c:v>
                </c:pt>
                <c:pt idx="1221">
                  <c:v>237.68049999999999</c:v>
                </c:pt>
                <c:pt idx="1222">
                  <c:v>237.62950000000001</c:v>
                </c:pt>
                <c:pt idx="1223">
                  <c:v>237.57850000000002</c:v>
                </c:pt>
                <c:pt idx="1224">
                  <c:v>237.52749999999997</c:v>
                </c:pt>
                <c:pt idx="1225">
                  <c:v>237.476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39-0840-806F-823EA43D5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1490367"/>
        <c:axId val="1992187007"/>
      </c:scatterChart>
      <c:scatterChart>
        <c:scatterStyle val="smoothMarker"/>
        <c:varyColors val="0"/>
        <c:ser>
          <c:idx val="2"/>
          <c:order val="2"/>
          <c:tx>
            <c:v>Difference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'RAD Data'!$A$2:$A$1227</c:f>
              <c:numCache>
                <c:formatCode>0.00</c:formatCode>
                <c:ptCount val="1226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  <c:pt idx="31">
                  <c:v>51</c:v>
                </c:pt>
                <c:pt idx="32">
                  <c:v>52</c:v>
                </c:pt>
                <c:pt idx="33">
                  <c:v>53</c:v>
                </c:pt>
                <c:pt idx="34">
                  <c:v>54</c:v>
                </c:pt>
                <c:pt idx="35">
                  <c:v>55</c:v>
                </c:pt>
                <c:pt idx="36">
                  <c:v>56</c:v>
                </c:pt>
                <c:pt idx="37">
                  <c:v>57</c:v>
                </c:pt>
                <c:pt idx="38">
                  <c:v>58</c:v>
                </c:pt>
                <c:pt idx="39">
                  <c:v>59</c:v>
                </c:pt>
                <c:pt idx="40">
                  <c:v>60</c:v>
                </c:pt>
                <c:pt idx="41">
                  <c:v>61</c:v>
                </c:pt>
                <c:pt idx="42">
                  <c:v>62</c:v>
                </c:pt>
                <c:pt idx="43">
                  <c:v>63</c:v>
                </c:pt>
                <c:pt idx="44">
                  <c:v>64</c:v>
                </c:pt>
                <c:pt idx="45">
                  <c:v>65</c:v>
                </c:pt>
                <c:pt idx="46">
                  <c:v>66</c:v>
                </c:pt>
                <c:pt idx="47">
                  <c:v>67</c:v>
                </c:pt>
                <c:pt idx="48">
                  <c:v>68</c:v>
                </c:pt>
                <c:pt idx="49">
                  <c:v>69</c:v>
                </c:pt>
                <c:pt idx="50">
                  <c:v>70</c:v>
                </c:pt>
                <c:pt idx="51">
                  <c:v>71</c:v>
                </c:pt>
                <c:pt idx="52">
                  <c:v>72</c:v>
                </c:pt>
                <c:pt idx="53">
                  <c:v>73</c:v>
                </c:pt>
                <c:pt idx="54">
                  <c:v>74</c:v>
                </c:pt>
                <c:pt idx="55">
                  <c:v>75</c:v>
                </c:pt>
                <c:pt idx="56">
                  <c:v>76</c:v>
                </c:pt>
                <c:pt idx="57">
                  <c:v>77</c:v>
                </c:pt>
                <c:pt idx="58">
                  <c:v>78</c:v>
                </c:pt>
                <c:pt idx="59">
                  <c:v>79</c:v>
                </c:pt>
                <c:pt idx="60">
                  <c:v>80</c:v>
                </c:pt>
                <c:pt idx="61">
                  <c:v>81</c:v>
                </c:pt>
                <c:pt idx="62">
                  <c:v>82</c:v>
                </c:pt>
                <c:pt idx="63">
                  <c:v>83</c:v>
                </c:pt>
                <c:pt idx="64">
                  <c:v>84</c:v>
                </c:pt>
                <c:pt idx="65">
                  <c:v>85</c:v>
                </c:pt>
                <c:pt idx="66">
                  <c:v>86</c:v>
                </c:pt>
                <c:pt idx="67">
                  <c:v>87</c:v>
                </c:pt>
                <c:pt idx="68">
                  <c:v>88</c:v>
                </c:pt>
                <c:pt idx="69">
                  <c:v>89</c:v>
                </c:pt>
                <c:pt idx="70">
                  <c:v>90</c:v>
                </c:pt>
                <c:pt idx="71">
                  <c:v>91</c:v>
                </c:pt>
                <c:pt idx="72">
                  <c:v>92</c:v>
                </c:pt>
                <c:pt idx="73">
                  <c:v>93</c:v>
                </c:pt>
                <c:pt idx="74">
                  <c:v>94</c:v>
                </c:pt>
                <c:pt idx="75">
                  <c:v>95</c:v>
                </c:pt>
                <c:pt idx="76">
                  <c:v>96</c:v>
                </c:pt>
                <c:pt idx="77">
                  <c:v>97</c:v>
                </c:pt>
                <c:pt idx="78">
                  <c:v>98</c:v>
                </c:pt>
                <c:pt idx="79">
                  <c:v>99</c:v>
                </c:pt>
                <c:pt idx="80">
                  <c:v>100</c:v>
                </c:pt>
                <c:pt idx="81" formatCode="General">
                  <c:v>101</c:v>
                </c:pt>
                <c:pt idx="82" formatCode="General">
                  <c:v>102</c:v>
                </c:pt>
                <c:pt idx="83" formatCode="General">
                  <c:v>103</c:v>
                </c:pt>
                <c:pt idx="84" formatCode="General">
                  <c:v>104</c:v>
                </c:pt>
                <c:pt idx="85" formatCode="General">
                  <c:v>105</c:v>
                </c:pt>
                <c:pt idx="86" formatCode="General">
                  <c:v>106</c:v>
                </c:pt>
                <c:pt idx="87" formatCode="General">
                  <c:v>107</c:v>
                </c:pt>
                <c:pt idx="88" formatCode="General">
                  <c:v>108</c:v>
                </c:pt>
                <c:pt idx="89" formatCode="General">
                  <c:v>109</c:v>
                </c:pt>
                <c:pt idx="90" formatCode="General">
                  <c:v>110</c:v>
                </c:pt>
                <c:pt idx="91" formatCode="General">
                  <c:v>111</c:v>
                </c:pt>
                <c:pt idx="92" formatCode="General">
                  <c:v>112</c:v>
                </c:pt>
                <c:pt idx="93" formatCode="General">
                  <c:v>113</c:v>
                </c:pt>
                <c:pt idx="94" formatCode="General">
                  <c:v>114</c:v>
                </c:pt>
                <c:pt idx="95" formatCode="General">
                  <c:v>115</c:v>
                </c:pt>
                <c:pt idx="96" formatCode="General">
                  <c:v>116</c:v>
                </c:pt>
                <c:pt idx="97" formatCode="General">
                  <c:v>117</c:v>
                </c:pt>
                <c:pt idx="98" formatCode="General">
                  <c:v>118</c:v>
                </c:pt>
                <c:pt idx="99" formatCode="General">
                  <c:v>119</c:v>
                </c:pt>
                <c:pt idx="100" formatCode="General">
                  <c:v>120</c:v>
                </c:pt>
                <c:pt idx="101" formatCode="General">
                  <c:v>121</c:v>
                </c:pt>
                <c:pt idx="102" formatCode="General">
                  <c:v>122</c:v>
                </c:pt>
                <c:pt idx="103" formatCode="General">
                  <c:v>123</c:v>
                </c:pt>
                <c:pt idx="104" formatCode="General">
                  <c:v>124</c:v>
                </c:pt>
                <c:pt idx="105" formatCode="General">
                  <c:v>125</c:v>
                </c:pt>
                <c:pt idx="106" formatCode="General">
                  <c:v>126</c:v>
                </c:pt>
                <c:pt idx="107" formatCode="General">
                  <c:v>127</c:v>
                </c:pt>
                <c:pt idx="108" formatCode="General">
                  <c:v>128</c:v>
                </c:pt>
                <c:pt idx="109" formatCode="General">
                  <c:v>129</c:v>
                </c:pt>
                <c:pt idx="110" formatCode="General">
                  <c:v>130</c:v>
                </c:pt>
                <c:pt idx="111" formatCode="General">
                  <c:v>131</c:v>
                </c:pt>
                <c:pt idx="112" formatCode="General">
                  <c:v>132</c:v>
                </c:pt>
                <c:pt idx="113" formatCode="General">
                  <c:v>133</c:v>
                </c:pt>
                <c:pt idx="114" formatCode="General">
                  <c:v>134</c:v>
                </c:pt>
                <c:pt idx="115" formatCode="General">
                  <c:v>135</c:v>
                </c:pt>
                <c:pt idx="116" formatCode="General">
                  <c:v>136</c:v>
                </c:pt>
                <c:pt idx="117" formatCode="General">
                  <c:v>137</c:v>
                </c:pt>
                <c:pt idx="118" formatCode="General">
                  <c:v>138</c:v>
                </c:pt>
                <c:pt idx="119" formatCode="General">
                  <c:v>139</c:v>
                </c:pt>
                <c:pt idx="120" formatCode="General">
                  <c:v>140</c:v>
                </c:pt>
                <c:pt idx="121" formatCode="General">
                  <c:v>141</c:v>
                </c:pt>
                <c:pt idx="122" formatCode="General">
                  <c:v>142</c:v>
                </c:pt>
                <c:pt idx="123" formatCode="General">
                  <c:v>143</c:v>
                </c:pt>
                <c:pt idx="124" formatCode="General">
                  <c:v>144</c:v>
                </c:pt>
                <c:pt idx="125" formatCode="General">
                  <c:v>145</c:v>
                </c:pt>
                <c:pt idx="126" formatCode="General">
                  <c:v>146</c:v>
                </c:pt>
                <c:pt idx="127" formatCode="General">
                  <c:v>147</c:v>
                </c:pt>
                <c:pt idx="128" formatCode="General">
                  <c:v>148</c:v>
                </c:pt>
                <c:pt idx="129" formatCode="General">
                  <c:v>149</c:v>
                </c:pt>
                <c:pt idx="130" formatCode="General">
                  <c:v>150</c:v>
                </c:pt>
                <c:pt idx="131" formatCode="General">
                  <c:v>151</c:v>
                </c:pt>
                <c:pt idx="132" formatCode="General">
                  <c:v>152</c:v>
                </c:pt>
                <c:pt idx="133" formatCode="General">
                  <c:v>153</c:v>
                </c:pt>
                <c:pt idx="134" formatCode="General">
                  <c:v>154</c:v>
                </c:pt>
                <c:pt idx="135" formatCode="General">
                  <c:v>155</c:v>
                </c:pt>
                <c:pt idx="136" formatCode="General">
                  <c:v>156</c:v>
                </c:pt>
                <c:pt idx="137" formatCode="General">
                  <c:v>157</c:v>
                </c:pt>
                <c:pt idx="138" formatCode="General">
                  <c:v>158</c:v>
                </c:pt>
                <c:pt idx="139" formatCode="General">
                  <c:v>159</c:v>
                </c:pt>
                <c:pt idx="140" formatCode="General">
                  <c:v>160</c:v>
                </c:pt>
                <c:pt idx="141" formatCode="General">
                  <c:v>161</c:v>
                </c:pt>
                <c:pt idx="142" formatCode="General">
                  <c:v>162</c:v>
                </c:pt>
                <c:pt idx="143" formatCode="General">
                  <c:v>163</c:v>
                </c:pt>
                <c:pt idx="144" formatCode="General">
                  <c:v>164</c:v>
                </c:pt>
                <c:pt idx="145" formatCode="General">
                  <c:v>165</c:v>
                </c:pt>
                <c:pt idx="146" formatCode="General">
                  <c:v>166</c:v>
                </c:pt>
                <c:pt idx="147" formatCode="General">
                  <c:v>167</c:v>
                </c:pt>
                <c:pt idx="148" formatCode="General">
                  <c:v>168</c:v>
                </c:pt>
                <c:pt idx="149" formatCode="General">
                  <c:v>169</c:v>
                </c:pt>
                <c:pt idx="150" formatCode="General">
                  <c:v>170</c:v>
                </c:pt>
                <c:pt idx="151" formatCode="General">
                  <c:v>171</c:v>
                </c:pt>
                <c:pt idx="152" formatCode="General">
                  <c:v>172</c:v>
                </c:pt>
                <c:pt idx="153" formatCode="General">
                  <c:v>173</c:v>
                </c:pt>
                <c:pt idx="154" formatCode="General">
                  <c:v>174</c:v>
                </c:pt>
                <c:pt idx="155" formatCode="General">
                  <c:v>175</c:v>
                </c:pt>
                <c:pt idx="156" formatCode="General">
                  <c:v>176</c:v>
                </c:pt>
                <c:pt idx="157" formatCode="General">
                  <c:v>177</c:v>
                </c:pt>
                <c:pt idx="158" formatCode="General">
                  <c:v>178</c:v>
                </c:pt>
                <c:pt idx="159" formatCode="General">
                  <c:v>179</c:v>
                </c:pt>
                <c:pt idx="160" formatCode="General">
                  <c:v>180</c:v>
                </c:pt>
                <c:pt idx="161" formatCode="General">
                  <c:v>181</c:v>
                </c:pt>
                <c:pt idx="162" formatCode="General">
                  <c:v>182</c:v>
                </c:pt>
                <c:pt idx="163" formatCode="General">
                  <c:v>183</c:v>
                </c:pt>
                <c:pt idx="164" formatCode="General">
                  <c:v>184</c:v>
                </c:pt>
                <c:pt idx="165" formatCode="General">
                  <c:v>185</c:v>
                </c:pt>
                <c:pt idx="166" formatCode="General">
                  <c:v>186</c:v>
                </c:pt>
                <c:pt idx="167" formatCode="General">
                  <c:v>187</c:v>
                </c:pt>
                <c:pt idx="168" formatCode="General">
                  <c:v>188</c:v>
                </c:pt>
                <c:pt idx="169" formatCode="General">
                  <c:v>189</c:v>
                </c:pt>
                <c:pt idx="170" formatCode="General">
                  <c:v>190</c:v>
                </c:pt>
                <c:pt idx="171" formatCode="General">
                  <c:v>191</c:v>
                </c:pt>
                <c:pt idx="172" formatCode="General">
                  <c:v>192</c:v>
                </c:pt>
                <c:pt idx="173" formatCode="General">
                  <c:v>193</c:v>
                </c:pt>
                <c:pt idx="174" formatCode="General">
                  <c:v>194</c:v>
                </c:pt>
                <c:pt idx="175" formatCode="General">
                  <c:v>195</c:v>
                </c:pt>
                <c:pt idx="176" formatCode="General">
                  <c:v>196</c:v>
                </c:pt>
                <c:pt idx="177" formatCode="General">
                  <c:v>197</c:v>
                </c:pt>
                <c:pt idx="178" formatCode="General">
                  <c:v>198</c:v>
                </c:pt>
                <c:pt idx="179" formatCode="General">
                  <c:v>199</c:v>
                </c:pt>
                <c:pt idx="180" formatCode="General">
                  <c:v>200</c:v>
                </c:pt>
                <c:pt idx="181" formatCode="General">
                  <c:v>201</c:v>
                </c:pt>
                <c:pt idx="182" formatCode="General">
                  <c:v>202</c:v>
                </c:pt>
                <c:pt idx="183" formatCode="General">
                  <c:v>203</c:v>
                </c:pt>
                <c:pt idx="184" formatCode="General">
                  <c:v>204</c:v>
                </c:pt>
                <c:pt idx="185" formatCode="General">
                  <c:v>205</c:v>
                </c:pt>
                <c:pt idx="186" formatCode="General">
                  <c:v>206</c:v>
                </c:pt>
                <c:pt idx="187" formatCode="General">
                  <c:v>207</c:v>
                </c:pt>
                <c:pt idx="188" formatCode="General">
                  <c:v>208</c:v>
                </c:pt>
                <c:pt idx="189" formatCode="General">
                  <c:v>209</c:v>
                </c:pt>
                <c:pt idx="190" formatCode="General">
                  <c:v>210</c:v>
                </c:pt>
                <c:pt idx="191" formatCode="General">
                  <c:v>211</c:v>
                </c:pt>
                <c:pt idx="192" formatCode="General">
                  <c:v>212</c:v>
                </c:pt>
                <c:pt idx="193" formatCode="General">
                  <c:v>213</c:v>
                </c:pt>
                <c:pt idx="194" formatCode="General">
                  <c:v>214</c:v>
                </c:pt>
                <c:pt idx="195" formatCode="General">
                  <c:v>215</c:v>
                </c:pt>
                <c:pt idx="196" formatCode="General">
                  <c:v>216</c:v>
                </c:pt>
                <c:pt idx="197" formatCode="General">
                  <c:v>217</c:v>
                </c:pt>
                <c:pt idx="198" formatCode="General">
                  <c:v>218</c:v>
                </c:pt>
                <c:pt idx="199" formatCode="General">
                  <c:v>219</c:v>
                </c:pt>
                <c:pt idx="200" formatCode="General">
                  <c:v>220</c:v>
                </c:pt>
                <c:pt idx="201" formatCode="General">
                  <c:v>221</c:v>
                </c:pt>
                <c:pt idx="202" formatCode="General">
                  <c:v>222</c:v>
                </c:pt>
                <c:pt idx="203" formatCode="General">
                  <c:v>223</c:v>
                </c:pt>
                <c:pt idx="204" formatCode="General">
                  <c:v>224</c:v>
                </c:pt>
                <c:pt idx="205" formatCode="General">
                  <c:v>225</c:v>
                </c:pt>
                <c:pt idx="206" formatCode="General">
                  <c:v>226</c:v>
                </c:pt>
                <c:pt idx="207" formatCode="General">
                  <c:v>227</c:v>
                </c:pt>
                <c:pt idx="208" formatCode="General">
                  <c:v>228</c:v>
                </c:pt>
                <c:pt idx="209" formatCode="General">
                  <c:v>229</c:v>
                </c:pt>
                <c:pt idx="210" formatCode="General">
                  <c:v>230</c:v>
                </c:pt>
                <c:pt idx="211" formatCode="General">
                  <c:v>231</c:v>
                </c:pt>
                <c:pt idx="212" formatCode="General">
                  <c:v>232</c:v>
                </c:pt>
                <c:pt idx="213" formatCode="General">
                  <c:v>233</c:v>
                </c:pt>
                <c:pt idx="214" formatCode="General">
                  <c:v>234</c:v>
                </c:pt>
                <c:pt idx="215" formatCode="General">
                  <c:v>235</c:v>
                </c:pt>
                <c:pt idx="216" formatCode="General">
                  <c:v>236</c:v>
                </c:pt>
                <c:pt idx="217" formatCode="General">
                  <c:v>237</c:v>
                </c:pt>
                <c:pt idx="218" formatCode="General">
                  <c:v>238</c:v>
                </c:pt>
                <c:pt idx="219" formatCode="General">
                  <c:v>239</c:v>
                </c:pt>
                <c:pt idx="220" formatCode="General">
                  <c:v>240</c:v>
                </c:pt>
                <c:pt idx="221" formatCode="General">
                  <c:v>241</c:v>
                </c:pt>
                <c:pt idx="222" formatCode="General">
                  <c:v>242</c:v>
                </c:pt>
                <c:pt idx="223" formatCode="General">
                  <c:v>243</c:v>
                </c:pt>
                <c:pt idx="224" formatCode="General">
                  <c:v>244</c:v>
                </c:pt>
                <c:pt idx="225" formatCode="General">
                  <c:v>245</c:v>
                </c:pt>
                <c:pt idx="226" formatCode="General">
                  <c:v>246</c:v>
                </c:pt>
                <c:pt idx="227" formatCode="General">
                  <c:v>247</c:v>
                </c:pt>
                <c:pt idx="228" formatCode="General">
                  <c:v>248</c:v>
                </c:pt>
                <c:pt idx="229" formatCode="General">
                  <c:v>249</c:v>
                </c:pt>
                <c:pt idx="230" formatCode="General">
                  <c:v>250</c:v>
                </c:pt>
                <c:pt idx="231" formatCode="General">
                  <c:v>251</c:v>
                </c:pt>
                <c:pt idx="232" formatCode="General">
                  <c:v>252</c:v>
                </c:pt>
                <c:pt idx="233" formatCode="General">
                  <c:v>253</c:v>
                </c:pt>
                <c:pt idx="234" formatCode="General">
                  <c:v>254</c:v>
                </c:pt>
                <c:pt idx="235" formatCode="General">
                  <c:v>255</c:v>
                </c:pt>
                <c:pt idx="236" formatCode="General">
                  <c:v>256</c:v>
                </c:pt>
                <c:pt idx="237" formatCode="General">
                  <c:v>257</c:v>
                </c:pt>
                <c:pt idx="238" formatCode="General">
                  <c:v>258</c:v>
                </c:pt>
                <c:pt idx="239" formatCode="General">
                  <c:v>259</c:v>
                </c:pt>
                <c:pt idx="240" formatCode="General">
                  <c:v>260</c:v>
                </c:pt>
                <c:pt idx="241" formatCode="General">
                  <c:v>261</c:v>
                </c:pt>
                <c:pt idx="242" formatCode="General">
                  <c:v>262</c:v>
                </c:pt>
                <c:pt idx="243" formatCode="General">
                  <c:v>263</c:v>
                </c:pt>
                <c:pt idx="244" formatCode="General">
                  <c:v>264</c:v>
                </c:pt>
                <c:pt idx="245" formatCode="General">
                  <c:v>265</c:v>
                </c:pt>
                <c:pt idx="246" formatCode="General">
                  <c:v>266</c:v>
                </c:pt>
                <c:pt idx="247" formatCode="General">
                  <c:v>267</c:v>
                </c:pt>
                <c:pt idx="248" formatCode="General">
                  <c:v>268</c:v>
                </c:pt>
                <c:pt idx="249" formatCode="General">
                  <c:v>269</c:v>
                </c:pt>
                <c:pt idx="250" formatCode="General">
                  <c:v>270</c:v>
                </c:pt>
                <c:pt idx="251" formatCode="General">
                  <c:v>271</c:v>
                </c:pt>
                <c:pt idx="252" formatCode="General">
                  <c:v>272</c:v>
                </c:pt>
                <c:pt idx="253" formatCode="General">
                  <c:v>273</c:v>
                </c:pt>
                <c:pt idx="254" formatCode="General">
                  <c:v>274</c:v>
                </c:pt>
                <c:pt idx="255" formatCode="General">
                  <c:v>275</c:v>
                </c:pt>
                <c:pt idx="256" formatCode="General">
                  <c:v>276</c:v>
                </c:pt>
                <c:pt idx="257" formatCode="General">
                  <c:v>277</c:v>
                </c:pt>
                <c:pt idx="258" formatCode="General">
                  <c:v>278</c:v>
                </c:pt>
                <c:pt idx="259" formatCode="General">
                  <c:v>279</c:v>
                </c:pt>
                <c:pt idx="260" formatCode="General">
                  <c:v>280</c:v>
                </c:pt>
                <c:pt idx="261" formatCode="General">
                  <c:v>281</c:v>
                </c:pt>
                <c:pt idx="262" formatCode="General">
                  <c:v>282</c:v>
                </c:pt>
                <c:pt idx="263" formatCode="General">
                  <c:v>283</c:v>
                </c:pt>
                <c:pt idx="264" formatCode="General">
                  <c:v>284</c:v>
                </c:pt>
                <c:pt idx="265" formatCode="General">
                  <c:v>285</c:v>
                </c:pt>
                <c:pt idx="266" formatCode="General">
                  <c:v>286</c:v>
                </c:pt>
                <c:pt idx="267" formatCode="General">
                  <c:v>287</c:v>
                </c:pt>
                <c:pt idx="268" formatCode="General">
                  <c:v>288</c:v>
                </c:pt>
                <c:pt idx="269" formatCode="General">
                  <c:v>289</c:v>
                </c:pt>
                <c:pt idx="270" formatCode="General">
                  <c:v>290</c:v>
                </c:pt>
                <c:pt idx="271" formatCode="General">
                  <c:v>291</c:v>
                </c:pt>
                <c:pt idx="272" formatCode="General">
                  <c:v>292</c:v>
                </c:pt>
                <c:pt idx="273" formatCode="General">
                  <c:v>293</c:v>
                </c:pt>
                <c:pt idx="274" formatCode="General">
                  <c:v>294</c:v>
                </c:pt>
                <c:pt idx="275" formatCode="General">
                  <c:v>295</c:v>
                </c:pt>
                <c:pt idx="276" formatCode="General">
                  <c:v>296</c:v>
                </c:pt>
                <c:pt idx="277" formatCode="General">
                  <c:v>297</c:v>
                </c:pt>
                <c:pt idx="278" formatCode="General">
                  <c:v>298</c:v>
                </c:pt>
                <c:pt idx="279" formatCode="General">
                  <c:v>299</c:v>
                </c:pt>
                <c:pt idx="280" formatCode="General">
                  <c:v>300</c:v>
                </c:pt>
                <c:pt idx="281" formatCode="General">
                  <c:v>301</c:v>
                </c:pt>
                <c:pt idx="282" formatCode="General">
                  <c:v>302</c:v>
                </c:pt>
                <c:pt idx="283" formatCode="General">
                  <c:v>303</c:v>
                </c:pt>
                <c:pt idx="284" formatCode="General">
                  <c:v>304</c:v>
                </c:pt>
                <c:pt idx="285" formatCode="General">
                  <c:v>305</c:v>
                </c:pt>
                <c:pt idx="286" formatCode="General">
                  <c:v>306</c:v>
                </c:pt>
                <c:pt idx="287" formatCode="General">
                  <c:v>307</c:v>
                </c:pt>
                <c:pt idx="288" formatCode="General">
                  <c:v>308</c:v>
                </c:pt>
                <c:pt idx="289" formatCode="General">
                  <c:v>309</c:v>
                </c:pt>
                <c:pt idx="290" formatCode="General">
                  <c:v>310</c:v>
                </c:pt>
                <c:pt idx="291" formatCode="General">
                  <c:v>311</c:v>
                </c:pt>
                <c:pt idx="292" formatCode="General">
                  <c:v>312</c:v>
                </c:pt>
                <c:pt idx="293" formatCode="General">
                  <c:v>313</c:v>
                </c:pt>
                <c:pt idx="294" formatCode="General">
                  <c:v>314</c:v>
                </c:pt>
                <c:pt idx="295" formatCode="General">
                  <c:v>315</c:v>
                </c:pt>
                <c:pt idx="296" formatCode="General">
                  <c:v>316</c:v>
                </c:pt>
                <c:pt idx="297" formatCode="General">
                  <c:v>317</c:v>
                </c:pt>
                <c:pt idx="298" formatCode="General">
                  <c:v>318</c:v>
                </c:pt>
                <c:pt idx="299" formatCode="General">
                  <c:v>319</c:v>
                </c:pt>
                <c:pt idx="300" formatCode="General">
                  <c:v>320</c:v>
                </c:pt>
                <c:pt idx="301" formatCode="General">
                  <c:v>321</c:v>
                </c:pt>
                <c:pt idx="302" formatCode="General">
                  <c:v>322</c:v>
                </c:pt>
                <c:pt idx="303" formatCode="General">
                  <c:v>323</c:v>
                </c:pt>
                <c:pt idx="304" formatCode="General">
                  <c:v>324</c:v>
                </c:pt>
                <c:pt idx="305" formatCode="General">
                  <c:v>325</c:v>
                </c:pt>
                <c:pt idx="306" formatCode="General">
                  <c:v>326</c:v>
                </c:pt>
                <c:pt idx="307" formatCode="General">
                  <c:v>327</c:v>
                </c:pt>
                <c:pt idx="308" formatCode="General">
                  <c:v>328</c:v>
                </c:pt>
                <c:pt idx="309" formatCode="General">
                  <c:v>329</c:v>
                </c:pt>
                <c:pt idx="310" formatCode="General">
                  <c:v>330</c:v>
                </c:pt>
                <c:pt idx="311" formatCode="General">
                  <c:v>331</c:v>
                </c:pt>
                <c:pt idx="312" formatCode="General">
                  <c:v>332</c:v>
                </c:pt>
                <c:pt idx="313" formatCode="General">
                  <c:v>333</c:v>
                </c:pt>
                <c:pt idx="314" formatCode="General">
                  <c:v>334</c:v>
                </c:pt>
                <c:pt idx="315" formatCode="General">
                  <c:v>335</c:v>
                </c:pt>
                <c:pt idx="316" formatCode="General">
                  <c:v>336</c:v>
                </c:pt>
                <c:pt idx="317" formatCode="General">
                  <c:v>337</c:v>
                </c:pt>
                <c:pt idx="318" formatCode="General">
                  <c:v>338</c:v>
                </c:pt>
                <c:pt idx="319" formatCode="General">
                  <c:v>339</c:v>
                </c:pt>
                <c:pt idx="320" formatCode="General">
                  <c:v>340</c:v>
                </c:pt>
                <c:pt idx="321" formatCode="General">
                  <c:v>341</c:v>
                </c:pt>
                <c:pt idx="322" formatCode="General">
                  <c:v>342</c:v>
                </c:pt>
                <c:pt idx="323" formatCode="General">
                  <c:v>343</c:v>
                </c:pt>
                <c:pt idx="324" formatCode="General">
                  <c:v>344</c:v>
                </c:pt>
                <c:pt idx="325" formatCode="General">
                  <c:v>345</c:v>
                </c:pt>
                <c:pt idx="326" formatCode="General">
                  <c:v>346</c:v>
                </c:pt>
                <c:pt idx="327" formatCode="General">
                  <c:v>347</c:v>
                </c:pt>
                <c:pt idx="328" formatCode="General">
                  <c:v>348</c:v>
                </c:pt>
                <c:pt idx="329" formatCode="General">
                  <c:v>349</c:v>
                </c:pt>
                <c:pt idx="330" formatCode="General">
                  <c:v>350</c:v>
                </c:pt>
                <c:pt idx="331" formatCode="General">
                  <c:v>351</c:v>
                </c:pt>
                <c:pt idx="332" formatCode="General">
                  <c:v>352</c:v>
                </c:pt>
                <c:pt idx="333" formatCode="General">
                  <c:v>353</c:v>
                </c:pt>
                <c:pt idx="334" formatCode="General">
                  <c:v>354</c:v>
                </c:pt>
                <c:pt idx="335" formatCode="General">
                  <c:v>355</c:v>
                </c:pt>
                <c:pt idx="336" formatCode="General">
                  <c:v>356</c:v>
                </c:pt>
                <c:pt idx="337" formatCode="General">
                  <c:v>357</c:v>
                </c:pt>
                <c:pt idx="338" formatCode="General">
                  <c:v>358</c:v>
                </c:pt>
                <c:pt idx="339" formatCode="General">
                  <c:v>359</c:v>
                </c:pt>
                <c:pt idx="340" formatCode="General">
                  <c:v>360</c:v>
                </c:pt>
                <c:pt idx="341" formatCode="General">
                  <c:v>361</c:v>
                </c:pt>
                <c:pt idx="342" formatCode="General">
                  <c:v>362</c:v>
                </c:pt>
                <c:pt idx="343" formatCode="General">
                  <c:v>363</c:v>
                </c:pt>
                <c:pt idx="344" formatCode="General">
                  <c:v>364</c:v>
                </c:pt>
                <c:pt idx="345" formatCode="General">
                  <c:v>365</c:v>
                </c:pt>
                <c:pt idx="346" formatCode="General">
                  <c:v>366</c:v>
                </c:pt>
                <c:pt idx="347" formatCode="General">
                  <c:v>367</c:v>
                </c:pt>
                <c:pt idx="348" formatCode="General">
                  <c:v>368</c:v>
                </c:pt>
                <c:pt idx="349" formatCode="General">
                  <c:v>369</c:v>
                </c:pt>
                <c:pt idx="350" formatCode="General">
                  <c:v>370</c:v>
                </c:pt>
                <c:pt idx="351" formatCode="General">
                  <c:v>371</c:v>
                </c:pt>
                <c:pt idx="352" formatCode="General">
                  <c:v>372</c:v>
                </c:pt>
                <c:pt idx="353" formatCode="General">
                  <c:v>373</c:v>
                </c:pt>
                <c:pt idx="354" formatCode="General">
                  <c:v>374</c:v>
                </c:pt>
                <c:pt idx="355" formatCode="General">
                  <c:v>375</c:v>
                </c:pt>
                <c:pt idx="356" formatCode="General">
                  <c:v>376</c:v>
                </c:pt>
                <c:pt idx="357" formatCode="General">
                  <c:v>377</c:v>
                </c:pt>
                <c:pt idx="358" formatCode="General">
                  <c:v>378</c:v>
                </c:pt>
                <c:pt idx="359" formatCode="General">
                  <c:v>379</c:v>
                </c:pt>
                <c:pt idx="360" formatCode="General">
                  <c:v>380</c:v>
                </c:pt>
                <c:pt idx="361" formatCode="General">
                  <c:v>381</c:v>
                </c:pt>
                <c:pt idx="362" formatCode="General">
                  <c:v>382</c:v>
                </c:pt>
                <c:pt idx="363" formatCode="General">
                  <c:v>383</c:v>
                </c:pt>
                <c:pt idx="364" formatCode="General">
                  <c:v>384</c:v>
                </c:pt>
                <c:pt idx="365" formatCode="General">
                  <c:v>385</c:v>
                </c:pt>
                <c:pt idx="366" formatCode="General">
                  <c:v>386</c:v>
                </c:pt>
                <c:pt idx="367" formatCode="General">
                  <c:v>387</c:v>
                </c:pt>
                <c:pt idx="368" formatCode="General">
                  <c:v>388</c:v>
                </c:pt>
                <c:pt idx="369" formatCode="General">
                  <c:v>389</c:v>
                </c:pt>
                <c:pt idx="370" formatCode="General">
                  <c:v>390</c:v>
                </c:pt>
                <c:pt idx="371" formatCode="General">
                  <c:v>391</c:v>
                </c:pt>
                <c:pt idx="372" formatCode="General">
                  <c:v>392</c:v>
                </c:pt>
                <c:pt idx="373" formatCode="General">
                  <c:v>393</c:v>
                </c:pt>
                <c:pt idx="374" formatCode="General">
                  <c:v>394</c:v>
                </c:pt>
                <c:pt idx="375" formatCode="General">
                  <c:v>395</c:v>
                </c:pt>
                <c:pt idx="376" formatCode="General">
                  <c:v>396</c:v>
                </c:pt>
                <c:pt idx="377" formatCode="General">
                  <c:v>397</c:v>
                </c:pt>
                <c:pt idx="378" formatCode="General">
                  <c:v>398</c:v>
                </c:pt>
                <c:pt idx="379" formatCode="General">
                  <c:v>399</c:v>
                </c:pt>
                <c:pt idx="380" formatCode="General">
                  <c:v>400</c:v>
                </c:pt>
                <c:pt idx="381" formatCode="General">
                  <c:v>401</c:v>
                </c:pt>
                <c:pt idx="382" formatCode="General">
                  <c:v>402</c:v>
                </c:pt>
                <c:pt idx="383" formatCode="General">
                  <c:v>403</c:v>
                </c:pt>
                <c:pt idx="384" formatCode="General">
                  <c:v>404</c:v>
                </c:pt>
                <c:pt idx="385" formatCode="General">
                  <c:v>405</c:v>
                </c:pt>
                <c:pt idx="386" formatCode="General">
                  <c:v>406</c:v>
                </c:pt>
                <c:pt idx="387" formatCode="General">
                  <c:v>407</c:v>
                </c:pt>
                <c:pt idx="388" formatCode="General">
                  <c:v>408</c:v>
                </c:pt>
                <c:pt idx="389" formatCode="General">
                  <c:v>409</c:v>
                </c:pt>
                <c:pt idx="390" formatCode="General">
                  <c:v>410</c:v>
                </c:pt>
                <c:pt idx="391" formatCode="General">
                  <c:v>411</c:v>
                </c:pt>
                <c:pt idx="392" formatCode="General">
                  <c:v>412</c:v>
                </c:pt>
                <c:pt idx="393" formatCode="General">
                  <c:v>413</c:v>
                </c:pt>
                <c:pt idx="394" formatCode="General">
                  <c:v>414</c:v>
                </c:pt>
                <c:pt idx="395" formatCode="General">
                  <c:v>415</c:v>
                </c:pt>
                <c:pt idx="396" formatCode="General">
                  <c:v>416</c:v>
                </c:pt>
                <c:pt idx="397" formatCode="General">
                  <c:v>417</c:v>
                </c:pt>
                <c:pt idx="398" formatCode="General">
                  <c:v>418</c:v>
                </c:pt>
                <c:pt idx="399" formatCode="General">
                  <c:v>419</c:v>
                </c:pt>
                <c:pt idx="400" formatCode="General">
                  <c:v>420</c:v>
                </c:pt>
                <c:pt idx="401" formatCode="General">
                  <c:v>421</c:v>
                </c:pt>
                <c:pt idx="402" formatCode="General">
                  <c:v>422</c:v>
                </c:pt>
                <c:pt idx="403" formatCode="General">
                  <c:v>423</c:v>
                </c:pt>
                <c:pt idx="404" formatCode="General">
                  <c:v>424</c:v>
                </c:pt>
                <c:pt idx="405" formatCode="General">
                  <c:v>425</c:v>
                </c:pt>
                <c:pt idx="406" formatCode="General">
                  <c:v>426</c:v>
                </c:pt>
                <c:pt idx="407" formatCode="General">
                  <c:v>427</c:v>
                </c:pt>
                <c:pt idx="408" formatCode="General">
                  <c:v>428</c:v>
                </c:pt>
                <c:pt idx="409" formatCode="General">
                  <c:v>429</c:v>
                </c:pt>
                <c:pt idx="410" formatCode="General">
                  <c:v>430</c:v>
                </c:pt>
                <c:pt idx="411" formatCode="General">
                  <c:v>431</c:v>
                </c:pt>
                <c:pt idx="412" formatCode="General">
                  <c:v>432</c:v>
                </c:pt>
                <c:pt idx="413" formatCode="General">
                  <c:v>433</c:v>
                </c:pt>
                <c:pt idx="414" formatCode="General">
                  <c:v>434</c:v>
                </c:pt>
                <c:pt idx="415" formatCode="General">
                  <c:v>435</c:v>
                </c:pt>
                <c:pt idx="416" formatCode="General">
                  <c:v>436</c:v>
                </c:pt>
                <c:pt idx="417" formatCode="General">
                  <c:v>437</c:v>
                </c:pt>
                <c:pt idx="418" formatCode="General">
                  <c:v>438</c:v>
                </c:pt>
                <c:pt idx="419" formatCode="General">
                  <c:v>439</c:v>
                </c:pt>
                <c:pt idx="420" formatCode="General">
                  <c:v>440</c:v>
                </c:pt>
                <c:pt idx="421" formatCode="General">
                  <c:v>441</c:v>
                </c:pt>
                <c:pt idx="422" formatCode="General">
                  <c:v>442</c:v>
                </c:pt>
                <c:pt idx="423" formatCode="General">
                  <c:v>443</c:v>
                </c:pt>
                <c:pt idx="424" formatCode="General">
                  <c:v>444</c:v>
                </c:pt>
                <c:pt idx="425" formatCode="General">
                  <c:v>445</c:v>
                </c:pt>
                <c:pt idx="426" formatCode="General">
                  <c:v>446</c:v>
                </c:pt>
                <c:pt idx="427" formatCode="General">
                  <c:v>447</c:v>
                </c:pt>
                <c:pt idx="428" formatCode="General">
                  <c:v>448</c:v>
                </c:pt>
                <c:pt idx="429" formatCode="General">
                  <c:v>449</c:v>
                </c:pt>
                <c:pt idx="430" formatCode="General">
                  <c:v>450</c:v>
                </c:pt>
                <c:pt idx="431" formatCode="General">
                  <c:v>451</c:v>
                </c:pt>
                <c:pt idx="432" formatCode="General">
                  <c:v>452</c:v>
                </c:pt>
                <c:pt idx="433" formatCode="General">
                  <c:v>453</c:v>
                </c:pt>
                <c:pt idx="434" formatCode="General">
                  <c:v>454</c:v>
                </c:pt>
                <c:pt idx="435" formatCode="General">
                  <c:v>455</c:v>
                </c:pt>
                <c:pt idx="436" formatCode="General">
                  <c:v>456</c:v>
                </c:pt>
                <c:pt idx="437" formatCode="General">
                  <c:v>457</c:v>
                </c:pt>
                <c:pt idx="438" formatCode="General">
                  <c:v>458</c:v>
                </c:pt>
                <c:pt idx="439" formatCode="General">
                  <c:v>459</c:v>
                </c:pt>
                <c:pt idx="440" formatCode="General">
                  <c:v>460</c:v>
                </c:pt>
                <c:pt idx="441" formatCode="General">
                  <c:v>461</c:v>
                </c:pt>
                <c:pt idx="442" formatCode="General">
                  <c:v>462</c:v>
                </c:pt>
                <c:pt idx="443" formatCode="General">
                  <c:v>463</c:v>
                </c:pt>
                <c:pt idx="444" formatCode="General">
                  <c:v>464</c:v>
                </c:pt>
                <c:pt idx="445" formatCode="General">
                  <c:v>465</c:v>
                </c:pt>
                <c:pt idx="446" formatCode="General">
                  <c:v>466</c:v>
                </c:pt>
                <c:pt idx="447" formatCode="General">
                  <c:v>467</c:v>
                </c:pt>
                <c:pt idx="448" formatCode="General">
                  <c:v>468</c:v>
                </c:pt>
                <c:pt idx="449" formatCode="General">
                  <c:v>469</c:v>
                </c:pt>
                <c:pt idx="450" formatCode="General">
                  <c:v>470</c:v>
                </c:pt>
                <c:pt idx="451" formatCode="General">
                  <c:v>471</c:v>
                </c:pt>
                <c:pt idx="452" formatCode="General">
                  <c:v>472</c:v>
                </c:pt>
                <c:pt idx="453" formatCode="General">
                  <c:v>473</c:v>
                </c:pt>
                <c:pt idx="454" formatCode="General">
                  <c:v>474</c:v>
                </c:pt>
                <c:pt idx="455" formatCode="General">
                  <c:v>475</c:v>
                </c:pt>
                <c:pt idx="456" formatCode="General">
                  <c:v>476</c:v>
                </c:pt>
                <c:pt idx="457" formatCode="General">
                  <c:v>477</c:v>
                </c:pt>
                <c:pt idx="458" formatCode="General">
                  <c:v>478</c:v>
                </c:pt>
                <c:pt idx="459" formatCode="General">
                  <c:v>479</c:v>
                </c:pt>
                <c:pt idx="460" formatCode="General">
                  <c:v>480</c:v>
                </c:pt>
                <c:pt idx="461" formatCode="General">
                  <c:v>481</c:v>
                </c:pt>
                <c:pt idx="462" formatCode="General">
                  <c:v>482</c:v>
                </c:pt>
                <c:pt idx="463" formatCode="General">
                  <c:v>483</c:v>
                </c:pt>
                <c:pt idx="464" formatCode="General">
                  <c:v>484</c:v>
                </c:pt>
                <c:pt idx="465" formatCode="General">
                  <c:v>485</c:v>
                </c:pt>
                <c:pt idx="466" formatCode="General">
                  <c:v>486</c:v>
                </c:pt>
                <c:pt idx="467" formatCode="General">
                  <c:v>487</c:v>
                </c:pt>
                <c:pt idx="468" formatCode="General">
                  <c:v>488</c:v>
                </c:pt>
                <c:pt idx="469" formatCode="General">
                  <c:v>489</c:v>
                </c:pt>
                <c:pt idx="470" formatCode="General">
                  <c:v>490</c:v>
                </c:pt>
                <c:pt idx="471" formatCode="General">
                  <c:v>491</c:v>
                </c:pt>
                <c:pt idx="472" formatCode="General">
                  <c:v>492</c:v>
                </c:pt>
                <c:pt idx="473" formatCode="General">
                  <c:v>493</c:v>
                </c:pt>
                <c:pt idx="474" formatCode="General">
                  <c:v>494</c:v>
                </c:pt>
                <c:pt idx="475" formatCode="General">
                  <c:v>495</c:v>
                </c:pt>
                <c:pt idx="476" formatCode="General">
                  <c:v>496</c:v>
                </c:pt>
                <c:pt idx="477" formatCode="General">
                  <c:v>497</c:v>
                </c:pt>
                <c:pt idx="478" formatCode="General">
                  <c:v>498</c:v>
                </c:pt>
                <c:pt idx="479" formatCode="General">
                  <c:v>499</c:v>
                </c:pt>
                <c:pt idx="480" formatCode="General">
                  <c:v>500</c:v>
                </c:pt>
                <c:pt idx="481" formatCode="General">
                  <c:v>501</c:v>
                </c:pt>
                <c:pt idx="482" formatCode="General">
                  <c:v>502</c:v>
                </c:pt>
                <c:pt idx="483" formatCode="General">
                  <c:v>503</c:v>
                </c:pt>
                <c:pt idx="484" formatCode="General">
                  <c:v>504</c:v>
                </c:pt>
                <c:pt idx="485" formatCode="General">
                  <c:v>505</c:v>
                </c:pt>
                <c:pt idx="486" formatCode="General">
                  <c:v>506</c:v>
                </c:pt>
                <c:pt idx="487" formatCode="General">
                  <c:v>507</c:v>
                </c:pt>
                <c:pt idx="488" formatCode="General">
                  <c:v>508</c:v>
                </c:pt>
                <c:pt idx="489" formatCode="General">
                  <c:v>509</c:v>
                </c:pt>
                <c:pt idx="490" formatCode="General">
                  <c:v>510</c:v>
                </c:pt>
                <c:pt idx="491" formatCode="General">
                  <c:v>511</c:v>
                </c:pt>
                <c:pt idx="492" formatCode="General">
                  <c:v>512</c:v>
                </c:pt>
                <c:pt idx="493" formatCode="General">
                  <c:v>513</c:v>
                </c:pt>
                <c:pt idx="494" formatCode="General">
                  <c:v>514</c:v>
                </c:pt>
                <c:pt idx="495" formatCode="General">
                  <c:v>515</c:v>
                </c:pt>
                <c:pt idx="496" formatCode="General">
                  <c:v>516</c:v>
                </c:pt>
                <c:pt idx="497" formatCode="General">
                  <c:v>517</c:v>
                </c:pt>
                <c:pt idx="498" formatCode="General">
                  <c:v>518</c:v>
                </c:pt>
                <c:pt idx="499" formatCode="General">
                  <c:v>519</c:v>
                </c:pt>
                <c:pt idx="500" formatCode="General">
                  <c:v>520</c:v>
                </c:pt>
                <c:pt idx="501" formatCode="General">
                  <c:v>521</c:v>
                </c:pt>
                <c:pt idx="502" formatCode="General">
                  <c:v>522</c:v>
                </c:pt>
                <c:pt idx="503" formatCode="General">
                  <c:v>523</c:v>
                </c:pt>
                <c:pt idx="504" formatCode="General">
                  <c:v>524</c:v>
                </c:pt>
                <c:pt idx="505" formatCode="General">
                  <c:v>525</c:v>
                </c:pt>
                <c:pt idx="506" formatCode="General">
                  <c:v>526</c:v>
                </c:pt>
                <c:pt idx="507" formatCode="General">
                  <c:v>527</c:v>
                </c:pt>
                <c:pt idx="508" formatCode="General">
                  <c:v>528</c:v>
                </c:pt>
                <c:pt idx="509" formatCode="General">
                  <c:v>529</c:v>
                </c:pt>
                <c:pt idx="510" formatCode="General">
                  <c:v>530</c:v>
                </c:pt>
                <c:pt idx="511" formatCode="General">
                  <c:v>531</c:v>
                </c:pt>
                <c:pt idx="512" formatCode="General">
                  <c:v>532</c:v>
                </c:pt>
                <c:pt idx="513" formatCode="General">
                  <c:v>533</c:v>
                </c:pt>
                <c:pt idx="514" formatCode="General">
                  <c:v>534</c:v>
                </c:pt>
                <c:pt idx="515" formatCode="General">
                  <c:v>535</c:v>
                </c:pt>
                <c:pt idx="516" formatCode="General">
                  <c:v>536</c:v>
                </c:pt>
                <c:pt idx="517" formatCode="General">
                  <c:v>537</c:v>
                </c:pt>
                <c:pt idx="518" formatCode="General">
                  <c:v>538</c:v>
                </c:pt>
                <c:pt idx="519" formatCode="General">
                  <c:v>539</c:v>
                </c:pt>
                <c:pt idx="520" formatCode="General">
                  <c:v>540</c:v>
                </c:pt>
                <c:pt idx="521" formatCode="General">
                  <c:v>541</c:v>
                </c:pt>
                <c:pt idx="522" formatCode="General">
                  <c:v>542</c:v>
                </c:pt>
                <c:pt idx="523" formatCode="General">
                  <c:v>543</c:v>
                </c:pt>
                <c:pt idx="524" formatCode="General">
                  <c:v>544</c:v>
                </c:pt>
                <c:pt idx="525" formatCode="General">
                  <c:v>545</c:v>
                </c:pt>
                <c:pt idx="526" formatCode="General">
                  <c:v>546</c:v>
                </c:pt>
                <c:pt idx="527" formatCode="General">
                  <c:v>547</c:v>
                </c:pt>
                <c:pt idx="528" formatCode="General">
                  <c:v>548</c:v>
                </c:pt>
                <c:pt idx="529" formatCode="General">
                  <c:v>549</c:v>
                </c:pt>
                <c:pt idx="530" formatCode="General">
                  <c:v>550</c:v>
                </c:pt>
                <c:pt idx="531" formatCode="General">
                  <c:v>551</c:v>
                </c:pt>
                <c:pt idx="532" formatCode="General">
                  <c:v>552</c:v>
                </c:pt>
                <c:pt idx="533" formatCode="General">
                  <c:v>553</c:v>
                </c:pt>
                <c:pt idx="534" formatCode="General">
                  <c:v>554</c:v>
                </c:pt>
                <c:pt idx="535" formatCode="General">
                  <c:v>555</c:v>
                </c:pt>
                <c:pt idx="536" formatCode="General">
                  <c:v>556</c:v>
                </c:pt>
                <c:pt idx="537" formatCode="General">
                  <c:v>557</c:v>
                </c:pt>
                <c:pt idx="538" formatCode="General">
                  <c:v>558</c:v>
                </c:pt>
                <c:pt idx="539" formatCode="General">
                  <c:v>559</c:v>
                </c:pt>
                <c:pt idx="540" formatCode="General">
                  <c:v>560</c:v>
                </c:pt>
                <c:pt idx="541" formatCode="General">
                  <c:v>561</c:v>
                </c:pt>
                <c:pt idx="542" formatCode="General">
                  <c:v>562</c:v>
                </c:pt>
                <c:pt idx="543" formatCode="General">
                  <c:v>563</c:v>
                </c:pt>
                <c:pt idx="544" formatCode="General">
                  <c:v>564</c:v>
                </c:pt>
                <c:pt idx="545" formatCode="General">
                  <c:v>565</c:v>
                </c:pt>
                <c:pt idx="546" formatCode="General">
                  <c:v>566</c:v>
                </c:pt>
                <c:pt idx="547" formatCode="General">
                  <c:v>567</c:v>
                </c:pt>
                <c:pt idx="548" formatCode="General">
                  <c:v>568</c:v>
                </c:pt>
                <c:pt idx="549" formatCode="General">
                  <c:v>569</c:v>
                </c:pt>
                <c:pt idx="550" formatCode="General">
                  <c:v>570</c:v>
                </c:pt>
                <c:pt idx="551" formatCode="General">
                  <c:v>571</c:v>
                </c:pt>
                <c:pt idx="552" formatCode="General">
                  <c:v>572</c:v>
                </c:pt>
                <c:pt idx="553" formatCode="General">
                  <c:v>573</c:v>
                </c:pt>
                <c:pt idx="554" formatCode="General">
                  <c:v>574</c:v>
                </c:pt>
                <c:pt idx="555" formatCode="General">
                  <c:v>575</c:v>
                </c:pt>
                <c:pt idx="556" formatCode="General">
                  <c:v>576</c:v>
                </c:pt>
                <c:pt idx="557" formatCode="General">
                  <c:v>577</c:v>
                </c:pt>
                <c:pt idx="558" formatCode="General">
                  <c:v>578</c:v>
                </c:pt>
                <c:pt idx="559" formatCode="General">
                  <c:v>579</c:v>
                </c:pt>
                <c:pt idx="560" formatCode="General">
                  <c:v>580</c:v>
                </c:pt>
                <c:pt idx="561" formatCode="General">
                  <c:v>581</c:v>
                </c:pt>
                <c:pt idx="562" formatCode="General">
                  <c:v>582</c:v>
                </c:pt>
                <c:pt idx="563" formatCode="General">
                  <c:v>583</c:v>
                </c:pt>
                <c:pt idx="564" formatCode="General">
                  <c:v>584</c:v>
                </c:pt>
                <c:pt idx="565" formatCode="General">
                  <c:v>585</c:v>
                </c:pt>
                <c:pt idx="566" formatCode="General">
                  <c:v>586</c:v>
                </c:pt>
                <c:pt idx="567" formatCode="General">
                  <c:v>587</c:v>
                </c:pt>
                <c:pt idx="568" formatCode="General">
                  <c:v>588</c:v>
                </c:pt>
                <c:pt idx="569" formatCode="General">
                  <c:v>589</c:v>
                </c:pt>
                <c:pt idx="570" formatCode="General">
                  <c:v>590</c:v>
                </c:pt>
                <c:pt idx="571" formatCode="General">
                  <c:v>591</c:v>
                </c:pt>
                <c:pt idx="572" formatCode="General">
                  <c:v>592</c:v>
                </c:pt>
                <c:pt idx="573" formatCode="General">
                  <c:v>593</c:v>
                </c:pt>
                <c:pt idx="574" formatCode="General">
                  <c:v>594</c:v>
                </c:pt>
                <c:pt idx="575" formatCode="General">
                  <c:v>595</c:v>
                </c:pt>
                <c:pt idx="576" formatCode="General">
                  <c:v>596</c:v>
                </c:pt>
                <c:pt idx="577" formatCode="General">
                  <c:v>597</c:v>
                </c:pt>
                <c:pt idx="578" formatCode="General">
                  <c:v>598</c:v>
                </c:pt>
                <c:pt idx="579" formatCode="General">
                  <c:v>599</c:v>
                </c:pt>
                <c:pt idx="580" formatCode="General">
                  <c:v>600</c:v>
                </c:pt>
                <c:pt idx="581" formatCode="General">
                  <c:v>601</c:v>
                </c:pt>
                <c:pt idx="582" formatCode="General">
                  <c:v>602</c:v>
                </c:pt>
                <c:pt idx="583" formatCode="General">
                  <c:v>603</c:v>
                </c:pt>
                <c:pt idx="584" formatCode="General">
                  <c:v>604</c:v>
                </c:pt>
                <c:pt idx="585" formatCode="General">
                  <c:v>605</c:v>
                </c:pt>
                <c:pt idx="586" formatCode="General">
                  <c:v>606</c:v>
                </c:pt>
                <c:pt idx="587" formatCode="General">
                  <c:v>607</c:v>
                </c:pt>
                <c:pt idx="588" formatCode="General">
                  <c:v>608</c:v>
                </c:pt>
                <c:pt idx="589" formatCode="General">
                  <c:v>609</c:v>
                </c:pt>
                <c:pt idx="590" formatCode="General">
                  <c:v>610</c:v>
                </c:pt>
                <c:pt idx="591" formatCode="General">
                  <c:v>611</c:v>
                </c:pt>
                <c:pt idx="592" formatCode="General">
                  <c:v>612</c:v>
                </c:pt>
                <c:pt idx="593" formatCode="General">
                  <c:v>613</c:v>
                </c:pt>
                <c:pt idx="594" formatCode="General">
                  <c:v>614</c:v>
                </c:pt>
                <c:pt idx="595" formatCode="General">
                  <c:v>615</c:v>
                </c:pt>
                <c:pt idx="596" formatCode="General">
                  <c:v>616</c:v>
                </c:pt>
                <c:pt idx="597" formatCode="General">
                  <c:v>617</c:v>
                </c:pt>
                <c:pt idx="598" formatCode="General">
                  <c:v>618</c:v>
                </c:pt>
                <c:pt idx="599" formatCode="General">
                  <c:v>619</c:v>
                </c:pt>
                <c:pt idx="600" formatCode="General">
                  <c:v>620</c:v>
                </c:pt>
                <c:pt idx="601" formatCode="General">
                  <c:v>621</c:v>
                </c:pt>
                <c:pt idx="602" formatCode="General">
                  <c:v>622</c:v>
                </c:pt>
                <c:pt idx="603" formatCode="General">
                  <c:v>623</c:v>
                </c:pt>
                <c:pt idx="604" formatCode="General">
                  <c:v>624</c:v>
                </c:pt>
                <c:pt idx="605" formatCode="General">
                  <c:v>625</c:v>
                </c:pt>
                <c:pt idx="606" formatCode="General">
                  <c:v>626</c:v>
                </c:pt>
                <c:pt idx="607" formatCode="General">
                  <c:v>627</c:v>
                </c:pt>
                <c:pt idx="608" formatCode="General">
                  <c:v>628</c:v>
                </c:pt>
                <c:pt idx="609" formatCode="General">
                  <c:v>629</c:v>
                </c:pt>
                <c:pt idx="610" formatCode="General">
                  <c:v>630</c:v>
                </c:pt>
                <c:pt idx="611" formatCode="General">
                  <c:v>631</c:v>
                </c:pt>
                <c:pt idx="612" formatCode="General">
                  <c:v>632</c:v>
                </c:pt>
                <c:pt idx="613" formatCode="General">
                  <c:v>633</c:v>
                </c:pt>
                <c:pt idx="614" formatCode="General">
                  <c:v>634</c:v>
                </c:pt>
                <c:pt idx="615" formatCode="General">
                  <c:v>635</c:v>
                </c:pt>
                <c:pt idx="616" formatCode="General">
                  <c:v>636</c:v>
                </c:pt>
                <c:pt idx="617" formatCode="General">
                  <c:v>637</c:v>
                </c:pt>
                <c:pt idx="618" formatCode="General">
                  <c:v>638</c:v>
                </c:pt>
                <c:pt idx="619" formatCode="General">
                  <c:v>639</c:v>
                </c:pt>
                <c:pt idx="620" formatCode="General">
                  <c:v>640</c:v>
                </c:pt>
                <c:pt idx="621" formatCode="General">
                  <c:v>641</c:v>
                </c:pt>
                <c:pt idx="622" formatCode="General">
                  <c:v>642</c:v>
                </c:pt>
                <c:pt idx="623" formatCode="General">
                  <c:v>643</c:v>
                </c:pt>
                <c:pt idx="624" formatCode="General">
                  <c:v>644</c:v>
                </c:pt>
                <c:pt idx="625" formatCode="General">
                  <c:v>645</c:v>
                </c:pt>
                <c:pt idx="626" formatCode="General">
                  <c:v>646</c:v>
                </c:pt>
                <c:pt idx="627" formatCode="General">
                  <c:v>647</c:v>
                </c:pt>
                <c:pt idx="628" formatCode="General">
                  <c:v>648</c:v>
                </c:pt>
                <c:pt idx="629" formatCode="General">
                  <c:v>649</c:v>
                </c:pt>
                <c:pt idx="630" formatCode="General">
                  <c:v>650</c:v>
                </c:pt>
                <c:pt idx="631" formatCode="General">
                  <c:v>651</c:v>
                </c:pt>
                <c:pt idx="632" formatCode="General">
                  <c:v>652</c:v>
                </c:pt>
                <c:pt idx="633" formatCode="General">
                  <c:v>653</c:v>
                </c:pt>
                <c:pt idx="634" formatCode="General">
                  <c:v>654</c:v>
                </c:pt>
                <c:pt idx="635" formatCode="General">
                  <c:v>655</c:v>
                </c:pt>
                <c:pt idx="636" formatCode="General">
                  <c:v>656</c:v>
                </c:pt>
                <c:pt idx="637" formatCode="General">
                  <c:v>657</c:v>
                </c:pt>
                <c:pt idx="638" formatCode="General">
                  <c:v>658</c:v>
                </c:pt>
                <c:pt idx="639" formatCode="General">
                  <c:v>659</c:v>
                </c:pt>
                <c:pt idx="640" formatCode="General">
                  <c:v>660</c:v>
                </c:pt>
                <c:pt idx="641" formatCode="General">
                  <c:v>661</c:v>
                </c:pt>
                <c:pt idx="642" formatCode="General">
                  <c:v>662</c:v>
                </c:pt>
                <c:pt idx="643" formatCode="General">
                  <c:v>663</c:v>
                </c:pt>
                <c:pt idx="644" formatCode="General">
                  <c:v>664</c:v>
                </c:pt>
                <c:pt idx="645" formatCode="General">
                  <c:v>665</c:v>
                </c:pt>
                <c:pt idx="646" formatCode="General">
                  <c:v>666</c:v>
                </c:pt>
                <c:pt idx="647" formatCode="General">
                  <c:v>667</c:v>
                </c:pt>
                <c:pt idx="648" formatCode="General">
                  <c:v>668</c:v>
                </c:pt>
                <c:pt idx="649" formatCode="General">
                  <c:v>669</c:v>
                </c:pt>
                <c:pt idx="650" formatCode="General">
                  <c:v>670</c:v>
                </c:pt>
                <c:pt idx="651" formatCode="General">
                  <c:v>671</c:v>
                </c:pt>
                <c:pt idx="652" formatCode="General">
                  <c:v>672</c:v>
                </c:pt>
                <c:pt idx="653" formatCode="General">
                  <c:v>673</c:v>
                </c:pt>
                <c:pt idx="654" formatCode="General">
                  <c:v>674</c:v>
                </c:pt>
                <c:pt idx="655" formatCode="General">
                  <c:v>675</c:v>
                </c:pt>
                <c:pt idx="656" formatCode="General">
                  <c:v>676</c:v>
                </c:pt>
                <c:pt idx="657" formatCode="General">
                  <c:v>677</c:v>
                </c:pt>
                <c:pt idx="658" formatCode="General">
                  <c:v>678</c:v>
                </c:pt>
                <c:pt idx="659" formatCode="General">
                  <c:v>679</c:v>
                </c:pt>
                <c:pt idx="660" formatCode="General">
                  <c:v>680</c:v>
                </c:pt>
                <c:pt idx="661" formatCode="General">
                  <c:v>681</c:v>
                </c:pt>
                <c:pt idx="662" formatCode="General">
                  <c:v>682</c:v>
                </c:pt>
                <c:pt idx="663" formatCode="General">
                  <c:v>683</c:v>
                </c:pt>
                <c:pt idx="664" formatCode="General">
                  <c:v>684</c:v>
                </c:pt>
                <c:pt idx="665" formatCode="General">
                  <c:v>685</c:v>
                </c:pt>
                <c:pt idx="666" formatCode="General">
                  <c:v>686</c:v>
                </c:pt>
                <c:pt idx="667" formatCode="General">
                  <c:v>687</c:v>
                </c:pt>
                <c:pt idx="668" formatCode="General">
                  <c:v>688</c:v>
                </c:pt>
                <c:pt idx="669" formatCode="General">
                  <c:v>689</c:v>
                </c:pt>
                <c:pt idx="670" formatCode="General">
                  <c:v>690</c:v>
                </c:pt>
                <c:pt idx="671" formatCode="General">
                  <c:v>691</c:v>
                </c:pt>
                <c:pt idx="672" formatCode="General">
                  <c:v>692</c:v>
                </c:pt>
                <c:pt idx="673" formatCode="General">
                  <c:v>693</c:v>
                </c:pt>
                <c:pt idx="674" formatCode="General">
                  <c:v>694</c:v>
                </c:pt>
                <c:pt idx="675" formatCode="General">
                  <c:v>695</c:v>
                </c:pt>
                <c:pt idx="676" formatCode="General">
                  <c:v>696</c:v>
                </c:pt>
                <c:pt idx="677" formatCode="General">
                  <c:v>697</c:v>
                </c:pt>
                <c:pt idx="678" formatCode="General">
                  <c:v>698</c:v>
                </c:pt>
                <c:pt idx="679" formatCode="General">
                  <c:v>699</c:v>
                </c:pt>
                <c:pt idx="680" formatCode="General">
                  <c:v>700</c:v>
                </c:pt>
                <c:pt idx="681" formatCode="General">
                  <c:v>701</c:v>
                </c:pt>
                <c:pt idx="682" formatCode="General">
                  <c:v>702</c:v>
                </c:pt>
                <c:pt idx="683" formatCode="General">
                  <c:v>703</c:v>
                </c:pt>
                <c:pt idx="684" formatCode="General">
                  <c:v>704</c:v>
                </c:pt>
                <c:pt idx="685" formatCode="General">
                  <c:v>705</c:v>
                </c:pt>
                <c:pt idx="686" formatCode="General">
                  <c:v>706</c:v>
                </c:pt>
                <c:pt idx="687" formatCode="General">
                  <c:v>707</c:v>
                </c:pt>
                <c:pt idx="688" formatCode="General">
                  <c:v>708</c:v>
                </c:pt>
                <c:pt idx="689" formatCode="General">
                  <c:v>709</c:v>
                </c:pt>
                <c:pt idx="690" formatCode="General">
                  <c:v>710</c:v>
                </c:pt>
                <c:pt idx="691" formatCode="General">
                  <c:v>711</c:v>
                </c:pt>
                <c:pt idx="692" formatCode="General">
                  <c:v>712</c:v>
                </c:pt>
                <c:pt idx="693" formatCode="General">
                  <c:v>713</c:v>
                </c:pt>
                <c:pt idx="694" formatCode="General">
                  <c:v>714</c:v>
                </c:pt>
                <c:pt idx="695" formatCode="General">
                  <c:v>715</c:v>
                </c:pt>
                <c:pt idx="696" formatCode="General">
                  <c:v>716</c:v>
                </c:pt>
                <c:pt idx="697" formatCode="General">
                  <c:v>717</c:v>
                </c:pt>
                <c:pt idx="698" formatCode="General">
                  <c:v>718</c:v>
                </c:pt>
                <c:pt idx="699" formatCode="General">
                  <c:v>719</c:v>
                </c:pt>
                <c:pt idx="700" formatCode="General">
                  <c:v>720</c:v>
                </c:pt>
                <c:pt idx="701" formatCode="General">
                  <c:v>721</c:v>
                </c:pt>
                <c:pt idx="702" formatCode="General">
                  <c:v>722</c:v>
                </c:pt>
                <c:pt idx="703" formatCode="General">
                  <c:v>723</c:v>
                </c:pt>
                <c:pt idx="704" formatCode="General">
                  <c:v>724</c:v>
                </c:pt>
                <c:pt idx="705" formatCode="General">
                  <c:v>725</c:v>
                </c:pt>
                <c:pt idx="706" formatCode="General">
                  <c:v>726</c:v>
                </c:pt>
                <c:pt idx="707" formatCode="General">
                  <c:v>727</c:v>
                </c:pt>
                <c:pt idx="708" formatCode="General">
                  <c:v>728</c:v>
                </c:pt>
                <c:pt idx="709" formatCode="General">
                  <c:v>729</c:v>
                </c:pt>
                <c:pt idx="710" formatCode="General">
                  <c:v>730</c:v>
                </c:pt>
                <c:pt idx="711" formatCode="General">
                  <c:v>731</c:v>
                </c:pt>
                <c:pt idx="712" formatCode="General">
                  <c:v>732</c:v>
                </c:pt>
                <c:pt idx="713" formatCode="General">
                  <c:v>733</c:v>
                </c:pt>
                <c:pt idx="714" formatCode="General">
                  <c:v>734</c:v>
                </c:pt>
                <c:pt idx="715" formatCode="General">
                  <c:v>735</c:v>
                </c:pt>
                <c:pt idx="716" formatCode="General">
                  <c:v>736</c:v>
                </c:pt>
                <c:pt idx="717" formatCode="General">
                  <c:v>737</c:v>
                </c:pt>
                <c:pt idx="718" formatCode="General">
                  <c:v>738</c:v>
                </c:pt>
                <c:pt idx="719" formatCode="General">
                  <c:v>739</c:v>
                </c:pt>
                <c:pt idx="720" formatCode="General">
                  <c:v>740</c:v>
                </c:pt>
                <c:pt idx="721" formatCode="General">
                  <c:v>741</c:v>
                </c:pt>
                <c:pt idx="722" formatCode="General">
                  <c:v>742</c:v>
                </c:pt>
                <c:pt idx="723" formatCode="General">
                  <c:v>743</c:v>
                </c:pt>
                <c:pt idx="724" formatCode="General">
                  <c:v>744</c:v>
                </c:pt>
                <c:pt idx="725" formatCode="General">
                  <c:v>745</c:v>
                </c:pt>
                <c:pt idx="726" formatCode="General">
                  <c:v>746</c:v>
                </c:pt>
                <c:pt idx="727" formatCode="General">
                  <c:v>747</c:v>
                </c:pt>
                <c:pt idx="728" formatCode="General">
                  <c:v>748</c:v>
                </c:pt>
                <c:pt idx="729" formatCode="General">
                  <c:v>749</c:v>
                </c:pt>
                <c:pt idx="730" formatCode="General">
                  <c:v>750</c:v>
                </c:pt>
                <c:pt idx="731" formatCode="General">
                  <c:v>751</c:v>
                </c:pt>
                <c:pt idx="732" formatCode="General">
                  <c:v>752</c:v>
                </c:pt>
                <c:pt idx="733" formatCode="General">
                  <c:v>753</c:v>
                </c:pt>
                <c:pt idx="734" formatCode="General">
                  <c:v>754</c:v>
                </c:pt>
                <c:pt idx="735" formatCode="General">
                  <c:v>755</c:v>
                </c:pt>
                <c:pt idx="736" formatCode="General">
                  <c:v>756</c:v>
                </c:pt>
                <c:pt idx="737" formatCode="General">
                  <c:v>757</c:v>
                </c:pt>
                <c:pt idx="738" formatCode="General">
                  <c:v>758</c:v>
                </c:pt>
                <c:pt idx="739" formatCode="General">
                  <c:v>759</c:v>
                </c:pt>
                <c:pt idx="740" formatCode="General">
                  <c:v>760</c:v>
                </c:pt>
                <c:pt idx="741" formatCode="General">
                  <c:v>761</c:v>
                </c:pt>
                <c:pt idx="742" formatCode="General">
                  <c:v>762</c:v>
                </c:pt>
                <c:pt idx="743" formatCode="General">
                  <c:v>763</c:v>
                </c:pt>
                <c:pt idx="744" formatCode="General">
                  <c:v>764</c:v>
                </c:pt>
                <c:pt idx="745" formatCode="General">
                  <c:v>765</c:v>
                </c:pt>
                <c:pt idx="746" formatCode="General">
                  <c:v>766</c:v>
                </c:pt>
                <c:pt idx="747" formatCode="General">
                  <c:v>767</c:v>
                </c:pt>
                <c:pt idx="748" formatCode="General">
                  <c:v>768</c:v>
                </c:pt>
                <c:pt idx="749" formatCode="General">
                  <c:v>769</c:v>
                </c:pt>
                <c:pt idx="750" formatCode="General">
                  <c:v>770</c:v>
                </c:pt>
                <c:pt idx="751" formatCode="General">
                  <c:v>771</c:v>
                </c:pt>
                <c:pt idx="752" formatCode="General">
                  <c:v>772</c:v>
                </c:pt>
                <c:pt idx="753" formatCode="General">
                  <c:v>773</c:v>
                </c:pt>
                <c:pt idx="754" formatCode="General">
                  <c:v>774</c:v>
                </c:pt>
                <c:pt idx="755" formatCode="General">
                  <c:v>775</c:v>
                </c:pt>
                <c:pt idx="756" formatCode="General">
                  <c:v>776</c:v>
                </c:pt>
                <c:pt idx="757" formatCode="General">
                  <c:v>777</c:v>
                </c:pt>
                <c:pt idx="758" formatCode="General">
                  <c:v>778</c:v>
                </c:pt>
                <c:pt idx="759" formatCode="General">
                  <c:v>779</c:v>
                </c:pt>
                <c:pt idx="760" formatCode="General">
                  <c:v>780</c:v>
                </c:pt>
                <c:pt idx="761" formatCode="General">
                  <c:v>781</c:v>
                </c:pt>
                <c:pt idx="762" formatCode="General">
                  <c:v>782</c:v>
                </c:pt>
                <c:pt idx="763" formatCode="General">
                  <c:v>783</c:v>
                </c:pt>
                <c:pt idx="764" formatCode="General">
                  <c:v>784</c:v>
                </c:pt>
                <c:pt idx="765" formatCode="General">
                  <c:v>785</c:v>
                </c:pt>
                <c:pt idx="766" formatCode="General">
                  <c:v>786</c:v>
                </c:pt>
                <c:pt idx="767" formatCode="General">
                  <c:v>787</c:v>
                </c:pt>
                <c:pt idx="768" formatCode="General">
                  <c:v>788</c:v>
                </c:pt>
                <c:pt idx="769" formatCode="General">
                  <c:v>789</c:v>
                </c:pt>
                <c:pt idx="770" formatCode="General">
                  <c:v>790</c:v>
                </c:pt>
                <c:pt idx="771" formatCode="General">
                  <c:v>791</c:v>
                </c:pt>
                <c:pt idx="772" formatCode="General">
                  <c:v>792</c:v>
                </c:pt>
                <c:pt idx="773" formatCode="General">
                  <c:v>793</c:v>
                </c:pt>
                <c:pt idx="774" formatCode="General">
                  <c:v>794</c:v>
                </c:pt>
                <c:pt idx="775" formatCode="General">
                  <c:v>795</c:v>
                </c:pt>
                <c:pt idx="776" formatCode="General">
                  <c:v>796</c:v>
                </c:pt>
                <c:pt idx="777" formatCode="General">
                  <c:v>797</c:v>
                </c:pt>
                <c:pt idx="778" formatCode="General">
                  <c:v>798</c:v>
                </c:pt>
                <c:pt idx="779" formatCode="General">
                  <c:v>799</c:v>
                </c:pt>
                <c:pt idx="780" formatCode="General">
                  <c:v>800</c:v>
                </c:pt>
                <c:pt idx="781" formatCode="General">
                  <c:v>801</c:v>
                </c:pt>
                <c:pt idx="782" formatCode="General">
                  <c:v>802</c:v>
                </c:pt>
                <c:pt idx="783" formatCode="General">
                  <c:v>803</c:v>
                </c:pt>
                <c:pt idx="784" formatCode="General">
                  <c:v>804</c:v>
                </c:pt>
                <c:pt idx="785" formatCode="General">
                  <c:v>805</c:v>
                </c:pt>
                <c:pt idx="786" formatCode="General">
                  <c:v>806</c:v>
                </c:pt>
                <c:pt idx="787" formatCode="General">
                  <c:v>807</c:v>
                </c:pt>
                <c:pt idx="788" formatCode="General">
                  <c:v>808</c:v>
                </c:pt>
                <c:pt idx="789" formatCode="General">
                  <c:v>809</c:v>
                </c:pt>
                <c:pt idx="790" formatCode="General">
                  <c:v>810</c:v>
                </c:pt>
                <c:pt idx="791" formatCode="General">
                  <c:v>811</c:v>
                </c:pt>
                <c:pt idx="792" formatCode="General">
                  <c:v>812</c:v>
                </c:pt>
                <c:pt idx="793" formatCode="General">
                  <c:v>813</c:v>
                </c:pt>
                <c:pt idx="794" formatCode="General">
                  <c:v>814</c:v>
                </c:pt>
                <c:pt idx="795" formatCode="General">
                  <c:v>815</c:v>
                </c:pt>
                <c:pt idx="796" formatCode="General">
                  <c:v>816</c:v>
                </c:pt>
                <c:pt idx="797" formatCode="General">
                  <c:v>817</c:v>
                </c:pt>
                <c:pt idx="798" formatCode="General">
                  <c:v>818</c:v>
                </c:pt>
                <c:pt idx="799" formatCode="General">
                  <c:v>819</c:v>
                </c:pt>
                <c:pt idx="800" formatCode="General">
                  <c:v>820</c:v>
                </c:pt>
                <c:pt idx="801" formatCode="General">
                  <c:v>821</c:v>
                </c:pt>
                <c:pt idx="802" formatCode="General">
                  <c:v>822</c:v>
                </c:pt>
                <c:pt idx="803" formatCode="General">
                  <c:v>823</c:v>
                </c:pt>
                <c:pt idx="804" formatCode="General">
                  <c:v>824</c:v>
                </c:pt>
                <c:pt idx="805" formatCode="General">
                  <c:v>825</c:v>
                </c:pt>
                <c:pt idx="806" formatCode="General">
                  <c:v>826</c:v>
                </c:pt>
                <c:pt idx="807" formatCode="General">
                  <c:v>827</c:v>
                </c:pt>
                <c:pt idx="808" formatCode="General">
                  <c:v>828</c:v>
                </c:pt>
                <c:pt idx="809" formatCode="General">
                  <c:v>829</c:v>
                </c:pt>
                <c:pt idx="810" formatCode="General">
                  <c:v>830</c:v>
                </c:pt>
                <c:pt idx="811" formatCode="General">
                  <c:v>831</c:v>
                </c:pt>
                <c:pt idx="812" formatCode="General">
                  <c:v>832</c:v>
                </c:pt>
                <c:pt idx="813" formatCode="General">
                  <c:v>833</c:v>
                </c:pt>
                <c:pt idx="814" formatCode="General">
                  <c:v>834</c:v>
                </c:pt>
                <c:pt idx="815" formatCode="General">
                  <c:v>835</c:v>
                </c:pt>
                <c:pt idx="816" formatCode="General">
                  <c:v>836</c:v>
                </c:pt>
                <c:pt idx="817" formatCode="General">
                  <c:v>837</c:v>
                </c:pt>
                <c:pt idx="818" formatCode="General">
                  <c:v>838</c:v>
                </c:pt>
                <c:pt idx="819" formatCode="General">
                  <c:v>839</c:v>
                </c:pt>
                <c:pt idx="820" formatCode="General">
                  <c:v>840</c:v>
                </c:pt>
                <c:pt idx="821" formatCode="General">
                  <c:v>841</c:v>
                </c:pt>
                <c:pt idx="822" formatCode="General">
                  <c:v>842</c:v>
                </c:pt>
                <c:pt idx="823" formatCode="General">
                  <c:v>843</c:v>
                </c:pt>
                <c:pt idx="824" formatCode="General">
                  <c:v>844</c:v>
                </c:pt>
                <c:pt idx="825" formatCode="General">
                  <c:v>845</c:v>
                </c:pt>
                <c:pt idx="826" formatCode="General">
                  <c:v>846</c:v>
                </c:pt>
                <c:pt idx="827" formatCode="General">
                  <c:v>847</c:v>
                </c:pt>
                <c:pt idx="828" formatCode="General">
                  <c:v>848</c:v>
                </c:pt>
                <c:pt idx="829" formatCode="General">
                  <c:v>849</c:v>
                </c:pt>
                <c:pt idx="830" formatCode="General">
                  <c:v>850</c:v>
                </c:pt>
                <c:pt idx="831" formatCode="General">
                  <c:v>851</c:v>
                </c:pt>
                <c:pt idx="832" formatCode="General">
                  <c:v>852</c:v>
                </c:pt>
                <c:pt idx="833" formatCode="General">
                  <c:v>853</c:v>
                </c:pt>
                <c:pt idx="834" formatCode="General">
                  <c:v>854</c:v>
                </c:pt>
                <c:pt idx="835" formatCode="General">
                  <c:v>855</c:v>
                </c:pt>
                <c:pt idx="836" formatCode="General">
                  <c:v>856</c:v>
                </c:pt>
                <c:pt idx="837" formatCode="General">
                  <c:v>857</c:v>
                </c:pt>
                <c:pt idx="838" formatCode="General">
                  <c:v>858</c:v>
                </c:pt>
                <c:pt idx="839" formatCode="General">
                  <c:v>859</c:v>
                </c:pt>
                <c:pt idx="840" formatCode="General">
                  <c:v>860</c:v>
                </c:pt>
                <c:pt idx="841" formatCode="General">
                  <c:v>861</c:v>
                </c:pt>
                <c:pt idx="842" formatCode="General">
                  <c:v>862</c:v>
                </c:pt>
                <c:pt idx="843" formatCode="General">
                  <c:v>863</c:v>
                </c:pt>
                <c:pt idx="844" formatCode="General">
                  <c:v>864</c:v>
                </c:pt>
                <c:pt idx="845" formatCode="General">
                  <c:v>865</c:v>
                </c:pt>
                <c:pt idx="846" formatCode="General">
                  <c:v>866</c:v>
                </c:pt>
                <c:pt idx="847" formatCode="General">
                  <c:v>867</c:v>
                </c:pt>
                <c:pt idx="848" formatCode="General">
                  <c:v>868</c:v>
                </c:pt>
                <c:pt idx="849" formatCode="General">
                  <c:v>869</c:v>
                </c:pt>
                <c:pt idx="850" formatCode="General">
                  <c:v>870</c:v>
                </c:pt>
                <c:pt idx="851" formatCode="General">
                  <c:v>871</c:v>
                </c:pt>
                <c:pt idx="852" formatCode="General">
                  <c:v>872</c:v>
                </c:pt>
                <c:pt idx="853" formatCode="General">
                  <c:v>873</c:v>
                </c:pt>
                <c:pt idx="854" formatCode="General">
                  <c:v>874</c:v>
                </c:pt>
                <c:pt idx="855" formatCode="General">
                  <c:v>875</c:v>
                </c:pt>
                <c:pt idx="856" formatCode="General">
                  <c:v>876</c:v>
                </c:pt>
                <c:pt idx="857" formatCode="General">
                  <c:v>877</c:v>
                </c:pt>
                <c:pt idx="858" formatCode="General">
                  <c:v>878</c:v>
                </c:pt>
                <c:pt idx="859" formatCode="General">
                  <c:v>879</c:v>
                </c:pt>
                <c:pt idx="860" formatCode="General">
                  <c:v>880</c:v>
                </c:pt>
                <c:pt idx="861" formatCode="General">
                  <c:v>881</c:v>
                </c:pt>
                <c:pt idx="862" formatCode="General">
                  <c:v>882</c:v>
                </c:pt>
                <c:pt idx="863" formatCode="General">
                  <c:v>883</c:v>
                </c:pt>
                <c:pt idx="864" formatCode="General">
                  <c:v>884</c:v>
                </c:pt>
                <c:pt idx="865" formatCode="General">
                  <c:v>885</c:v>
                </c:pt>
                <c:pt idx="866" formatCode="General">
                  <c:v>886</c:v>
                </c:pt>
                <c:pt idx="867" formatCode="General">
                  <c:v>887</c:v>
                </c:pt>
                <c:pt idx="868" formatCode="General">
                  <c:v>888</c:v>
                </c:pt>
                <c:pt idx="869" formatCode="General">
                  <c:v>889</c:v>
                </c:pt>
                <c:pt idx="870" formatCode="General">
                  <c:v>890</c:v>
                </c:pt>
                <c:pt idx="871" formatCode="General">
                  <c:v>891</c:v>
                </c:pt>
                <c:pt idx="872" formatCode="General">
                  <c:v>892</c:v>
                </c:pt>
                <c:pt idx="873" formatCode="General">
                  <c:v>893</c:v>
                </c:pt>
                <c:pt idx="874" formatCode="General">
                  <c:v>894</c:v>
                </c:pt>
                <c:pt idx="875" formatCode="General">
                  <c:v>895</c:v>
                </c:pt>
                <c:pt idx="876" formatCode="General">
                  <c:v>896</c:v>
                </c:pt>
                <c:pt idx="877" formatCode="General">
                  <c:v>897</c:v>
                </c:pt>
                <c:pt idx="878" formatCode="General">
                  <c:v>898</c:v>
                </c:pt>
                <c:pt idx="879" formatCode="General">
                  <c:v>899</c:v>
                </c:pt>
                <c:pt idx="880" formatCode="General">
                  <c:v>900</c:v>
                </c:pt>
                <c:pt idx="881" formatCode="General">
                  <c:v>901</c:v>
                </c:pt>
                <c:pt idx="882" formatCode="General">
                  <c:v>902</c:v>
                </c:pt>
                <c:pt idx="883" formatCode="General">
                  <c:v>903</c:v>
                </c:pt>
                <c:pt idx="884" formatCode="General">
                  <c:v>904</c:v>
                </c:pt>
                <c:pt idx="885" formatCode="General">
                  <c:v>905</c:v>
                </c:pt>
                <c:pt idx="886" formatCode="General">
                  <c:v>906</c:v>
                </c:pt>
                <c:pt idx="887" formatCode="General">
                  <c:v>907</c:v>
                </c:pt>
                <c:pt idx="888" formatCode="General">
                  <c:v>908</c:v>
                </c:pt>
                <c:pt idx="889" formatCode="General">
                  <c:v>909</c:v>
                </c:pt>
                <c:pt idx="890" formatCode="General">
                  <c:v>910</c:v>
                </c:pt>
                <c:pt idx="891" formatCode="General">
                  <c:v>911</c:v>
                </c:pt>
                <c:pt idx="892" formatCode="General">
                  <c:v>912</c:v>
                </c:pt>
                <c:pt idx="893" formatCode="General">
                  <c:v>913</c:v>
                </c:pt>
                <c:pt idx="894" formatCode="General">
                  <c:v>914</c:v>
                </c:pt>
                <c:pt idx="895" formatCode="General">
                  <c:v>915</c:v>
                </c:pt>
                <c:pt idx="896" formatCode="General">
                  <c:v>916</c:v>
                </c:pt>
                <c:pt idx="897" formatCode="General">
                  <c:v>917</c:v>
                </c:pt>
                <c:pt idx="898" formatCode="General">
                  <c:v>918</c:v>
                </c:pt>
                <c:pt idx="899" formatCode="General">
                  <c:v>919</c:v>
                </c:pt>
                <c:pt idx="900" formatCode="General">
                  <c:v>920</c:v>
                </c:pt>
                <c:pt idx="901" formatCode="General">
                  <c:v>921</c:v>
                </c:pt>
                <c:pt idx="902" formatCode="General">
                  <c:v>922</c:v>
                </c:pt>
                <c:pt idx="903" formatCode="General">
                  <c:v>923</c:v>
                </c:pt>
                <c:pt idx="904" formatCode="General">
                  <c:v>924</c:v>
                </c:pt>
                <c:pt idx="905" formatCode="General">
                  <c:v>925</c:v>
                </c:pt>
                <c:pt idx="906" formatCode="General">
                  <c:v>926</c:v>
                </c:pt>
                <c:pt idx="907" formatCode="General">
                  <c:v>927</c:v>
                </c:pt>
                <c:pt idx="908" formatCode="General">
                  <c:v>928</c:v>
                </c:pt>
                <c:pt idx="909" formatCode="General">
                  <c:v>929</c:v>
                </c:pt>
                <c:pt idx="910" formatCode="General">
                  <c:v>930</c:v>
                </c:pt>
                <c:pt idx="911" formatCode="General">
                  <c:v>931</c:v>
                </c:pt>
                <c:pt idx="912" formatCode="General">
                  <c:v>932</c:v>
                </c:pt>
                <c:pt idx="913" formatCode="General">
                  <c:v>933</c:v>
                </c:pt>
                <c:pt idx="914" formatCode="General">
                  <c:v>934</c:v>
                </c:pt>
                <c:pt idx="915" formatCode="General">
                  <c:v>935</c:v>
                </c:pt>
                <c:pt idx="916" formatCode="General">
                  <c:v>936</c:v>
                </c:pt>
                <c:pt idx="917" formatCode="General">
                  <c:v>937</c:v>
                </c:pt>
                <c:pt idx="918" formatCode="General">
                  <c:v>938</c:v>
                </c:pt>
                <c:pt idx="919" formatCode="General">
                  <c:v>939</c:v>
                </c:pt>
                <c:pt idx="920" formatCode="General">
                  <c:v>940</c:v>
                </c:pt>
                <c:pt idx="921" formatCode="General">
                  <c:v>941</c:v>
                </c:pt>
                <c:pt idx="922" formatCode="General">
                  <c:v>942</c:v>
                </c:pt>
                <c:pt idx="923" formatCode="General">
                  <c:v>943</c:v>
                </c:pt>
                <c:pt idx="924" formatCode="General">
                  <c:v>944</c:v>
                </c:pt>
                <c:pt idx="925" formatCode="General">
                  <c:v>945</c:v>
                </c:pt>
                <c:pt idx="926" formatCode="General">
                  <c:v>946</c:v>
                </c:pt>
                <c:pt idx="927" formatCode="General">
                  <c:v>947</c:v>
                </c:pt>
                <c:pt idx="928" formatCode="General">
                  <c:v>948</c:v>
                </c:pt>
                <c:pt idx="929" formatCode="General">
                  <c:v>949</c:v>
                </c:pt>
                <c:pt idx="930" formatCode="General">
                  <c:v>950</c:v>
                </c:pt>
                <c:pt idx="931" formatCode="General">
                  <c:v>951</c:v>
                </c:pt>
                <c:pt idx="932" formatCode="General">
                  <c:v>952</c:v>
                </c:pt>
                <c:pt idx="933" formatCode="General">
                  <c:v>953</c:v>
                </c:pt>
                <c:pt idx="934" formatCode="General">
                  <c:v>954</c:v>
                </c:pt>
                <c:pt idx="935" formatCode="General">
                  <c:v>955</c:v>
                </c:pt>
                <c:pt idx="936" formatCode="General">
                  <c:v>956</c:v>
                </c:pt>
                <c:pt idx="937" formatCode="General">
                  <c:v>957</c:v>
                </c:pt>
                <c:pt idx="938" formatCode="General">
                  <c:v>958</c:v>
                </c:pt>
                <c:pt idx="939" formatCode="General">
                  <c:v>959</c:v>
                </c:pt>
                <c:pt idx="940" formatCode="General">
                  <c:v>960</c:v>
                </c:pt>
                <c:pt idx="941" formatCode="General">
                  <c:v>961</c:v>
                </c:pt>
                <c:pt idx="942" formatCode="General">
                  <c:v>962</c:v>
                </c:pt>
                <c:pt idx="943" formatCode="General">
                  <c:v>963</c:v>
                </c:pt>
                <c:pt idx="944" formatCode="General">
                  <c:v>964</c:v>
                </c:pt>
                <c:pt idx="945" formatCode="General">
                  <c:v>965</c:v>
                </c:pt>
                <c:pt idx="946" formatCode="General">
                  <c:v>966</c:v>
                </c:pt>
                <c:pt idx="947" formatCode="General">
                  <c:v>967</c:v>
                </c:pt>
                <c:pt idx="948" formatCode="General">
                  <c:v>968</c:v>
                </c:pt>
                <c:pt idx="949" formatCode="General">
                  <c:v>969</c:v>
                </c:pt>
                <c:pt idx="950" formatCode="General">
                  <c:v>970</c:v>
                </c:pt>
                <c:pt idx="951" formatCode="General">
                  <c:v>971</c:v>
                </c:pt>
                <c:pt idx="952" formatCode="General">
                  <c:v>972</c:v>
                </c:pt>
                <c:pt idx="953" formatCode="General">
                  <c:v>973</c:v>
                </c:pt>
                <c:pt idx="954" formatCode="General">
                  <c:v>974</c:v>
                </c:pt>
                <c:pt idx="955" formatCode="General">
                  <c:v>975</c:v>
                </c:pt>
                <c:pt idx="956" formatCode="General">
                  <c:v>976</c:v>
                </c:pt>
                <c:pt idx="957" formatCode="General">
                  <c:v>977</c:v>
                </c:pt>
                <c:pt idx="958" formatCode="General">
                  <c:v>978</c:v>
                </c:pt>
                <c:pt idx="959" formatCode="General">
                  <c:v>979</c:v>
                </c:pt>
                <c:pt idx="960" formatCode="General">
                  <c:v>980</c:v>
                </c:pt>
                <c:pt idx="961" formatCode="General">
                  <c:v>981</c:v>
                </c:pt>
                <c:pt idx="962" formatCode="General">
                  <c:v>982</c:v>
                </c:pt>
                <c:pt idx="963" formatCode="General">
                  <c:v>983</c:v>
                </c:pt>
                <c:pt idx="964" formatCode="General">
                  <c:v>984</c:v>
                </c:pt>
                <c:pt idx="965" formatCode="General">
                  <c:v>985</c:v>
                </c:pt>
                <c:pt idx="966" formatCode="General">
                  <c:v>986</c:v>
                </c:pt>
                <c:pt idx="967" formatCode="General">
                  <c:v>987</c:v>
                </c:pt>
                <c:pt idx="968" formatCode="General">
                  <c:v>988</c:v>
                </c:pt>
                <c:pt idx="969" formatCode="General">
                  <c:v>989</c:v>
                </c:pt>
                <c:pt idx="970" formatCode="General">
                  <c:v>990</c:v>
                </c:pt>
                <c:pt idx="971" formatCode="General">
                  <c:v>991</c:v>
                </c:pt>
                <c:pt idx="972" formatCode="General">
                  <c:v>992</c:v>
                </c:pt>
                <c:pt idx="973" formatCode="General">
                  <c:v>993</c:v>
                </c:pt>
                <c:pt idx="974" formatCode="General">
                  <c:v>994</c:v>
                </c:pt>
                <c:pt idx="975" formatCode="General">
                  <c:v>995</c:v>
                </c:pt>
                <c:pt idx="976" formatCode="General">
                  <c:v>996</c:v>
                </c:pt>
                <c:pt idx="977" formatCode="General">
                  <c:v>997</c:v>
                </c:pt>
                <c:pt idx="978" formatCode="General">
                  <c:v>998</c:v>
                </c:pt>
                <c:pt idx="979" formatCode="General">
                  <c:v>999</c:v>
                </c:pt>
                <c:pt idx="980" formatCode="0">
                  <c:v>1000</c:v>
                </c:pt>
                <c:pt idx="981" formatCode="0">
                  <c:v>1001</c:v>
                </c:pt>
                <c:pt idx="982" formatCode="0">
                  <c:v>1002</c:v>
                </c:pt>
                <c:pt idx="983" formatCode="0">
                  <c:v>1003</c:v>
                </c:pt>
                <c:pt idx="984" formatCode="0">
                  <c:v>1004</c:v>
                </c:pt>
                <c:pt idx="985" formatCode="0">
                  <c:v>1005</c:v>
                </c:pt>
                <c:pt idx="986" formatCode="0">
                  <c:v>1006</c:v>
                </c:pt>
                <c:pt idx="987" formatCode="0">
                  <c:v>1007</c:v>
                </c:pt>
                <c:pt idx="988" formatCode="0">
                  <c:v>1008</c:v>
                </c:pt>
                <c:pt idx="989" formatCode="0">
                  <c:v>1009</c:v>
                </c:pt>
                <c:pt idx="990" formatCode="0">
                  <c:v>1010</c:v>
                </c:pt>
                <c:pt idx="991" formatCode="0">
                  <c:v>1011</c:v>
                </c:pt>
                <c:pt idx="992" formatCode="0">
                  <c:v>1012</c:v>
                </c:pt>
                <c:pt idx="993" formatCode="0">
                  <c:v>1013</c:v>
                </c:pt>
                <c:pt idx="994" formatCode="0">
                  <c:v>1014</c:v>
                </c:pt>
                <c:pt idx="995" formatCode="0">
                  <c:v>1015</c:v>
                </c:pt>
                <c:pt idx="996" formatCode="0">
                  <c:v>1016</c:v>
                </c:pt>
                <c:pt idx="997" formatCode="0">
                  <c:v>1017</c:v>
                </c:pt>
                <c:pt idx="998" formatCode="0">
                  <c:v>1018</c:v>
                </c:pt>
                <c:pt idx="999" formatCode="0">
                  <c:v>1019</c:v>
                </c:pt>
                <c:pt idx="1000" formatCode="0">
                  <c:v>1020</c:v>
                </c:pt>
                <c:pt idx="1001" formatCode="0">
                  <c:v>1021</c:v>
                </c:pt>
                <c:pt idx="1002" formatCode="0">
                  <c:v>1022</c:v>
                </c:pt>
                <c:pt idx="1003" formatCode="0">
                  <c:v>1023</c:v>
                </c:pt>
                <c:pt idx="1004" formatCode="0">
                  <c:v>1024</c:v>
                </c:pt>
                <c:pt idx="1005" formatCode="0">
                  <c:v>1025</c:v>
                </c:pt>
                <c:pt idx="1006" formatCode="0">
                  <c:v>1026</c:v>
                </c:pt>
                <c:pt idx="1007" formatCode="0">
                  <c:v>1027</c:v>
                </c:pt>
                <c:pt idx="1008" formatCode="0">
                  <c:v>1028</c:v>
                </c:pt>
                <c:pt idx="1009" formatCode="0">
                  <c:v>1029</c:v>
                </c:pt>
                <c:pt idx="1010" formatCode="0">
                  <c:v>1030</c:v>
                </c:pt>
                <c:pt idx="1011" formatCode="0">
                  <c:v>1031</c:v>
                </c:pt>
                <c:pt idx="1012" formatCode="0">
                  <c:v>1032</c:v>
                </c:pt>
                <c:pt idx="1013" formatCode="0">
                  <c:v>1033</c:v>
                </c:pt>
                <c:pt idx="1014" formatCode="0">
                  <c:v>1034</c:v>
                </c:pt>
                <c:pt idx="1015" formatCode="0">
                  <c:v>1035</c:v>
                </c:pt>
                <c:pt idx="1016" formatCode="0">
                  <c:v>1036</c:v>
                </c:pt>
                <c:pt idx="1017" formatCode="0">
                  <c:v>1037</c:v>
                </c:pt>
                <c:pt idx="1018" formatCode="0">
                  <c:v>1038</c:v>
                </c:pt>
                <c:pt idx="1019" formatCode="0">
                  <c:v>1039</c:v>
                </c:pt>
                <c:pt idx="1020" formatCode="0">
                  <c:v>1040</c:v>
                </c:pt>
                <c:pt idx="1021" formatCode="0">
                  <c:v>1041</c:v>
                </c:pt>
                <c:pt idx="1022" formatCode="0">
                  <c:v>1042</c:v>
                </c:pt>
                <c:pt idx="1023" formatCode="0">
                  <c:v>1043</c:v>
                </c:pt>
                <c:pt idx="1024" formatCode="0">
                  <c:v>1044</c:v>
                </c:pt>
                <c:pt idx="1025" formatCode="0">
                  <c:v>1045</c:v>
                </c:pt>
                <c:pt idx="1026" formatCode="0">
                  <c:v>1046</c:v>
                </c:pt>
                <c:pt idx="1027" formatCode="0">
                  <c:v>1047</c:v>
                </c:pt>
                <c:pt idx="1028" formatCode="0">
                  <c:v>1048</c:v>
                </c:pt>
                <c:pt idx="1029" formatCode="0">
                  <c:v>1049</c:v>
                </c:pt>
                <c:pt idx="1030" formatCode="0">
                  <c:v>1050</c:v>
                </c:pt>
                <c:pt idx="1031" formatCode="0">
                  <c:v>1051</c:v>
                </c:pt>
                <c:pt idx="1032" formatCode="0">
                  <c:v>1052</c:v>
                </c:pt>
                <c:pt idx="1033" formatCode="0">
                  <c:v>1053</c:v>
                </c:pt>
                <c:pt idx="1034" formatCode="0">
                  <c:v>1054</c:v>
                </c:pt>
                <c:pt idx="1035" formatCode="0">
                  <c:v>1055</c:v>
                </c:pt>
                <c:pt idx="1036" formatCode="0">
                  <c:v>1056</c:v>
                </c:pt>
                <c:pt idx="1037" formatCode="0">
                  <c:v>1057</c:v>
                </c:pt>
                <c:pt idx="1038" formatCode="0">
                  <c:v>1058</c:v>
                </c:pt>
                <c:pt idx="1039" formatCode="0">
                  <c:v>1059</c:v>
                </c:pt>
                <c:pt idx="1040" formatCode="0">
                  <c:v>1060</c:v>
                </c:pt>
                <c:pt idx="1041" formatCode="0">
                  <c:v>1061</c:v>
                </c:pt>
                <c:pt idx="1042" formatCode="0">
                  <c:v>1062</c:v>
                </c:pt>
                <c:pt idx="1043" formatCode="0">
                  <c:v>1063</c:v>
                </c:pt>
                <c:pt idx="1044" formatCode="0">
                  <c:v>1064</c:v>
                </c:pt>
                <c:pt idx="1045" formatCode="0">
                  <c:v>1065</c:v>
                </c:pt>
                <c:pt idx="1046" formatCode="0">
                  <c:v>1066</c:v>
                </c:pt>
                <c:pt idx="1047" formatCode="0">
                  <c:v>1067</c:v>
                </c:pt>
                <c:pt idx="1048" formatCode="0">
                  <c:v>1068</c:v>
                </c:pt>
                <c:pt idx="1049" formatCode="0">
                  <c:v>1069</c:v>
                </c:pt>
                <c:pt idx="1050" formatCode="0">
                  <c:v>1070</c:v>
                </c:pt>
                <c:pt idx="1051" formatCode="0">
                  <c:v>1071</c:v>
                </c:pt>
                <c:pt idx="1052" formatCode="0">
                  <c:v>1072</c:v>
                </c:pt>
                <c:pt idx="1053" formatCode="0">
                  <c:v>1073</c:v>
                </c:pt>
                <c:pt idx="1054" formatCode="0">
                  <c:v>1074</c:v>
                </c:pt>
                <c:pt idx="1055" formatCode="0">
                  <c:v>1075</c:v>
                </c:pt>
                <c:pt idx="1056" formatCode="0">
                  <c:v>1076</c:v>
                </c:pt>
                <c:pt idx="1057" formatCode="0">
                  <c:v>1077</c:v>
                </c:pt>
                <c:pt idx="1058" formatCode="0">
                  <c:v>1078</c:v>
                </c:pt>
                <c:pt idx="1059" formatCode="0">
                  <c:v>1079</c:v>
                </c:pt>
                <c:pt idx="1060" formatCode="0">
                  <c:v>1080</c:v>
                </c:pt>
                <c:pt idx="1061" formatCode="0">
                  <c:v>1081</c:v>
                </c:pt>
                <c:pt idx="1062" formatCode="0">
                  <c:v>1082</c:v>
                </c:pt>
                <c:pt idx="1063" formatCode="0">
                  <c:v>1083</c:v>
                </c:pt>
                <c:pt idx="1064" formatCode="0">
                  <c:v>1084</c:v>
                </c:pt>
                <c:pt idx="1065" formatCode="0">
                  <c:v>1085</c:v>
                </c:pt>
                <c:pt idx="1066" formatCode="0">
                  <c:v>1086</c:v>
                </c:pt>
                <c:pt idx="1067" formatCode="0">
                  <c:v>1087</c:v>
                </c:pt>
                <c:pt idx="1068" formatCode="0">
                  <c:v>1088</c:v>
                </c:pt>
                <c:pt idx="1069" formatCode="0">
                  <c:v>1089</c:v>
                </c:pt>
                <c:pt idx="1070" formatCode="0">
                  <c:v>1090</c:v>
                </c:pt>
                <c:pt idx="1071" formatCode="0">
                  <c:v>1091</c:v>
                </c:pt>
                <c:pt idx="1072" formatCode="0">
                  <c:v>1092</c:v>
                </c:pt>
                <c:pt idx="1073" formatCode="0">
                  <c:v>1093</c:v>
                </c:pt>
                <c:pt idx="1074" formatCode="0">
                  <c:v>1094</c:v>
                </c:pt>
                <c:pt idx="1075" formatCode="0">
                  <c:v>1095</c:v>
                </c:pt>
                <c:pt idx="1076" formatCode="0">
                  <c:v>1096</c:v>
                </c:pt>
                <c:pt idx="1077" formatCode="0">
                  <c:v>1097</c:v>
                </c:pt>
                <c:pt idx="1078" formatCode="0">
                  <c:v>1098</c:v>
                </c:pt>
                <c:pt idx="1079" formatCode="0">
                  <c:v>1099</c:v>
                </c:pt>
                <c:pt idx="1080" formatCode="0">
                  <c:v>1100</c:v>
                </c:pt>
                <c:pt idx="1081" formatCode="0">
                  <c:v>1101</c:v>
                </c:pt>
                <c:pt idx="1082" formatCode="0">
                  <c:v>1102</c:v>
                </c:pt>
                <c:pt idx="1083" formatCode="0">
                  <c:v>1103</c:v>
                </c:pt>
                <c:pt idx="1084" formatCode="0">
                  <c:v>1104</c:v>
                </c:pt>
                <c:pt idx="1085" formatCode="0">
                  <c:v>1105</c:v>
                </c:pt>
                <c:pt idx="1086" formatCode="0">
                  <c:v>1106</c:v>
                </c:pt>
                <c:pt idx="1087" formatCode="0">
                  <c:v>1107</c:v>
                </c:pt>
                <c:pt idx="1088" formatCode="0">
                  <c:v>1108</c:v>
                </c:pt>
                <c:pt idx="1089" formatCode="0">
                  <c:v>1109</c:v>
                </c:pt>
                <c:pt idx="1090" formatCode="0">
                  <c:v>1110</c:v>
                </c:pt>
                <c:pt idx="1091" formatCode="0">
                  <c:v>1111</c:v>
                </c:pt>
                <c:pt idx="1092" formatCode="0">
                  <c:v>1112</c:v>
                </c:pt>
                <c:pt idx="1093" formatCode="0">
                  <c:v>1113</c:v>
                </c:pt>
                <c:pt idx="1094" formatCode="0">
                  <c:v>1114</c:v>
                </c:pt>
                <c:pt idx="1095" formatCode="0">
                  <c:v>1115</c:v>
                </c:pt>
                <c:pt idx="1096" formatCode="0">
                  <c:v>1116</c:v>
                </c:pt>
                <c:pt idx="1097" formatCode="0">
                  <c:v>1117</c:v>
                </c:pt>
                <c:pt idx="1098" formatCode="0">
                  <c:v>1118</c:v>
                </c:pt>
                <c:pt idx="1099" formatCode="0">
                  <c:v>1119</c:v>
                </c:pt>
                <c:pt idx="1100" formatCode="0">
                  <c:v>1120</c:v>
                </c:pt>
                <c:pt idx="1101" formatCode="0">
                  <c:v>1121</c:v>
                </c:pt>
                <c:pt idx="1102" formatCode="0">
                  <c:v>1122</c:v>
                </c:pt>
                <c:pt idx="1103" formatCode="0">
                  <c:v>1123</c:v>
                </c:pt>
                <c:pt idx="1104" formatCode="0">
                  <c:v>1124</c:v>
                </c:pt>
                <c:pt idx="1105" formatCode="0">
                  <c:v>1125</c:v>
                </c:pt>
                <c:pt idx="1106" formatCode="0">
                  <c:v>1126</c:v>
                </c:pt>
                <c:pt idx="1107" formatCode="0">
                  <c:v>1127</c:v>
                </c:pt>
                <c:pt idx="1108" formatCode="0">
                  <c:v>1128</c:v>
                </c:pt>
                <c:pt idx="1109" formatCode="0">
                  <c:v>1129</c:v>
                </c:pt>
                <c:pt idx="1110" formatCode="0">
                  <c:v>1130</c:v>
                </c:pt>
                <c:pt idx="1111" formatCode="0">
                  <c:v>1131</c:v>
                </c:pt>
                <c:pt idx="1112" formatCode="0">
                  <c:v>1132</c:v>
                </c:pt>
                <c:pt idx="1113" formatCode="0">
                  <c:v>1133</c:v>
                </c:pt>
                <c:pt idx="1114" formatCode="0">
                  <c:v>1134</c:v>
                </c:pt>
                <c:pt idx="1115" formatCode="0">
                  <c:v>1135</c:v>
                </c:pt>
                <c:pt idx="1116" formatCode="0">
                  <c:v>1136</c:v>
                </c:pt>
                <c:pt idx="1117" formatCode="0">
                  <c:v>1137</c:v>
                </c:pt>
                <c:pt idx="1118" formatCode="0">
                  <c:v>1138</c:v>
                </c:pt>
                <c:pt idx="1119" formatCode="0">
                  <c:v>1139</c:v>
                </c:pt>
                <c:pt idx="1120" formatCode="0">
                  <c:v>1140</c:v>
                </c:pt>
                <c:pt idx="1121" formatCode="0">
                  <c:v>1141</c:v>
                </c:pt>
                <c:pt idx="1122" formatCode="0">
                  <c:v>1142</c:v>
                </c:pt>
                <c:pt idx="1123" formatCode="0">
                  <c:v>1143</c:v>
                </c:pt>
                <c:pt idx="1124" formatCode="0">
                  <c:v>1144</c:v>
                </c:pt>
                <c:pt idx="1125" formatCode="0">
                  <c:v>1145</c:v>
                </c:pt>
                <c:pt idx="1126" formatCode="0">
                  <c:v>1146</c:v>
                </c:pt>
                <c:pt idx="1127" formatCode="0">
                  <c:v>1147</c:v>
                </c:pt>
                <c:pt idx="1128" formatCode="0">
                  <c:v>1148</c:v>
                </c:pt>
                <c:pt idx="1129" formatCode="0">
                  <c:v>1149</c:v>
                </c:pt>
                <c:pt idx="1130" formatCode="0">
                  <c:v>1150</c:v>
                </c:pt>
                <c:pt idx="1131" formatCode="0">
                  <c:v>1151</c:v>
                </c:pt>
                <c:pt idx="1132" formatCode="0">
                  <c:v>1152</c:v>
                </c:pt>
                <c:pt idx="1133" formatCode="0">
                  <c:v>1153</c:v>
                </c:pt>
                <c:pt idx="1134" formatCode="0">
                  <c:v>1154</c:v>
                </c:pt>
                <c:pt idx="1135" formatCode="0">
                  <c:v>1155</c:v>
                </c:pt>
                <c:pt idx="1136" formatCode="0">
                  <c:v>1156</c:v>
                </c:pt>
                <c:pt idx="1137" formatCode="0">
                  <c:v>1157</c:v>
                </c:pt>
                <c:pt idx="1138" formatCode="0">
                  <c:v>1158</c:v>
                </c:pt>
                <c:pt idx="1139" formatCode="0">
                  <c:v>1159</c:v>
                </c:pt>
                <c:pt idx="1140" formatCode="0">
                  <c:v>1160</c:v>
                </c:pt>
                <c:pt idx="1141" formatCode="0">
                  <c:v>1161</c:v>
                </c:pt>
                <c:pt idx="1142" formatCode="0">
                  <c:v>1162</c:v>
                </c:pt>
                <c:pt idx="1143" formatCode="0">
                  <c:v>1163</c:v>
                </c:pt>
                <c:pt idx="1144" formatCode="0">
                  <c:v>1164</c:v>
                </c:pt>
                <c:pt idx="1145" formatCode="0">
                  <c:v>1165</c:v>
                </c:pt>
                <c:pt idx="1146" formatCode="0">
                  <c:v>1166</c:v>
                </c:pt>
                <c:pt idx="1147" formatCode="0">
                  <c:v>1167</c:v>
                </c:pt>
                <c:pt idx="1148" formatCode="0">
                  <c:v>1168</c:v>
                </c:pt>
                <c:pt idx="1149" formatCode="0">
                  <c:v>1169</c:v>
                </c:pt>
                <c:pt idx="1150" formatCode="0">
                  <c:v>1170</c:v>
                </c:pt>
                <c:pt idx="1151" formatCode="0">
                  <c:v>1171</c:v>
                </c:pt>
                <c:pt idx="1152" formatCode="0">
                  <c:v>1172</c:v>
                </c:pt>
                <c:pt idx="1153" formatCode="0">
                  <c:v>1173</c:v>
                </c:pt>
                <c:pt idx="1154" formatCode="0">
                  <c:v>1174</c:v>
                </c:pt>
                <c:pt idx="1155" formatCode="0">
                  <c:v>1175</c:v>
                </c:pt>
                <c:pt idx="1156" formatCode="0">
                  <c:v>1176</c:v>
                </c:pt>
                <c:pt idx="1157" formatCode="0">
                  <c:v>1177</c:v>
                </c:pt>
                <c:pt idx="1158" formatCode="0">
                  <c:v>1178</c:v>
                </c:pt>
                <c:pt idx="1159" formatCode="0">
                  <c:v>1179</c:v>
                </c:pt>
                <c:pt idx="1160" formatCode="0">
                  <c:v>1180</c:v>
                </c:pt>
                <c:pt idx="1161" formatCode="0">
                  <c:v>1181</c:v>
                </c:pt>
                <c:pt idx="1162" formatCode="0">
                  <c:v>1182</c:v>
                </c:pt>
                <c:pt idx="1163" formatCode="0">
                  <c:v>1183</c:v>
                </c:pt>
                <c:pt idx="1164" formatCode="0">
                  <c:v>1184</c:v>
                </c:pt>
                <c:pt idx="1165" formatCode="0">
                  <c:v>1185</c:v>
                </c:pt>
                <c:pt idx="1166" formatCode="0">
                  <c:v>1186</c:v>
                </c:pt>
                <c:pt idx="1167" formatCode="0">
                  <c:v>1187</c:v>
                </c:pt>
                <c:pt idx="1168" formatCode="0">
                  <c:v>1188</c:v>
                </c:pt>
                <c:pt idx="1169" formatCode="0">
                  <c:v>1189</c:v>
                </c:pt>
                <c:pt idx="1170" formatCode="0">
                  <c:v>1190</c:v>
                </c:pt>
                <c:pt idx="1171" formatCode="0">
                  <c:v>1191</c:v>
                </c:pt>
                <c:pt idx="1172" formatCode="0">
                  <c:v>1192</c:v>
                </c:pt>
                <c:pt idx="1173" formatCode="0">
                  <c:v>1193</c:v>
                </c:pt>
                <c:pt idx="1174" formatCode="0">
                  <c:v>1194</c:v>
                </c:pt>
                <c:pt idx="1175" formatCode="0">
                  <c:v>1195</c:v>
                </c:pt>
                <c:pt idx="1176" formatCode="0">
                  <c:v>1196</c:v>
                </c:pt>
                <c:pt idx="1177" formatCode="0">
                  <c:v>1197</c:v>
                </c:pt>
                <c:pt idx="1178" formatCode="0">
                  <c:v>1198</c:v>
                </c:pt>
                <c:pt idx="1179" formatCode="0">
                  <c:v>1199</c:v>
                </c:pt>
                <c:pt idx="1180" formatCode="0">
                  <c:v>1200</c:v>
                </c:pt>
                <c:pt idx="1181" formatCode="0">
                  <c:v>1201</c:v>
                </c:pt>
                <c:pt idx="1182" formatCode="0">
                  <c:v>1202</c:v>
                </c:pt>
                <c:pt idx="1183" formatCode="0">
                  <c:v>1203</c:v>
                </c:pt>
                <c:pt idx="1184" formatCode="0">
                  <c:v>1204</c:v>
                </c:pt>
                <c:pt idx="1185" formatCode="0">
                  <c:v>1205</c:v>
                </c:pt>
                <c:pt idx="1186" formatCode="0">
                  <c:v>1206</c:v>
                </c:pt>
                <c:pt idx="1187" formatCode="0">
                  <c:v>1207</c:v>
                </c:pt>
                <c:pt idx="1188" formatCode="0">
                  <c:v>1208</c:v>
                </c:pt>
                <c:pt idx="1189" formatCode="0">
                  <c:v>1209</c:v>
                </c:pt>
                <c:pt idx="1190" formatCode="0">
                  <c:v>1210</c:v>
                </c:pt>
                <c:pt idx="1191" formatCode="0">
                  <c:v>1211</c:v>
                </c:pt>
                <c:pt idx="1192" formatCode="0">
                  <c:v>1212</c:v>
                </c:pt>
                <c:pt idx="1193" formatCode="0">
                  <c:v>1213</c:v>
                </c:pt>
                <c:pt idx="1194" formatCode="0">
                  <c:v>1214</c:v>
                </c:pt>
                <c:pt idx="1195" formatCode="0">
                  <c:v>1215</c:v>
                </c:pt>
                <c:pt idx="1196" formatCode="0">
                  <c:v>1216</c:v>
                </c:pt>
                <c:pt idx="1197" formatCode="0">
                  <c:v>1217</c:v>
                </c:pt>
                <c:pt idx="1198" formatCode="0">
                  <c:v>1218</c:v>
                </c:pt>
                <c:pt idx="1199" formatCode="0">
                  <c:v>1219</c:v>
                </c:pt>
                <c:pt idx="1200" formatCode="0">
                  <c:v>1220</c:v>
                </c:pt>
                <c:pt idx="1201" formatCode="0">
                  <c:v>1221</c:v>
                </c:pt>
                <c:pt idx="1202" formatCode="0">
                  <c:v>1222</c:v>
                </c:pt>
                <c:pt idx="1203" formatCode="0">
                  <c:v>1223</c:v>
                </c:pt>
                <c:pt idx="1204" formatCode="0">
                  <c:v>1224</c:v>
                </c:pt>
                <c:pt idx="1205" formatCode="0">
                  <c:v>1225</c:v>
                </c:pt>
                <c:pt idx="1206" formatCode="0">
                  <c:v>1226</c:v>
                </c:pt>
                <c:pt idx="1207" formatCode="0">
                  <c:v>1227</c:v>
                </c:pt>
                <c:pt idx="1208" formatCode="0">
                  <c:v>1228</c:v>
                </c:pt>
                <c:pt idx="1209" formatCode="0">
                  <c:v>1229</c:v>
                </c:pt>
                <c:pt idx="1210" formatCode="0">
                  <c:v>1230</c:v>
                </c:pt>
                <c:pt idx="1211" formatCode="0">
                  <c:v>1231</c:v>
                </c:pt>
                <c:pt idx="1212" formatCode="0">
                  <c:v>1232</c:v>
                </c:pt>
                <c:pt idx="1213" formatCode="0">
                  <c:v>1233</c:v>
                </c:pt>
                <c:pt idx="1214" formatCode="0">
                  <c:v>1234</c:v>
                </c:pt>
                <c:pt idx="1215" formatCode="0">
                  <c:v>1235</c:v>
                </c:pt>
                <c:pt idx="1216" formatCode="0">
                  <c:v>1236</c:v>
                </c:pt>
                <c:pt idx="1217" formatCode="0">
                  <c:v>1237</c:v>
                </c:pt>
                <c:pt idx="1218" formatCode="0">
                  <c:v>1238</c:v>
                </c:pt>
                <c:pt idx="1219" formatCode="0">
                  <c:v>1239</c:v>
                </c:pt>
                <c:pt idx="1220" formatCode="0">
                  <c:v>1240</c:v>
                </c:pt>
                <c:pt idx="1221" formatCode="0">
                  <c:v>1241</c:v>
                </c:pt>
                <c:pt idx="1222" formatCode="0">
                  <c:v>1242</c:v>
                </c:pt>
                <c:pt idx="1223" formatCode="0">
                  <c:v>1243</c:v>
                </c:pt>
                <c:pt idx="1224" formatCode="0">
                  <c:v>1244</c:v>
                </c:pt>
                <c:pt idx="1225" formatCode="0">
                  <c:v>1245</c:v>
                </c:pt>
              </c:numCache>
            </c:numRef>
          </c:xVal>
          <c:yVal>
            <c:numRef>
              <c:f>'RAD Data'!$H$2:$H$1227</c:f>
              <c:numCache>
                <c:formatCode>0.00</c:formatCode>
                <c:ptCount val="1226"/>
                <c:pt idx="0">
                  <c:v>12.126764220065496</c:v>
                </c:pt>
                <c:pt idx="1">
                  <c:v>12.079535360346171</c:v>
                </c:pt>
                <c:pt idx="2">
                  <c:v>12.032806500626918</c:v>
                </c:pt>
                <c:pt idx="3">
                  <c:v>12.135077640907468</c:v>
                </c:pt>
                <c:pt idx="4">
                  <c:v>12.194348781188182</c:v>
                </c:pt>
                <c:pt idx="5">
                  <c:v>12.183236482523682</c:v>
                </c:pt>
                <c:pt idx="6">
                  <c:v>12.157782770737811</c:v>
                </c:pt>
                <c:pt idx="7">
                  <c:v>12.132329058951882</c:v>
                </c:pt>
                <c:pt idx="8">
                  <c:v>12.2425720702457</c:v>
                </c:pt>
                <c:pt idx="9">
                  <c:v>12.065869580187893</c:v>
                </c:pt>
                <c:pt idx="10">
                  <c:v>12.035095574054395</c:v>
                </c:pt>
                <c:pt idx="11">
                  <c:v>11.918321567921026</c:v>
                </c:pt>
                <c:pt idx="12">
                  <c:v>12.611010854966793</c:v>
                </c:pt>
                <c:pt idx="13">
                  <c:v>11.654653607200487</c:v>
                </c:pt>
                <c:pt idx="14">
                  <c:v>12.277007431289491</c:v>
                </c:pt>
                <c:pt idx="15">
                  <c:v>12.079730945027592</c:v>
                </c:pt>
                <c:pt idx="16">
                  <c:v>11.862625476757302</c:v>
                </c:pt>
                <c:pt idx="17">
                  <c:v>12.257620663104007</c:v>
                </c:pt>
                <c:pt idx="18">
                  <c:v>11.921097442390675</c:v>
                </c:pt>
                <c:pt idx="19">
                  <c:v>12.1078157958313</c:v>
                </c:pt>
                <c:pt idx="20">
                  <c:v>11.948130070183311</c:v>
                </c:pt>
                <c:pt idx="21">
                  <c:v>12.033773168951797</c:v>
                </c:pt>
                <c:pt idx="22">
                  <c:v>12.057085819373185</c:v>
                </c:pt>
                <c:pt idx="23">
                  <c:v>11.998481722456717</c:v>
                </c:pt>
                <c:pt idx="24">
                  <c:v>11.733849153414297</c:v>
                </c:pt>
                <c:pt idx="25">
                  <c:v>11.93464504661921</c:v>
                </c:pt>
                <c:pt idx="26">
                  <c:v>11.814610103595896</c:v>
                </c:pt>
                <c:pt idx="27">
                  <c:v>12.259691753991092</c:v>
                </c:pt>
                <c:pt idx="28">
                  <c:v>11.906067623018117</c:v>
                </c:pt>
                <c:pt idx="29">
                  <c:v>11.137842386485801</c:v>
                </c:pt>
                <c:pt idx="30">
                  <c:v>12.21989618834229</c:v>
                </c:pt>
                <c:pt idx="31">
                  <c:v>12.110531899313003</c:v>
                </c:pt>
                <c:pt idx="32">
                  <c:v>11.836667610283712</c:v>
                </c:pt>
                <c:pt idx="33">
                  <c:v>11.54979675793291</c:v>
                </c:pt>
                <c:pt idx="34">
                  <c:v>11.942286890555209</c:v>
                </c:pt>
                <c:pt idx="35">
                  <c:v>11.96514129349228</c:v>
                </c:pt>
                <c:pt idx="36">
                  <c:v>11.592405714847189</c:v>
                </c:pt>
                <c:pt idx="37">
                  <c:v>11.764037559293115</c:v>
                </c:pt>
                <c:pt idx="38">
                  <c:v>11.537841789355326</c:v>
                </c:pt>
                <c:pt idx="39">
                  <c:v>11.512646019417588</c:v>
                </c:pt>
                <c:pt idx="40">
                  <c:v>11.487450249479878</c:v>
                </c:pt>
                <c:pt idx="41">
                  <c:v>11.515754479542181</c:v>
                </c:pt>
                <c:pt idx="42">
                  <c:v>11.544558709604416</c:v>
                </c:pt>
                <c:pt idx="43">
                  <c:v>11.705774347948989</c:v>
                </c:pt>
                <c:pt idx="44">
                  <c:v>11.871846553456891</c:v>
                </c:pt>
                <c:pt idx="45">
                  <c:v>11.542402713448212</c:v>
                </c:pt>
                <c:pt idx="46">
                  <c:v>11.654076646371522</c:v>
                </c:pt>
                <c:pt idx="47">
                  <c:v>11.527396020929899</c:v>
                </c:pt>
                <c:pt idx="48">
                  <c:v>11.607346632580914</c:v>
                </c:pt>
                <c:pt idx="49">
                  <c:v>11.520412463694214</c:v>
                </c:pt>
                <c:pt idx="50">
                  <c:v>11.711753850841404</c:v>
                </c:pt>
                <c:pt idx="51">
                  <c:v>11.538048147750288</c:v>
                </c:pt>
                <c:pt idx="52">
                  <c:v>11.550468070533583</c:v>
                </c:pt>
                <c:pt idx="53">
                  <c:v>11.478521064861781</c:v>
                </c:pt>
                <c:pt idx="54">
                  <c:v>11.499439271529411</c:v>
                </c:pt>
                <c:pt idx="55">
                  <c:v>11.590927657093829</c:v>
                </c:pt>
                <c:pt idx="56">
                  <c:v>11.359574371717315</c:v>
                </c:pt>
                <c:pt idx="57">
                  <c:v>11.407874800007505</c:v>
                </c:pt>
                <c:pt idx="58">
                  <c:v>11.534874217965893</c:v>
                </c:pt>
                <c:pt idx="59">
                  <c:v>11.387803738217201</c:v>
                </c:pt>
                <c:pt idx="60">
                  <c:v>11.240721019850298</c:v>
                </c:pt>
                <c:pt idx="61">
                  <c:v>11.472112558302229</c:v>
                </c:pt>
                <c:pt idx="62">
                  <c:v>11.258783540065394</c:v>
                </c:pt>
                <c:pt idx="63">
                  <c:v>11.372134898638592</c:v>
                </c:pt>
                <c:pt idx="64">
                  <c:v>11.41626712576209</c:v>
                </c:pt>
                <c:pt idx="65">
                  <c:v>11.350918804666605</c:v>
                </c:pt>
                <c:pt idx="66">
                  <c:v>11.23514225793798</c:v>
                </c:pt>
                <c:pt idx="67">
                  <c:v>11.379267036863183</c:v>
                </c:pt>
                <c:pt idx="68">
                  <c:v>11.200599240829177</c:v>
                </c:pt>
                <c:pt idx="69">
                  <c:v>11.323415451377997</c:v>
                </c:pt>
                <c:pt idx="70">
                  <c:v>11.108955879540275</c:v>
                </c:pt>
                <c:pt idx="71">
                  <c:v>11.362203881138612</c:v>
                </c:pt>
                <c:pt idx="72">
                  <c:v>11.178593450413075</c:v>
                </c:pt>
                <c:pt idx="73">
                  <c:v>11.315458047215913</c:v>
                </c:pt>
                <c:pt idx="74">
                  <c:v>10.965205868225013</c:v>
                </c:pt>
                <c:pt idx="75">
                  <c:v>11.145811155621601</c:v>
                </c:pt>
                <c:pt idx="76">
                  <c:v>11.161690507912738</c:v>
                </c:pt>
                <c:pt idx="77">
                  <c:v>11.06796978534021</c:v>
                </c:pt>
                <c:pt idx="78">
                  <c:v>11.109733715321795</c:v>
                </c:pt>
                <c:pt idx="79">
                  <c:v>10.993896340708801</c:v>
                </c:pt>
                <c:pt idx="80">
                  <c:v>11.281557584226078</c:v>
                </c:pt>
                <c:pt idx="81">
                  <c:v>10.918824974852015</c:v>
                </c:pt>
                <c:pt idx="82">
                  <c:v>10.8557205082775</c:v>
                </c:pt>
                <c:pt idx="83">
                  <c:v>11.148332102037074</c:v>
                </c:pt>
                <c:pt idx="84">
                  <c:v>10.906142535471503</c:v>
                </c:pt>
                <c:pt idx="85">
                  <c:v>11.147803817685912</c:v>
                </c:pt>
                <c:pt idx="86">
                  <c:v>10.820644230590204</c:v>
                </c:pt>
                <c:pt idx="87">
                  <c:v>10.959549268740716</c:v>
                </c:pt>
                <c:pt idx="88">
                  <c:v>11.011055280389002</c:v>
                </c:pt>
                <c:pt idx="89">
                  <c:v>10.780987948602586</c:v>
                </c:pt>
                <c:pt idx="90">
                  <c:v>10.815116725259998</c:v>
                </c:pt>
                <c:pt idx="91">
                  <c:v>11.085693486379284</c:v>
                </c:pt>
                <c:pt idx="92">
                  <c:v>10.650387912803893</c:v>
                </c:pt>
                <c:pt idx="93">
                  <c:v>10.955030618457585</c:v>
                </c:pt>
                <c:pt idx="94">
                  <c:v>10.563815866381503</c:v>
                </c:pt>
                <c:pt idx="95">
                  <c:v>11.128254282461711</c:v>
                </c:pt>
                <c:pt idx="96">
                  <c:v>10.652354884451228</c:v>
                </c:pt>
                <c:pt idx="97">
                  <c:v>10.563933109035986</c:v>
                </c:pt>
                <c:pt idx="98">
                  <c:v>10.8791782176352</c:v>
                </c:pt>
                <c:pt idx="99">
                  <c:v>10.887776542620799</c:v>
                </c:pt>
                <c:pt idx="100">
                  <c:v>10.518655704324999</c:v>
                </c:pt>
                <c:pt idx="101">
                  <c:v>10.732528768955689</c:v>
                </c:pt>
                <c:pt idx="102">
                  <c:v>10.552144203142007</c:v>
                </c:pt>
                <c:pt idx="103">
                  <c:v>10.48113987234882</c:v>
                </c:pt>
                <c:pt idx="104">
                  <c:v>10.469635541555476</c:v>
                </c:pt>
                <c:pt idx="105">
                  <c:v>10.457631210762258</c:v>
                </c:pt>
                <c:pt idx="106">
                  <c:v>10.552626879969097</c:v>
                </c:pt>
                <c:pt idx="107">
                  <c:v>10.664723126685487</c:v>
                </c:pt>
                <c:pt idx="108">
                  <c:v>10.610985072558378</c:v>
                </c:pt>
                <c:pt idx="109">
                  <c:v>10.454223979535783</c:v>
                </c:pt>
                <c:pt idx="110">
                  <c:v>10.540735384226025</c:v>
                </c:pt>
                <c:pt idx="111">
                  <c:v>10.504371140229381</c:v>
                </c:pt>
                <c:pt idx="112">
                  <c:v>10.598520696801614</c:v>
                </c:pt>
                <c:pt idx="113">
                  <c:v>10.467269016048903</c:v>
                </c:pt>
                <c:pt idx="114">
                  <c:v>10.249201833286776</c:v>
                </c:pt>
                <c:pt idx="115">
                  <c:v>10.518373875363096</c:v>
                </c:pt>
                <c:pt idx="116">
                  <c:v>10.535654768166012</c:v>
                </c:pt>
                <c:pt idx="117">
                  <c:v>10.191327926034404</c:v>
                </c:pt>
                <c:pt idx="118">
                  <c:v>10.574540681486212</c:v>
                </c:pt>
                <c:pt idx="119">
                  <c:v>10.2253520249985</c:v>
                </c:pt>
                <c:pt idx="120">
                  <c:v>10.346923482496408</c:v>
                </c:pt>
                <c:pt idx="121">
                  <c:v>9.8178282269337842</c:v>
                </c:pt>
                <c:pt idx="122">
                  <c:v>9.8267329713710865</c:v>
                </c:pt>
                <c:pt idx="123">
                  <c:v>9.9476377158084119</c:v>
                </c:pt>
                <c:pt idx="124">
                  <c:v>9.8790424602456994</c:v>
                </c:pt>
                <c:pt idx="125">
                  <c:v>9.932447204683001</c:v>
                </c:pt>
                <c:pt idx="126">
                  <c:v>9.8643519491202767</c:v>
                </c:pt>
                <c:pt idx="127">
                  <c:v>10.337756693557594</c:v>
                </c:pt>
                <c:pt idx="128">
                  <c:v>10.22334901278569</c:v>
                </c:pt>
                <c:pt idx="129">
                  <c:v>10.082806932678523</c:v>
                </c:pt>
                <c:pt idx="130">
                  <c:v>10.177895948001918</c:v>
                </c:pt>
                <c:pt idx="131">
                  <c:v>10.176384599481906</c:v>
                </c:pt>
                <c:pt idx="132">
                  <c:v>10.138956683376904</c:v>
                </c:pt>
                <c:pt idx="133">
                  <c:v>10.121915676197716</c:v>
                </c:pt>
                <c:pt idx="134">
                  <c:v>10.1048746690185</c:v>
                </c:pt>
                <c:pt idx="135">
                  <c:v>10.087833661839397</c:v>
                </c:pt>
                <c:pt idx="136">
                  <c:v>10.23578608301662</c:v>
                </c:pt>
                <c:pt idx="137">
                  <c:v>10.026599372022474</c:v>
                </c:pt>
                <c:pt idx="138">
                  <c:v>9.951224164681804</c:v>
                </c:pt>
                <c:pt idx="139">
                  <c:v>9.9713253228698306</c:v>
                </c:pt>
                <c:pt idx="140">
                  <c:v>10.117319035323902</c:v>
                </c:pt>
                <c:pt idx="141">
                  <c:v>9.898736163601626</c:v>
                </c:pt>
                <c:pt idx="142">
                  <c:v>10.011505095097078</c:v>
                </c:pt>
                <c:pt idx="143">
                  <c:v>9.9994301958496123</c:v>
                </c:pt>
                <c:pt idx="144">
                  <c:v>9.877354397820767</c:v>
                </c:pt>
                <c:pt idx="145">
                  <c:v>10.059483174695316</c:v>
                </c:pt>
                <c:pt idx="146">
                  <c:v>9.7702738271438818</c:v>
                </c:pt>
                <c:pt idx="147">
                  <c:v>9.9443894187269848</c:v>
                </c:pt>
                <c:pt idx="148">
                  <c:v>9.9167342938611966</c:v>
                </c:pt>
                <c:pt idx="149">
                  <c:v>9.7415846309617962</c:v>
                </c:pt>
                <c:pt idx="150">
                  <c:v>9.8115458128330886</c:v>
                </c:pt>
                <c:pt idx="151">
                  <c:v>9.9640594417683985</c:v>
                </c:pt>
                <c:pt idx="152">
                  <c:v>9.7649465078470996</c:v>
                </c:pt>
                <c:pt idx="153">
                  <c:v>9.7075258655289929</c:v>
                </c:pt>
                <c:pt idx="154">
                  <c:v>9.8504988455476905</c:v>
                </c:pt>
                <c:pt idx="155">
                  <c:v>9.7622906130766864</c:v>
                </c:pt>
                <c:pt idx="156">
                  <c:v>9.7464068223537197</c:v>
                </c:pt>
                <c:pt idx="157">
                  <c:v>9.7501866163460988</c:v>
                </c:pt>
                <c:pt idx="158">
                  <c:v>9.7137364645201956</c:v>
                </c:pt>
                <c:pt idx="159">
                  <c:v>9.7080322719352807</c:v>
                </c:pt>
                <c:pt idx="160">
                  <c:v>9.6582488555260113</c:v>
                </c:pt>
                <c:pt idx="161">
                  <c:v>9.6704405977367003</c:v>
                </c:pt>
                <c:pt idx="162">
                  <c:v>9.6311660766298814</c:v>
                </c:pt>
                <c:pt idx="163">
                  <c:v>9.5928915555230105</c:v>
                </c:pt>
                <c:pt idx="164">
                  <c:v>9.554117034416123</c:v>
                </c:pt>
                <c:pt idx="165">
                  <c:v>9.5153425133092355</c:v>
                </c:pt>
                <c:pt idx="166">
                  <c:v>9.4765679922024049</c:v>
                </c:pt>
                <c:pt idx="167">
                  <c:v>9.4377934710955174</c:v>
                </c:pt>
                <c:pt idx="168">
                  <c:v>9.3990189499886014</c:v>
                </c:pt>
                <c:pt idx="169">
                  <c:v>9.3602444288816855</c:v>
                </c:pt>
                <c:pt idx="170">
                  <c:v>9.4604699077749217</c:v>
                </c:pt>
                <c:pt idx="171">
                  <c:v>9.6033653324844863</c:v>
                </c:pt>
                <c:pt idx="172">
                  <c:v>9.5106447988661955</c:v>
                </c:pt>
                <c:pt idx="173">
                  <c:v>9.4966796665048889</c:v>
                </c:pt>
                <c:pt idx="174">
                  <c:v>9.4832145341434853</c:v>
                </c:pt>
                <c:pt idx="175">
                  <c:v>9.4697494017821953</c:v>
                </c:pt>
                <c:pt idx="176">
                  <c:v>9.4557842694208034</c:v>
                </c:pt>
                <c:pt idx="177">
                  <c:v>9.4423229178262886</c:v>
                </c:pt>
                <c:pt idx="178">
                  <c:v>9.429057474127319</c:v>
                </c:pt>
                <c:pt idx="179">
                  <c:v>9.46299339365126</c:v>
                </c:pt>
                <c:pt idx="180">
                  <c:v>9.4943740525720273</c:v>
                </c:pt>
                <c:pt idx="181">
                  <c:v>9.2714102966227756</c:v>
                </c:pt>
                <c:pt idx="182">
                  <c:v>9.427842920508084</c:v>
                </c:pt>
                <c:pt idx="183">
                  <c:v>9.3575120558189155</c:v>
                </c:pt>
                <c:pt idx="184">
                  <c:v>9.3740188765831931</c:v>
                </c:pt>
                <c:pt idx="185">
                  <c:v>9.3600256973475666</c:v>
                </c:pt>
                <c:pt idx="186">
                  <c:v>9.3450325181118785</c:v>
                </c:pt>
                <c:pt idx="187">
                  <c:v>9.3305393388763207</c:v>
                </c:pt>
                <c:pt idx="188">
                  <c:v>9.3160461596405924</c:v>
                </c:pt>
                <c:pt idx="189">
                  <c:v>9.3010529804049895</c:v>
                </c:pt>
                <c:pt idx="190">
                  <c:v>9.2865598011692612</c:v>
                </c:pt>
                <c:pt idx="191">
                  <c:v>9.2720666219337033</c:v>
                </c:pt>
                <c:pt idx="192">
                  <c:v>9.2575734426980887</c:v>
                </c:pt>
                <c:pt idx="193">
                  <c:v>9.2425802634624006</c:v>
                </c:pt>
                <c:pt idx="194">
                  <c:v>9.2311671459810043</c:v>
                </c:pt>
                <c:pt idx="195">
                  <c:v>9.1878841468488019</c:v>
                </c:pt>
                <c:pt idx="196">
                  <c:v>9.1790906242283938</c:v>
                </c:pt>
                <c:pt idx="197">
                  <c:v>9.170297101607872</c:v>
                </c:pt>
                <c:pt idx="198">
                  <c:v>9.1625035789874971</c:v>
                </c:pt>
                <c:pt idx="199">
                  <c:v>9.1537100563671174</c:v>
                </c:pt>
                <c:pt idx="200">
                  <c:v>9.2319165337467268</c:v>
                </c:pt>
                <c:pt idx="201">
                  <c:v>9.2439220943200837</c:v>
                </c:pt>
                <c:pt idx="202">
                  <c:v>9.1910414872855029</c:v>
                </c:pt>
                <c:pt idx="203">
                  <c:v>8.9189764006366374</c:v>
                </c:pt>
                <c:pt idx="204">
                  <c:v>9.1727298139624907</c:v>
                </c:pt>
                <c:pt idx="205">
                  <c:v>9.0877409738609174</c:v>
                </c:pt>
                <c:pt idx="206">
                  <c:v>9.1324602229599918</c:v>
                </c:pt>
                <c:pt idx="207">
                  <c:v>9.095500191313505</c:v>
                </c:pt>
                <c:pt idx="208">
                  <c:v>9.0472282661632732</c:v>
                </c:pt>
                <c:pt idx="209">
                  <c:v>8.9994563410129729</c:v>
                </c:pt>
                <c:pt idx="210">
                  <c:v>8.951184415862798</c:v>
                </c:pt>
                <c:pt idx="211">
                  <c:v>8.9539124907125824</c:v>
                </c:pt>
                <c:pt idx="212">
                  <c:v>9.3734555935280923</c:v>
                </c:pt>
                <c:pt idx="213">
                  <c:v>8.7970109959084652</c:v>
                </c:pt>
                <c:pt idx="214">
                  <c:v>9.0037057536206078</c:v>
                </c:pt>
                <c:pt idx="215">
                  <c:v>8.8340075506646087</c:v>
                </c:pt>
                <c:pt idx="216">
                  <c:v>9.2484876956395112</c:v>
                </c:pt>
                <c:pt idx="217">
                  <c:v>8.7637530457813</c:v>
                </c:pt>
                <c:pt idx="218">
                  <c:v>9.0982596893217078</c:v>
                </c:pt>
                <c:pt idx="219">
                  <c:v>9.1398339423741959</c:v>
                </c:pt>
                <c:pt idx="220">
                  <c:v>8.8528782372542025</c:v>
                </c:pt>
                <c:pt idx="221">
                  <c:v>9.0417047828980799</c:v>
                </c:pt>
                <c:pt idx="222">
                  <c:v>8.9159755062088095</c:v>
                </c:pt>
                <c:pt idx="223">
                  <c:v>8.9470848856801979</c:v>
                </c:pt>
                <c:pt idx="224">
                  <c:v>8.9628315674024748</c:v>
                </c:pt>
                <c:pt idx="225">
                  <c:v>8.9610782491249097</c:v>
                </c:pt>
                <c:pt idx="226">
                  <c:v>8.9593249308472025</c:v>
                </c:pt>
                <c:pt idx="227">
                  <c:v>8.9585716125695001</c:v>
                </c:pt>
                <c:pt idx="228">
                  <c:v>8.9568182942917929</c:v>
                </c:pt>
                <c:pt idx="229">
                  <c:v>8.9550649760141141</c:v>
                </c:pt>
                <c:pt idx="230">
                  <c:v>8.9538116577364235</c:v>
                </c:pt>
                <c:pt idx="231">
                  <c:v>8.9400583394587159</c:v>
                </c:pt>
                <c:pt idx="232">
                  <c:v>8.9371065456425072</c:v>
                </c:pt>
                <c:pt idx="233">
                  <c:v>8.8486713238289099</c:v>
                </c:pt>
                <c:pt idx="234">
                  <c:v>8.8910818102106077</c:v>
                </c:pt>
                <c:pt idx="235">
                  <c:v>8.7692990610090078</c:v>
                </c:pt>
                <c:pt idx="236">
                  <c:v>9.0473623722002117</c:v>
                </c:pt>
                <c:pt idx="237">
                  <c:v>8.8700244044224803</c:v>
                </c:pt>
                <c:pt idx="238">
                  <c:v>8.7987952242474137</c:v>
                </c:pt>
                <c:pt idx="239">
                  <c:v>8.9579868387885995</c:v>
                </c:pt>
                <c:pt idx="240">
                  <c:v>8.7293485469627399</c:v>
                </c:pt>
                <c:pt idx="241">
                  <c:v>8.9108254569175926</c:v>
                </c:pt>
                <c:pt idx="242">
                  <c:v>8.9077792527474742</c:v>
                </c:pt>
                <c:pt idx="243">
                  <c:v>8.905233048577486</c:v>
                </c:pt>
                <c:pt idx="244">
                  <c:v>8.9036868444074173</c:v>
                </c:pt>
                <c:pt idx="245">
                  <c:v>8.9021406402373202</c:v>
                </c:pt>
                <c:pt idx="246">
                  <c:v>8.9000944360672065</c:v>
                </c:pt>
                <c:pt idx="247">
                  <c:v>8.8980482318970644</c:v>
                </c:pt>
                <c:pt idx="248">
                  <c:v>8.8965020277269957</c:v>
                </c:pt>
                <c:pt idx="249">
                  <c:v>8.8944558235569957</c:v>
                </c:pt>
                <c:pt idx="250">
                  <c:v>8.8924096193869104</c:v>
                </c:pt>
                <c:pt idx="251">
                  <c:v>8.8908634152167849</c:v>
                </c:pt>
                <c:pt idx="252">
                  <c:v>8.8888172110466996</c:v>
                </c:pt>
                <c:pt idx="253">
                  <c:v>8.8872710068765741</c:v>
                </c:pt>
                <c:pt idx="254">
                  <c:v>8.8847248027065007</c:v>
                </c:pt>
                <c:pt idx="255">
                  <c:v>8.8831785985364888</c:v>
                </c:pt>
                <c:pt idx="256">
                  <c:v>8.8816323943663917</c:v>
                </c:pt>
                <c:pt idx="257">
                  <c:v>8.8790861901963183</c:v>
                </c:pt>
                <c:pt idx="258">
                  <c:v>8.8775399860262212</c:v>
                </c:pt>
                <c:pt idx="259">
                  <c:v>8.8759937818560957</c:v>
                </c:pt>
                <c:pt idx="260">
                  <c:v>8.8739475776860104</c:v>
                </c:pt>
                <c:pt idx="261">
                  <c:v>8.8719013735159251</c:v>
                </c:pt>
                <c:pt idx="262">
                  <c:v>8.8698551693458683</c:v>
                </c:pt>
                <c:pt idx="263">
                  <c:v>8.8683089651757996</c:v>
                </c:pt>
                <c:pt idx="264">
                  <c:v>8.8662627610057143</c:v>
                </c:pt>
                <c:pt idx="265">
                  <c:v>8.8642165568356006</c:v>
                </c:pt>
                <c:pt idx="266">
                  <c:v>8.8626703526655319</c:v>
                </c:pt>
                <c:pt idx="267">
                  <c:v>8.8611241484954348</c:v>
                </c:pt>
                <c:pt idx="268">
                  <c:v>8.8585779443252761</c:v>
                </c:pt>
                <c:pt idx="269">
                  <c:v>8.8570317401552927</c:v>
                </c:pt>
                <c:pt idx="270">
                  <c:v>8.8554855359851956</c:v>
                </c:pt>
                <c:pt idx="271">
                  <c:v>8.8529393318150937</c:v>
                </c:pt>
                <c:pt idx="272">
                  <c:v>8.8513931276449966</c:v>
                </c:pt>
                <c:pt idx="273">
                  <c:v>8.8498469234748995</c:v>
                </c:pt>
                <c:pt idx="274">
                  <c:v>8.8478007193047858</c:v>
                </c:pt>
                <c:pt idx="275">
                  <c:v>8.8457545151347006</c:v>
                </c:pt>
                <c:pt idx="276">
                  <c:v>8.8437083109647006</c:v>
                </c:pt>
                <c:pt idx="277">
                  <c:v>8.8421621067946035</c:v>
                </c:pt>
                <c:pt idx="278">
                  <c:v>8.8406159026245064</c:v>
                </c:pt>
                <c:pt idx="279">
                  <c:v>8.8380696984544045</c:v>
                </c:pt>
                <c:pt idx="280">
                  <c:v>8.836523494284279</c:v>
                </c:pt>
                <c:pt idx="281">
                  <c:v>8.8349772901142103</c:v>
                </c:pt>
                <c:pt idx="282">
                  <c:v>8.8324310859441937</c:v>
                </c:pt>
                <c:pt idx="283">
                  <c:v>8.830884881774125</c:v>
                </c:pt>
                <c:pt idx="284">
                  <c:v>8.8293386776040279</c:v>
                </c:pt>
                <c:pt idx="285">
                  <c:v>8.8272924734339142</c:v>
                </c:pt>
                <c:pt idx="286">
                  <c:v>8.830387007859315</c:v>
                </c:pt>
                <c:pt idx="287">
                  <c:v>8.8336472730890989</c:v>
                </c:pt>
                <c:pt idx="288">
                  <c:v>8.8366171097900974</c:v>
                </c:pt>
                <c:pt idx="289">
                  <c:v>8.840207835527309</c:v>
                </c:pt>
                <c:pt idx="290">
                  <c:v>8.8439633215984088</c:v>
                </c:pt>
                <c:pt idx="291">
                  <c:v>8.8481805985305186</c:v>
                </c:pt>
                <c:pt idx="292">
                  <c:v>8.852264509565515</c:v>
                </c:pt>
                <c:pt idx="293">
                  <c:v>8.8565122186149097</c:v>
                </c:pt>
                <c:pt idx="294">
                  <c:v>8.8759565310852793</c:v>
                </c:pt>
                <c:pt idx="295">
                  <c:v>8.895400843555592</c:v>
                </c:pt>
                <c:pt idx="296">
                  <c:v>8.9148451560260185</c:v>
                </c:pt>
                <c:pt idx="297">
                  <c:v>8.9337894684963715</c:v>
                </c:pt>
                <c:pt idx="298">
                  <c:v>8.9527337809668097</c:v>
                </c:pt>
                <c:pt idx="299">
                  <c:v>8.8951780934371811</c:v>
                </c:pt>
                <c:pt idx="300">
                  <c:v>8.8376224059074673</c:v>
                </c:pt>
                <c:pt idx="301">
                  <c:v>8.8110667183779015</c:v>
                </c:pt>
                <c:pt idx="302">
                  <c:v>8.784011030848319</c:v>
                </c:pt>
                <c:pt idx="303">
                  <c:v>8.7574553433185827</c:v>
                </c:pt>
                <c:pt idx="304">
                  <c:v>8.7303996557890287</c:v>
                </c:pt>
                <c:pt idx="305">
                  <c:v>8.7033439682593894</c:v>
                </c:pt>
                <c:pt idx="306">
                  <c:v>8.676288280729807</c:v>
                </c:pt>
                <c:pt idx="307">
                  <c:v>8.7662325932002148</c:v>
                </c:pt>
                <c:pt idx="308">
                  <c:v>8.8561769056704804</c:v>
                </c:pt>
                <c:pt idx="309">
                  <c:v>8.9461212181409167</c:v>
                </c:pt>
                <c:pt idx="310">
                  <c:v>8.8655889570717079</c:v>
                </c:pt>
                <c:pt idx="311">
                  <c:v>9.0091006177771078</c:v>
                </c:pt>
                <c:pt idx="312">
                  <c:v>8.9458568636553082</c:v>
                </c:pt>
                <c:pt idx="313">
                  <c:v>9.053674162036998</c:v>
                </c:pt>
                <c:pt idx="314">
                  <c:v>8.8657045244224832</c:v>
                </c:pt>
                <c:pt idx="315">
                  <c:v>9.0917668670109038</c:v>
                </c:pt>
                <c:pt idx="316">
                  <c:v>8.9902262819483951</c:v>
                </c:pt>
                <c:pt idx="317">
                  <c:v>9.1110938681592017</c:v>
                </c:pt>
                <c:pt idx="318">
                  <c:v>8.9482203257751962</c:v>
                </c:pt>
                <c:pt idx="319">
                  <c:v>8.9851496482589255</c:v>
                </c:pt>
                <c:pt idx="320">
                  <c:v>9.0570581689845824</c:v>
                </c:pt>
                <c:pt idx="321">
                  <c:v>9.0402066956406202</c:v>
                </c:pt>
                <c:pt idx="322">
                  <c:v>8.7704025551332734</c:v>
                </c:pt>
                <c:pt idx="323">
                  <c:v>9.3361066742148751</c:v>
                </c:pt>
                <c:pt idx="324">
                  <c:v>9.0667915064664726</c:v>
                </c:pt>
                <c:pt idx="325">
                  <c:v>9.0205136470599143</c:v>
                </c:pt>
                <c:pt idx="326">
                  <c:v>8.9737357876532826</c:v>
                </c:pt>
                <c:pt idx="327">
                  <c:v>8.8854579282466943</c:v>
                </c:pt>
                <c:pt idx="328">
                  <c:v>8.7971800688401061</c:v>
                </c:pt>
                <c:pt idx="329">
                  <c:v>9.1139022094335189</c:v>
                </c:pt>
                <c:pt idx="330">
                  <c:v>9.224714905782406</c:v>
                </c:pt>
                <c:pt idx="331">
                  <c:v>9.0865907221400164</c:v>
                </c:pt>
                <c:pt idx="332">
                  <c:v>8.9179176148728914</c:v>
                </c:pt>
                <c:pt idx="333">
                  <c:v>9.4677617281751907</c:v>
                </c:pt>
                <c:pt idx="334">
                  <c:v>8.9164506905723044</c:v>
                </c:pt>
                <c:pt idx="335">
                  <c:v>9.362171949441489</c:v>
                </c:pt>
                <c:pt idx="336">
                  <c:v>9.0782029968014228</c:v>
                </c:pt>
                <c:pt idx="337">
                  <c:v>9.3524421719480983</c:v>
                </c:pt>
                <c:pt idx="338">
                  <c:v>9.0845862013989063</c:v>
                </c:pt>
                <c:pt idx="339">
                  <c:v>9.2053423191086949</c:v>
                </c:pt>
                <c:pt idx="340">
                  <c:v>9.1316955892004898</c:v>
                </c:pt>
                <c:pt idx="341">
                  <c:v>9.3364228873275863</c:v>
                </c:pt>
                <c:pt idx="342">
                  <c:v>9.33424885768639</c:v>
                </c:pt>
                <c:pt idx="343">
                  <c:v>9.2657581345303015</c:v>
                </c:pt>
                <c:pt idx="344">
                  <c:v>9.2773931296532055</c:v>
                </c:pt>
                <c:pt idx="345">
                  <c:v>9.289528124775984</c:v>
                </c:pt>
                <c:pt idx="346">
                  <c:v>9.3011631198988027</c:v>
                </c:pt>
                <c:pt idx="347">
                  <c:v>9.3486682574623785</c:v>
                </c:pt>
                <c:pt idx="348">
                  <c:v>9.290091168748063</c:v>
                </c:pt>
                <c:pt idx="349">
                  <c:v>9.3379604359487871</c:v>
                </c:pt>
                <c:pt idx="350">
                  <c:v>9.3568844053266957</c:v>
                </c:pt>
                <c:pt idx="351">
                  <c:v>9.3678083747045662</c:v>
                </c:pt>
                <c:pt idx="352">
                  <c:v>9.3782323440825053</c:v>
                </c:pt>
                <c:pt idx="353">
                  <c:v>9.3891563134604041</c:v>
                </c:pt>
                <c:pt idx="354">
                  <c:v>9.5052324686986083</c:v>
                </c:pt>
                <c:pt idx="355">
                  <c:v>9.3116422321989774</c:v>
                </c:pt>
                <c:pt idx="356">
                  <c:v>9.4172547481344111</c:v>
                </c:pt>
                <c:pt idx="357">
                  <c:v>9.3379511620989888</c:v>
                </c:pt>
                <c:pt idx="358">
                  <c:v>9.3856475760637181</c:v>
                </c:pt>
                <c:pt idx="359">
                  <c:v>9.434343990028367</c:v>
                </c:pt>
                <c:pt idx="360">
                  <c:v>9.4820404039929826</c:v>
                </c:pt>
                <c:pt idx="361">
                  <c:v>9.4369095918843868</c:v>
                </c:pt>
                <c:pt idx="362">
                  <c:v>9.6920748381121768</c:v>
                </c:pt>
                <c:pt idx="363">
                  <c:v>9.2107362639495989</c:v>
                </c:pt>
                <c:pt idx="364">
                  <c:v>9.793673343809985</c:v>
                </c:pt>
                <c:pt idx="365">
                  <c:v>9.5168325590755956</c:v>
                </c:pt>
                <c:pt idx="366">
                  <c:v>9.7431400509560149</c:v>
                </c:pt>
                <c:pt idx="367">
                  <c:v>9.6480570369263887</c:v>
                </c:pt>
                <c:pt idx="368">
                  <c:v>9.4608877081281264</c:v>
                </c:pt>
                <c:pt idx="369">
                  <c:v>9.5467614613650937</c:v>
                </c:pt>
                <c:pt idx="370">
                  <c:v>9.7472618065465042</c:v>
                </c:pt>
                <c:pt idx="371">
                  <c:v>9.2987112740648001</c:v>
                </c:pt>
                <c:pt idx="372">
                  <c:v>9.9889497832946859</c:v>
                </c:pt>
                <c:pt idx="373">
                  <c:v>9.6280367700387046</c:v>
                </c:pt>
                <c:pt idx="374">
                  <c:v>9.7303375129174015</c:v>
                </c:pt>
                <c:pt idx="375">
                  <c:v>9.5868133069186854</c:v>
                </c:pt>
                <c:pt idx="376">
                  <c:v>9.7150021135330178</c:v>
                </c:pt>
                <c:pt idx="377">
                  <c:v>9.602260655913625</c:v>
                </c:pt>
                <c:pt idx="378">
                  <c:v>9.6605191982941108</c:v>
                </c:pt>
                <c:pt idx="379">
                  <c:v>9.7187777406745681</c:v>
                </c:pt>
                <c:pt idx="380">
                  <c:v>9.7765362830552078</c:v>
                </c:pt>
                <c:pt idx="381">
                  <c:v>9.9467043358914111</c:v>
                </c:pt>
                <c:pt idx="382">
                  <c:v>9.6534569319110801</c:v>
                </c:pt>
                <c:pt idx="383">
                  <c:v>9.5001539485487854</c:v>
                </c:pt>
                <c:pt idx="384">
                  <c:v>9.5973509651864788</c:v>
                </c:pt>
                <c:pt idx="385">
                  <c:v>9.6945479818240869</c:v>
                </c:pt>
                <c:pt idx="386">
                  <c:v>9.7912449984618206</c:v>
                </c:pt>
                <c:pt idx="387">
                  <c:v>9.887942015099469</c:v>
                </c:pt>
                <c:pt idx="388">
                  <c:v>10.275913275543587</c:v>
                </c:pt>
                <c:pt idx="389">
                  <c:v>9.5491892475890268</c:v>
                </c:pt>
                <c:pt idx="390">
                  <c:v>9.9372841471541165</c:v>
                </c:pt>
                <c:pt idx="391">
                  <c:v>10.016940537401126</c:v>
                </c:pt>
                <c:pt idx="392">
                  <c:v>10.097096927648096</c:v>
                </c:pt>
                <c:pt idx="393">
                  <c:v>10.176253317895174</c:v>
                </c:pt>
                <c:pt idx="394">
                  <c:v>10.256409708142257</c:v>
                </c:pt>
                <c:pt idx="395">
                  <c:v>10.336066098389267</c:v>
                </c:pt>
                <c:pt idx="396">
                  <c:v>10.252222488636278</c:v>
                </c:pt>
                <c:pt idx="397">
                  <c:v>9.6229749544704077</c:v>
                </c:pt>
                <c:pt idx="398">
                  <c:v>10.380708002483686</c:v>
                </c:pt>
                <c:pt idx="399">
                  <c:v>10.033308936474697</c:v>
                </c:pt>
                <c:pt idx="400">
                  <c:v>9.6742811437780176</c:v>
                </c:pt>
                <c:pt idx="401">
                  <c:v>10.667492256350982</c:v>
                </c:pt>
                <c:pt idx="402">
                  <c:v>9.9994474222422127</c:v>
                </c:pt>
                <c:pt idx="403">
                  <c:v>10.5953023058143</c:v>
                </c:pt>
                <c:pt idx="404">
                  <c:v>9.9626690199763175</c:v>
                </c:pt>
                <c:pt idx="405">
                  <c:v>10.157935715370201</c:v>
                </c:pt>
                <c:pt idx="406">
                  <c:v>10.195915904937806</c:v>
                </c:pt>
                <c:pt idx="407">
                  <c:v>10.220804300592619</c:v>
                </c:pt>
                <c:pt idx="408">
                  <c:v>10.241267419088985</c:v>
                </c:pt>
                <c:pt idx="409">
                  <c:v>10.181922096045298</c:v>
                </c:pt>
                <c:pt idx="410">
                  <c:v>10.38491148501231</c:v>
                </c:pt>
                <c:pt idx="411">
                  <c:v>10.481640372065897</c:v>
                </c:pt>
                <c:pt idx="412">
                  <c:v>9.9900522389574178</c:v>
                </c:pt>
                <c:pt idx="413">
                  <c:v>10.409478509430784</c:v>
                </c:pt>
                <c:pt idx="414">
                  <c:v>10.376228370341124</c:v>
                </c:pt>
                <c:pt idx="415">
                  <c:v>10.36391067185474</c:v>
                </c:pt>
                <c:pt idx="416">
                  <c:v>10.416810420097789</c:v>
                </c:pt>
                <c:pt idx="417">
                  <c:v>10.263843257222931</c:v>
                </c:pt>
                <c:pt idx="418">
                  <c:v>10.533620506084702</c:v>
                </c:pt>
                <c:pt idx="419">
                  <c:v>10.417788242550898</c:v>
                </c:pt>
                <c:pt idx="420">
                  <c:v>10.467935295981476</c:v>
                </c:pt>
                <c:pt idx="421">
                  <c:v>10.318992279963197</c:v>
                </c:pt>
                <c:pt idx="422">
                  <c:v>10.688427199153494</c:v>
                </c:pt>
                <c:pt idx="423">
                  <c:v>10.386805105546415</c:v>
                </c:pt>
                <c:pt idx="424">
                  <c:v>10.630760459862813</c:v>
                </c:pt>
                <c:pt idx="425">
                  <c:v>10.61128370186961</c:v>
                </c:pt>
                <c:pt idx="426">
                  <c:v>10.347126962534475</c:v>
                </c:pt>
                <c:pt idx="427">
                  <c:v>10.716517886331388</c:v>
                </c:pt>
                <c:pt idx="428">
                  <c:v>10.542030798304324</c:v>
                </c:pt>
                <c:pt idx="429">
                  <c:v>10.610996802602898</c:v>
                </c:pt>
                <c:pt idx="430">
                  <c:v>10.584453457569822</c:v>
                </c:pt>
                <c:pt idx="431">
                  <c:v>10.717578666235795</c:v>
                </c:pt>
                <c:pt idx="432">
                  <c:v>10.525284620606413</c:v>
                </c:pt>
                <c:pt idx="433">
                  <c:v>11.02277876291609</c:v>
                </c:pt>
                <c:pt idx="434">
                  <c:v>10.463494668265383</c:v>
                </c:pt>
                <c:pt idx="435">
                  <c:v>10.638488714589499</c:v>
                </c:pt>
                <c:pt idx="436">
                  <c:v>10.898699056294106</c:v>
                </c:pt>
                <c:pt idx="437">
                  <c:v>10.916585829533318</c:v>
                </c:pt>
                <c:pt idx="438">
                  <c:v>10.93447260277253</c:v>
                </c:pt>
                <c:pt idx="439">
                  <c:v>10.952359376011714</c:v>
                </c:pt>
                <c:pt idx="440">
                  <c:v>10.970246149250983</c:v>
                </c:pt>
                <c:pt idx="441">
                  <c:v>10.987632922490178</c:v>
                </c:pt>
                <c:pt idx="442">
                  <c:v>10.84451969572936</c:v>
                </c:pt>
                <c:pt idx="443">
                  <c:v>10.942345494673106</c:v>
                </c:pt>
                <c:pt idx="444">
                  <c:v>10.960138331271907</c:v>
                </c:pt>
                <c:pt idx="445">
                  <c:v>10.977931167870679</c:v>
                </c:pt>
                <c:pt idx="446">
                  <c:v>10.995224004469492</c:v>
                </c:pt>
                <c:pt idx="447">
                  <c:v>11.013016841068293</c:v>
                </c:pt>
                <c:pt idx="448">
                  <c:v>11.031309677667025</c:v>
                </c:pt>
                <c:pt idx="449">
                  <c:v>10.969102514265785</c:v>
                </c:pt>
                <c:pt idx="450">
                  <c:v>11.060795112517297</c:v>
                </c:pt>
                <c:pt idx="451">
                  <c:v>11.042346926310415</c:v>
                </c:pt>
                <c:pt idx="452">
                  <c:v>11.023398740103573</c:v>
                </c:pt>
                <c:pt idx="453">
                  <c:v>11.004450553896675</c:v>
                </c:pt>
                <c:pt idx="454">
                  <c:v>10.986002367689821</c:v>
                </c:pt>
                <c:pt idx="455">
                  <c:v>10.893054181482995</c:v>
                </c:pt>
                <c:pt idx="456">
                  <c:v>11.145774256961602</c:v>
                </c:pt>
                <c:pt idx="457">
                  <c:v>11.121273980142405</c:v>
                </c:pt>
                <c:pt idx="458">
                  <c:v>11.166954219670203</c:v>
                </c:pt>
                <c:pt idx="459">
                  <c:v>11.2292894679249</c:v>
                </c:pt>
                <c:pt idx="460">
                  <c:v>10.920867984146724</c:v>
                </c:pt>
                <c:pt idx="461">
                  <c:v>11.333219318192192</c:v>
                </c:pt>
                <c:pt idx="462">
                  <c:v>11.094167288117092</c:v>
                </c:pt>
                <c:pt idx="463">
                  <c:v>11.337702761519125</c:v>
                </c:pt>
                <c:pt idx="464">
                  <c:v>11.141669698836665</c:v>
                </c:pt>
                <c:pt idx="465">
                  <c:v>11.330068748352915</c:v>
                </c:pt>
                <c:pt idx="466">
                  <c:v>11.26531960803149</c:v>
                </c:pt>
                <c:pt idx="467">
                  <c:v>11.324663961837103</c:v>
                </c:pt>
                <c:pt idx="468">
                  <c:v>11.384008315642717</c:v>
                </c:pt>
                <c:pt idx="469">
                  <c:v>11.443852669448319</c:v>
                </c:pt>
                <c:pt idx="470">
                  <c:v>11.445697023253928</c:v>
                </c:pt>
                <c:pt idx="471">
                  <c:v>11.077832000170616</c:v>
                </c:pt>
                <c:pt idx="472">
                  <c:v>11.575691536225321</c:v>
                </c:pt>
                <c:pt idx="473">
                  <c:v>11.330810896029902</c:v>
                </c:pt>
                <c:pt idx="474">
                  <c:v>11.400385241041107</c:v>
                </c:pt>
                <c:pt idx="475">
                  <c:v>11.440844612204017</c:v>
                </c:pt>
                <c:pt idx="476">
                  <c:v>11.429803983366924</c:v>
                </c:pt>
                <c:pt idx="477">
                  <c:v>11.501194615058409</c:v>
                </c:pt>
                <c:pt idx="478">
                  <c:v>11.398286950662595</c:v>
                </c:pt>
                <c:pt idx="479">
                  <c:v>11.482520539271405</c:v>
                </c:pt>
                <c:pt idx="480">
                  <c:v>11.547569127096693</c:v>
                </c:pt>
                <c:pt idx="481">
                  <c:v>11.612117714922107</c:v>
                </c:pt>
                <c:pt idx="482">
                  <c:v>11.676666302747378</c:v>
                </c:pt>
                <c:pt idx="483">
                  <c:v>11.536714890572711</c:v>
                </c:pt>
                <c:pt idx="484">
                  <c:v>11.45691029730591</c:v>
                </c:pt>
                <c:pt idx="485">
                  <c:v>11.749479516044801</c:v>
                </c:pt>
                <c:pt idx="486">
                  <c:v>11.497690574314504</c:v>
                </c:pt>
                <c:pt idx="487">
                  <c:v>11.641783799428794</c:v>
                </c:pt>
                <c:pt idx="488">
                  <c:v>11.677377024543119</c:v>
                </c:pt>
                <c:pt idx="489">
                  <c:v>11.7124702496574</c:v>
                </c:pt>
                <c:pt idx="490">
                  <c:v>11.693063474771691</c:v>
                </c:pt>
                <c:pt idx="491">
                  <c:v>11.497576494047394</c:v>
                </c:pt>
                <c:pt idx="492">
                  <c:v>11.858084500340908</c:v>
                </c:pt>
                <c:pt idx="493">
                  <c:v>11.703043535433409</c:v>
                </c:pt>
                <c:pt idx="494">
                  <c:v>11.694472845403197</c:v>
                </c:pt>
                <c:pt idx="495">
                  <c:v>11.6859021553731</c:v>
                </c:pt>
                <c:pt idx="496">
                  <c:v>11.676831465342872</c:v>
                </c:pt>
                <c:pt idx="497">
                  <c:v>11.668260775312717</c:v>
                </c:pt>
                <c:pt idx="498">
                  <c:v>11.721190085282501</c:v>
                </c:pt>
                <c:pt idx="499">
                  <c:v>11.849869193734264</c:v>
                </c:pt>
                <c:pt idx="500">
                  <c:v>11.807627163702477</c:v>
                </c:pt>
                <c:pt idx="501">
                  <c:v>11.796594055315296</c:v>
                </c:pt>
                <c:pt idx="502">
                  <c:v>11.785560946928115</c:v>
                </c:pt>
                <c:pt idx="503">
                  <c:v>11.774527838541019</c:v>
                </c:pt>
                <c:pt idx="504">
                  <c:v>11.822494730153807</c:v>
                </c:pt>
                <c:pt idx="505">
                  <c:v>11.867442004540408</c:v>
                </c:pt>
                <c:pt idx="506">
                  <c:v>11.943995962819514</c:v>
                </c:pt>
                <c:pt idx="507">
                  <c:v>11.906350543949401</c:v>
                </c:pt>
                <c:pt idx="508">
                  <c:v>11.918272095582608</c:v>
                </c:pt>
                <c:pt idx="509">
                  <c:v>11.930193647215901</c:v>
                </c:pt>
                <c:pt idx="510">
                  <c:v>11.941615198849206</c:v>
                </c:pt>
                <c:pt idx="511">
                  <c:v>11.953536750482499</c:v>
                </c:pt>
                <c:pt idx="512">
                  <c:v>11.965958302115808</c:v>
                </c:pt>
                <c:pt idx="513">
                  <c:v>11.977379853748999</c:v>
                </c:pt>
                <c:pt idx="514">
                  <c:v>11.989301405382292</c:v>
                </c:pt>
                <c:pt idx="515">
                  <c:v>12.001222957015614</c:v>
                </c:pt>
                <c:pt idx="516">
                  <c:v>12.012644508648918</c:v>
                </c:pt>
                <c:pt idx="517">
                  <c:v>12.120566060282215</c:v>
                </c:pt>
                <c:pt idx="518">
                  <c:v>12.252400623689994</c:v>
                </c:pt>
                <c:pt idx="519">
                  <c:v>11.723607849624301</c:v>
                </c:pt>
                <c:pt idx="520">
                  <c:v>12.314972011636286</c:v>
                </c:pt>
                <c:pt idx="521">
                  <c:v>12.088985917733794</c:v>
                </c:pt>
                <c:pt idx="522">
                  <c:v>12.131715104501808</c:v>
                </c:pt>
                <c:pt idx="523">
                  <c:v>12.174944291269895</c:v>
                </c:pt>
                <c:pt idx="524">
                  <c:v>12.217673478037881</c:v>
                </c:pt>
                <c:pt idx="525">
                  <c:v>12.373402664805894</c:v>
                </c:pt>
                <c:pt idx="526">
                  <c:v>11.836083028107709</c:v>
                </c:pt>
                <c:pt idx="527">
                  <c:v>12.270543037045115</c:v>
                </c:pt>
                <c:pt idx="528">
                  <c:v>12.171328264022407</c:v>
                </c:pt>
                <c:pt idx="529">
                  <c:v>12.072113490999612</c:v>
                </c:pt>
                <c:pt idx="530">
                  <c:v>11.973398717976778</c:v>
                </c:pt>
                <c:pt idx="531">
                  <c:v>12.286813512327683</c:v>
                </c:pt>
                <c:pt idx="532">
                  <c:v>12.122730899921095</c:v>
                </c:pt>
                <c:pt idx="533">
                  <c:v>12.282202784648092</c:v>
                </c:pt>
                <c:pt idx="534">
                  <c:v>11.913679756428422</c:v>
                </c:pt>
                <c:pt idx="535">
                  <c:v>11.889571011442598</c:v>
                </c:pt>
                <c:pt idx="536">
                  <c:v>11.865962266456819</c:v>
                </c:pt>
                <c:pt idx="537">
                  <c:v>11.841853521470995</c:v>
                </c:pt>
                <c:pt idx="538">
                  <c:v>12.095744776485191</c:v>
                </c:pt>
                <c:pt idx="539">
                  <c:v>12.538436666753398</c:v>
                </c:pt>
                <c:pt idx="540">
                  <c:v>12.106542936093405</c:v>
                </c:pt>
                <c:pt idx="541">
                  <c:v>12.307103139027191</c:v>
                </c:pt>
                <c:pt idx="542">
                  <c:v>12.205867862195987</c:v>
                </c:pt>
                <c:pt idx="543">
                  <c:v>12.104132585364795</c:v>
                </c:pt>
                <c:pt idx="544">
                  <c:v>12.002397308533602</c:v>
                </c:pt>
                <c:pt idx="545">
                  <c:v>11.901162031702398</c:v>
                </c:pt>
                <c:pt idx="546">
                  <c:v>12.352926754871078</c:v>
                </c:pt>
                <c:pt idx="547">
                  <c:v>12.361671402860878</c:v>
                </c:pt>
                <c:pt idx="548">
                  <c:v>12.351852538710716</c:v>
                </c:pt>
                <c:pt idx="549">
                  <c:v>12.349533674560604</c:v>
                </c:pt>
                <c:pt idx="550">
                  <c:v>12.347214810410406</c:v>
                </c:pt>
                <c:pt idx="551">
                  <c:v>12.344895946260209</c:v>
                </c:pt>
                <c:pt idx="552">
                  <c:v>12.342577082110125</c:v>
                </c:pt>
                <c:pt idx="553">
                  <c:v>12.340258217959871</c:v>
                </c:pt>
                <c:pt idx="554">
                  <c:v>12.337939353809702</c:v>
                </c:pt>
                <c:pt idx="555">
                  <c:v>12.336120489659578</c:v>
                </c:pt>
                <c:pt idx="556">
                  <c:v>12.333801625509409</c:v>
                </c:pt>
                <c:pt idx="557">
                  <c:v>12.331482761359212</c:v>
                </c:pt>
                <c:pt idx="558">
                  <c:v>12.329163897209071</c:v>
                </c:pt>
                <c:pt idx="559">
                  <c:v>12.326845033058902</c:v>
                </c:pt>
                <c:pt idx="560">
                  <c:v>12.324526168908676</c:v>
                </c:pt>
                <c:pt idx="561">
                  <c:v>12.322707304758609</c:v>
                </c:pt>
                <c:pt idx="562">
                  <c:v>12.319888440608395</c:v>
                </c:pt>
                <c:pt idx="563">
                  <c:v>12.318069576458186</c:v>
                </c:pt>
                <c:pt idx="564">
                  <c:v>12.315750712308102</c:v>
                </c:pt>
                <c:pt idx="565">
                  <c:v>12.313431848157933</c:v>
                </c:pt>
                <c:pt idx="566">
                  <c:v>12.311112984007821</c:v>
                </c:pt>
                <c:pt idx="567">
                  <c:v>12.308794119857595</c:v>
                </c:pt>
                <c:pt idx="568">
                  <c:v>12.306975255707414</c:v>
                </c:pt>
                <c:pt idx="569">
                  <c:v>12.786291849164087</c:v>
                </c:pt>
                <c:pt idx="570">
                  <c:v>12.445851830177901</c:v>
                </c:pt>
                <c:pt idx="571">
                  <c:v>12.452609037940022</c:v>
                </c:pt>
                <c:pt idx="572">
                  <c:v>12.463388307712364</c:v>
                </c:pt>
                <c:pt idx="573">
                  <c:v>12.47366757748469</c:v>
                </c:pt>
                <c:pt idx="574">
                  <c:v>12.484946847257078</c:v>
                </c:pt>
                <c:pt idx="575">
                  <c:v>12.495226117029404</c:v>
                </c:pt>
                <c:pt idx="576">
                  <c:v>12.506005386801718</c:v>
                </c:pt>
                <c:pt idx="577">
                  <c:v>12.516784656574089</c:v>
                </c:pt>
                <c:pt idx="578">
                  <c:v>12.527563926346375</c:v>
                </c:pt>
                <c:pt idx="579">
                  <c:v>12.538343196118802</c:v>
                </c:pt>
                <c:pt idx="580">
                  <c:v>12.549122465891116</c:v>
                </c:pt>
                <c:pt idx="581">
                  <c:v>12.559901735663516</c:v>
                </c:pt>
                <c:pt idx="582">
                  <c:v>12.570181005435785</c:v>
                </c:pt>
                <c:pt idx="583">
                  <c:v>12.57324249576007</c:v>
                </c:pt>
                <c:pt idx="584">
                  <c:v>12.576137869424969</c:v>
                </c:pt>
                <c:pt idx="585">
                  <c:v>12.501617476201204</c:v>
                </c:pt>
                <c:pt idx="586">
                  <c:v>12.426597082977423</c:v>
                </c:pt>
                <c:pt idx="587">
                  <c:v>12.352076689753602</c:v>
                </c:pt>
                <c:pt idx="588">
                  <c:v>12.277056296529793</c:v>
                </c:pt>
                <c:pt idx="589">
                  <c:v>12.77969797998108</c:v>
                </c:pt>
                <c:pt idx="590">
                  <c:v>12.723071351840588</c:v>
                </c:pt>
                <c:pt idx="591">
                  <c:v>12.723921920727491</c:v>
                </c:pt>
                <c:pt idx="592">
                  <c:v>12.724272489614407</c:v>
                </c:pt>
                <c:pt idx="593">
                  <c:v>12.724623058501209</c:v>
                </c:pt>
                <c:pt idx="594">
                  <c:v>12.725473627388112</c:v>
                </c:pt>
                <c:pt idx="595">
                  <c:v>12.725824196274999</c:v>
                </c:pt>
                <c:pt idx="596">
                  <c:v>12.725674765161784</c:v>
                </c:pt>
                <c:pt idx="597">
                  <c:v>12.726525334048716</c:v>
                </c:pt>
                <c:pt idx="598">
                  <c:v>12.726875902935603</c:v>
                </c:pt>
                <c:pt idx="599">
                  <c:v>12.727726471822479</c:v>
                </c:pt>
                <c:pt idx="600">
                  <c:v>12.72807704070928</c:v>
                </c:pt>
                <c:pt idx="601">
                  <c:v>12.728427609596196</c:v>
                </c:pt>
                <c:pt idx="602">
                  <c:v>12.729278178483099</c:v>
                </c:pt>
                <c:pt idx="603">
                  <c:v>12.729128747369884</c:v>
                </c:pt>
                <c:pt idx="604">
                  <c:v>12.7294793162568</c:v>
                </c:pt>
                <c:pt idx="605">
                  <c:v>12.730329885143703</c:v>
                </c:pt>
                <c:pt idx="606">
                  <c:v>12.730680454030505</c:v>
                </c:pt>
                <c:pt idx="607">
                  <c:v>12.293566955169183</c:v>
                </c:pt>
                <c:pt idx="608">
                  <c:v>12.83988602373239</c:v>
                </c:pt>
                <c:pt idx="609">
                  <c:v>12.813667482158309</c:v>
                </c:pt>
                <c:pt idx="610">
                  <c:v>12.786448940584194</c:v>
                </c:pt>
                <c:pt idx="611">
                  <c:v>12.760230399010112</c:v>
                </c:pt>
                <c:pt idx="612">
                  <c:v>12.733011857435997</c:v>
                </c:pt>
                <c:pt idx="613">
                  <c:v>12.706793315861887</c:v>
                </c:pt>
                <c:pt idx="614">
                  <c:v>12.680574774287692</c:v>
                </c:pt>
                <c:pt idx="615">
                  <c:v>12.653356232713605</c:v>
                </c:pt>
                <c:pt idx="616">
                  <c:v>12.627137691139495</c:v>
                </c:pt>
                <c:pt idx="617">
                  <c:v>12.599919149565409</c:v>
                </c:pt>
                <c:pt idx="618">
                  <c:v>12.573700607991299</c:v>
                </c:pt>
                <c:pt idx="619">
                  <c:v>12.57173050582881</c:v>
                </c:pt>
                <c:pt idx="620">
                  <c:v>12.582094404280383</c:v>
                </c:pt>
                <c:pt idx="621">
                  <c:v>12.575813141697893</c:v>
                </c:pt>
                <c:pt idx="622">
                  <c:v>12.569031879115528</c:v>
                </c:pt>
                <c:pt idx="623">
                  <c:v>12.562750616532981</c:v>
                </c:pt>
                <c:pt idx="624">
                  <c:v>12.556469353950604</c:v>
                </c:pt>
                <c:pt idx="625">
                  <c:v>12.550188091368142</c:v>
                </c:pt>
                <c:pt idx="626">
                  <c:v>12.54390682878568</c:v>
                </c:pt>
                <c:pt idx="627">
                  <c:v>12.537625566203218</c:v>
                </c:pt>
                <c:pt idx="628">
                  <c:v>12.530844303620796</c:v>
                </c:pt>
                <c:pt idx="629">
                  <c:v>12.524563041038277</c:v>
                </c:pt>
                <c:pt idx="630">
                  <c:v>12.518281778455872</c:v>
                </c:pt>
                <c:pt idx="631">
                  <c:v>12.511500515873422</c:v>
                </c:pt>
                <c:pt idx="632">
                  <c:v>12.505219253290875</c:v>
                </c:pt>
                <c:pt idx="633">
                  <c:v>12.513457510707099</c:v>
                </c:pt>
                <c:pt idx="634">
                  <c:v>12.532534892309798</c:v>
                </c:pt>
                <c:pt idx="635">
                  <c:v>12.530165814840899</c:v>
                </c:pt>
                <c:pt idx="636">
                  <c:v>12.526796737371996</c:v>
                </c:pt>
                <c:pt idx="637">
                  <c:v>12.52392765990308</c:v>
                </c:pt>
                <c:pt idx="638">
                  <c:v>12.521558582434096</c:v>
                </c:pt>
                <c:pt idx="639">
                  <c:v>12.518689504965209</c:v>
                </c:pt>
                <c:pt idx="640">
                  <c:v>12.516320427496311</c:v>
                </c:pt>
                <c:pt idx="641">
                  <c:v>12.497451350027404</c:v>
                </c:pt>
                <c:pt idx="642">
                  <c:v>12.383998491254602</c:v>
                </c:pt>
                <c:pt idx="643">
                  <c:v>12.369045632481914</c:v>
                </c:pt>
                <c:pt idx="644">
                  <c:v>12.354092773709112</c:v>
                </c:pt>
                <c:pt idx="645">
                  <c:v>12.339139914936396</c:v>
                </c:pt>
                <c:pt idx="646">
                  <c:v>12.324187056163595</c:v>
                </c:pt>
                <c:pt idx="647">
                  <c:v>12.422724625562807</c:v>
                </c:pt>
                <c:pt idx="648">
                  <c:v>12.257609526389388</c:v>
                </c:pt>
                <c:pt idx="649">
                  <c:v>12.565170382152786</c:v>
                </c:pt>
                <c:pt idx="650">
                  <c:v>12.399752307626699</c:v>
                </c:pt>
                <c:pt idx="651">
                  <c:v>12.465183641081325</c:v>
                </c:pt>
                <c:pt idx="652">
                  <c:v>12.383131153850883</c:v>
                </c:pt>
                <c:pt idx="653">
                  <c:v>12.301578666620514</c:v>
                </c:pt>
                <c:pt idx="654">
                  <c:v>12.366562554655104</c:v>
                </c:pt>
                <c:pt idx="655">
                  <c:v>12.322398789723991</c:v>
                </c:pt>
                <c:pt idx="656">
                  <c:v>12.322034910730224</c:v>
                </c:pt>
                <c:pt idx="657">
                  <c:v>12.321671031736514</c:v>
                </c:pt>
                <c:pt idx="658">
                  <c:v>12.321307152742776</c:v>
                </c:pt>
                <c:pt idx="659">
                  <c:v>12.320943273749066</c:v>
                </c:pt>
                <c:pt idx="660">
                  <c:v>12.320079394755396</c:v>
                </c:pt>
                <c:pt idx="661">
                  <c:v>12.319715515761601</c:v>
                </c:pt>
                <c:pt idx="662">
                  <c:v>12.319351636767891</c:v>
                </c:pt>
                <c:pt idx="663">
                  <c:v>12.318987757774181</c:v>
                </c:pt>
                <c:pt idx="664">
                  <c:v>12.392293879030888</c:v>
                </c:pt>
                <c:pt idx="665">
                  <c:v>12.143697905457998</c:v>
                </c:pt>
                <c:pt idx="666">
                  <c:v>12.253102953251215</c:v>
                </c:pt>
                <c:pt idx="667">
                  <c:v>12.242607707518687</c:v>
                </c:pt>
                <c:pt idx="668">
                  <c:v>12.222598109865402</c:v>
                </c:pt>
                <c:pt idx="669">
                  <c:v>12.230938214075479</c:v>
                </c:pt>
                <c:pt idx="670">
                  <c:v>12.210658894192221</c:v>
                </c:pt>
                <c:pt idx="671">
                  <c:v>12.083745724417696</c:v>
                </c:pt>
                <c:pt idx="672">
                  <c:v>12.098250292417987</c:v>
                </c:pt>
                <c:pt idx="673">
                  <c:v>12.113254860418294</c:v>
                </c:pt>
                <c:pt idx="674">
                  <c:v>12.127759428418472</c:v>
                </c:pt>
                <c:pt idx="675">
                  <c:v>12.142263996418791</c:v>
                </c:pt>
                <c:pt idx="676">
                  <c:v>12.143268564419117</c:v>
                </c:pt>
                <c:pt idx="677">
                  <c:v>12.138072999517505</c:v>
                </c:pt>
                <c:pt idx="678">
                  <c:v>12.087621293630178</c:v>
                </c:pt>
                <c:pt idx="679">
                  <c:v>12.038169587742885</c:v>
                </c:pt>
                <c:pt idx="680">
                  <c:v>11.988217881855718</c:v>
                </c:pt>
                <c:pt idx="681">
                  <c:v>11.938766175968397</c:v>
                </c:pt>
                <c:pt idx="682">
                  <c:v>12.071446016064272</c:v>
                </c:pt>
                <c:pt idx="683">
                  <c:v>12.121675142276104</c:v>
                </c:pt>
                <c:pt idx="684">
                  <c:v>11.756013190909499</c:v>
                </c:pt>
                <c:pt idx="685">
                  <c:v>11.759351239542895</c:v>
                </c:pt>
                <c:pt idx="686">
                  <c:v>11.762189288176302</c:v>
                </c:pt>
                <c:pt idx="687">
                  <c:v>11.765527336809726</c:v>
                </c:pt>
                <c:pt idx="688">
                  <c:v>11.768865385443064</c:v>
                </c:pt>
                <c:pt idx="689">
                  <c:v>11.772203434076403</c:v>
                </c:pt>
                <c:pt idx="690">
                  <c:v>11.77504148270981</c:v>
                </c:pt>
                <c:pt idx="691">
                  <c:v>11.778379531343177</c:v>
                </c:pt>
                <c:pt idx="692">
                  <c:v>11.781717579976601</c:v>
                </c:pt>
                <c:pt idx="693">
                  <c:v>11.785055628609967</c:v>
                </c:pt>
                <c:pt idx="694">
                  <c:v>11.787893677243375</c:v>
                </c:pt>
                <c:pt idx="695">
                  <c:v>11.791731725876701</c:v>
                </c:pt>
                <c:pt idx="696">
                  <c:v>11.794569774510109</c:v>
                </c:pt>
                <c:pt idx="697">
                  <c:v>11.797907823143504</c:v>
                </c:pt>
                <c:pt idx="698">
                  <c:v>11.801245871776928</c:v>
                </c:pt>
                <c:pt idx="699">
                  <c:v>11.804583920410295</c:v>
                </c:pt>
                <c:pt idx="700">
                  <c:v>11.807421969043702</c:v>
                </c:pt>
                <c:pt idx="701">
                  <c:v>11.811260017677085</c:v>
                </c:pt>
                <c:pt idx="702">
                  <c:v>11.800730964810896</c:v>
                </c:pt>
                <c:pt idx="703">
                  <c:v>11.771605530373591</c:v>
                </c:pt>
                <c:pt idx="704">
                  <c:v>11.772155108842185</c:v>
                </c:pt>
                <c:pt idx="705">
                  <c:v>11.772704687310693</c:v>
                </c:pt>
                <c:pt idx="706">
                  <c:v>11.772754265779298</c:v>
                </c:pt>
                <c:pt idx="707">
                  <c:v>11.772803844247875</c:v>
                </c:pt>
                <c:pt idx="708">
                  <c:v>11.772853422716395</c:v>
                </c:pt>
                <c:pt idx="709">
                  <c:v>11.773403001184988</c:v>
                </c:pt>
                <c:pt idx="710">
                  <c:v>11.773452579653593</c:v>
                </c:pt>
                <c:pt idx="711">
                  <c:v>11.774002158122073</c:v>
                </c:pt>
                <c:pt idx="712">
                  <c:v>11.774051736590678</c:v>
                </c:pt>
                <c:pt idx="713">
                  <c:v>11.774601315059328</c:v>
                </c:pt>
                <c:pt idx="714">
                  <c:v>11.774650893527934</c:v>
                </c:pt>
                <c:pt idx="715">
                  <c:v>11.774700471996425</c:v>
                </c:pt>
                <c:pt idx="716">
                  <c:v>11.77475005046503</c:v>
                </c:pt>
                <c:pt idx="717">
                  <c:v>11.77529962893351</c:v>
                </c:pt>
                <c:pt idx="718">
                  <c:v>11.775849207402104</c:v>
                </c:pt>
                <c:pt idx="719">
                  <c:v>11.775898785870709</c:v>
                </c:pt>
                <c:pt idx="720">
                  <c:v>11.7759483643392</c:v>
                </c:pt>
                <c:pt idx="721">
                  <c:v>11.776497942807794</c:v>
                </c:pt>
                <c:pt idx="722">
                  <c:v>11.776547521276399</c:v>
                </c:pt>
                <c:pt idx="723">
                  <c:v>11.776597099745004</c:v>
                </c:pt>
                <c:pt idx="724">
                  <c:v>11.776646678213496</c:v>
                </c:pt>
                <c:pt idx="725">
                  <c:v>11.777696256682106</c:v>
                </c:pt>
                <c:pt idx="726">
                  <c:v>11.777745835150711</c:v>
                </c:pt>
                <c:pt idx="727">
                  <c:v>11.728795413619196</c:v>
                </c:pt>
                <c:pt idx="728">
                  <c:v>11.679844992087766</c:v>
                </c:pt>
                <c:pt idx="729">
                  <c:v>11.630894570556393</c:v>
                </c:pt>
                <c:pt idx="730">
                  <c:v>11.581944149024935</c:v>
                </c:pt>
                <c:pt idx="731">
                  <c:v>11.533493727493493</c:v>
                </c:pt>
                <c:pt idx="732">
                  <c:v>11.48504330596208</c:v>
                </c:pt>
                <c:pt idx="733">
                  <c:v>11.436092884430622</c:v>
                </c:pt>
                <c:pt idx="734">
                  <c:v>11.38714246289922</c:v>
                </c:pt>
                <c:pt idx="735">
                  <c:v>11.33819204136779</c:v>
                </c:pt>
                <c:pt idx="736">
                  <c:v>11.257620404554984</c:v>
                </c:pt>
                <c:pt idx="737">
                  <c:v>11.207997989120997</c:v>
                </c:pt>
                <c:pt idx="738">
                  <c:v>11.19330688483376</c:v>
                </c:pt>
                <c:pt idx="739">
                  <c:v>11.178115780546619</c:v>
                </c:pt>
                <c:pt idx="740">
                  <c:v>11.163424676259382</c:v>
                </c:pt>
                <c:pt idx="741">
                  <c:v>11.148733571972315</c:v>
                </c:pt>
                <c:pt idx="742">
                  <c:v>11.133542467685089</c:v>
                </c:pt>
                <c:pt idx="743">
                  <c:v>11.118851363397908</c:v>
                </c:pt>
                <c:pt idx="744">
                  <c:v>11.103660259110711</c:v>
                </c:pt>
                <c:pt idx="745">
                  <c:v>11.088969154823474</c:v>
                </c:pt>
                <c:pt idx="746">
                  <c:v>11.074278050536321</c:v>
                </c:pt>
                <c:pt idx="747">
                  <c:v>11.059586946249084</c:v>
                </c:pt>
                <c:pt idx="748">
                  <c:v>11.044895841962017</c:v>
                </c:pt>
                <c:pt idx="749">
                  <c:v>11.029704737674791</c:v>
                </c:pt>
                <c:pt idx="750">
                  <c:v>11.014513633387622</c:v>
                </c:pt>
                <c:pt idx="751">
                  <c:v>10.999822529100413</c:v>
                </c:pt>
                <c:pt idx="752">
                  <c:v>10.985131424813204</c:v>
                </c:pt>
                <c:pt idx="753">
                  <c:v>10.970440320526023</c:v>
                </c:pt>
                <c:pt idx="754">
                  <c:v>10.955749216238786</c:v>
                </c:pt>
                <c:pt idx="755">
                  <c:v>10.940558111951674</c:v>
                </c:pt>
                <c:pt idx="756">
                  <c:v>10.925867007664493</c:v>
                </c:pt>
                <c:pt idx="757">
                  <c:v>10.910675903377296</c:v>
                </c:pt>
                <c:pt idx="758">
                  <c:v>10.895984799090087</c:v>
                </c:pt>
                <c:pt idx="759">
                  <c:v>10.881293694802878</c:v>
                </c:pt>
                <c:pt idx="760">
                  <c:v>10.866102590515709</c:v>
                </c:pt>
                <c:pt idx="761">
                  <c:v>10.8514114862285</c:v>
                </c:pt>
                <c:pt idx="762">
                  <c:v>10.801057078030567</c:v>
                </c:pt>
                <c:pt idx="763">
                  <c:v>10.765491328465629</c:v>
                </c:pt>
                <c:pt idx="764">
                  <c:v>10.621263284799483</c:v>
                </c:pt>
                <c:pt idx="765">
                  <c:v>10.619035241133389</c:v>
                </c:pt>
                <c:pt idx="766">
                  <c:v>10.617807197467414</c:v>
                </c:pt>
                <c:pt idx="767">
                  <c:v>10.616079153801309</c:v>
                </c:pt>
                <c:pt idx="768">
                  <c:v>10.61435111013509</c:v>
                </c:pt>
                <c:pt idx="769">
                  <c:v>10.612623066468984</c:v>
                </c:pt>
                <c:pt idx="770">
                  <c:v>10.610895022803021</c:v>
                </c:pt>
                <c:pt idx="771">
                  <c:v>10.609166979136916</c:v>
                </c:pt>
                <c:pt idx="772">
                  <c:v>10.60743893547081</c:v>
                </c:pt>
                <c:pt idx="773">
                  <c:v>10.604573202582003</c:v>
                </c:pt>
                <c:pt idx="774">
                  <c:v>10.470215943772587</c:v>
                </c:pt>
                <c:pt idx="775">
                  <c:v>10.435488179530211</c:v>
                </c:pt>
                <c:pt idx="776">
                  <c:v>10.40126041528768</c:v>
                </c:pt>
                <c:pt idx="777">
                  <c:v>10.367032651045292</c:v>
                </c:pt>
                <c:pt idx="778">
                  <c:v>10.332804886802876</c:v>
                </c:pt>
                <c:pt idx="779">
                  <c:v>10.298577122560488</c:v>
                </c:pt>
                <c:pt idx="780">
                  <c:v>10.263849358317998</c:v>
                </c:pt>
                <c:pt idx="781">
                  <c:v>10.22962159407561</c:v>
                </c:pt>
                <c:pt idx="782">
                  <c:v>10.195393829833193</c:v>
                </c:pt>
                <c:pt idx="783">
                  <c:v>10.161166065590692</c:v>
                </c:pt>
                <c:pt idx="784">
                  <c:v>10.126938301348304</c:v>
                </c:pt>
                <c:pt idx="785">
                  <c:v>10.092210537105899</c:v>
                </c:pt>
                <c:pt idx="786">
                  <c:v>10.057982772863369</c:v>
                </c:pt>
                <c:pt idx="787">
                  <c:v>10.023755008621009</c:v>
                </c:pt>
                <c:pt idx="788">
                  <c:v>10.018027244378601</c:v>
                </c:pt>
                <c:pt idx="789">
                  <c:v>10.012299480136079</c:v>
                </c:pt>
                <c:pt idx="790">
                  <c:v>10.006071715893682</c:v>
                </c:pt>
                <c:pt idx="791">
                  <c:v>10.000343951651303</c:v>
                </c:pt>
                <c:pt idx="792">
                  <c:v>9.9946161874089228</c:v>
                </c:pt>
                <c:pt idx="793">
                  <c:v>9.9888884231664008</c:v>
                </c:pt>
                <c:pt idx="794">
                  <c:v>9.9831606589240209</c:v>
                </c:pt>
                <c:pt idx="795">
                  <c:v>9.9779328946816008</c:v>
                </c:pt>
                <c:pt idx="796">
                  <c:v>9.9722051304391925</c:v>
                </c:pt>
                <c:pt idx="797">
                  <c:v>9.9659773661966824</c:v>
                </c:pt>
                <c:pt idx="798">
                  <c:v>9.9602496019543025</c:v>
                </c:pt>
                <c:pt idx="799">
                  <c:v>9.9545218377119227</c:v>
                </c:pt>
                <c:pt idx="800">
                  <c:v>9.9487940734694291</c:v>
                </c:pt>
                <c:pt idx="801">
                  <c:v>9.9430663092269924</c:v>
                </c:pt>
                <c:pt idx="802">
                  <c:v>9.937338544984641</c:v>
                </c:pt>
                <c:pt idx="803">
                  <c:v>9.9316107807422043</c:v>
                </c:pt>
                <c:pt idx="804">
                  <c:v>9.9253830164996941</c:v>
                </c:pt>
                <c:pt idx="805">
                  <c:v>9.9196552522573143</c:v>
                </c:pt>
                <c:pt idx="806">
                  <c:v>9.913927488014906</c:v>
                </c:pt>
                <c:pt idx="807">
                  <c:v>9.9081997237724977</c:v>
                </c:pt>
                <c:pt idx="808">
                  <c:v>9.9024719595300041</c:v>
                </c:pt>
                <c:pt idx="809">
                  <c:v>9.8967441952875959</c:v>
                </c:pt>
                <c:pt idx="810">
                  <c:v>9.8910164310451876</c:v>
                </c:pt>
                <c:pt idx="811">
                  <c:v>9.8847886668027058</c:v>
                </c:pt>
                <c:pt idx="812">
                  <c:v>9.8790609025602976</c:v>
                </c:pt>
                <c:pt idx="813">
                  <c:v>9.8733331383179177</c:v>
                </c:pt>
                <c:pt idx="814">
                  <c:v>9.8676053740754242</c:v>
                </c:pt>
                <c:pt idx="815">
                  <c:v>9.8618776098329874</c:v>
                </c:pt>
                <c:pt idx="816">
                  <c:v>9.856149845590636</c:v>
                </c:pt>
                <c:pt idx="817">
                  <c:v>9.850422081348114</c:v>
                </c:pt>
                <c:pt idx="818">
                  <c:v>9.8441943171056892</c:v>
                </c:pt>
                <c:pt idx="819">
                  <c:v>9.8384665528633093</c:v>
                </c:pt>
                <c:pt idx="820">
                  <c:v>9.874238788620886</c:v>
                </c:pt>
                <c:pt idx="821">
                  <c:v>9.8480412063159122</c:v>
                </c:pt>
                <c:pt idx="822">
                  <c:v>9.8303436240109079</c:v>
                </c:pt>
                <c:pt idx="823">
                  <c:v>9.812646041705932</c:v>
                </c:pt>
                <c:pt idx="824">
                  <c:v>9.7949484594008993</c:v>
                </c:pt>
                <c:pt idx="825">
                  <c:v>9.7777508770959969</c:v>
                </c:pt>
                <c:pt idx="826">
                  <c:v>9.7600532947909926</c:v>
                </c:pt>
                <c:pt idx="827">
                  <c:v>9.7423557124859883</c:v>
                </c:pt>
                <c:pt idx="828">
                  <c:v>9.7246581301810124</c:v>
                </c:pt>
                <c:pt idx="829">
                  <c:v>9.7079605478759845</c:v>
                </c:pt>
                <c:pt idx="830">
                  <c:v>9.6902629655710655</c:v>
                </c:pt>
                <c:pt idx="831">
                  <c:v>9.6725653832660896</c:v>
                </c:pt>
                <c:pt idx="832">
                  <c:v>9.6548678009610853</c:v>
                </c:pt>
                <c:pt idx="833">
                  <c:v>9.6037133604409064</c:v>
                </c:pt>
                <c:pt idx="834">
                  <c:v>9.551156065788291</c:v>
                </c:pt>
                <c:pt idx="835">
                  <c:v>9.5428454967536993</c:v>
                </c:pt>
                <c:pt idx="836">
                  <c:v>9.5345349277189939</c:v>
                </c:pt>
                <c:pt idx="837">
                  <c:v>9.5262243586842885</c:v>
                </c:pt>
                <c:pt idx="838">
                  <c:v>9.5179137896496968</c:v>
                </c:pt>
                <c:pt idx="839">
                  <c:v>9.5096032206149914</c:v>
                </c:pt>
                <c:pt idx="840">
                  <c:v>9.5007926515802978</c:v>
                </c:pt>
                <c:pt idx="841">
                  <c:v>9.4924820825456777</c:v>
                </c:pt>
                <c:pt idx="842">
                  <c:v>9.4841715135110007</c:v>
                </c:pt>
                <c:pt idx="843">
                  <c:v>9.4758609444762953</c:v>
                </c:pt>
                <c:pt idx="844">
                  <c:v>9.4675503754415899</c:v>
                </c:pt>
                <c:pt idx="845">
                  <c:v>9.4592398064069982</c:v>
                </c:pt>
                <c:pt idx="846">
                  <c:v>9.4509292373722928</c:v>
                </c:pt>
                <c:pt idx="847">
                  <c:v>9.4426186683376159</c:v>
                </c:pt>
                <c:pt idx="848">
                  <c:v>9.4343080993028821</c:v>
                </c:pt>
                <c:pt idx="849">
                  <c:v>9.3833577086258799</c:v>
                </c:pt>
                <c:pt idx="850">
                  <c:v>9.2710229755776936</c:v>
                </c:pt>
                <c:pt idx="851">
                  <c:v>9.2700448005748797</c:v>
                </c:pt>
                <c:pt idx="852">
                  <c:v>9.2685666255722197</c:v>
                </c:pt>
                <c:pt idx="853">
                  <c:v>9.2675884505694057</c:v>
                </c:pt>
                <c:pt idx="854">
                  <c:v>9.2666102755665918</c:v>
                </c:pt>
                <c:pt idx="855">
                  <c:v>9.2651321005637897</c:v>
                </c:pt>
                <c:pt idx="856">
                  <c:v>9.2641539255609757</c:v>
                </c:pt>
                <c:pt idx="857">
                  <c:v>9.262675750558202</c:v>
                </c:pt>
                <c:pt idx="858">
                  <c:v>9.2621975755554899</c:v>
                </c:pt>
                <c:pt idx="859">
                  <c:v>9.2612194005527044</c:v>
                </c:pt>
                <c:pt idx="860">
                  <c:v>9.2597412255498739</c:v>
                </c:pt>
                <c:pt idx="861">
                  <c:v>9.2587630505470884</c:v>
                </c:pt>
                <c:pt idx="862">
                  <c:v>9.2572848755443147</c:v>
                </c:pt>
                <c:pt idx="863">
                  <c:v>9.2563067005415292</c:v>
                </c:pt>
                <c:pt idx="864">
                  <c:v>9.254828525538727</c:v>
                </c:pt>
                <c:pt idx="865">
                  <c:v>9.2538503505358847</c:v>
                </c:pt>
                <c:pt idx="866">
                  <c:v>9.2528721755330992</c:v>
                </c:pt>
                <c:pt idx="867">
                  <c:v>9.251394000530297</c:v>
                </c:pt>
                <c:pt idx="868">
                  <c:v>9.2504158255275684</c:v>
                </c:pt>
                <c:pt idx="869">
                  <c:v>9.2489376505247947</c:v>
                </c:pt>
                <c:pt idx="870">
                  <c:v>9.1396609760232081</c:v>
                </c:pt>
                <c:pt idx="871">
                  <c:v>9.1380233589488853</c:v>
                </c:pt>
                <c:pt idx="872">
                  <c:v>9.1606539300829297</c:v>
                </c:pt>
                <c:pt idx="873">
                  <c:v>9.1837845012169055</c:v>
                </c:pt>
                <c:pt idx="874">
                  <c:v>9.2064150723508646</c:v>
                </c:pt>
                <c:pt idx="875">
                  <c:v>9.2285456434849209</c:v>
                </c:pt>
                <c:pt idx="876">
                  <c:v>9.2516762146188967</c:v>
                </c:pt>
                <c:pt idx="877">
                  <c:v>9.1933067857529238</c:v>
                </c:pt>
                <c:pt idx="878">
                  <c:v>9.1354373568868823</c:v>
                </c:pt>
                <c:pt idx="879">
                  <c:v>9.0534369156771959</c:v>
                </c:pt>
                <c:pt idx="880">
                  <c:v>9.0443914580997955</c:v>
                </c:pt>
                <c:pt idx="881">
                  <c:v>9.035993363457294</c:v>
                </c:pt>
                <c:pt idx="882">
                  <c:v>9.0149328784253839</c:v>
                </c:pt>
                <c:pt idx="883">
                  <c:v>9.0164037359957092</c:v>
                </c:pt>
                <c:pt idx="884">
                  <c:v>9.0178745935659776</c:v>
                </c:pt>
                <c:pt idx="885">
                  <c:v>9.0113454511363216</c:v>
                </c:pt>
                <c:pt idx="886">
                  <c:v>9.005816308706585</c:v>
                </c:pt>
                <c:pt idx="887">
                  <c:v>8.9997871662768318</c:v>
                </c:pt>
                <c:pt idx="888">
                  <c:v>8.9937580238470787</c:v>
                </c:pt>
                <c:pt idx="889">
                  <c:v>8.988228881417399</c:v>
                </c:pt>
                <c:pt idx="890">
                  <c:v>8.9821997389876742</c:v>
                </c:pt>
                <c:pt idx="891">
                  <c:v>8.9761705965580063</c:v>
                </c:pt>
                <c:pt idx="892">
                  <c:v>8.9706414541282129</c:v>
                </c:pt>
                <c:pt idx="893">
                  <c:v>8.9432497973581064</c:v>
                </c:pt>
                <c:pt idx="894">
                  <c:v>8.9365132561173937</c:v>
                </c:pt>
                <c:pt idx="895">
                  <c:v>8.9300698458398244</c:v>
                </c:pt>
                <c:pt idx="896">
                  <c:v>8.9241264355623287</c:v>
                </c:pt>
                <c:pt idx="897">
                  <c:v>8.917683025284731</c:v>
                </c:pt>
                <c:pt idx="898">
                  <c:v>8.9112396150071049</c:v>
                </c:pt>
                <c:pt idx="899">
                  <c:v>8.9052900504253785</c:v>
                </c:pt>
                <c:pt idx="900">
                  <c:v>8.8874999832094943</c:v>
                </c:pt>
                <c:pt idx="901">
                  <c:v>8.887100021604283</c:v>
                </c:pt>
                <c:pt idx="902">
                  <c:v>8.8867000599991002</c:v>
                </c:pt>
                <c:pt idx="903">
                  <c:v>8.8863000983938889</c:v>
                </c:pt>
                <c:pt idx="904">
                  <c:v>8.8864001367887226</c:v>
                </c:pt>
                <c:pt idx="905">
                  <c:v>8.886500175183528</c:v>
                </c:pt>
                <c:pt idx="906">
                  <c:v>8.8861002135782883</c:v>
                </c:pt>
                <c:pt idx="907">
                  <c:v>8.8857002519731054</c:v>
                </c:pt>
                <c:pt idx="908">
                  <c:v>8.8853002903679794</c:v>
                </c:pt>
                <c:pt idx="909">
                  <c:v>8.8854003287627847</c:v>
                </c:pt>
                <c:pt idx="910">
                  <c:v>8.8855003671575901</c:v>
                </c:pt>
                <c:pt idx="911">
                  <c:v>8.8851004055524072</c:v>
                </c:pt>
                <c:pt idx="912">
                  <c:v>8.8852004439472125</c:v>
                </c:pt>
                <c:pt idx="913">
                  <c:v>8.8843004823419847</c:v>
                </c:pt>
                <c:pt idx="914">
                  <c:v>8.8844005207367616</c:v>
                </c:pt>
                <c:pt idx="915">
                  <c:v>8.8845005591316237</c:v>
                </c:pt>
                <c:pt idx="916">
                  <c:v>8.8841005975264125</c:v>
                </c:pt>
                <c:pt idx="917">
                  <c:v>8.8842006359212178</c:v>
                </c:pt>
                <c:pt idx="918">
                  <c:v>8.8838006743159781</c:v>
                </c:pt>
                <c:pt idx="919">
                  <c:v>8.8834007127107952</c:v>
                </c:pt>
                <c:pt idx="920">
                  <c:v>8.8835007511057142</c:v>
                </c:pt>
                <c:pt idx="921">
                  <c:v>8.883100789500503</c:v>
                </c:pt>
                <c:pt idx="922">
                  <c:v>8.8832008278953083</c:v>
                </c:pt>
                <c:pt idx="923">
                  <c:v>8.882800866290097</c:v>
                </c:pt>
                <c:pt idx="924">
                  <c:v>8.8824009046848857</c:v>
                </c:pt>
                <c:pt idx="925">
                  <c:v>8.8825009430796911</c:v>
                </c:pt>
                <c:pt idx="926">
                  <c:v>8.8821009814745082</c:v>
                </c:pt>
                <c:pt idx="927">
                  <c:v>8.8822010198692851</c:v>
                </c:pt>
                <c:pt idx="928">
                  <c:v>8.8823010582640904</c:v>
                </c:pt>
                <c:pt idx="929">
                  <c:v>8.8814010966589194</c:v>
                </c:pt>
                <c:pt idx="930">
                  <c:v>8.8815011350537247</c:v>
                </c:pt>
                <c:pt idx="931">
                  <c:v>8.881101173448485</c:v>
                </c:pt>
                <c:pt idx="932">
                  <c:v>8.8812012118432904</c:v>
                </c:pt>
                <c:pt idx="933">
                  <c:v>8.881301250238181</c:v>
                </c:pt>
                <c:pt idx="934">
                  <c:v>8.8804012886329815</c:v>
                </c:pt>
                <c:pt idx="935">
                  <c:v>8.8805013270277868</c:v>
                </c:pt>
                <c:pt idx="936">
                  <c:v>8.880101365422604</c:v>
                </c:pt>
                <c:pt idx="937">
                  <c:v>8.8802014038174093</c:v>
                </c:pt>
                <c:pt idx="938">
                  <c:v>8.8803014422121862</c:v>
                </c:pt>
                <c:pt idx="939">
                  <c:v>8.8799014806070034</c:v>
                </c:pt>
                <c:pt idx="940">
                  <c:v>8.8795015190018205</c:v>
                </c:pt>
                <c:pt idx="941">
                  <c:v>8.8796015573966258</c:v>
                </c:pt>
                <c:pt idx="942">
                  <c:v>8.8792015957914145</c:v>
                </c:pt>
                <c:pt idx="943">
                  <c:v>8.879301634186163</c:v>
                </c:pt>
                <c:pt idx="944">
                  <c:v>8.8789016725809802</c:v>
                </c:pt>
                <c:pt idx="945">
                  <c:v>8.878501710975911</c:v>
                </c:pt>
                <c:pt idx="946">
                  <c:v>8.8786017493706879</c:v>
                </c:pt>
                <c:pt idx="947">
                  <c:v>8.8782017877655051</c:v>
                </c:pt>
                <c:pt idx="948">
                  <c:v>8.8783018261603104</c:v>
                </c:pt>
                <c:pt idx="949">
                  <c:v>8.8779018645551275</c:v>
                </c:pt>
                <c:pt idx="950">
                  <c:v>8.8780019029499329</c:v>
                </c:pt>
                <c:pt idx="951">
                  <c:v>8.8776019413447216</c:v>
                </c:pt>
                <c:pt idx="952">
                  <c:v>8.8772019797394819</c:v>
                </c:pt>
                <c:pt idx="953">
                  <c:v>8.8773020181342872</c:v>
                </c:pt>
                <c:pt idx="954">
                  <c:v>8.8769020565291044</c:v>
                </c:pt>
                <c:pt idx="955">
                  <c:v>8.8770020949238813</c:v>
                </c:pt>
                <c:pt idx="956">
                  <c:v>8.8766021333186984</c:v>
                </c:pt>
                <c:pt idx="957">
                  <c:v>8.8762021717134871</c:v>
                </c:pt>
                <c:pt idx="958">
                  <c:v>8.8763022101083777</c:v>
                </c:pt>
                <c:pt idx="959">
                  <c:v>8.8759022485032233</c:v>
                </c:pt>
                <c:pt idx="960">
                  <c:v>8.8760022868980002</c:v>
                </c:pt>
                <c:pt idx="961">
                  <c:v>8.8756023252928173</c:v>
                </c:pt>
                <c:pt idx="962">
                  <c:v>8.8752023636876061</c:v>
                </c:pt>
                <c:pt idx="963">
                  <c:v>8.8678579683085843</c:v>
                </c:pt>
                <c:pt idx="964">
                  <c:v>9.0756755403687919</c:v>
                </c:pt>
                <c:pt idx="965">
                  <c:v>9.0133688243851964</c:v>
                </c:pt>
                <c:pt idx="966">
                  <c:v>8.9510621084016009</c:v>
                </c:pt>
                <c:pt idx="967">
                  <c:v>8.8887553924178917</c:v>
                </c:pt>
                <c:pt idx="968">
                  <c:v>8.8264486764342962</c:v>
                </c:pt>
                <c:pt idx="969">
                  <c:v>8.7641419604507007</c:v>
                </c:pt>
                <c:pt idx="970">
                  <c:v>8.7018352444670768</c:v>
                </c:pt>
                <c:pt idx="971">
                  <c:v>8.9107763968659981</c:v>
                </c:pt>
                <c:pt idx="972">
                  <c:v>8.8978760664999186</c:v>
                </c:pt>
                <c:pt idx="973">
                  <c:v>8.9124159015782141</c:v>
                </c:pt>
                <c:pt idx="974">
                  <c:v>8.9259557366564763</c:v>
                </c:pt>
                <c:pt idx="975">
                  <c:v>8.9404955717348287</c:v>
                </c:pt>
                <c:pt idx="976">
                  <c:v>8.954535406813136</c:v>
                </c:pt>
                <c:pt idx="977">
                  <c:v>8.9690752418914315</c:v>
                </c:pt>
                <c:pt idx="978">
                  <c:v>8.9566147561608886</c:v>
                </c:pt>
                <c:pt idx="979">
                  <c:v>9.0463081583694986</c:v>
                </c:pt>
                <c:pt idx="980">
                  <c:v>9.0534552792120166</c:v>
                </c:pt>
                <c:pt idx="981">
                  <c:v>9.0606024000544778</c:v>
                </c:pt>
                <c:pt idx="982">
                  <c:v>9.0687495208970006</c:v>
                </c:pt>
                <c:pt idx="983">
                  <c:v>9.0758966417396039</c:v>
                </c:pt>
                <c:pt idx="984">
                  <c:v>9.08354376258211</c:v>
                </c:pt>
                <c:pt idx="985">
                  <c:v>9.0906908834245996</c:v>
                </c:pt>
                <c:pt idx="986">
                  <c:v>9.098838004267094</c:v>
                </c:pt>
                <c:pt idx="987">
                  <c:v>9.1059851251096973</c:v>
                </c:pt>
                <c:pt idx="988">
                  <c:v>9.1131322459521868</c:v>
                </c:pt>
                <c:pt idx="989">
                  <c:v>9.1212793667947096</c:v>
                </c:pt>
                <c:pt idx="990">
                  <c:v>9.1284264876371992</c:v>
                </c:pt>
                <c:pt idx="991">
                  <c:v>9.1360736084798191</c:v>
                </c:pt>
                <c:pt idx="992">
                  <c:v>9.1432207293222802</c:v>
                </c:pt>
                <c:pt idx="993">
                  <c:v>9.1513678501648315</c:v>
                </c:pt>
                <c:pt idx="994">
                  <c:v>9.1585149710072926</c:v>
                </c:pt>
                <c:pt idx="995">
                  <c:v>9.1661620918499125</c:v>
                </c:pt>
                <c:pt idx="996">
                  <c:v>9.1733092126924021</c:v>
                </c:pt>
                <c:pt idx="997">
                  <c:v>9.1809563335348798</c:v>
                </c:pt>
                <c:pt idx="998">
                  <c:v>9.1886034543775281</c:v>
                </c:pt>
                <c:pt idx="999">
                  <c:v>9.1957505752199893</c:v>
                </c:pt>
                <c:pt idx="1000">
                  <c:v>9.2038976960625121</c:v>
                </c:pt>
                <c:pt idx="1001">
                  <c:v>9.2110448169050017</c:v>
                </c:pt>
                <c:pt idx="1002">
                  <c:v>9.2186919377475931</c:v>
                </c:pt>
                <c:pt idx="1003">
                  <c:v>9.2258390585901111</c:v>
                </c:pt>
                <c:pt idx="1004">
                  <c:v>9.2334861794325889</c:v>
                </c:pt>
                <c:pt idx="1005">
                  <c:v>9.2411333002750951</c:v>
                </c:pt>
                <c:pt idx="1006">
                  <c:v>9.2482804211176131</c:v>
                </c:pt>
                <c:pt idx="1007">
                  <c:v>9.2564275419602211</c:v>
                </c:pt>
                <c:pt idx="1008">
                  <c:v>9.2635746628026823</c:v>
                </c:pt>
                <c:pt idx="1009">
                  <c:v>9.2712217836452169</c:v>
                </c:pt>
                <c:pt idx="1010">
                  <c:v>9.278368904487678</c:v>
                </c:pt>
                <c:pt idx="1011">
                  <c:v>9.2865160253303145</c:v>
                </c:pt>
                <c:pt idx="1012">
                  <c:v>9.2936631461728041</c:v>
                </c:pt>
                <c:pt idx="1013">
                  <c:v>9.3008102670152653</c:v>
                </c:pt>
                <c:pt idx="1014">
                  <c:v>9.3089573878579301</c:v>
                </c:pt>
                <c:pt idx="1015">
                  <c:v>9.3161045087003913</c:v>
                </c:pt>
                <c:pt idx="1016">
                  <c:v>9.3237516295429259</c:v>
                </c:pt>
                <c:pt idx="1017">
                  <c:v>9.3308987503854155</c:v>
                </c:pt>
                <c:pt idx="1018">
                  <c:v>9.3390458712279951</c:v>
                </c:pt>
                <c:pt idx="1019">
                  <c:v>9.3461929920705131</c:v>
                </c:pt>
                <c:pt idx="1020">
                  <c:v>9.3533401129130027</c:v>
                </c:pt>
                <c:pt idx="1021">
                  <c:v>9.3609872337555089</c:v>
                </c:pt>
                <c:pt idx="1022">
                  <c:v>9.3686343545981003</c:v>
                </c:pt>
                <c:pt idx="1023">
                  <c:v>9.3762814754406065</c:v>
                </c:pt>
                <c:pt idx="1024">
                  <c:v>9.3834285962830961</c:v>
                </c:pt>
                <c:pt idx="1025">
                  <c:v>9.3915757171256189</c:v>
                </c:pt>
                <c:pt idx="1026">
                  <c:v>9.3987228379681937</c:v>
                </c:pt>
                <c:pt idx="1027">
                  <c:v>9.4063699588106715</c:v>
                </c:pt>
                <c:pt idx="1028">
                  <c:v>9.4135170796532179</c:v>
                </c:pt>
                <c:pt idx="1029">
                  <c:v>9.4211642004956673</c:v>
                </c:pt>
                <c:pt idx="1030">
                  <c:v>9.5171065605720173</c:v>
                </c:pt>
                <c:pt idx="1031">
                  <c:v>9.4991537343643984</c:v>
                </c:pt>
                <c:pt idx="1032">
                  <c:v>9.5216513351990955</c:v>
                </c:pt>
                <c:pt idx="1033">
                  <c:v>9.5446489360337807</c:v>
                </c:pt>
                <c:pt idx="1034">
                  <c:v>9.5666465368684044</c:v>
                </c:pt>
                <c:pt idx="1035">
                  <c:v>9.5891441377031299</c:v>
                </c:pt>
                <c:pt idx="1036">
                  <c:v>9.611141738537782</c:v>
                </c:pt>
                <c:pt idx="1037">
                  <c:v>9.6341393393724957</c:v>
                </c:pt>
                <c:pt idx="1038">
                  <c:v>9.6561369402071762</c:v>
                </c:pt>
                <c:pt idx="1039">
                  <c:v>9.6786345410419017</c:v>
                </c:pt>
                <c:pt idx="1040">
                  <c:v>9.6620679685011908</c:v>
                </c:pt>
                <c:pt idx="1041">
                  <c:v>9.7540933640511867</c:v>
                </c:pt>
                <c:pt idx="1042">
                  <c:v>9.7303256377579999</c:v>
                </c:pt>
                <c:pt idx="1043">
                  <c:v>9.7075579114647894</c:v>
                </c:pt>
                <c:pt idx="1044">
                  <c:v>9.6842901851715908</c:v>
                </c:pt>
                <c:pt idx="1045">
                  <c:v>9.6610224588784774</c:v>
                </c:pt>
                <c:pt idx="1046">
                  <c:v>9.7534875737455877</c:v>
                </c:pt>
                <c:pt idx="1047">
                  <c:v>9.9485377914914181</c:v>
                </c:pt>
                <c:pt idx="1048">
                  <c:v>9.8927180821175966</c:v>
                </c:pt>
                <c:pt idx="1049">
                  <c:v>9.8363983727437869</c:v>
                </c:pt>
                <c:pt idx="1050">
                  <c:v>9.7805786633699938</c:v>
                </c:pt>
                <c:pt idx="1051">
                  <c:v>9.7242589539961841</c:v>
                </c:pt>
                <c:pt idx="1052">
                  <c:v>9.6684392446224194</c:v>
                </c:pt>
                <c:pt idx="1053">
                  <c:v>9.8639622251117771</c:v>
                </c:pt>
                <c:pt idx="1054">
                  <c:v>9.500586374505815</c:v>
                </c:pt>
                <c:pt idx="1055">
                  <c:v>10.275863489241516</c:v>
                </c:pt>
                <c:pt idx="1056">
                  <c:v>9.9986043925228785</c:v>
                </c:pt>
                <c:pt idx="1057">
                  <c:v>10.000139049636573</c:v>
                </c:pt>
                <c:pt idx="1058">
                  <c:v>10.002673706750187</c:v>
                </c:pt>
                <c:pt idx="1059">
                  <c:v>10.004708363863784</c:v>
                </c:pt>
                <c:pt idx="1060">
                  <c:v>10.007243020977398</c:v>
                </c:pt>
                <c:pt idx="1061">
                  <c:v>10.009277678091109</c:v>
                </c:pt>
                <c:pt idx="1062">
                  <c:v>10.011312335204678</c:v>
                </c:pt>
                <c:pt idx="1063">
                  <c:v>10.0280110928216</c:v>
                </c:pt>
                <c:pt idx="1064">
                  <c:v>10.044859959193388</c:v>
                </c:pt>
                <c:pt idx="1065">
                  <c:v>10.061782132131412</c:v>
                </c:pt>
                <c:pt idx="1066">
                  <c:v>9.9816550279365686</c:v>
                </c:pt>
                <c:pt idx="1067">
                  <c:v>10.030730942327381</c:v>
                </c:pt>
                <c:pt idx="1068">
                  <c:v>10.080306856718096</c:v>
                </c:pt>
                <c:pt idx="1069">
                  <c:v>10.129882771108896</c:v>
                </c:pt>
                <c:pt idx="1070">
                  <c:v>9.9759616554437969</c:v>
                </c:pt>
                <c:pt idx="1071">
                  <c:v>10.334822119175925</c:v>
                </c:pt>
                <c:pt idx="1072">
                  <c:v>9.6914076167777807</c:v>
                </c:pt>
                <c:pt idx="1073">
                  <c:v>10.687756616272679</c:v>
                </c:pt>
                <c:pt idx="1074">
                  <c:v>10.113586852118772</c:v>
                </c:pt>
                <c:pt idx="1075">
                  <c:v>10.232798416718396</c:v>
                </c:pt>
                <c:pt idx="1076">
                  <c:v>10.351509981318003</c:v>
                </c:pt>
                <c:pt idx="1077">
                  <c:v>10.267406730648673</c:v>
                </c:pt>
                <c:pt idx="1078">
                  <c:v>10.153340422718514</c:v>
                </c:pt>
                <c:pt idx="1079">
                  <c:v>10.236449178442911</c:v>
                </c:pt>
                <c:pt idx="1080">
                  <c:v>10.319557934167278</c:v>
                </c:pt>
                <c:pt idx="1081">
                  <c:v>9.8380934153545923</c:v>
                </c:pt>
                <c:pt idx="1082">
                  <c:v>10.85395697945961</c:v>
                </c:pt>
                <c:pt idx="1083">
                  <c:v>10.447764512324596</c:v>
                </c:pt>
                <c:pt idx="1084">
                  <c:v>10.462016126434804</c:v>
                </c:pt>
                <c:pt idx="1085">
                  <c:v>10.475767740545081</c:v>
                </c:pt>
                <c:pt idx="1086">
                  <c:v>10.4895193546553</c:v>
                </c:pt>
                <c:pt idx="1087">
                  <c:v>10.503270968765605</c:v>
                </c:pt>
                <c:pt idx="1088">
                  <c:v>10.517522582875785</c:v>
                </c:pt>
                <c:pt idx="1089">
                  <c:v>10.530774196986101</c:v>
                </c:pt>
                <c:pt idx="1090">
                  <c:v>10.545025811096309</c:v>
                </c:pt>
                <c:pt idx="1091">
                  <c:v>10.5587774252065</c:v>
                </c:pt>
                <c:pt idx="1092">
                  <c:v>10.572529039316777</c:v>
                </c:pt>
                <c:pt idx="1093">
                  <c:v>10.586280653427025</c:v>
                </c:pt>
                <c:pt idx="1094">
                  <c:v>10.600032267537301</c:v>
                </c:pt>
                <c:pt idx="1095">
                  <c:v>10.613783881647521</c:v>
                </c:pt>
                <c:pt idx="1096">
                  <c:v>10.628035495757786</c:v>
                </c:pt>
                <c:pt idx="1097">
                  <c:v>10.641287109868017</c:v>
                </c:pt>
                <c:pt idx="1098">
                  <c:v>10.65503872397818</c:v>
                </c:pt>
                <c:pt idx="1099">
                  <c:v>10.669290338088501</c:v>
                </c:pt>
                <c:pt idx="1100">
                  <c:v>10.682541952198676</c:v>
                </c:pt>
                <c:pt idx="1101">
                  <c:v>10.696793566309026</c:v>
                </c:pt>
                <c:pt idx="1102">
                  <c:v>10.710545180419189</c:v>
                </c:pt>
                <c:pt idx="1103">
                  <c:v>10.724296794529494</c:v>
                </c:pt>
                <c:pt idx="1104">
                  <c:v>10.738048408639685</c:v>
                </c:pt>
                <c:pt idx="1105">
                  <c:v>10.752300022750006</c:v>
                </c:pt>
                <c:pt idx="1106">
                  <c:v>10.765551636860181</c:v>
                </c:pt>
                <c:pt idx="1107">
                  <c:v>10.779803250970502</c:v>
                </c:pt>
                <c:pt idx="1108">
                  <c:v>10.793554865080694</c:v>
                </c:pt>
                <c:pt idx="1109">
                  <c:v>10.807306479190885</c:v>
                </c:pt>
                <c:pt idx="1110">
                  <c:v>10.82105809330119</c:v>
                </c:pt>
                <c:pt idx="1111">
                  <c:v>10.834809707411381</c:v>
                </c:pt>
                <c:pt idx="1112">
                  <c:v>10.848561321521714</c:v>
                </c:pt>
                <c:pt idx="1113">
                  <c:v>10.862812935631894</c:v>
                </c:pt>
                <c:pt idx="1114">
                  <c:v>10.87606454974221</c:v>
                </c:pt>
                <c:pt idx="1115">
                  <c:v>10.89031616385239</c:v>
                </c:pt>
                <c:pt idx="1116">
                  <c:v>10.904067777962609</c:v>
                </c:pt>
                <c:pt idx="1117">
                  <c:v>10.917319392072898</c:v>
                </c:pt>
                <c:pt idx="1118">
                  <c:v>10.931571006183106</c:v>
                </c:pt>
                <c:pt idx="1119">
                  <c:v>10.94532262029341</c:v>
                </c:pt>
                <c:pt idx="1120">
                  <c:v>10.959074234403602</c:v>
                </c:pt>
                <c:pt idx="1121">
                  <c:v>10.972825848513907</c:v>
                </c:pt>
                <c:pt idx="1122">
                  <c:v>11.066391063335402</c:v>
                </c:pt>
                <c:pt idx="1123">
                  <c:v>11.214923839366605</c:v>
                </c:pt>
                <c:pt idx="1124">
                  <c:v>11.199477309563662</c:v>
                </c:pt>
                <c:pt idx="1125">
                  <c:v>11.184030779760775</c:v>
                </c:pt>
                <c:pt idx="1126">
                  <c:v>11.168584249957803</c:v>
                </c:pt>
                <c:pt idx="1127">
                  <c:v>11.153137720154916</c:v>
                </c:pt>
                <c:pt idx="1128">
                  <c:v>11.137691190351887</c:v>
                </c:pt>
                <c:pt idx="1129">
                  <c:v>11.122244660549001</c:v>
                </c:pt>
                <c:pt idx="1130">
                  <c:v>11.106798130746</c:v>
                </c:pt>
                <c:pt idx="1131">
                  <c:v>11.090851600943097</c:v>
                </c:pt>
                <c:pt idx="1132">
                  <c:v>11.239522906373992</c:v>
                </c:pt>
                <c:pt idx="1133">
                  <c:v>11.279646390461465</c:v>
                </c:pt>
                <c:pt idx="1134">
                  <c:v>11.314550519230011</c:v>
                </c:pt>
                <c:pt idx="1135">
                  <c:v>11.350454647998504</c:v>
                </c:pt>
                <c:pt idx="1136">
                  <c:v>11.385358776766992</c:v>
                </c:pt>
                <c:pt idx="1137">
                  <c:v>11.420762905535497</c:v>
                </c:pt>
                <c:pt idx="1138">
                  <c:v>11.455667034304014</c:v>
                </c:pt>
                <c:pt idx="1139">
                  <c:v>11.490571163072474</c:v>
                </c:pt>
                <c:pt idx="1140">
                  <c:v>11.525975291841092</c:v>
                </c:pt>
                <c:pt idx="1141">
                  <c:v>11.561379420609597</c:v>
                </c:pt>
                <c:pt idx="1142">
                  <c:v>11.596783549378102</c:v>
                </c:pt>
                <c:pt idx="1143">
                  <c:v>11.575687678146579</c:v>
                </c:pt>
                <c:pt idx="1144">
                  <c:v>11.5815918069151</c:v>
                </c:pt>
                <c:pt idx="1145">
                  <c:v>11.586995935683632</c:v>
                </c:pt>
                <c:pt idx="1146">
                  <c:v>11.593400064452112</c:v>
                </c:pt>
                <c:pt idx="1147">
                  <c:v>11.598804193220701</c:v>
                </c:pt>
                <c:pt idx="1148">
                  <c:v>11.604208321989177</c:v>
                </c:pt>
                <c:pt idx="1149">
                  <c:v>11.610612450757714</c:v>
                </c:pt>
                <c:pt idx="1150">
                  <c:v>11.616016579526217</c:v>
                </c:pt>
                <c:pt idx="1151">
                  <c:v>11.621920708294709</c:v>
                </c:pt>
                <c:pt idx="1152">
                  <c:v>11.627824837063173</c:v>
                </c:pt>
                <c:pt idx="1153">
                  <c:v>11.633728965831779</c:v>
                </c:pt>
                <c:pt idx="1154">
                  <c:v>11.639133094600282</c:v>
                </c:pt>
                <c:pt idx="1155">
                  <c:v>11.618537223368804</c:v>
                </c:pt>
                <c:pt idx="1156">
                  <c:v>11.65815230059539</c:v>
                </c:pt>
                <c:pt idx="1157">
                  <c:v>11.653353382324298</c:v>
                </c:pt>
                <c:pt idx="1158">
                  <c:v>11.648554464053177</c:v>
                </c:pt>
                <c:pt idx="1159">
                  <c:v>11.644255545782102</c:v>
                </c:pt>
                <c:pt idx="1160">
                  <c:v>11.638956627511021</c:v>
                </c:pt>
                <c:pt idx="1161">
                  <c:v>11.634657709239889</c:v>
                </c:pt>
                <c:pt idx="1162">
                  <c:v>11.629858790968797</c:v>
                </c:pt>
                <c:pt idx="1163">
                  <c:v>11.625559872697721</c:v>
                </c:pt>
                <c:pt idx="1164">
                  <c:v>11.620760954426629</c:v>
                </c:pt>
                <c:pt idx="1165">
                  <c:v>11.771083452071593</c:v>
                </c:pt>
                <c:pt idx="1166">
                  <c:v>11.840809898482291</c:v>
                </c:pt>
                <c:pt idx="1167">
                  <c:v>11.833212497404674</c:v>
                </c:pt>
                <c:pt idx="1168">
                  <c:v>11.825615096327226</c:v>
                </c:pt>
                <c:pt idx="1169">
                  <c:v>11.818017695249722</c:v>
                </c:pt>
                <c:pt idx="1170">
                  <c:v>11.809420294172213</c:v>
                </c:pt>
                <c:pt idx="1171">
                  <c:v>11.801822893094595</c:v>
                </c:pt>
                <c:pt idx="1172">
                  <c:v>11.871953024450022</c:v>
                </c:pt>
                <c:pt idx="1173">
                  <c:v>11.876479337056878</c:v>
                </c:pt>
                <c:pt idx="1174">
                  <c:v>11.89296034834868</c:v>
                </c:pt>
                <c:pt idx="1175">
                  <c:v>11.908941359640494</c:v>
                </c:pt>
                <c:pt idx="1176">
                  <c:v>11.925422370932296</c:v>
                </c:pt>
                <c:pt idx="1177">
                  <c:v>11.941403382223996</c:v>
                </c:pt>
                <c:pt idx="1178">
                  <c:v>11.95738439351581</c:v>
                </c:pt>
                <c:pt idx="1179">
                  <c:v>11.973865404807725</c:v>
                </c:pt>
                <c:pt idx="1180">
                  <c:v>11.989846416099397</c:v>
                </c:pt>
                <c:pt idx="1181">
                  <c:v>11.993998217178103</c:v>
                </c:pt>
                <c:pt idx="1182">
                  <c:v>11.889535358763908</c:v>
                </c:pt>
                <c:pt idx="1183">
                  <c:v>12.019917615205685</c:v>
                </c:pt>
                <c:pt idx="1184">
                  <c:v>12.150799871647592</c:v>
                </c:pt>
                <c:pt idx="1185">
                  <c:v>12.045987150019215</c:v>
                </c:pt>
                <c:pt idx="1186">
                  <c:v>12.067054196147978</c:v>
                </c:pt>
                <c:pt idx="1187">
                  <c:v>12.070515205844117</c:v>
                </c:pt>
                <c:pt idx="1188">
                  <c:v>12.073476215540182</c:v>
                </c:pt>
                <c:pt idx="1189">
                  <c:v>12.095178969559186</c:v>
                </c:pt>
                <c:pt idx="1190">
                  <c:v>12.03575907230649</c:v>
                </c:pt>
                <c:pt idx="1191">
                  <c:v>12.118819791044302</c:v>
                </c:pt>
                <c:pt idx="1192">
                  <c:v>12.202380509782103</c:v>
                </c:pt>
                <c:pt idx="1193">
                  <c:v>12.142582446565797</c:v>
                </c:pt>
                <c:pt idx="1194">
                  <c:v>12.012656561505935</c:v>
                </c:pt>
                <c:pt idx="1195">
                  <c:v>12.307232495449085</c:v>
                </c:pt>
                <c:pt idx="1196">
                  <c:v>12.177047891300191</c:v>
                </c:pt>
                <c:pt idx="1197">
                  <c:v>12.059232423122211</c:v>
                </c:pt>
                <c:pt idx="1198">
                  <c:v>12.13458152397871</c:v>
                </c:pt>
                <c:pt idx="1199">
                  <c:v>12.209430624835306</c:v>
                </c:pt>
                <c:pt idx="1200">
                  <c:v>12.285279725691794</c:v>
                </c:pt>
                <c:pt idx="1201">
                  <c:v>12.360628826548293</c:v>
                </c:pt>
                <c:pt idx="1202">
                  <c:v>12.242144397878917</c:v>
                </c:pt>
                <c:pt idx="1203">
                  <c:v>12.201523336281809</c:v>
                </c:pt>
                <c:pt idx="1204">
                  <c:v>12.214848714429507</c:v>
                </c:pt>
                <c:pt idx="1205">
                  <c:v>12.228674092577222</c:v>
                </c:pt>
                <c:pt idx="1206">
                  <c:v>12.241999470724778</c:v>
                </c:pt>
                <c:pt idx="1207">
                  <c:v>12.256324848872481</c:v>
                </c:pt>
                <c:pt idx="1208">
                  <c:v>12.269650227020207</c:v>
                </c:pt>
                <c:pt idx="1209">
                  <c:v>12.283475605167865</c:v>
                </c:pt>
                <c:pt idx="1210">
                  <c:v>12.296800983315592</c:v>
                </c:pt>
                <c:pt idx="1211">
                  <c:v>12.310626361463221</c:v>
                </c:pt>
                <c:pt idx="1212">
                  <c:v>12.323951739610919</c:v>
                </c:pt>
                <c:pt idx="1213">
                  <c:v>12.338277117758565</c:v>
                </c:pt>
                <c:pt idx="1214">
                  <c:v>12.351602495906292</c:v>
                </c:pt>
                <c:pt idx="1215">
                  <c:v>12.365427874054006</c:v>
                </c:pt>
                <c:pt idx="1216">
                  <c:v>12.379253252201636</c:v>
                </c:pt>
                <c:pt idx="1217">
                  <c:v>12.392578630349277</c:v>
                </c:pt>
                <c:pt idx="1218">
                  <c:v>12.40690400849698</c:v>
                </c:pt>
                <c:pt idx="1219">
                  <c:v>12.420229386644706</c:v>
                </c:pt>
                <c:pt idx="1220">
                  <c:v>12.434054764792336</c:v>
                </c:pt>
                <c:pt idx="1221">
                  <c:v>12.447380142940005</c:v>
                </c:pt>
                <c:pt idx="1222">
                  <c:v>12.46120552108772</c:v>
                </c:pt>
                <c:pt idx="1223">
                  <c:v>12.475030899235406</c:v>
                </c:pt>
                <c:pt idx="1224">
                  <c:v>12.488856277383064</c:v>
                </c:pt>
                <c:pt idx="1225">
                  <c:v>12.444518832864787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B39-0840-806F-823EA43D5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866304"/>
        <c:axId val="2117393360"/>
      </c:scatterChart>
      <c:valAx>
        <c:axId val="1991490367"/>
        <c:scaling>
          <c:orientation val="minMax"/>
          <c:max val="13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Time [sol]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2187007"/>
        <c:crosses val="autoZero"/>
        <c:crossBetween val="midCat"/>
        <c:majorUnit val="200"/>
        <c:minorUnit val="50"/>
      </c:valAx>
      <c:valAx>
        <c:axId val="199218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 Average Temperature</a:t>
                </a:r>
                <a:r>
                  <a:rPr lang="de-DE" sz="1600" baseline="0"/>
                  <a:t> </a:t>
                </a:r>
                <a:r>
                  <a:rPr lang="de-DE" sz="1600"/>
                  <a:t>[K]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91490367"/>
        <c:crosses val="autoZero"/>
        <c:crossBetween val="midCat"/>
        <c:minorUnit val="0.5"/>
      </c:valAx>
      <c:valAx>
        <c:axId val="211739336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Differenz [K]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17866304"/>
        <c:crosses val="max"/>
        <c:crossBetween val="midCat"/>
      </c:valAx>
      <c:valAx>
        <c:axId val="211786630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2117393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000"/>
              <a:t>Surface</a:t>
            </a:r>
          </a:p>
        </c:rich>
      </c:tx>
      <c:layout>
        <c:manualLayout>
          <c:xMode val="edge"/>
          <c:yMode val="edge"/>
          <c:x val="0.56609547932382576"/>
          <c:y val="0.148251748251748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3D-C04B-8AFA-A5F89D3FA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1375423"/>
        <c:axId val="922480719"/>
      </c:scatterChart>
      <c:valAx>
        <c:axId val="95137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Period [sol]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22480719"/>
        <c:crosses val="autoZero"/>
        <c:crossBetween val="midCat"/>
      </c:valAx>
      <c:valAx>
        <c:axId val="92248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Amplitude</a:t>
                </a:r>
                <a:r>
                  <a:rPr lang="de-DE" sz="1600" baseline="0"/>
                  <a:t> [K]</a:t>
                </a:r>
                <a:endParaRPr lang="de-DE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51375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000"/>
              <a:t>Surface vs Motor/TEM-A</a:t>
            </a:r>
          </a:p>
        </c:rich>
      </c:tx>
      <c:layout>
        <c:manualLayout>
          <c:xMode val="edge"/>
          <c:yMode val="edge"/>
          <c:x val="0.64234428138116972"/>
          <c:y val="7.641633728590249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671864946842737"/>
          <c:y val="3.1294452347083924E-2"/>
          <c:w val="0.64768635681240239"/>
          <c:h val="0.78991441287230402"/>
        </c:manualLayout>
      </c:layout>
      <c:scatterChart>
        <c:scatterStyle val="smoothMarker"/>
        <c:varyColors val="0"/>
        <c:ser>
          <c:idx val="1"/>
          <c:order val="0"/>
          <c:tx>
            <c:v>Surface</c:v>
          </c:tx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97-B949-8FA7-73F86DB202C7}"/>
            </c:ext>
          </c:extLst>
        </c:ser>
        <c:ser>
          <c:idx val="0"/>
          <c:order val="1"/>
          <c:tx>
            <c:v>Motor/TEM-A</c:v>
          </c:tx>
          <c:marker>
            <c:spPr>
              <a:solidFill>
                <a:schemeClr val="accent1"/>
              </a:solidFill>
              <a:ln w="6350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xVal>
            <c:numRef>
              <c:f>'annu Temp at Depth'!#REF!</c:f>
            </c:numRef>
          </c:xVal>
          <c:yVal>
            <c:numRef>
              <c:f>'annu Temp at Depth'!#REF!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97-B949-8FA7-73F86DB20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486063"/>
        <c:axId val="941907743"/>
      </c:scatterChart>
      <c:valAx>
        <c:axId val="945486063"/>
        <c:scaling>
          <c:orientation val="minMax"/>
          <c:max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Period [sol]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1907743"/>
        <c:crosses val="autoZero"/>
        <c:crossBetween val="midCat"/>
      </c:valAx>
      <c:valAx>
        <c:axId val="9419077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Amplitude [K]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5486063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1100"/>
          </a:pPr>
          <a:endParaRPr lang="de-DE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671864946842737"/>
          <c:y val="3.1294452347083924E-2"/>
          <c:w val="0.64768635681240239"/>
          <c:h val="0.78991441287230402"/>
        </c:manualLayout>
      </c:layout>
      <c:scatterChart>
        <c:scatterStyle val="smoothMarker"/>
        <c:varyColors val="0"/>
        <c:ser>
          <c:idx val="6"/>
          <c:order val="0"/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07EC-2B43-88A9-B2643C2339AB}"/>
            </c:ext>
          </c:extLst>
        </c:ser>
        <c:ser>
          <c:idx val="7"/>
          <c:order val="1"/>
          <c:xVal>
            <c:numRef>
              <c:f>'annu Temp at Depth'!#REF!</c:f>
            </c:numRef>
          </c:xVal>
          <c:yVal>
            <c:numRef>
              <c:f>'annu Temp at Depth'!#REF!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07EC-2B43-88A9-B2643C2339AB}"/>
            </c:ext>
          </c:extLst>
        </c:ser>
        <c:ser>
          <c:idx val="8"/>
          <c:order val="2"/>
          <c:xVal>
            <c:numRef>
              <c:f>'annu Temp at Depth'!#REF!</c:f>
            </c:numRef>
          </c:xVal>
          <c:yVal>
            <c:numRef>
              <c:f>'annu Temp at Depth'!#REF!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07EC-2B43-88A9-B2643C2339AB}"/>
            </c:ext>
          </c:extLst>
        </c:ser>
        <c:ser>
          <c:idx val="9"/>
          <c:order val="3"/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07EC-2B43-88A9-B2643C2339AB}"/>
            </c:ext>
          </c:extLst>
        </c:ser>
        <c:ser>
          <c:idx val="10"/>
          <c:order val="4"/>
          <c:xVal>
            <c:numRef>
              <c:f>'annu Temp at Depth'!#REF!</c:f>
            </c:numRef>
          </c:xVal>
          <c:yVal>
            <c:numRef>
              <c:f>'annu Temp at Depth'!#REF!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07EC-2B43-88A9-B2643C2339AB}"/>
            </c:ext>
          </c:extLst>
        </c:ser>
        <c:ser>
          <c:idx val="11"/>
          <c:order val="5"/>
          <c:xVal>
            <c:numRef>
              <c:f>'annu Temp at Depth'!#REF!</c:f>
            </c:numRef>
          </c:xVal>
          <c:yVal>
            <c:numRef>
              <c:f>'annu Temp at Depth'!#REF!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07EC-2B43-88A9-B2643C2339AB}"/>
            </c:ext>
          </c:extLst>
        </c:ser>
        <c:ser>
          <c:idx val="3"/>
          <c:order val="6"/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07EC-2B43-88A9-B2643C2339AB}"/>
            </c:ext>
          </c:extLst>
        </c:ser>
        <c:ser>
          <c:idx val="4"/>
          <c:order val="7"/>
          <c:xVal>
            <c:numRef>
              <c:f>'annu Temp at Depth'!#REF!</c:f>
            </c:numRef>
          </c:xVal>
          <c:yVal>
            <c:numRef>
              <c:f>'annu Temp at Depth'!#REF!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07EC-2B43-88A9-B2643C2339AB}"/>
            </c:ext>
          </c:extLst>
        </c:ser>
        <c:ser>
          <c:idx val="5"/>
          <c:order val="8"/>
          <c:xVal>
            <c:numRef>
              <c:f>'annu Temp at Depth'!#REF!</c:f>
            </c:numRef>
          </c:xVal>
          <c:yVal>
            <c:numRef>
              <c:f>'annu Temp at Depth'!#REF!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07EC-2B43-88A9-B2643C2339AB}"/>
            </c:ext>
          </c:extLst>
        </c:ser>
        <c:ser>
          <c:idx val="2"/>
          <c:order val="9"/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07EC-2B43-88A9-B2643C2339AB}"/>
            </c:ext>
          </c:extLst>
        </c:ser>
        <c:ser>
          <c:idx val="1"/>
          <c:order val="10"/>
          <c:xVal>
            <c:numRef>
              <c:f>'annu Temp at Depth'!#REF!</c:f>
            </c:numRef>
          </c:xVal>
          <c:yVal>
            <c:numRef>
              <c:f>'annu Temp at Depth'!#REF!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07EC-2B43-88A9-B2643C2339AB}"/>
            </c:ext>
          </c:extLst>
        </c:ser>
        <c:ser>
          <c:idx val="0"/>
          <c:order val="11"/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'annu Temp at Depth'!#REF!</c:f>
            </c:numRef>
          </c:xVal>
          <c:yVal>
            <c:numRef>
              <c:f>'annu Temp at Depth'!#REF!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07EC-2B43-88A9-B2643C233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486063"/>
        <c:axId val="941907743"/>
      </c:scatterChart>
      <c:valAx>
        <c:axId val="945486063"/>
        <c:scaling>
          <c:orientation val="minMax"/>
          <c:max val="2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Period [sol]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1907743"/>
        <c:crosses val="autoZero"/>
        <c:crossBetween val="midCat"/>
      </c:valAx>
      <c:valAx>
        <c:axId val="94190774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/>
                  <a:t>Amplitude [K]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5486063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5745034066935"/>
          <c:y val="1.1786522929269034E-2"/>
          <c:w val="0.82295973069252126"/>
          <c:h val="0.84606608502906044"/>
        </c:manualLayout>
      </c:layout>
      <c:scatterChart>
        <c:scatterStyle val="smoothMarker"/>
        <c:varyColors val="0"/>
        <c:ser>
          <c:idx val="3"/>
          <c:order val="0"/>
          <c:tx>
            <c:v>Mole Temperature recalibrated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'2nd year Temp (Fig. 2)'!$B$77:$B$566</c:f>
              <c:numCache>
                <c:formatCode>General</c:formatCode>
                <c:ptCount val="490"/>
                <c:pt idx="0">
                  <c:v>76</c:v>
                </c:pt>
                <c:pt idx="1">
                  <c:v>77</c:v>
                </c:pt>
                <c:pt idx="2">
                  <c:v>78</c:v>
                </c:pt>
                <c:pt idx="3">
                  <c:v>79</c:v>
                </c:pt>
                <c:pt idx="4">
                  <c:v>80</c:v>
                </c:pt>
                <c:pt idx="5">
                  <c:v>81</c:v>
                </c:pt>
                <c:pt idx="6">
                  <c:v>82</c:v>
                </c:pt>
                <c:pt idx="7">
                  <c:v>83</c:v>
                </c:pt>
                <c:pt idx="8">
                  <c:v>84</c:v>
                </c:pt>
                <c:pt idx="9">
                  <c:v>85</c:v>
                </c:pt>
                <c:pt idx="10">
                  <c:v>86</c:v>
                </c:pt>
                <c:pt idx="11">
                  <c:v>87</c:v>
                </c:pt>
                <c:pt idx="12">
                  <c:v>88</c:v>
                </c:pt>
                <c:pt idx="13">
                  <c:v>89</c:v>
                </c:pt>
                <c:pt idx="14">
                  <c:v>90</c:v>
                </c:pt>
                <c:pt idx="15">
                  <c:v>91</c:v>
                </c:pt>
                <c:pt idx="16">
                  <c:v>92</c:v>
                </c:pt>
                <c:pt idx="17">
                  <c:v>93</c:v>
                </c:pt>
                <c:pt idx="18">
                  <c:v>94</c:v>
                </c:pt>
                <c:pt idx="19">
                  <c:v>95</c:v>
                </c:pt>
                <c:pt idx="20">
                  <c:v>96</c:v>
                </c:pt>
                <c:pt idx="21">
                  <c:v>97</c:v>
                </c:pt>
                <c:pt idx="22">
                  <c:v>98</c:v>
                </c:pt>
                <c:pt idx="23">
                  <c:v>99</c:v>
                </c:pt>
                <c:pt idx="24">
                  <c:v>100</c:v>
                </c:pt>
                <c:pt idx="25">
                  <c:v>101</c:v>
                </c:pt>
                <c:pt idx="26">
                  <c:v>102</c:v>
                </c:pt>
                <c:pt idx="27">
                  <c:v>103</c:v>
                </c:pt>
                <c:pt idx="28">
                  <c:v>104</c:v>
                </c:pt>
                <c:pt idx="29">
                  <c:v>105</c:v>
                </c:pt>
                <c:pt idx="30">
                  <c:v>106</c:v>
                </c:pt>
                <c:pt idx="31">
                  <c:v>107</c:v>
                </c:pt>
                <c:pt idx="32">
                  <c:v>108</c:v>
                </c:pt>
                <c:pt idx="33">
                  <c:v>109</c:v>
                </c:pt>
                <c:pt idx="34">
                  <c:v>110</c:v>
                </c:pt>
                <c:pt idx="35">
                  <c:v>111</c:v>
                </c:pt>
                <c:pt idx="36">
                  <c:v>112</c:v>
                </c:pt>
                <c:pt idx="37">
                  <c:v>113</c:v>
                </c:pt>
                <c:pt idx="38">
                  <c:v>114</c:v>
                </c:pt>
                <c:pt idx="39">
                  <c:v>115</c:v>
                </c:pt>
                <c:pt idx="40">
                  <c:v>116</c:v>
                </c:pt>
                <c:pt idx="41">
                  <c:v>117</c:v>
                </c:pt>
                <c:pt idx="42">
                  <c:v>118</c:v>
                </c:pt>
                <c:pt idx="43">
                  <c:v>119</c:v>
                </c:pt>
                <c:pt idx="44">
                  <c:v>120</c:v>
                </c:pt>
                <c:pt idx="45">
                  <c:v>121</c:v>
                </c:pt>
                <c:pt idx="46">
                  <c:v>122</c:v>
                </c:pt>
                <c:pt idx="47">
                  <c:v>123</c:v>
                </c:pt>
                <c:pt idx="48">
                  <c:v>124</c:v>
                </c:pt>
                <c:pt idx="49">
                  <c:v>125</c:v>
                </c:pt>
                <c:pt idx="50">
                  <c:v>126</c:v>
                </c:pt>
                <c:pt idx="51">
                  <c:v>127</c:v>
                </c:pt>
                <c:pt idx="52">
                  <c:v>128</c:v>
                </c:pt>
                <c:pt idx="53">
                  <c:v>129</c:v>
                </c:pt>
                <c:pt idx="54">
                  <c:v>130</c:v>
                </c:pt>
                <c:pt idx="55">
                  <c:v>131</c:v>
                </c:pt>
                <c:pt idx="56">
                  <c:v>132</c:v>
                </c:pt>
                <c:pt idx="57">
                  <c:v>133</c:v>
                </c:pt>
                <c:pt idx="58">
                  <c:v>134</c:v>
                </c:pt>
                <c:pt idx="59">
                  <c:v>135</c:v>
                </c:pt>
                <c:pt idx="60">
                  <c:v>136</c:v>
                </c:pt>
                <c:pt idx="61">
                  <c:v>137</c:v>
                </c:pt>
                <c:pt idx="62">
                  <c:v>138</c:v>
                </c:pt>
                <c:pt idx="63">
                  <c:v>139</c:v>
                </c:pt>
                <c:pt idx="64">
                  <c:v>140</c:v>
                </c:pt>
                <c:pt idx="65">
                  <c:v>141</c:v>
                </c:pt>
                <c:pt idx="66">
                  <c:v>142</c:v>
                </c:pt>
                <c:pt idx="67">
                  <c:v>143</c:v>
                </c:pt>
                <c:pt idx="68">
                  <c:v>144</c:v>
                </c:pt>
                <c:pt idx="69">
                  <c:v>145</c:v>
                </c:pt>
                <c:pt idx="70">
                  <c:v>146</c:v>
                </c:pt>
                <c:pt idx="71">
                  <c:v>147</c:v>
                </c:pt>
                <c:pt idx="72">
                  <c:v>148</c:v>
                </c:pt>
                <c:pt idx="73">
                  <c:v>149</c:v>
                </c:pt>
                <c:pt idx="74">
                  <c:v>150</c:v>
                </c:pt>
                <c:pt idx="75">
                  <c:v>151</c:v>
                </c:pt>
                <c:pt idx="76">
                  <c:v>152</c:v>
                </c:pt>
                <c:pt idx="77">
                  <c:v>153</c:v>
                </c:pt>
                <c:pt idx="78">
                  <c:v>154</c:v>
                </c:pt>
                <c:pt idx="79">
                  <c:v>155</c:v>
                </c:pt>
                <c:pt idx="80">
                  <c:v>156</c:v>
                </c:pt>
                <c:pt idx="81">
                  <c:v>157</c:v>
                </c:pt>
                <c:pt idx="82">
                  <c:v>158</c:v>
                </c:pt>
                <c:pt idx="83">
                  <c:v>159</c:v>
                </c:pt>
                <c:pt idx="84">
                  <c:v>160</c:v>
                </c:pt>
                <c:pt idx="85">
                  <c:v>161</c:v>
                </c:pt>
                <c:pt idx="86">
                  <c:v>162</c:v>
                </c:pt>
                <c:pt idx="87">
                  <c:v>163</c:v>
                </c:pt>
                <c:pt idx="88">
                  <c:v>164</c:v>
                </c:pt>
                <c:pt idx="89">
                  <c:v>165</c:v>
                </c:pt>
                <c:pt idx="90">
                  <c:v>166</c:v>
                </c:pt>
                <c:pt idx="91">
                  <c:v>167</c:v>
                </c:pt>
                <c:pt idx="92">
                  <c:v>168</c:v>
                </c:pt>
                <c:pt idx="93">
                  <c:v>169</c:v>
                </c:pt>
                <c:pt idx="94">
                  <c:v>170</c:v>
                </c:pt>
                <c:pt idx="95">
                  <c:v>171</c:v>
                </c:pt>
                <c:pt idx="96">
                  <c:v>172</c:v>
                </c:pt>
                <c:pt idx="97">
                  <c:v>173</c:v>
                </c:pt>
                <c:pt idx="98">
                  <c:v>174</c:v>
                </c:pt>
                <c:pt idx="99">
                  <c:v>175</c:v>
                </c:pt>
                <c:pt idx="100">
                  <c:v>176</c:v>
                </c:pt>
                <c:pt idx="101">
                  <c:v>177</c:v>
                </c:pt>
                <c:pt idx="102">
                  <c:v>178</c:v>
                </c:pt>
                <c:pt idx="103">
                  <c:v>179</c:v>
                </c:pt>
                <c:pt idx="104">
                  <c:v>180</c:v>
                </c:pt>
                <c:pt idx="105">
                  <c:v>181</c:v>
                </c:pt>
                <c:pt idx="106">
                  <c:v>182</c:v>
                </c:pt>
                <c:pt idx="107">
                  <c:v>183</c:v>
                </c:pt>
                <c:pt idx="108">
                  <c:v>184</c:v>
                </c:pt>
                <c:pt idx="109">
                  <c:v>185</c:v>
                </c:pt>
                <c:pt idx="110">
                  <c:v>186</c:v>
                </c:pt>
                <c:pt idx="111">
                  <c:v>187</c:v>
                </c:pt>
                <c:pt idx="112">
                  <c:v>188</c:v>
                </c:pt>
                <c:pt idx="113">
                  <c:v>189</c:v>
                </c:pt>
                <c:pt idx="114">
                  <c:v>190</c:v>
                </c:pt>
                <c:pt idx="115">
                  <c:v>191</c:v>
                </c:pt>
                <c:pt idx="116">
                  <c:v>192</c:v>
                </c:pt>
                <c:pt idx="117">
                  <c:v>193</c:v>
                </c:pt>
                <c:pt idx="118">
                  <c:v>194</c:v>
                </c:pt>
                <c:pt idx="119">
                  <c:v>195</c:v>
                </c:pt>
                <c:pt idx="120">
                  <c:v>196</c:v>
                </c:pt>
                <c:pt idx="121">
                  <c:v>197</c:v>
                </c:pt>
                <c:pt idx="122">
                  <c:v>198</c:v>
                </c:pt>
                <c:pt idx="123">
                  <c:v>199</c:v>
                </c:pt>
                <c:pt idx="124">
                  <c:v>200</c:v>
                </c:pt>
                <c:pt idx="125">
                  <c:v>201</c:v>
                </c:pt>
                <c:pt idx="126">
                  <c:v>202</c:v>
                </c:pt>
                <c:pt idx="127">
                  <c:v>203</c:v>
                </c:pt>
                <c:pt idx="128">
                  <c:v>204</c:v>
                </c:pt>
                <c:pt idx="129">
                  <c:v>205</c:v>
                </c:pt>
                <c:pt idx="130">
                  <c:v>206</c:v>
                </c:pt>
                <c:pt idx="131">
                  <c:v>207</c:v>
                </c:pt>
                <c:pt idx="132">
                  <c:v>208</c:v>
                </c:pt>
                <c:pt idx="133">
                  <c:v>209</c:v>
                </c:pt>
                <c:pt idx="134">
                  <c:v>210</c:v>
                </c:pt>
                <c:pt idx="135">
                  <c:v>211</c:v>
                </c:pt>
                <c:pt idx="136">
                  <c:v>212</c:v>
                </c:pt>
                <c:pt idx="137">
                  <c:v>213</c:v>
                </c:pt>
                <c:pt idx="138">
                  <c:v>214</c:v>
                </c:pt>
                <c:pt idx="139">
                  <c:v>215</c:v>
                </c:pt>
                <c:pt idx="140">
                  <c:v>216</c:v>
                </c:pt>
                <c:pt idx="141">
                  <c:v>217</c:v>
                </c:pt>
                <c:pt idx="142">
                  <c:v>218</c:v>
                </c:pt>
                <c:pt idx="143">
                  <c:v>219</c:v>
                </c:pt>
                <c:pt idx="144">
                  <c:v>220</c:v>
                </c:pt>
                <c:pt idx="145">
                  <c:v>221</c:v>
                </c:pt>
                <c:pt idx="146">
                  <c:v>222</c:v>
                </c:pt>
                <c:pt idx="147">
                  <c:v>223</c:v>
                </c:pt>
                <c:pt idx="148">
                  <c:v>224</c:v>
                </c:pt>
                <c:pt idx="149">
                  <c:v>225</c:v>
                </c:pt>
                <c:pt idx="150">
                  <c:v>226</c:v>
                </c:pt>
                <c:pt idx="151">
                  <c:v>227</c:v>
                </c:pt>
                <c:pt idx="152">
                  <c:v>228</c:v>
                </c:pt>
                <c:pt idx="153">
                  <c:v>229</c:v>
                </c:pt>
                <c:pt idx="154">
                  <c:v>230</c:v>
                </c:pt>
                <c:pt idx="155">
                  <c:v>231</c:v>
                </c:pt>
                <c:pt idx="156">
                  <c:v>232</c:v>
                </c:pt>
                <c:pt idx="157">
                  <c:v>233</c:v>
                </c:pt>
                <c:pt idx="158">
                  <c:v>234</c:v>
                </c:pt>
                <c:pt idx="159">
                  <c:v>235</c:v>
                </c:pt>
                <c:pt idx="160">
                  <c:v>236</c:v>
                </c:pt>
                <c:pt idx="161">
                  <c:v>237</c:v>
                </c:pt>
                <c:pt idx="162">
                  <c:v>238</c:v>
                </c:pt>
                <c:pt idx="163">
                  <c:v>239</c:v>
                </c:pt>
                <c:pt idx="164">
                  <c:v>240</c:v>
                </c:pt>
                <c:pt idx="165">
                  <c:v>241</c:v>
                </c:pt>
                <c:pt idx="166">
                  <c:v>242</c:v>
                </c:pt>
                <c:pt idx="167">
                  <c:v>243</c:v>
                </c:pt>
                <c:pt idx="168">
                  <c:v>244</c:v>
                </c:pt>
                <c:pt idx="169">
                  <c:v>245</c:v>
                </c:pt>
                <c:pt idx="170">
                  <c:v>246</c:v>
                </c:pt>
                <c:pt idx="171">
                  <c:v>247</c:v>
                </c:pt>
                <c:pt idx="172">
                  <c:v>248</c:v>
                </c:pt>
                <c:pt idx="173">
                  <c:v>249</c:v>
                </c:pt>
                <c:pt idx="174">
                  <c:v>250</c:v>
                </c:pt>
                <c:pt idx="175">
                  <c:v>251</c:v>
                </c:pt>
                <c:pt idx="176">
                  <c:v>252</c:v>
                </c:pt>
                <c:pt idx="177">
                  <c:v>253</c:v>
                </c:pt>
                <c:pt idx="178">
                  <c:v>254</c:v>
                </c:pt>
                <c:pt idx="179">
                  <c:v>255</c:v>
                </c:pt>
                <c:pt idx="180">
                  <c:v>256</c:v>
                </c:pt>
                <c:pt idx="181">
                  <c:v>257</c:v>
                </c:pt>
                <c:pt idx="182">
                  <c:v>258</c:v>
                </c:pt>
                <c:pt idx="183">
                  <c:v>259</c:v>
                </c:pt>
                <c:pt idx="184">
                  <c:v>260</c:v>
                </c:pt>
                <c:pt idx="185">
                  <c:v>261</c:v>
                </c:pt>
                <c:pt idx="186">
                  <c:v>262</c:v>
                </c:pt>
                <c:pt idx="187">
                  <c:v>263</c:v>
                </c:pt>
                <c:pt idx="188">
                  <c:v>264</c:v>
                </c:pt>
                <c:pt idx="189">
                  <c:v>265</c:v>
                </c:pt>
                <c:pt idx="190">
                  <c:v>266</c:v>
                </c:pt>
                <c:pt idx="191">
                  <c:v>267</c:v>
                </c:pt>
                <c:pt idx="192">
                  <c:v>268</c:v>
                </c:pt>
                <c:pt idx="193">
                  <c:v>269</c:v>
                </c:pt>
                <c:pt idx="194">
                  <c:v>270</c:v>
                </c:pt>
                <c:pt idx="195">
                  <c:v>271</c:v>
                </c:pt>
                <c:pt idx="196">
                  <c:v>272</c:v>
                </c:pt>
                <c:pt idx="197">
                  <c:v>273</c:v>
                </c:pt>
                <c:pt idx="198">
                  <c:v>274</c:v>
                </c:pt>
                <c:pt idx="199">
                  <c:v>275</c:v>
                </c:pt>
                <c:pt idx="200">
                  <c:v>276</c:v>
                </c:pt>
                <c:pt idx="201">
                  <c:v>277</c:v>
                </c:pt>
                <c:pt idx="202">
                  <c:v>278</c:v>
                </c:pt>
                <c:pt idx="203">
                  <c:v>279</c:v>
                </c:pt>
                <c:pt idx="204">
                  <c:v>280</c:v>
                </c:pt>
                <c:pt idx="205">
                  <c:v>281</c:v>
                </c:pt>
                <c:pt idx="206">
                  <c:v>282</c:v>
                </c:pt>
                <c:pt idx="207">
                  <c:v>283</c:v>
                </c:pt>
                <c:pt idx="208">
                  <c:v>284</c:v>
                </c:pt>
                <c:pt idx="209">
                  <c:v>285</c:v>
                </c:pt>
                <c:pt idx="210">
                  <c:v>286</c:v>
                </c:pt>
                <c:pt idx="211">
                  <c:v>287</c:v>
                </c:pt>
                <c:pt idx="212">
                  <c:v>288</c:v>
                </c:pt>
                <c:pt idx="213">
                  <c:v>289</c:v>
                </c:pt>
                <c:pt idx="214">
                  <c:v>290</c:v>
                </c:pt>
                <c:pt idx="215">
                  <c:v>291</c:v>
                </c:pt>
                <c:pt idx="216">
                  <c:v>292</c:v>
                </c:pt>
                <c:pt idx="217">
                  <c:v>293</c:v>
                </c:pt>
                <c:pt idx="218">
                  <c:v>294</c:v>
                </c:pt>
                <c:pt idx="219">
                  <c:v>295</c:v>
                </c:pt>
                <c:pt idx="220">
                  <c:v>296</c:v>
                </c:pt>
                <c:pt idx="221">
                  <c:v>297</c:v>
                </c:pt>
                <c:pt idx="222">
                  <c:v>298</c:v>
                </c:pt>
                <c:pt idx="223">
                  <c:v>299</c:v>
                </c:pt>
                <c:pt idx="224">
                  <c:v>300</c:v>
                </c:pt>
                <c:pt idx="225">
                  <c:v>301</c:v>
                </c:pt>
                <c:pt idx="226">
                  <c:v>302</c:v>
                </c:pt>
                <c:pt idx="227">
                  <c:v>303</c:v>
                </c:pt>
                <c:pt idx="228">
                  <c:v>304</c:v>
                </c:pt>
                <c:pt idx="229">
                  <c:v>305</c:v>
                </c:pt>
                <c:pt idx="230">
                  <c:v>306</c:v>
                </c:pt>
                <c:pt idx="231">
                  <c:v>307</c:v>
                </c:pt>
                <c:pt idx="232">
                  <c:v>308</c:v>
                </c:pt>
                <c:pt idx="233">
                  <c:v>309</c:v>
                </c:pt>
                <c:pt idx="234">
                  <c:v>310</c:v>
                </c:pt>
                <c:pt idx="235">
                  <c:v>311</c:v>
                </c:pt>
                <c:pt idx="236">
                  <c:v>312</c:v>
                </c:pt>
                <c:pt idx="237">
                  <c:v>313</c:v>
                </c:pt>
                <c:pt idx="238">
                  <c:v>314</c:v>
                </c:pt>
                <c:pt idx="239">
                  <c:v>315</c:v>
                </c:pt>
                <c:pt idx="240">
                  <c:v>316</c:v>
                </c:pt>
                <c:pt idx="241">
                  <c:v>317</c:v>
                </c:pt>
                <c:pt idx="242">
                  <c:v>318</c:v>
                </c:pt>
                <c:pt idx="243">
                  <c:v>319</c:v>
                </c:pt>
                <c:pt idx="244">
                  <c:v>320</c:v>
                </c:pt>
                <c:pt idx="245">
                  <c:v>321</c:v>
                </c:pt>
                <c:pt idx="246">
                  <c:v>322</c:v>
                </c:pt>
                <c:pt idx="247">
                  <c:v>323</c:v>
                </c:pt>
                <c:pt idx="248">
                  <c:v>324</c:v>
                </c:pt>
                <c:pt idx="249">
                  <c:v>325</c:v>
                </c:pt>
                <c:pt idx="250">
                  <c:v>326</c:v>
                </c:pt>
                <c:pt idx="251">
                  <c:v>327</c:v>
                </c:pt>
                <c:pt idx="252">
                  <c:v>328</c:v>
                </c:pt>
                <c:pt idx="253">
                  <c:v>329</c:v>
                </c:pt>
                <c:pt idx="254">
                  <c:v>330</c:v>
                </c:pt>
                <c:pt idx="255">
                  <c:v>331</c:v>
                </c:pt>
                <c:pt idx="256">
                  <c:v>332</c:v>
                </c:pt>
                <c:pt idx="257">
                  <c:v>333</c:v>
                </c:pt>
                <c:pt idx="258">
                  <c:v>334</c:v>
                </c:pt>
                <c:pt idx="259">
                  <c:v>335</c:v>
                </c:pt>
                <c:pt idx="260">
                  <c:v>336</c:v>
                </c:pt>
                <c:pt idx="261">
                  <c:v>337</c:v>
                </c:pt>
                <c:pt idx="262">
                  <c:v>338</c:v>
                </c:pt>
                <c:pt idx="263">
                  <c:v>339</c:v>
                </c:pt>
                <c:pt idx="264">
                  <c:v>340</c:v>
                </c:pt>
                <c:pt idx="265">
                  <c:v>341</c:v>
                </c:pt>
                <c:pt idx="266">
                  <c:v>342</c:v>
                </c:pt>
                <c:pt idx="267">
                  <c:v>343</c:v>
                </c:pt>
                <c:pt idx="268">
                  <c:v>344</c:v>
                </c:pt>
                <c:pt idx="269">
                  <c:v>345</c:v>
                </c:pt>
                <c:pt idx="270">
                  <c:v>346</c:v>
                </c:pt>
                <c:pt idx="271">
                  <c:v>347</c:v>
                </c:pt>
                <c:pt idx="272">
                  <c:v>348</c:v>
                </c:pt>
                <c:pt idx="273">
                  <c:v>349</c:v>
                </c:pt>
                <c:pt idx="274">
                  <c:v>350</c:v>
                </c:pt>
                <c:pt idx="275">
                  <c:v>351</c:v>
                </c:pt>
                <c:pt idx="276">
                  <c:v>352</c:v>
                </c:pt>
                <c:pt idx="277">
                  <c:v>353</c:v>
                </c:pt>
                <c:pt idx="278">
                  <c:v>354</c:v>
                </c:pt>
                <c:pt idx="279">
                  <c:v>355</c:v>
                </c:pt>
                <c:pt idx="280">
                  <c:v>356</c:v>
                </c:pt>
                <c:pt idx="281">
                  <c:v>357</c:v>
                </c:pt>
                <c:pt idx="282">
                  <c:v>358</c:v>
                </c:pt>
                <c:pt idx="283">
                  <c:v>359</c:v>
                </c:pt>
                <c:pt idx="284">
                  <c:v>360</c:v>
                </c:pt>
                <c:pt idx="285">
                  <c:v>361</c:v>
                </c:pt>
                <c:pt idx="286">
                  <c:v>362</c:v>
                </c:pt>
                <c:pt idx="287">
                  <c:v>363</c:v>
                </c:pt>
                <c:pt idx="288">
                  <c:v>364</c:v>
                </c:pt>
                <c:pt idx="289">
                  <c:v>365</c:v>
                </c:pt>
                <c:pt idx="290">
                  <c:v>366</c:v>
                </c:pt>
                <c:pt idx="291">
                  <c:v>367</c:v>
                </c:pt>
                <c:pt idx="292">
                  <c:v>368</c:v>
                </c:pt>
                <c:pt idx="293">
                  <c:v>369</c:v>
                </c:pt>
                <c:pt idx="294">
                  <c:v>370</c:v>
                </c:pt>
                <c:pt idx="295">
                  <c:v>371</c:v>
                </c:pt>
                <c:pt idx="296">
                  <c:v>372</c:v>
                </c:pt>
                <c:pt idx="297">
                  <c:v>373</c:v>
                </c:pt>
                <c:pt idx="298">
                  <c:v>374</c:v>
                </c:pt>
                <c:pt idx="299">
                  <c:v>375</c:v>
                </c:pt>
                <c:pt idx="300">
                  <c:v>376</c:v>
                </c:pt>
                <c:pt idx="301">
                  <c:v>377</c:v>
                </c:pt>
                <c:pt idx="302">
                  <c:v>378</c:v>
                </c:pt>
                <c:pt idx="303">
                  <c:v>379</c:v>
                </c:pt>
                <c:pt idx="304">
                  <c:v>380</c:v>
                </c:pt>
                <c:pt idx="305">
                  <c:v>381</c:v>
                </c:pt>
                <c:pt idx="306">
                  <c:v>382</c:v>
                </c:pt>
                <c:pt idx="307">
                  <c:v>383</c:v>
                </c:pt>
                <c:pt idx="308">
                  <c:v>384</c:v>
                </c:pt>
                <c:pt idx="309">
                  <c:v>385</c:v>
                </c:pt>
                <c:pt idx="310">
                  <c:v>386</c:v>
                </c:pt>
                <c:pt idx="311">
                  <c:v>387</c:v>
                </c:pt>
                <c:pt idx="312">
                  <c:v>388</c:v>
                </c:pt>
                <c:pt idx="313">
                  <c:v>389</c:v>
                </c:pt>
                <c:pt idx="314">
                  <c:v>390</c:v>
                </c:pt>
                <c:pt idx="315">
                  <c:v>391</c:v>
                </c:pt>
                <c:pt idx="316">
                  <c:v>392</c:v>
                </c:pt>
                <c:pt idx="317">
                  <c:v>393</c:v>
                </c:pt>
                <c:pt idx="318">
                  <c:v>394</c:v>
                </c:pt>
                <c:pt idx="319">
                  <c:v>395</c:v>
                </c:pt>
                <c:pt idx="320">
                  <c:v>396</c:v>
                </c:pt>
                <c:pt idx="321">
                  <c:v>397</c:v>
                </c:pt>
                <c:pt idx="322">
                  <c:v>398</c:v>
                </c:pt>
                <c:pt idx="323">
                  <c:v>399</c:v>
                </c:pt>
                <c:pt idx="324">
                  <c:v>400</c:v>
                </c:pt>
                <c:pt idx="325">
                  <c:v>401</c:v>
                </c:pt>
                <c:pt idx="326">
                  <c:v>402</c:v>
                </c:pt>
                <c:pt idx="327">
                  <c:v>403</c:v>
                </c:pt>
                <c:pt idx="328">
                  <c:v>404</c:v>
                </c:pt>
                <c:pt idx="329">
                  <c:v>405</c:v>
                </c:pt>
                <c:pt idx="330">
                  <c:v>406</c:v>
                </c:pt>
                <c:pt idx="331">
                  <c:v>407</c:v>
                </c:pt>
                <c:pt idx="332">
                  <c:v>408</c:v>
                </c:pt>
                <c:pt idx="333">
                  <c:v>409</c:v>
                </c:pt>
                <c:pt idx="334">
                  <c:v>410</c:v>
                </c:pt>
                <c:pt idx="335">
                  <c:v>411</c:v>
                </c:pt>
                <c:pt idx="336">
                  <c:v>412</c:v>
                </c:pt>
                <c:pt idx="337">
                  <c:v>413</c:v>
                </c:pt>
                <c:pt idx="338">
                  <c:v>414</c:v>
                </c:pt>
                <c:pt idx="339">
                  <c:v>415</c:v>
                </c:pt>
                <c:pt idx="340">
                  <c:v>416</c:v>
                </c:pt>
                <c:pt idx="341">
                  <c:v>417</c:v>
                </c:pt>
                <c:pt idx="342">
                  <c:v>418</c:v>
                </c:pt>
                <c:pt idx="343">
                  <c:v>419</c:v>
                </c:pt>
                <c:pt idx="344">
                  <c:v>420</c:v>
                </c:pt>
                <c:pt idx="345">
                  <c:v>421</c:v>
                </c:pt>
                <c:pt idx="346">
                  <c:v>422</c:v>
                </c:pt>
                <c:pt idx="347">
                  <c:v>423</c:v>
                </c:pt>
                <c:pt idx="348">
                  <c:v>424</c:v>
                </c:pt>
                <c:pt idx="349">
                  <c:v>425</c:v>
                </c:pt>
                <c:pt idx="350">
                  <c:v>426</c:v>
                </c:pt>
                <c:pt idx="351">
                  <c:v>427</c:v>
                </c:pt>
                <c:pt idx="352">
                  <c:v>428</c:v>
                </c:pt>
                <c:pt idx="353">
                  <c:v>429</c:v>
                </c:pt>
                <c:pt idx="354">
                  <c:v>430</c:v>
                </c:pt>
                <c:pt idx="355">
                  <c:v>431</c:v>
                </c:pt>
                <c:pt idx="356">
                  <c:v>432</c:v>
                </c:pt>
                <c:pt idx="357">
                  <c:v>433</c:v>
                </c:pt>
                <c:pt idx="358">
                  <c:v>434</c:v>
                </c:pt>
                <c:pt idx="359">
                  <c:v>435</c:v>
                </c:pt>
                <c:pt idx="360">
                  <c:v>436</c:v>
                </c:pt>
                <c:pt idx="361">
                  <c:v>437</c:v>
                </c:pt>
                <c:pt idx="362">
                  <c:v>438</c:v>
                </c:pt>
                <c:pt idx="363">
                  <c:v>439</c:v>
                </c:pt>
                <c:pt idx="364">
                  <c:v>440</c:v>
                </c:pt>
                <c:pt idx="365">
                  <c:v>441</c:v>
                </c:pt>
                <c:pt idx="366">
                  <c:v>442</c:v>
                </c:pt>
                <c:pt idx="367">
                  <c:v>443</c:v>
                </c:pt>
                <c:pt idx="368">
                  <c:v>444</c:v>
                </c:pt>
                <c:pt idx="369">
                  <c:v>445</c:v>
                </c:pt>
                <c:pt idx="370">
                  <c:v>446</c:v>
                </c:pt>
                <c:pt idx="371">
                  <c:v>447</c:v>
                </c:pt>
                <c:pt idx="372">
                  <c:v>448</c:v>
                </c:pt>
                <c:pt idx="373">
                  <c:v>449</c:v>
                </c:pt>
                <c:pt idx="374">
                  <c:v>450</c:v>
                </c:pt>
                <c:pt idx="375">
                  <c:v>451</c:v>
                </c:pt>
                <c:pt idx="376">
                  <c:v>452</c:v>
                </c:pt>
                <c:pt idx="377">
                  <c:v>453</c:v>
                </c:pt>
                <c:pt idx="378">
                  <c:v>454</c:v>
                </c:pt>
                <c:pt idx="379">
                  <c:v>455</c:v>
                </c:pt>
                <c:pt idx="380">
                  <c:v>456</c:v>
                </c:pt>
                <c:pt idx="381">
                  <c:v>457</c:v>
                </c:pt>
                <c:pt idx="382">
                  <c:v>458</c:v>
                </c:pt>
                <c:pt idx="383">
                  <c:v>459</c:v>
                </c:pt>
                <c:pt idx="384">
                  <c:v>460</c:v>
                </c:pt>
                <c:pt idx="385">
                  <c:v>461</c:v>
                </c:pt>
                <c:pt idx="386">
                  <c:v>462</c:v>
                </c:pt>
                <c:pt idx="387">
                  <c:v>463</c:v>
                </c:pt>
                <c:pt idx="388">
                  <c:v>464</c:v>
                </c:pt>
                <c:pt idx="389">
                  <c:v>465</c:v>
                </c:pt>
                <c:pt idx="390">
                  <c:v>466</c:v>
                </c:pt>
                <c:pt idx="391">
                  <c:v>467</c:v>
                </c:pt>
                <c:pt idx="392">
                  <c:v>468</c:v>
                </c:pt>
                <c:pt idx="393">
                  <c:v>469</c:v>
                </c:pt>
                <c:pt idx="394">
                  <c:v>470</c:v>
                </c:pt>
                <c:pt idx="395">
                  <c:v>471</c:v>
                </c:pt>
                <c:pt idx="396">
                  <c:v>472</c:v>
                </c:pt>
                <c:pt idx="397">
                  <c:v>473</c:v>
                </c:pt>
                <c:pt idx="398">
                  <c:v>474</c:v>
                </c:pt>
                <c:pt idx="399">
                  <c:v>475</c:v>
                </c:pt>
                <c:pt idx="400">
                  <c:v>476</c:v>
                </c:pt>
                <c:pt idx="401">
                  <c:v>477</c:v>
                </c:pt>
                <c:pt idx="402">
                  <c:v>478</c:v>
                </c:pt>
                <c:pt idx="403">
                  <c:v>479</c:v>
                </c:pt>
                <c:pt idx="404">
                  <c:v>480</c:v>
                </c:pt>
                <c:pt idx="405">
                  <c:v>481</c:v>
                </c:pt>
                <c:pt idx="406">
                  <c:v>482</c:v>
                </c:pt>
                <c:pt idx="407">
                  <c:v>483</c:v>
                </c:pt>
                <c:pt idx="408">
                  <c:v>484</c:v>
                </c:pt>
                <c:pt idx="409">
                  <c:v>485</c:v>
                </c:pt>
                <c:pt idx="410">
                  <c:v>486</c:v>
                </c:pt>
                <c:pt idx="411">
                  <c:v>487</c:v>
                </c:pt>
                <c:pt idx="412">
                  <c:v>488</c:v>
                </c:pt>
                <c:pt idx="413">
                  <c:v>489</c:v>
                </c:pt>
                <c:pt idx="414">
                  <c:v>490</c:v>
                </c:pt>
                <c:pt idx="415">
                  <c:v>491</c:v>
                </c:pt>
                <c:pt idx="416">
                  <c:v>492</c:v>
                </c:pt>
                <c:pt idx="417">
                  <c:v>493</c:v>
                </c:pt>
                <c:pt idx="418">
                  <c:v>494</c:v>
                </c:pt>
                <c:pt idx="419">
                  <c:v>495</c:v>
                </c:pt>
                <c:pt idx="420">
                  <c:v>496</c:v>
                </c:pt>
                <c:pt idx="421">
                  <c:v>497</c:v>
                </c:pt>
                <c:pt idx="422">
                  <c:v>498</c:v>
                </c:pt>
                <c:pt idx="423">
                  <c:v>499</c:v>
                </c:pt>
                <c:pt idx="424">
                  <c:v>500</c:v>
                </c:pt>
                <c:pt idx="425">
                  <c:v>501</c:v>
                </c:pt>
                <c:pt idx="426">
                  <c:v>502</c:v>
                </c:pt>
                <c:pt idx="427">
                  <c:v>503</c:v>
                </c:pt>
                <c:pt idx="428">
                  <c:v>504</c:v>
                </c:pt>
                <c:pt idx="429">
                  <c:v>505</c:v>
                </c:pt>
                <c:pt idx="430">
                  <c:v>506</c:v>
                </c:pt>
                <c:pt idx="431">
                  <c:v>507</c:v>
                </c:pt>
                <c:pt idx="432">
                  <c:v>508</c:v>
                </c:pt>
                <c:pt idx="433">
                  <c:v>509</c:v>
                </c:pt>
                <c:pt idx="434">
                  <c:v>510</c:v>
                </c:pt>
                <c:pt idx="435">
                  <c:v>511</c:v>
                </c:pt>
                <c:pt idx="436">
                  <c:v>512</c:v>
                </c:pt>
                <c:pt idx="437">
                  <c:v>513</c:v>
                </c:pt>
                <c:pt idx="438">
                  <c:v>514</c:v>
                </c:pt>
                <c:pt idx="439">
                  <c:v>515</c:v>
                </c:pt>
                <c:pt idx="440">
                  <c:v>516</c:v>
                </c:pt>
                <c:pt idx="441">
                  <c:v>517</c:v>
                </c:pt>
                <c:pt idx="442">
                  <c:v>518</c:v>
                </c:pt>
                <c:pt idx="443">
                  <c:v>519</c:v>
                </c:pt>
                <c:pt idx="444">
                  <c:v>520</c:v>
                </c:pt>
                <c:pt idx="445">
                  <c:v>521</c:v>
                </c:pt>
                <c:pt idx="446">
                  <c:v>522</c:v>
                </c:pt>
                <c:pt idx="447">
                  <c:v>523</c:v>
                </c:pt>
                <c:pt idx="448">
                  <c:v>524</c:v>
                </c:pt>
                <c:pt idx="449">
                  <c:v>525</c:v>
                </c:pt>
                <c:pt idx="450">
                  <c:v>526</c:v>
                </c:pt>
                <c:pt idx="451">
                  <c:v>527</c:v>
                </c:pt>
                <c:pt idx="452">
                  <c:v>528</c:v>
                </c:pt>
                <c:pt idx="453">
                  <c:v>529</c:v>
                </c:pt>
                <c:pt idx="454">
                  <c:v>530</c:v>
                </c:pt>
                <c:pt idx="455">
                  <c:v>531</c:v>
                </c:pt>
                <c:pt idx="456">
                  <c:v>532</c:v>
                </c:pt>
                <c:pt idx="457">
                  <c:v>533</c:v>
                </c:pt>
                <c:pt idx="458">
                  <c:v>534</c:v>
                </c:pt>
                <c:pt idx="459">
                  <c:v>535</c:v>
                </c:pt>
                <c:pt idx="460">
                  <c:v>536</c:v>
                </c:pt>
                <c:pt idx="461">
                  <c:v>537</c:v>
                </c:pt>
                <c:pt idx="462">
                  <c:v>538</c:v>
                </c:pt>
                <c:pt idx="463">
                  <c:v>539</c:v>
                </c:pt>
                <c:pt idx="464">
                  <c:v>540</c:v>
                </c:pt>
                <c:pt idx="465">
                  <c:v>541</c:v>
                </c:pt>
                <c:pt idx="466">
                  <c:v>542</c:v>
                </c:pt>
                <c:pt idx="467">
                  <c:v>543</c:v>
                </c:pt>
                <c:pt idx="468">
                  <c:v>544</c:v>
                </c:pt>
                <c:pt idx="469">
                  <c:v>545</c:v>
                </c:pt>
                <c:pt idx="470">
                  <c:v>546</c:v>
                </c:pt>
                <c:pt idx="471">
                  <c:v>547</c:v>
                </c:pt>
                <c:pt idx="472">
                  <c:v>548</c:v>
                </c:pt>
                <c:pt idx="473">
                  <c:v>549</c:v>
                </c:pt>
                <c:pt idx="474">
                  <c:v>550</c:v>
                </c:pt>
                <c:pt idx="475">
                  <c:v>551</c:v>
                </c:pt>
                <c:pt idx="476">
                  <c:v>552</c:v>
                </c:pt>
                <c:pt idx="477">
                  <c:v>553</c:v>
                </c:pt>
                <c:pt idx="478">
                  <c:v>554</c:v>
                </c:pt>
                <c:pt idx="479">
                  <c:v>555</c:v>
                </c:pt>
                <c:pt idx="480">
                  <c:v>556</c:v>
                </c:pt>
                <c:pt idx="481">
                  <c:v>557</c:v>
                </c:pt>
                <c:pt idx="482">
                  <c:v>558</c:v>
                </c:pt>
                <c:pt idx="483">
                  <c:v>559</c:v>
                </c:pt>
                <c:pt idx="484">
                  <c:v>560</c:v>
                </c:pt>
                <c:pt idx="485">
                  <c:v>561</c:v>
                </c:pt>
                <c:pt idx="486">
                  <c:v>562</c:v>
                </c:pt>
                <c:pt idx="487">
                  <c:v>563</c:v>
                </c:pt>
                <c:pt idx="488">
                  <c:v>564</c:v>
                </c:pt>
                <c:pt idx="489">
                  <c:v>565</c:v>
                </c:pt>
              </c:numCache>
            </c:numRef>
          </c:xVal>
          <c:yVal>
            <c:numRef>
              <c:f>'2nd year Temp (Fig. 2)'!$D$77:$D$566</c:f>
              <c:numCache>
                <c:formatCode>General</c:formatCode>
                <c:ptCount val="490"/>
                <c:pt idx="0">
                  <c:v>220.67686034271998</c:v>
                </c:pt>
                <c:pt idx="1">
                  <c:v>220.661055325685</c:v>
                </c:pt>
                <c:pt idx="2">
                  <c:v>220.64626399404003</c:v>
                </c:pt>
                <c:pt idx="3">
                  <c:v>220.63048623105499</c:v>
                </c:pt>
                <c:pt idx="4">
                  <c:v>220.61472191999999</c:v>
                </c:pt>
                <c:pt idx="5">
                  <c:v>220.59997094414499</c:v>
                </c:pt>
                <c:pt idx="6">
                  <c:v>220.58423318676</c:v>
                </c:pt>
                <c:pt idx="7">
                  <c:v>220.56850853111501</c:v>
                </c:pt>
                <c:pt idx="8">
                  <c:v>220.55279686048002</c:v>
                </c:pt>
                <c:pt idx="9">
                  <c:v>220.538098058125</c:v>
                </c:pt>
                <c:pt idx="10">
                  <c:v>220.52241200732001</c:v>
                </c:pt>
                <c:pt idx="11">
                  <c:v>220.50673859133499</c:v>
                </c:pt>
                <c:pt idx="12">
                  <c:v>220.49207769344</c:v>
                </c:pt>
                <c:pt idx="13">
                  <c:v>220.476429196905</c:v>
                </c:pt>
                <c:pt idx="14">
                  <c:v>220.46079298499998</c:v>
                </c:pt>
                <c:pt idx="15">
                  <c:v>220.44616894099502</c:v>
                </c:pt>
                <c:pt idx="16">
                  <c:v>220.43055694816002</c:v>
                </c:pt>
                <c:pt idx="17">
                  <c:v>220.41495688976499</c:v>
                </c:pt>
                <c:pt idx="18">
                  <c:v>220.39936864908</c:v>
                </c:pt>
                <c:pt idx="19">
                  <c:v>220.38479210937498</c:v>
                </c:pt>
                <c:pt idx="20">
                  <c:v>220.36922715392001</c:v>
                </c:pt>
                <c:pt idx="21">
                  <c:v>220.35367366598501</c:v>
                </c:pt>
                <c:pt idx="22">
                  <c:v>220.33913152884</c:v>
                </c:pt>
                <c:pt idx="23">
                  <c:v>220.32360062575501</c:v>
                </c:pt>
                <c:pt idx="24">
                  <c:v>220.30808084</c:v>
                </c:pt>
                <c:pt idx="25">
                  <c:v>220.29257205484498</c:v>
                </c:pt>
                <c:pt idx="26">
                  <c:v>220.27807415356</c:v>
                </c:pt>
                <c:pt idx="27">
                  <c:v>220.25658701941501</c:v>
                </c:pt>
                <c:pt idx="28">
                  <c:v>220.23511053567998</c:v>
                </c:pt>
                <c:pt idx="29">
                  <c:v>220.21364458562499</c:v>
                </c:pt>
                <c:pt idx="30">
                  <c:v>220.19218905252001</c:v>
                </c:pt>
                <c:pt idx="31">
                  <c:v>220.17074381963499</c:v>
                </c:pt>
                <c:pt idx="32">
                  <c:v>220.14930877024</c:v>
                </c:pt>
                <c:pt idx="33">
                  <c:v>220.12788378760501</c:v>
                </c:pt>
                <c:pt idx="34">
                  <c:v>220.10646875500001</c:v>
                </c:pt>
                <c:pt idx="35">
                  <c:v>220.085063555695</c:v>
                </c:pt>
                <c:pt idx="36">
                  <c:v>220.06366807296001</c:v>
                </c:pt>
                <c:pt idx="37">
                  <c:v>220.04228219006501</c:v>
                </c:pt>
                <c:pt idx="38">
                  <c:v>220.30890579027999</c:v>
                </c:pt>
                <c:pt idx="39">
                  <c:v>220.57653875687501</c:v>
                </c:pt>
                <c:pt idx="40">
                  <c:v>220.84318097311998</c:v>
                </c:pt>
                <c:pt idx="41">
                  <c:v>220.78583232228499</c:v>
                </c:pt>
                <c:pt idx="42">
                  <c:v>220.72849268764</c:v>
                </c:pt>
                <c:pt idx="43">
                  <c:v>220.67116195245501</c:v>
                </c:pt>
                <c:pt idx="44">
                  <c:v>220.61383999999998</c:v>
                </c:pt>
                <c:pt idx="45">
                  <c:v>220.556526713545</c:v>
                </c:pt>
                <c:pt idx="46">
                  <c:v>220.49922197635999</c:v>
                </c:pt>
                <c:pt idx="47">
                  <c:v>220.44192567171501</c:v>
                </c:pt>
                <c:pt idx="48">
                  <c:v>220.38463768288</c:v>
                </c:pt>
                <c:pt idx="49">
                  <c:v>220.327357893125</c:v>
                </c:pt>
                <c:pt idx="50">
                  <c:v>220.26908618572</c:v>
                </c:pt>
                <c:pt idx="51">
                  <c:v>220.21182244393501</c:v>
                </c:pt>
                <c:pt idx="52">
                  <c:v>220.15456655103998</c:v>
                </c:pt>
                <c:pt idx="53">
                  <c:v>220.09731839030499</c:v>
                </c:pt>
                <c:pt idx="54">
                  <c:v>220.04007784500001</c:v>
                </c:pt>
                <c:pt idx="55">
                  <c:v>219.98284479839501</c:v>
                </c:pt>
                <c:pt idx="56">
                  <c:v>219.92561913375999</c:v>
                </c:pt>
                <c:pt idx="57">
                  <c:v>219.868400734365</c:v>
                </c:pt>
                <c:pt idx="58">
                  <c:v>219.81118948348001</c:v>
                </c:pt>
                <c:pt idx="59">
                  <c:v>219.75398526437502</c:v>
                </c:pt>
                <c:pt idx="60">
                  <c:v>219.69578796032002</c:v>
                </c:pt>
                <c:pt idx="61">
                  <c:v>219.63859745458498</c:v>
                </c:pt>
                <c:pt idx="62">
                  <c:v>219.58141363044001</c:v>
                </c:pt>
                <c:pt idx="63">
                  <c:v>219.52423637115501</c:v>
                </c:pt>
                <c:pt idx="64">
                  <c:v>219.46706556000001</c:v>
                </c:pt>
                <c:pt idx="65">
                  <c:v>219.40990108024499</c:v>
                </c:pt>
                <c:pt idx="66">
                  <c:v>219.35274281516001</c:v>
                </c:pt>
                <c:pt idx="67">
                  <c:v>219.29559064801501</c:v>
                </c:pt>
                <c:pt idx="68">
                  <c:v>219.23844446208003</c:v>
                </c:pt>
                <c:pt idx="69">
                  <c:v>219.181304140625</c:v>
                </c:pt>
                <c:pt idx="70">
                  <c:v>219.08616956691998</c:v>
                </c:pt>
                <c:pt idx="71">
                  <c:v>218.99204062423499</c:v>
                </c:pt>
                <c:pt idx="72">
                  <c:v>218.89791719583999</c:v>
                </c:pt>
                <c:pt idx="73">
                  <c:v>218.80279916500498</c:v>
                </c:pt>
                <c:pt idx="74">
                  <c:v>218.70868641499999</c:v>
                </c:pt>
                <c:pt idx="75">
                  <c:v>218.614578829095</c:v>
                </c:pt>
                <c:pt idx="76">
                  <c:v>218.52047629056</c:v>
                </c:pt>
                <c:pt idx="77">
                  <c:v>218.42537868266498</c:v>
                </c:pt>
                <c:pt idx="78">
                  <c:v>218.33128588867999</c:v>
                </c:pt>
                <c:pt idx="79">
                  <c:v>218.23719779187499</c:v>
                </c:pt>
                <c:pt idx="80">
                  <c:v>218.14311427551999</c:v>
                </c:pt>
                <c:pt idx="81">
                  <c:v>218.04803522288498</c:v>
                </c:pt>
                <c:pt idx="82">
                  <c:v>217.95396051723998</c:v>
                </c:pt>
                <c:pt idx="83">
                  <c:v>217.85989004185498</c:v>
                </c:pt>
                <c:pt idx="84">
                  <c:v>217.76582367999998</c:v>
                </c:pt>
                <c:pt idx="85">
                  <c:v>217.670761314945</c:v>
                </c:pt>
                <c:pt idx="86">
                  <c:v>217.57670282995997</c:v>
                </c:pt>
                <c:pt idx="87">
                  <c:v>217.482648108315</c:v>
                </c:pt>
                <c:pt idx="88">
                  <c:v>217.38859703327998</c:v>
                </c:pt>
                <c:pt idx="89">
                  <c:v>217.293549488125</c:v>
                </c:pt>
                <c:pt idx="90">
                  <c:v>217.19950535612</c:v>
                </c:pt>
                <c:pt idx="91">
                  <c:v>217.10546452053498</c:v>
                </c:pt>
                <c:pt idx="92">
                  <c:v>217.01142686463999</c:v>
                </c:pt>
                <c:pt idx="93">
                  <c:v>216.91639227170498</c:v>
                </c:pt>
                <c:pt idx="94">
                  <c:v>216.82236062499999</c:v>
                </c:pt>
                <c:pt idx="95">
                  <c:v>216.728331807795</c:v>
                </c:pt>
                <c:pt idx="96">
                  <c:v>216.63430570335998</c:v>
                </c:pt>
                <c:pt idx="97">
                  <c:v>216.53928219496498</c:v>
                </c:pt>
                <c:pt idx="98">
                  <c:v>216.50926116588002</c:v>
                </c:pt>
                <c:pt idx="99">
                  <c:v>216.478242499375</c:v>
                </c:pt>
                <c:pt idx="100">
                  <c:v>216.44822607871998</c:v>
                </c:pt>
                <c:pt idx="101">
                  <c:v>216.41821178718499</c:v>
                </c:pt>
                <c:pt idx="102">
                  <c:v>216.38719950804</c:v>
                </c:pt>
                <c:pt idx="103">
                  <c:v>216.35718912455499</c:v>
                </c:pt>
                <c:pt idx="104">
                  <c:v>216.32618051999998</c:v>
                </c:pt>
                <c:pt idx="105">
                  <c:v>216.29617357764502</c:v>
                </c:pt>
                <c:pt idx="106">
                  <c:v>216.26516818076001</c:v>
                </c:pt>
                <c:pt idx="107">
                  <c:v>216.23516421261499</c:v>
                </c:pt>
                <c:pt idx="108">
                  <c:v>216.20416155648002</c:v>
                </c:pt>
                <c:pt idx="109">
                  <c:v>216.17416009562501</c:v>
                </c:pt>
                <c:pt idx="110">
                  <c:v>216.14315971331999</c:v>
                </c:pt>
                <c:pt idx="111">
                  <c:v>216.11316029283498</c:v>
                </c:pt>
                <c:pt idx="112">
                  <c:v>216.08316171744002</c:v>
                </c:pt>
                <c:pt idx="113">
                  <c:v>216.052163870405</c:v>
                </c:pt>
                <c:pt idx="114">
                  <c:v>216.285166635</c:v>
                </c:pt>
                <c:pt idx="115">
                  <c:v>216.51916989449501</c:v>
                </c:pt>
                <c:pt idx="116">
                  <c:v>216.75217353216001</c:v>
                </c:pt>
                <c:pt idx="117">
                  <c:v>216.64717743126502</c:v>
                </c:pt>
                <c:pt idx="118">
                  <c:v>216.54118147508001</c:v>
                </c:pt>
                <c:pt idx="119">
                  <c:v>216.43618554687498</c:v>
                </c:pt>
                <c:pt idx="120">
                  <c:v>216.33118952991998</c:v>
                </c:pt>
                <c:pt idx="121">
                  <c:v>216.226193307485</c:v>
                </c:pt>
                <c:pt idx="122">
                  <c:v>216.12019676284001</c:v>
                </c:pt>
                <c:pt idx="123">
                  <c:v>216.015199779255</c:v>
                </c:pt>
                <c:pt idx="124">
                  <c:v>215.91020224000002</c:v>
                </c:pt>
                <c:pt idx="125">
                  <c:v>215.80420402834503</c:v>
                </c:pt>
                <c:pt idx="126">
                  <c:v>215.69920502755997</c:v>
                </c:pt>
                <c:pt idx="127">
                  <c:v>215.59420512091501</c:v>
                </c:pt>
                <c:pt idx="128">
                  <c:v>215.48920419167999</c:v>
                </c:pt>
                <c:pt idx="129">
                  <c:v>215.38320212312499</c:v>
                </c:pt>
                <c:pt idx="130">
                  <c:v>215.27819879852001</c:v>
                </c:pt>
                <c:pt idx="131">
                  <c:v>215.17319410113501</c:v>
                </c:pt>
                <c:pt idx="132">
                  <c:v>215.06718791424001</c:v>
                </c:pt>
                <c:pt idx="133">
                  <c:v>214.96218012110498</c:v>
                </c:pt>
                <c:pt idx="134">
                  <c:v>214.85717060499999</c:v>
                </c:pt>
                <c:pt idx="135">
                  <c:v>214.77015924919499</c:v>
                </c:pt>
                <c:pt idx="136">
                  <c:v>214.68314593695999</c:v>
                </c:pt>
                <c:pt idx="137">
                  <c:v>214.59613055156501</c:v>
                </c:pt>
                <c:pt idx="138">
                  <c:v>214.50911297627999</c:v>
                </c:pt>
                <c:pt idx="139">
                  <c:v>214.42209309437499</c:v>
                </c:pt>
                <c:pt idx="140">
                  <c:v>214.33507078912001</c:v>
                </c:pt>
                <c:pt idx="141">
                  <c:v>214.248045943785</c:v>
                </c:pt>
                <c:pt idx="142">
                  <c:v>214.16101844164001</c:v>
                </c:pt>
                <c:pt idx="143">
                  <c:v>214.073988165955</c:v>
                </c:pt>
                <c:pt idx="144">
                  <c:v>214.04395500000001</c:v>
                </c:pt>
                <c:pt idx="145">
                  <c:v>214.01291882704501</c:v>
                </c:pt>
                <c:pt idx="146">
                  <c:v>213.98687953036</c:v>
                </c:pt>
                <c:pt idx="147">
                  <c:v>213.95983699321499</c:v>
                </c:pt>
                <c:pt idx="148">
                  <c:v>213.93379109888002</c:v>
                </c:pt>
                <c:pt idx="149">
                  <c:v>213.90674173062499</c:v>
                </c:pt>
                <c:pt idx="150">
                  <c:v>213.88068877172</c:v>
                </c:pt>
                <c:pt idx="151">
                  <c:v>213.85463210543497</c:v>
                </c:pt>
                <c:pt idx="152">
                  <c:v>213.82757161504</c:v>
                </c:pt>
                <c:pt idx="153">
                  <c:v>213.801507183805</c:v>
                </c:pt>
                <c:pt idx="154">
                  <c:v>213.77443869499999</c:v>
                </c:pt>
                <c:pt idx="155">
                  <c:v>213.74836603189502</c:v>
                </c:pt>
                <c:pt idx="156">
                  <c:v>213.72128907776002</c:v>
                </c:pt>
                <c:pt idx="157">
                  <c:v>213.695207715865</c:v>
                </c:pt>
                <c:pt idx="158">
                  <c:v>213.68312182947997</c:v>
                </c:pt>
                <c:pt idx="159">
                  <c:v>213.67103130187502</c:v>
                </c:pt>
                <c:pt idx="160">
                  <c:v>213.65993601632002</c:v>
                </c:pt>
                <c:pt idx="161">
                  <c:v>213.64783585608501</c:v>
                </c:pt>
                <c:pt idx="162">
                  <c:v>213.63573070443999</c:v>
                </c:pt>
                <c:pt idx="163">
                  <c:v>213.62362044465499</c:v>
                </c:pt>
                <c:pt idx="164">
                  <c:v>213.61050495999999</c:v>
                </c:pt>
                <c:pt idx="165">
                  <c:v>213.596384133745</c:v>
                </c:pt>
                <c:pt idx="166">
                  <c:v>213.58325784915999</c:v>
                </c:pt>
                <c:pt idx="167">
                  <c:v>213.56912598951502</c:v>
                </c:pt>
                <c:pt idx="168">
                  <c:v>213.55598843807999</c:v>
                </c:pt>
                <c:pt idx="169">
                  <c:v>213.54184507812499</c:v>
                </c:pt>
                <c:pt idx="170">
                  <c:v>213.52869579291999</c:v>
                </c:pt>
                <c:pt idx="171">
                  <c:v>213.51454046573502</c:v>
                </c:pt>
                <c:pt idx="172">
                  <c:v>213.50137897984001</c:v>
                </c:pt>
                <c:pt idx="173">
                  <c:v>213.487211218505</c:v>
                </c:pt>
                <c:pt idx="174">
                  <c:v>213.474037065</c:v>
                </c:pt>
                <c:pt idx="175">
                  <c:v>213.45985640259499</c:v>
                </c:pt>
                <c:pt idx="176">
                  <c:v>213.44666911456</c:v>
                </c:pt>
                <c:pt idx="177">
                  <c:v>213.43247508416499</c:v>
                </c:pt>
                <c:pt idx="178">
                  <c:v>213.41927419468001</c:v>
                </c:pt>
                <c:pt idx="179">
                  <c:v>213.40506632937499</c:v>
                </c:pt>
                <c:pt idx="180">
                  <c:v>213.39185137151998</c:v>
                </c:pt>
                <c:pt idx="181">
                  <c:v>213.37762920438499</c:v>
                </c:pt>
                <c:pt idx="182">
                  <c:v>213.36439971124</c:v>
                </c:pt>
                <c:pt idx="183">
                  <c:v>213.35016277535502</c:v>
                </c:pt>
                <c:pt idx="184">
                  <c:v>213.33691827999999</c:v>
                </c:pt>
                <c:pt idx="185">
                  <c:v>213.32266610844502</c:v>
                </c:pt>
                <c:pt idx="186">
                  <c:v>213.30940614395999</c:v>
                </c:pt>
                <c:pt idx="187">
                  <c:v>213.295138269815</c:v>
                </c:pt>
                <c:pt idx="188">
                  <c:v>213.28186236928002</c:v>
                </c:pt>
                <c:pt idx="189">
                  <c:v>213.26757832562498</c:v>
                </c:pt>
                <c:pt idx="190">
                  <c:v>213.25428602212</c:v>
                </c:pt>
                <c:pt idx="191">
                  <c:v>213.240985342035</c:v>
                </c:pt>
                <c:pt idx="192">
                  <c:v>213.22667616864001</c:v>
                </c:pt>
                <c:pt idx="193">
                  <c:v>213.213358385205</c:v>
                </c:pt>
                <c:pt idx="194">
                  <c:v>213.199031875</c:v>
                </c:pt>
                <c:pt idx="195">
                  <c:v>213.185696521295</c:v>
                </c:pt>
                <c:pt idx="196">
                  <c:v>213.17135220736</c:v>
                </c:pt>
                <c:pt idx="197">
                  <c:v>213.15799881646501</c:v>
                </c:pt>
                <c:pt idx="198">
                  <c:v>213.14363623188001</c:v>
                </c:pt>
                <c:pt idx="199">
                  <c:v>213.13026433687503</c:v>
                </c:pt>
                <c:pt idx="200">
                  <c:v>213.11588301472</c:v>
                </c:pt>
                <c:pt idx="201">
                  <c:v>213.102492148685</c:v>
                </c:pt>
                <c:pt idx="202">
                  <c:v>213.08809162204</c:v>
                </c:pt>
                <c:pt idx="203">
                  <c:v>213.07468131805499</c:v>
                </c:pt>
                <c:pt idx="204">
                  <c:v>213.06026112000001</c:v>
                </c:pt>
                <c:pt idx="205">
                  <c:v>213.04683091114498</c:v>
                </c:pt>
                <c:pt idx="206">
                  <c:v>213.03239057476</c:v>
                </c:pt>
                <c:pt idx="207">
                  <c:v>213.01893999411499</c:v>
                </c:pt>
                <c:pt idx="208">
                  <c:v>213.00447905248001</c:v>
                </c:pt>
                <c:pt idx="209">
                  <c:v>212.99100763312501</c:v>
                </c:pt>
                <c:pt idx="210">
                  <c:v>212.97652561932003</c:v>
                </c:pt>
                <c:pt idx="211">
                  <c:v>212.96303289433502</c:v>
                </c:pt>
                <c:pt idx="212">
                  <c:v>212.94852934143998</c:v>
                </c:pt>
                <c:pt idx="213">
                  <c:v>212.93501484390501</c:v>
                </c:pt>
                <c:pt idx="214">
                  <c:v>212.920489285</c:v>
                </c:pt>
                <c:pt idx="215">
                  <c:v>212.90695254799502</c:v>
                </c:pt>
                <c:pt idx="216">
                  <c:v>212.89240451616001</c:v>
                </c:pt>
                <c:pt idx="217">
                  <c:v>212.87884507276502</c:v>
                </c:pt>
                <c:pt idx="218">
                  <c:v>212.86427410108001</c:v>
                </c:pt>
                <c:pt idx="219">
                  <c:v>212.85069148437498</c:v>
                </c:pt>
                <c:pt idx="220">
                  <c:v>212.83609710592</c:v>
                </c:pt>
                <c:pt idx="221">
                  <c:v>212.82249084898498</c:v>
                </c:pt>
                <c:pt idx="222">
                  <c:v>212.80787259684001</c:v>
                </c:pt>
                <c:pt idx="223">
                  <c:v>212.79424223275498</c:v>
                </c:pt>
                <c:pt idx="224">
                  <c:v>212.77959964000001</c:v>
                </c:pt>
                <c:pt idx="225">
                  <c:v>212.765944701845</c:v>
                </c:pt>
                <c:pt idx="226">
                  <c:v>212.75127730156001</c:v>
                </c:pt>
                <c:pt idx="227">
                  <c:v>212.73759732241501</c:v>
                </c:pt>
                <c:pt idx="228">
                  <c:v>212.75690464768002</c:v>
                </c:pt>
                <c:pt idx="229">
                  <c:v>212.777199160625</c:v>
                </c:pt>
                <c:pt idx="230">
                  <c:v>212.79648074451998</c:v>
                </c:pt>
                <c:pt idx="231">
                  <c:v>212.81674928263502</c:v>
                </c:pt>
                <c:pt idx="232">
                  <c:v>212.83600465824</c:v>
                </c:pt>
                <c:pt idx="233">
                  <c:v>212.85524675460499</c:v>
                </c:pt>
                <c:pt idx="234">
                  <c:v>212.87547545500001</c:v>
                </c:pt>
                <c:pt idx="235">
                  <c:v>212.894690642695</c:v>
                </c:pt>
                <c:pt idx="236">
                  <c:v>212.94189220096001</c:v>
                </c:pt>
                <c:pt idx="237">
                  <c:v>212.988080013065</c:v>
                </c:pt>
                <c:pt idx="238">
                  <c:v>213.03425396227999</c:v>
                </c:pt>
                <c:pt idx="239">
                  <c:v>213.08141393187501</c:v>
                </c:pt>
                <c:pt idx="240">
                  <c:v>213.12755980512</c:v>
                </c:pt>
                <c:pt idx="241">
                  <c:v>213.173691465285</c:v>
                </c:pt>
                <c:pt idx="242">
                  <c:v>213.21980879564001</c:v>
                </c:pt>
                <c:pt idx="243">
                  <c:v>213.26891167945499</c:v>
                </c:pt>
                <c:pt idx="244">
                  <c:v>213.31700000000001</c:v>
                </c:pt>
                <c:pt idx="245">
                  <c:v>213.36507364054501</c:v>
                </c:pt>
                <c:pt idx="246">
                  <c:v>213.41313248436001</c:v>
                </c:pt>
                <c:pt idx="247">
                  <c:v>213.461176414715</c:v>
                </c:pt>
                <c:pt idx="248">
                  <c:v>213.51020531488001</c:v>
                </c:pt>
                <c:pt idx="249">
                  <c:v>213.55821906812503</c:v>
                </c:pt>
                <c:pt idx="250">
                  <c:v>213.60621755772002</c:v>
                </c:pt>
                <c:pt idx="251">
                  <c:v>213.654200666935</c:v>
                </c:pt>
                <c:pt idx="252">
                  <c:v>213.70316827904</c:v>
                </c:pt>
                <c:pt idx="253">
                  <c:v>213.75112027730501</c:v>
                </c:pt>
                <c:pt idx="254">
                  <c:v>213.79905654500001</c:v>
                </c:pt>
                <c:pt idx="255">
                  <c:v>213.84697696539499</c:v>
                </c:pt>
                <c:pt idx="256">
                  <c:v>213.89488142176</c:v>
                </c:pt>
                <c:pt idx="257">
                  <c:v>213.94376979736501</c:v>
                </c:pt>
                <c:pt idx="258">
                  <c:v>213.99164197548001</c:v>
                </c:pt>
                <c:pt idx="259">
                  <c:v>214.039497839375</c:v>
                </c:pt>
                <c:pt idx="260">
                  <c:v>214.08733727232001</c:v>
                </c:pt>
                <c:pt idx="261">
                  <c:v>214.13516015758501</c:v>
                </c:pt>
                <c:pt idx="262">
                  <c:v>214.18396637843998</c:v>
                </c:pt>
                <c:pt idx="263">
                  <c:v>214.23175581815499</c:v>
                </c:pt>
                <c:pt idx="264">
                  <c:v>214.27952836</c:v>
                </c:pt>
                <c:pt idx="265">
                  <c:v>214.32728388724499</c:v>
                </c:pt>
                <c:pt idx="266">
                  <c:v>214.37602228316001</c:v>
                </c:pt>
                <c:pt idx="267">
                  <c:v>214.423743431015</c:v>
                </c:pt>
                <c:pt idx="268">
                  <c:v>214.47144721408</c:v>
                </c:pt>
                <c:pt idx="269">
                  <c:v>214.51913351562501</c:v>
                </c:pt>
                <c:pt idx="270">
                  <c:v>214.56680221892</c:v>
                </c:pt>
                <c:pt idx="271">
                  <c:v>214.61545320723499</c:v>
                </c:pt>
                <c:pt idx="272">
                  <c:v>214.66308636383999</c:v>
                </c:pt>
                <c:pt idx="273">
                  <c:v>214.71070157200498</c:v>
                </c:pt>
                <c:pt idx="274">
                  <c:v>214.758298715</c:v>
                </c:pt>
                <c:pt idx="275">
                  <c:v>214.80587767609501</c:v>
                </c:pt>
                <c:pt idx="276">
                  <c:v>214.85443833856002</c:v>
                </c:pt>
                <c:pt idx="277">
                  <c:v>214.901980585665</c:v>
                </c:pt>
                <c:pt idx="278">
                  <c:v>214.94950430068002</c:v>
                </c:pt>
                <c:pt idx="279">
                  <c:v>214.99700936687501</c:v>
                </c:pt>
                <c:pt idx="280">
                  <c:v>215.04549566751999</c:v>
                </c:pt>
                <c:pt idx="281">
                  <c:v>215.092963085885</c:v>
                </c:pt>
                <c:pt idx="282">
                  <c:v>215.14041150524</c:v>
                </c:pt>
                <c:pt idx="283">
                  <c:v>215.18784080885499</c:v>
                </c:pt>
                <c:pt idx="284">
                  <c:v>215.23525088</c:v>
                </c:pt>
                <c:pt idx="285">
                  <c:v>215.28364160194499</c:v>
                </c:pt>
                <c:pt idx="286">
                  <c:v>215.33101285795999</c:v>
                </c:pt>
                <c:pt idx="287">
                  <c:v>215.37836453131501</c:v>
                </c:pt>
                <c:pt idx="288">
                  <c:v>215.42569650528</c:v>
                </c:pt>
                <c:pt idx="289">
                  <c:v>215.473008663125</c:v>
                </c:pt>
                <c:pt idx="290">
                  <c:v>215.52130088811998</c:v>
                </c:pt>
                <c:pt idx="291">
                  <c:v>215.56857306353498</c:v>
                </c:pt>
                <c:pt idx="292">
                  <c:v>215.61582507264001</c:v>
                </c:pt>
                <c:pt idx="293">
                  <c:v>215.66305679870499</c:v>
                </c:pt>
                <c:pt idx="294">
                  <c:v>215.710268125</c:v>
                </c:pt>
                <c:pt idx="295">
                  <c:v>215.76545893479502</c:v>
                </c:pt>
                <c:pt idx="296">
                  <c:v>215.82062911136001</c:v>
                </c:pt>
                <c:pt idx="297">
                  <c:v>215.875778537965</c:v>
                </c:pt>
                <c:pt idx="298">
                  <c:v>215.93090709788001</c:v>
                </c:pt>
                <c:pt idx="299">
                  <c:v>215.98601467437499</c:v>
                </c:pt>
                <c:pt idx="300">
                  <c:v>216.04110115072001</c:v>
                </c:pt>
                <c:pt idx="301">
                  <c:v>216.09516641018502</c:v>
                </c:pt>
                <c:pt idx="302">
                  <c:v>216.15021033603998</c:v>
                </c:pt>
                <c:pt idx="303">
                  <c:v>216.20523281155502</c:v>
                </c:pt>
                <c:pt idx="304">
                  <c:v>216.26023372</c:v>
                </c:pt>
                <c:pt idx="305">
                  <c:v>216.268212944645</c:v>
                </c:pt>
                <c:pt idx="306">
                  <c:v>216.27517036876</c:v>
                </c:pt>
                <c:pt idx="307">
                  <c:v>216.28310587561501</c:v>
                </c:pt>
                <c:pt idx="308">
                  <c:v>216.29101934847998</c:v>
                </c:pt>
                <c:pt idx="309">
                  <c:v>216.29791067062499</c:v>
                </c:pt>
                <c:pt idx="310">
                  <c:v>216.30577972532001</c:v>
                </c:pt>
                <c:pt idx="311">
                  <c:v>216.62562639583501</c:v>
                </c:pt>
                <c:pt idx="312">
                  <c:v>216.94545056544001</c:v>
                </c:pt>
                <c:pt idx="313">
                  <c:v>217.265252117405</c:v>
                </c:pt>
                <c:pt idx="314">
                  <c:v>217.27603093499999</c:v>
                </c:pt>
                <c:pt idx="315">
                  <c:v>217.28578690149502</c:v>
                </c:pt>
                <c:pt idx="316">
                  <c:v>217.29651990016001</c:v>
                </c:pt>
                <c:pt idx="317">
                  <c:v>217.30622981426501</c:v>
                </c:pt>
                <c:pt idx="318">
                  <c:v>217.31691652708</c:v>
                </c:pt>
                <c:pt idx="319">
                  <c:v>217.32657992187501</c:v>
                </c:pt>
                <c:pt idx="320">
                  <c:v>217.33721988191999</c:v>
                </c:pt>
                <c:pt idx="321">
                  <c:v>217.34683629048499</c:v>
                </c:pt>
                <c:pt idx="322">
                  <c:v>217.35742903084</c:v>
                </c:pt>
                <c:pt idx="323">
                  <c:v>217.36699798625497</c:v>
                </c:pt>
                <c:pt idx="324">
                  <c:v>217.37754304000001</c:v>
                </c:pt>
                <c:pt idx="325">
                  <c:v>217.38706407534502</c:v>
                </c:pt>
                <c:pt idx="326">
                  <c:v>217.39656097556002</c:v>
                </c:pt>
                <c:pt idx="327">
                  <c:v>217.407033623915</c:v>
                </c:pt>
                <c:pt idx="328">
                  <c:v>217.51748190367999</c:v>
                </c:pt>
                <c:pt idx="329">
                  <c:v>217.62790569812501</c:v>
                </c:pt>
                <c:pt idx="330">
                  <c:v>217.78730489052001</c:v>
                </c:pt>
                <c:pt idx="331">
                  <c:v>217.94767936413501</c:v>
                </c:pt>
                <c:pt idx="332">
                  <c:v>218.10702900224001</c:v>
                </c:pt>
                <c:pt idx="333">
                  <c:v>218.267353688105</c:v>
                </c:pt>
                <c:pt idx="334">
                  <c:v>218.426653305</c:v>
                </c:pt>
                <c:pt idx="335">
                  <c:v>218.566927736195</c:v>
                </c:pt>
                <c:pt idx="336">
                  <c:v>218.70617686495999</c:v>
                </c:pt>
                <c:pt idx="337">
                  <c:v>218.846400574565</c:v>
                </c:pt>
                <c:pt idx="338">
                  <c:v>218.89759874827999</c:v>
                </c:pt>
                <c:pt idx="339">
                  <c:v>218.94877126937499</c:v>
                </c:pt>
                <c:pt idx="340">
                  <c:v>218.99991802111998</c:v>
                </c:pt>
                <c:pt idx="341">
                  <c:v>219.05103888678502</c:v>
                </c:pt>
                <c:pt idx="342">
                  <c:v>219.10513374964</c:v>
                </c:pt>
                <c:pt idx="343">
                  <c:v>219.15920249295502</c:v>
                </c:pt>
                <c:pt idx="344">
                  <c:v>219.213245</c:v>
                </c:pt>
                <c:pt idx="345">
                  <c:v>219.266261154045</c:v>
                </c:pt>
                <c:pt idx="346">
                  <c:v>219.32025083836001</c:v>
                </c:pt>
                <c:pt idx="347">
                  <c:v>219.37821393621502</c:v>
                </c:pt>
                <c:pt idx="348">
                  <c:v>219.43615033088</c:v>
                </c:pt>
                <c:pt idx="349">
                  <c:v>219.49405990562499</c:v>
                </c:pt>
                <c:pt idx="350">
                  <c:v>219.55194254372</c:v>
                </c:pt>
                <c:pt idx="351">
                  <c:v>219.60879812843498</c:v>
                </c:pt>
                <c:pt idx="352">
                  <c:v>219.66662654304</c:v>
                </c:pt>
                <c:pt idx="353">
                  <c:v>219.724427670805</c:v>
                </c:pt>
                <c:pt idx="354">
                  <c:v>219.78220139499999</c:v>
                </c:pt>
                <c:pt idx="355">
                  <c:v>219.83994759889501</c:v>
                </c:pt>
                <c:pt idx="356">
                  <c:v>219.89666616576</c:v>
                </c:pt>
                <c:pt idx="357">
                  <c:v>219.95435697886501</c:v>
                </c:pt>
                <c:pt idx="358">
                  <c:v>220.01201992148</c:v>
                </c:pt>
                <c:pt idx="359">
                  <c:v>220.06965487687501</c:v>
                </c:pt>
                <c:pt idx="360">
                  <c:v>220.12726172832001</c:v>
                </c:pt>
                <c:pt idx="361">
                  <c:v>220.184840359085</c:v>
                </c:pt>
                <c:pt idx="362">
                  <c:v>220.24139065244</c:v>
                </c:pt>
                <c:pt idx="363">
                  <c:v>220.29891249165499</c:v>
                </c:pt>
                <c:pt idx="364">
                  <c:v>220.35640576</c:v>
                </c:pt>
                <c:pt idx="365">
                  <c:v>220.41387034074501</c:v>
                </c:pt>
                <c:pt idx="366">
                  <c:v>220.47130611716003</c:v>
                </c:pt>
                <c:pt idx="367">
                  <c:v>220.52771297251502</c:v>
                </c:pt>
                <c:pt idx="368">
                  <c:v>220.58509079008002</c:v>
                </c:pt>
                <c:pt idx="369">
                  <c:v>220.64243945312498</c:v>
                </c:pt>
                <c:pt idx="370">
                  <c:v>220.69975884491998</c:v>
                </c:pt>
                <c:pt idx="371">
                  <c:v>220.757048848735</c:v>
                </c:pt>
                <c:pt idx="372">
                  <c:v>220.81430934783998</c:v>
                </c:pt>
                <c:pt idx="373">
                  <c:v>220.87054022550498</c:v>
                </c:pt>
                <c:pt idx="374">
                  <c:v>220.927741365</c:v>
                </c:pt>
                <c:pt idx="375">
                  <c:v>220.984912649595</c:v>
                </c:pt>
                <c:pt idx="376">
                  <c:v>221.04205396256</c:v>
                </c:pt>
                <c:pt idx="377">
                  <c:v>221.099165187165</c:v>
                </c:pt>
                <c:pt idx="378">
                  <c:v>221.15524620668</c:v>
                </c:pt>
                <c:pt idx="379">
                  <c:v>221.21229690437499</c:v>
                </c:pt>
                <c:pt idx="380">
                  <c:v>221.26931716351999</c:v>
                </c:pt>
                <c:pt idx="381">
                  <c:v>221.326306867385</c:v>
                </c:pt>
                <c:pt idx="382">
                  <c:v>221.38326589924</c:v>
                </c:pt>
                <c:pt idx="383">
                  <c:v>221.44019414235501</c:v>
                </c:pt>
                <c:pt idx="384">
                  <c:v>221.49609147999999</c:v>
                </c:pt>
                <c:pt idx="385">
                  <c:v>221.55295779544502</c:v>
                </c:pt>
                <c:pt idx="386">
                  <c:v>221.60979297196002</c:v>
                </c:pt>
                <c:pt idx="387">
                  <c:v>221.71859689281501</c:v>
                </c:pt>
                <c:pt idx="388">
                  <c:v>221.82736944127998</c:v>
                </c:pt>
                <c:pt idx="389">
                  <c:v>221.93711050062501</c:v>
                </c:pt>
                <c:pt idx="390">
                  <c:v>222.04581995411999</c:v>
                </c:pt>
                <c:pt idx="391">
                  <c:v>222.15449768503498</c:v>
                </c:pt>
                <c:pt idx="392">
                  <c:v>222.26314357664</c:v>
                </c:pt>
                <c:pt idx="393">
                  <c:v>222.372757512205</c:v>
                </c:pt>
                <c:pt idx="394">
                  <c:v>222.481339375</c:v>
                </c:pt>
                <c:pt idx="395">
                  <c:v>222.58988904829499</c:v>
                </c:pt>
                <c:pt idx="396">
                  <c:v>222.69840641536001</c:v>
                </c:pt>
                <c:pt idx="397">
                  <c:v>222.883891359465</c:v>
                </c:pt>
                <c:pt idx="398">
                  <c:v>223.06834376387999</c:v>
                </c:pt>
                <c:pt idx="399">
                  <c:v>223.252763511875</c:v>
                </c:pt>
                <c:pt idx="400">
                  <c:v>223.43815048671999</c:v>
                </c:pt>
                <c:pt idx="401">
                  <c:v>223.622504571685</c:v>
                </c:pt>
                <c:pt idx="402">
                  <c:v>223.80682565004</c:v>
                </c:pt>
                <c:pt idx="403">
                  <c:v>223.824113605055</c:v>
                </c:pt>
                <c:pt idx="404">
                  <c:v>223.84136831999999</c:v>
                </c:pt>
                <c:pt idx="405">
                  <c:v>223.85858967814499</c:v>
                </c:pt>
                <c:pt idx="406">
                  <c:v>223.87577756275999</c:v>
                </c:pt>
                <c:pt idx="407">
                  <c:v>223.892931857115</c:v>
                </c:pt>
                <c:pt idx="408">
                  <c:v>223.91005244447999</c:v>
                </c:pt>
                <c:pt idx="409">
                  <c:v>223.927139208125</c:v>
                </c:pt>
                <c:pt idx="410">
                  <c:v>223.94419203132</c:v>
                </c:pt>
                <c:pt idx="411">
                  <c:v>223.96121079733501</c:v>
                </c:pt>
                <c:pt idx="412">
                  <c:v>223.97819538944</c:v>
                </c:pt>
                <c:pt idx="413">
                  <c:v>223.99514569090499</c:v>
                </c:pt>
                <c:pt idx="414">
                  <c:v>224.01106158499999</c:v>
                </c:pt>
                <c:pt idx="415">
                  <c:v>224.02794295499501</c:v>
                </c:pt>
                <c:pt idx="416">
                  <c:v>224.04478968415998</c:v>
                </c:pt>
                <c:pt idx="417">
                  <c:v>224.061601655765</c:v>
                </c:pt>
                <c:pt idx="418">
                  <c:v>224.07837875308002</c:v>
                </c:pt>
                <c:pt idx="419">
                  <c:v>224.09512085937499</c:v>
                </c:pt>
                <c:pt idx="420">
                  <c:v>224.11182785792002</c:v>
                </c:pt>
                <c:pt idx="421">
                  <c:v>224.12849963198499</c:v>
                </c:pt>
                <c:pt idx="422">
                  <c:v>224.14513606484002</c:v>
                </c:pt>
                <c:pt idx="423">
                  <c:v>224.161737039755</c:v>
                </c:pt>
                <c:pt idx="424">
                  <c:v>224.17830244000001</c:v>
                </c:pt>
                <c:pt idx="425">
                  <c:v>224.19483214884499</c:v>
                </c:pt>
                <c:pt idx="426">
                  <c:v>224.21132604956</c:v>
                </c:pt>
                <c:pt idx="427">
                  <c:v>224.22778402541499</c:v>
                </c:pt>
                <c:pt idx="428">
                  <c:v>224.24320595968001</c:v>
                </c:pt>
                <c:pt idx="429">
                  <c:v>224.25959173562501</c:v>
                </c:pt>
                <c:pt idx="430">
                  <c:v>224.29094123651998</c:v>
                </c:pt>
                <c:pt idx="431">
                  <c:v>224.321254345635</c:v>
                </c:pt>
                <c:pt idx="432">
                  <c:v>224.35153094624002</c:v>
                </c:pt>
                <c:pt idx="433">
                  <c:v>224.38177092160501</c:v>
                </c:pt>
                <c:pt idx="434">
                  <c:v>224.412974155</c:v>
                </c:pt>
                <c:pt idx="435">
                  <c:v>224.443140529695</c:v>
                </c:pt>
                <c:pt idx="436">
                  <c:v>224.47326992896001</c:v>
                </c:pt>
                <c:pt idx="437">
                  <c:v>224.46836223606502</c:v>
                </c:pt>
                <c:pt idx="438">
                  <c:v>224.46341733428</c:v>
                </c:pt>
                <c:pt idx="439">
                  <c:v>224.45843510687502</c:v>
                </c:pt>
                <c:pt idx="440">
                  <c:v>224.45341543712001</c:v>
                </c:pt>
                <c:pt idx="441">
                  <c:v>224.44835820828501</c:v>
                </c:pt>
                <c:pt idx="442">
                  <c:v>224.44326330364001</c:v>
                </c:pt>
                <c:pt idx="443">
                  <c:v>224.43813060645502</c:v>
                </c:pt>
                <c:pt idx="444">
                  <c:v>224.43296000000001</c:v>
                </c:pt>
                <c:pt idx="445">
                  <c:v>224.427751367545</c:v>
                </c:pt>
                <c:pt idx="446">
                  <c:v>225.51950459236002</c:v>
                </c:pt>
                <c:pt idx="447">
                  <c:v>225.47121955771502</c:v>
                </c:pt>
                <c:pt idx="448">
                  <c:v>225.42389614688</c:v>
                </c:pt>
                <c:pt idx="449">
                  <c:v>225.37653424312501</c:v>
                </c:pt>
                <c:pt idx="450">
                  <c:v>225.32813372971998</c:v>
                </c:pt>
                <c:pt idx="451">
                  <c:v>225.280694489935</c:v>
                </c:pt>
                <c:pt idx="452">
                  <c:v>225.23221640704</c:v>
                </c:pt>
                <c:pt idx="453">
                  <c:v>225.18469936430498</c:v>
                </c:pt>
                <c:pt idx="454">
                  <c:v>225.065143245</c:v>
                </c:pt>
                <c:pt idx="455">
                  <c:v>224.94554793239502</c:v>
                </c:pt>
                <c:pt idx="456">
                  <c:v>224.82691330976002</c:v>
                </c:pt>
                <c:pt idx="457">
                  <c:v>224.70723926036501</c:v>
                </c:pt>
                <c:pt idx="458">
                  <c:v>224.66752566748002</c:v>
                </c:pt>
                <c:pt idx="459">
                  <c:v>224.62877241437499</c:v>
                </c:pt>
                <c:pt idx="460">
                  <c:v>224.58897938432</c:v>
                </c:pt>
                <c:pt idx="461">
                  <c:v>224.512146460585</c:v>
                </c:pt>
                <c:pt idx="462">
                  <c:v>224.43527352644</c:v>
                </c:pt>
                <c:pt idx="463">
                  <c:v>224.35936046515499</c:v>
                </c:pt>
                <c:pt idx="464">
                  <c:v>224.28240715999999</c:v>
                </c:pt>
                <c:pt idx="465">
                  <c:v>224.20541349424499</c:v>
                </c:pt>
                <c:pt idx="466">
                  <c:v>224.12837935115999</c:v>
                </c:pt>
                <c:pt idx="467">
                  <c:v>224.079304614015</c:v>
                </c:pt>
                <c:pt idx="468">
                  <c:v>224.02918916608002</c:v>
                </c:pt>
                <c:pt idx="469">
                  <c:v>223.98003289062498</c:v>
                </c:pt>
                <c:pt idx="470">
                  <c:v>223.92983567092003</c:v>
                </c:pt>
                <c:pt idx="471">
                  <c:v>223.88059739023501</c:v>
                </c:pt>
                <c:pt idx="472">
                  <c:v>223.83031793184</c:v>
                </c:pt>
                <c:pt idx="473">
                  <c:v>223.780997179005</c:v>
                </c:pt>
                <c:pt idx="474">
                  <c:v>223.73063501500002</c:v>
                </c:pt>
                <c:pt idx="475">
                  <c:v>223.68123132309501</c:v>
                </c:pt>
                <c:pt idx="476">
                  <c:v>223.63078598656</c:v>
                </c:pt>
                <c:pt idx="477">
                  <c:v>223.581298888665</c:v>
                </c:pt>
                <c:pt idx="478">
                  <c:v>223.53176991268001</c:v>
                </c:pt>
                <c:pt idx="479">
                  <c:v>223.48119894187499</c:v>
                </c:pt>
                <c:pt idx="480">
                  <c:v>223.43158585952</c:v>
                </c:pt>
                <c:pt idx="481">
                  <c:v>223.380930548885</c:v>
                </c:pt>
                <c:pt idx="482">
                  <c:v>223.33123289324001</c:v>
                </c:pt>
                <c:pt idx="483">
                  <c:v>223.28049277585498</c:v>
                </c:pt>
                <c:pt idx="484">
                  <c:v>223.23071008000002</c:v>
                </c:pt>
                <c:pt idx="485">
                  <c:v>223.17988468894501</c:v>
                </c:pt>
                <c:pt idx="486">
                  <c:v>223.13001648596</c:v>
                </c:pt>
                <c:pt idx="487">
                  <c:v>223.079105354315</c:v>
                </c:pt>
                <c:pt idx="488">
                  <c:v>223.02915117728</c:v>
                </c:pt>
                <c:pt idx="489">
                  <c:v>222.978153838125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C1-2B43-9257-7AA9F6282A6D}"/>
            </c:ext>
          </c:extLst>
        </c:ser>
        <c:ser>
          <c:idx val="1"/>
          <c:order val="1"/>
          <c:tx>
            <c:v>TEM-A</c:v>
          </c:tx>
          <c:spPr>
            <a:ln>
              <a:noFill/>
            </a:ln>
          </c:spPr>
          <c:marker>
            <c:symbol val="x"/>
            <c:size val="10"/>
            <c:spPr>
              <a:ln w="31750"/>
            </c:spPr>
          </c:marker>
          <c:dPt>
            <c:idx val="40"/>
            <c:marker>
              <c:spPr>
                <a:ln w="31750">
                  <a:solidFill>
                    <a:schemeClr val="accent6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9ED5-E141-B04A-7EBD9DDC19D9}"/>
              </c:ext>
            </c:extLst>
          </c:dPt>
          <c:dPt>
            <c:idx val="69"/>
            <c:marker>
              <c:spPr>
                <a:ln w="31750">
                  <a:solidFill>
                    <a:schemeClr val="accent6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ED5-E141-B04A-7EBD9DDC19D9}"/>
              </c:ext>
            </c:extLst>
          </c:dPt>
          <c:dPt>
            <c:idx val="116"/>
            <c:marker>
              <c:spPr>
                <a:ln w="31750">
                  <a:solidFill>
                    <a:schemeClr val="accent6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9ED5-E141-B04A-7EBD9DDC19D9}"/>
              </c:ext>
            </c:extLst>
          </c:dPt>
          <c:dPt>
            <c:idx val="313"/>
            <c:marker>
              <c:spPr>
                <a:ln w="31750">
                  <a:solidFill>
                    <a:schemeClr val="accent6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ED5-E141-B04A-7EBD9DDC19D9}"/>
              </c:ext>
            </c:extLst>
          </c:dPt>
          <c:dPt>
            <c:idx val="402"/>
            <c:marker>
              <c:spPr>
                <a:noFill/>
                <a:ln w="31750">
                  <a:solidFill>
                    <a:schemeClr val="accent6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9ED5-E141-B04A-7EBD9DDC19D9}"/>
              </c:ext>
            </c:extLst>
          </c:dPt>
          <c:dPt>
            <c:idx val="446"/>
            <c:marker>
              <c:spPr>
                <a:ln w="31750">
                  <a:solidFill>
                    <a:schemeClr val="accent6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9ED5-E141-B04A-7EBD9DDC19D9}"/>
              </c:ext>
            </c:extLst>
          </c:dPt>
          <c:xVal>
            <c:numRef>
              <c:f>'2nd year Temp (Fig. 2)'!$B$77:$B$566</c:f>
              <c:numCache>
                <c:formatCode>General</c:formatCode>
                <c:ptCount val="490"/>
                <c:pt idx="0">
                  <c:v>76</c:v>
                </c:pt>
                <c:pt idx="1">
                  <c:v>77</c:v>
                </c:pt>
                <c:pt idx="2">
                  <c:v>78</c:v>
                </c:pt>
                <c:pt idx="3">
                  <c:v>79</c:v>
                </c:pt>
                <c:pt idx="4">
                  <c:v>80</c:v>
                </c:pt>
                <c:pt idx="5">
                  <c:v>81</c:v>
                </c:pt>
                <c:pt idx="6">
                  <c:v>82</c:v>
                </c:pt>
                <c:pt idx="7">
                  <c:v>83</c:v>
                </c:pt>
                <c:pt idx="8">
                  <c:v>84</c:v>
                </c:pt>
                <c:pt idx="9">
                  <c:v>85</c:v>
                </c:pt>
                <c:pt idx="10">
                  <c:v>86</c:v>
                </c:pt>
                <c:pt idx="11">
                  <c:v>87</c:v>
                </c:pt>
                <c:pt idx="12">
                  <c:v>88</c:v>
                </c:pt>
                <c:pt idx="13">
                  <c:v>89</c:v>
                </c:pt>
                <c:pt idx="14">
                  <c:v>90</c:v>
                </c:pt>
                <c:pt idx="15">
                  <c:v>91</c:v>
                </c:pt>
                <c:pt idx="16">
                  <c:v>92</c:v>
                </c:pt>
                <c:pt idx="17">
                  <c:v>93</c:v>
                </c:pt>
                <c:pt idx="18">
                  <c:v>94</c:v>
                </c:pt>
                <c:pt idx="19">
                  <c:v>95</c:v>
                </c:pt>
                <c:pt idx="20">
                  <c:v>96</c:v>
                </c:pt>
                <c:pt idx="21">
                  <c:v>97</c:v>
                </c:pt>
                <c:pt idx="22">
                  <c:v>98</c:v>
                </c:pt>
                <c:pt idx="23">
                  <c:v>99</c:v>
                </c:pt>
                <c:pt idx="24">
                  <c:v>100</c:v>
                </c:pt>
                <c:pt idx="25">
                  <c:v>101</c:v>
                </c:pt>
                <c:pt idx="26">
                  <c:v>102</c:v>
                </c:pt>
                <c:pt idx="27">
                  <c:v>103</c:v>
                </c:pt>
                <c:pt idx="28">
                  <c:v>104</c:v>
                </c:pt>
                <c:pt idx="29">
                  <c:v>105</c:v>
                </c:pt>
                <c:pt idx="30">
                  <c:v>106</c:v>
                </c:pt>
                <c:pt idx="31">
                  <c:v>107</c:v>
                </c:pt>
                <c:pt idx="32">
                  <c:v>108</c:v>
                </c:pt>
                <c:pt idx="33">
                  <c:v>109</c:v>
                </c:pt>
                <c:pt idx="34">
                  <c:v>110</c:v>
                </c:pt>
                <c:pt idx="35">
                  <c:v>111</c:v>
                </c:pt>
                <c:pt idx="36">
                  <c:v>112</c:v>
                </c:pt>
                <c:pt idx="37">
                  <c:v>113</c:v>
                </c:pt>
                <c:pt idx="38">
                  <c:v>114</c:v>
                </c:pt>
                <c:pt idx="39">
                  <c:v>115</c:v>
                </c:pt>
                <c:pt idx="40">
                  <c:v>116</c:v>
                </c:pt>
                <c:pt idx="41">
                  <c:v>117</c:v>
                </c:pt>
                <c:pt idx="42">
                  <c:v>118</c:v>
                </c:pt>
                <c:pt idx="43">
                  <c:v>119</c:v>
                </c:pt>
                <c:pt idx="44">
                  <c:v>120</c:v>
                </c:pt>
                <c:pt idx="45">
                  <c:v>121</c:v>
                </c:pt>
                <c:pt idx="46">
                  <c:v>122</c:v>
                </c:pt>
                <c:pt idx="47">
                  <c:v>123</c:v>
                </c:pt>
                <c:pt idx="48">
                  <c:v>124</c:v>
                </c:pt>
                <c:pt idx="49">
                  <c:v>125</c:v>
                </c:pt>
                <c:pt idx="50">
                  <c:v>126</c:v>
                </c:pt>
                <c:pt idx="51">
                  <c:v>127</c:v>
                </c:pt>
                <c:pt idx="52">
                  <c:v>128</c:v>
                </c:pt>
                <c:pt idx="53">
                  <c:v>129</c:v>
                </c:pt>
                <c:pt idx="54">
                  <c:v>130</c:v>
                </c:pt>
                <c:pt idx="55">
                  <c:v>131</c:v>
                </c:pt>
                <c:pt idx="56">
                  <c:v>132</c:v>
                </c:pt>
                <c:pt idx="57">
                  <c:v>133</c:v>
                </c:pt>
                <c:pt idx="58">
                  <c:v>134</c:v>
                </c:pt>
                <c:pt idx="59">
                  <c:v>135</c:v>
                </c:pt>
                <c:pt idx="60">
                  <c:v>136</c:v>
                </c:pt>
                <c:pt idx="61">
                  <c:v>137</c:v>
                </c:pt>
                <c:pt idx="62">
                  <c:v>138</c:v>
                </c:pt>
                <c:pt idx="63">
                  <c:v>139</c:v>
                </c:pt>
                <c:pt idx="64">
                  <c:v>140</c:v>
                </c:pt>
                <c:pt idx="65">
                  <c:v>141</c:v>
                </c:pt>
                <c:pt idx="66">
                  <c:v>142</c:v>
                </c:pt>
                <c:pt idx="67">
                  <c:v>143</c:v>
                </c:pt>
                <c:pt idx="68">
                  <c:v>144</c:v>
                </c:pt>
                <c:pt idx="69">
                  <c:v>145</c:v>
                </c:pt>
                <c:pt idx="70">
                  <c:v>146</c:v>
                </c:pt>
                <c:pt idx="71">
                  <c:v>147</c:v>
                </c:pt>
                <c:pt idx="72">
                  <c:v>148</c:v>
                </c:pt>
                <c:pt idx="73">
                  <c:v>149</c:v>
                </c:pt>
                <c:pt idx="74">
                  <c:v>150</c:v>
                </c:pt>
                <c:pt idx="75">
                  <c:v>151</c:v>
                </c:pt>
                <c:pt idx="76">
                  <c:v>152</c:v>
                </c:pt>
                <c:pt idx="77">
                  <c:v>153</c:v>
                </c:pt>
                <c:pt idx="78">
                  <c:v>154</c:v>
                </c:pt>
                <c:pt idx="79">
                  <c:v>155</c:v>
                </c:pt>
                <c:pt idx="80">
                  <c:v>156</c:v>
                </c:pt>
                <c:pt idx="81">
                  <c:v>157</c:v>
                </c:pt>
                <c:pt idx="82">
                  <c:v>158</c:v>
                </c:pt>
                <c:pt idx="83">
                  <c:v>159</c:v>
                </c:pt>
                <c:pt idx="84">
                  <c:v>160</c:v>
                </c:pt>
                <c:pt idx="85">
                  <c:v>161</c:v>
                </c:pt>
                <c:pt idx="86">
                  <c:v>162</c:v>
                </c:pt>
                <c:pt idx="87">
                  <c:v>163</c:v>
                </c:pt>
                <c:pt idx="88">
                  <c:v>164</c:v>
                </c:pt>
                <c:pt idx="89">
                  <c:v>165</c:v>
                </c:pt>
                <c:pt idx="90">
                  <c:v>166</c:v>
                </c:pt>
                <c:pt idx="91">
                  <c:v>167</c:v>
                </c:pt>
                <c:pt idx="92">
                  <c:v>168</c:v>
                </c:pt>
                <c:pt idx="93">
                  <c:v>169</c:v>
                </c:pt>
                <c:pt idx="94">
                  <c:v>170</c:v>
                </c:pt>
                <c:pt idx="95">
                  <c:v>171</c:v>
                </c:pt>
                <c:pt idx="96">
                  <c:v>172</c:v>
                </c:pt>
                <c:pt idx="97">
                  <c:v>173</c:v>
                </c:pt>
                <c:pt idx="98">
                  <c:v>174</c:v>
                </c:pt>
                <c:pt idx="99">
                  <c:v>175</c:v>
                </c:pt>
                <c:pt idx="100">
                  <c:v>176</c:v>
                </c:pt>
                <c:pt idx="101">
                  <c:v>177</c:v>
                </c:pt>
                <c:pt idx="102">
                  <c:v>178</c:v>
                </c:pt>
                <c:pt idx="103">
                  <c:v>179</c:v>
                </c:pt>
                <c:pt idx="104">
                  <c:v>180</c:v>
                </c:pt>
                <c:pt idx="105">
                  <c:v>181</c:v>
                </c:pt>
                <c:pt idx="106">
                  <c:v>182</c:v>
                </c:pt>
                <c:pt idx="107">
                  <c:v>183</c:v>
                </c:pt>
                <c:pt idx="108">
                  <c:v>184</c:v>
                </c:pt>
                <c:pt idx="109">
                  <c:v>185</c:v>
                </c:pt>
                <c:pt idx="110">
                  <c:v>186</c:v>
                </c:pt>
                <c:pt idx="111">
                  <c:v>187</c:v>
                </c:pt>
                <c:pt idx="112">
                  <c:v>188</c:v>
                </c:pt>
                <c:pt idx="113">
                  <c:v>189</c:v>
                </c:pt>
                <c:pt idx="114">
                  <c:v>190</c:v>
                </c:pt>
                <c:pt idx="115">
                  <c:v>191</c:v>
                </c:pt>
                <c:pt idx="116">
                  <c:v>192</c:v>
                </c:pt>
                <c:pt idx="117">
                  <c:v>193</c:v>
                </c:pt>
                <c:pt idx="118">
                  <c:v>194</c:v>
                </c:pt>
                <c:pt idx="119">
                  <c:v>195</c:v>
                </c:pt>
                <c:pt idx="120">
                  <c:v>196</c:v>
                </c:pt>
                <c:pt idx="121">
                  <c:v>197</c:v>
                </c:pt>
                <c:pt idx="122">
                  <c:v>198</c:v>
                </c:pt>
                <c:pt idx="123">
                  <c:v>199</c:v>
                </c:pt>
                <c:pt idx="124">
                  <c:v>200</c:v>
                </c:pt>
                <c:pt idx="125">
                  <c:v>201</c:v>
                </c:pt>
                <c:pt idx="126">
                  <c:v>202</c:v>
                </c:pt>
                <c:pt idx="127">
                  <c:v>203</c:v>
                </c:pt>
                <c:pt idx="128">
                  <c:v>204</c:v>
                </c:pt>
                <c:pt idx="129">
                  <c:v>205</c:v>
                </c:pt>
                <c:pt idx="130">
                  <c:v>206</c:v>
                </c:pt>
                <c:pt idx="131">
                  <c:v>207</c:v>
                </c:pt>
                <c:pt idx="132">
                  <c:v>208</c:v>
                </c:pt>
                <c:pt idx="133">
                  <c:v>209</c:v>
                </c:pt>
                <c:pt idx="134">
                  <c:v>210</c:v>
                </c:pt>
                <c:pt idx="135">
                  <c:v>211</c:v>
                </c:pt>
                <c:pt idx="136">
                  <c:v>212</c:v>
                </c:pt>
                <c:pt idx="137">
                  <c:v>213</c:v>
                </c:pt>
                <c:pt idx="138">
                  <c:v>214</c:v>
                </c:pt>
                <c:pt idx="139">
                  <c:v>215</c:v>
                </c:pt>
                <c:pt idx="140">
                  <c:v>216</c:v>
                </c:pt>
                <c:pt idx="141">
                  <c:v>217</c:v>
                </c:pt>
                <c:pt idx="142">
                  <c:v>218</c:v>
                </c:pt>
                <c:pt idx="143">
                  <c:v>219</c:v>
                </c:pt>
                <c:pt idx="144">
                  <c:v>220</c:v>
                </c:pt>
                <c:pt idx="145">
                  <c:v>221</c:v>
                </c:pt>
                <c:pt idx="146">
                  <c:v>222</c:v>
                </c:pt>
                <c:pt idx="147">
                  <c:v>223</c:v>
                </c:pt>
                <c:pt idx="148">
                  <c:v>224</c:v>
                </c:pt>
                <c:pt idx="149">
                  <c:v>225</c:v>
                </c:pt>
                <c:pt idx="150">
                  <c:v>226</c:v>
                </c:pt>
                <c:pt idx="151">
                  <c:v>227</c:v>
                </c:pt>
                <c:pt idx="152">
                  <c:v>228</c:v>
                </c:pt>
                <c:pt idx="153">
                  <c:v>229</c:v>
                </c:pt>
                <c:pt idx="154">
                  <c:v>230</c:v>
                </c:pt>
                <c:pt idx="155">
                  <c:v>231</c:v>
                </c:pt>
                <c:pt idx="156">
                  <c:v>232</c:v>
                </c:pt>
                <c:pt idx="157">
                  <c:v>233</c:v>
                </c:pt>
                <c:pt idx="158">
                  <c:v>234</c:v>
                </c:pt>
                <c:pt idx="159">
                  <c:v>235</c:v>
                </c:pt>
                <c:pt idx="160">
                  <c:v>236</c:v>
                </c:pt>
                <c:pt idx="161">
                  <c:v>237</c:v>
                </c:pt>
                <c:pt idx="162">
                  <c:v>238</c:v>
                </c:pt>
                <c:pt idx="163">
                  <c:v>239</c:v>
                </c:pt>
                <c:pt idx="164">
                  <c:v>240</c:v>
                </c:pt>
                <c:pt idx="165">
                  <c:v>241</c:v>
                </c:pt>
                <c:pt idx="166">
                  <c:v>242</c:v>
                </c:pt>
                <c:pt idx="167">
                  <c:v>243</c:v>
                </c:pt>
                <c:pt idx="168">
                  <c:v>244</c:v>
                </c:pt>
                <c:pt idx="169">
                  <c:v>245</c:v>
                </c:pt>
                <c:pt idx="170">
                  <c:v>246</c:v>
                </c:pt>
                <c:pt idx="171">
                  <c:v>247</c:v>
                </c:pt>
                <c:pt idx="172">
                  <c:v>248</c:v>
                </c:pt>
                <c:pt idx="173">
                  <c:v>249</c:v>
                </c:pt>
                <c:pt idx="174">
                  <c:v>250</c:v>
                </c:pt>
                <c:pt idx="175">
                  <c:v>251</c:v>
                </c:pt>
                <c:pt idx="176">
                  <c:v>252</c:v>
                </c:pt>
                <c:pt idx="177">
                  <c:v>253</c:v>
                </c:pt>
                <c:pt idx="178">
                  <c:v>254</c:v>
                </c:pt>
                <c:pt idx="179">
                  <c:v>255</c:v>
                </c:pt>
                <c:pt idx="180">
                  <c:v>256</c:v>
                </c:pt>
                <c:pt idx="181">
                  <c:v>257</c:v>
                </c:pt>
                <c:pt idx="182">
                  <c:v>258</c:v>
                </c:pt>
                <c:pt idx="183">
                  <c:v>259</c:v>
                </c:pt>
                <c:pt idx="184">
                  <c:v>260</c:v>
                </c:pt>
                <c:pt idx="185">
                  <c:v>261</c:v>
                </c:pt>
                <c:pt idx="186">
                  <c:v>262</c:v>
                </c:pt>
                <c:pt idx="187">
                  <c:v>263</c:v>
                </c:pt>
                <c:pt idx="188">
                  <c:v>264</c:v>
                </c:pt>
                <c:pt idx="189">
                  <c:v>265</c:v>
                </c:pt>
                <c:pt idx="190">
                  <c:v>266</c:v>
                </c:pt>
                <c:pt idx="191">
                  <c:v>267</c:v>
                </c:pt>
                <c:pt idx="192">
                  <c:v>268</c:v>
                </c:pt>
                <c:pt idx="193">
                  <c:v>269</c:v>
                </c:pt>
                <c:pt idx="194">
                  <c:v>270</c:v>
                </c:pt>
                <c:pt idx="195">
                  <c:v>271</c:v>
                </c:pt>
                <c:pt idx="196">
                  <c:v>272</c:v>
                </c:pt>
                <c:pt idx="197">
                  <c:v>273</c:v>
                </c:pt>
                <c:pt idx="198">
                  <c:v>274</c:v>
                </c:pt>
                <c:pt idx="199">
                  <c:v>275</c:v>
                </c:pt>
                <c:pt idx="200">
                  <c:v>276</c:v>
                </c:pt>
                <c:pt idx="201">
                  <c:v>277</c:v>
                </c:pt>
                <c:pt idx="202">
                  <c:v>278</c:v>
                </c:pt>
                <c:pt idx="203">
                  <c:v>279</c:v>
                </c:pt>
                <c:pt idx="204">
                  <c:v>280</c:v>
                </c:pt>
                <c:pt idx="205">
                  <c:v>281</c:v>
                </c:pt>
                <c:pt idx="206">
                  <c:v>282</c:v>
                </c:pt>
                <c:pt idx="207">
                  <c:v>283</c:v>
                </c:pt>
                <c:pt idx="208">
                  <c:v>284</c:v>
                </c:pt>
                <c:pt idx="209">
                  <c:v>285</c:v>
                </c:pt>
                <c:pt idx="210">
                  <c:v>286</c:v>
                </c:pt>
                <c:pt idx="211">
                  <c:v>287</c:v>
                </c:pt>
                <c:pt idx="212">
                  <c:v>288</c:v>
                </c:pt>
                <c:pt idx="213">
                  <c:v>289</c:v>
                </c:pt>
                <c:pt idx="214">
                  <c:v>290</c:v>
                </c:pt>
                <c:pt idx="215">
                  <c:v>291</c:v>
                </c:pt>
                <c:pt idx="216">
                  <c:v>292</c:v>
                </c:pt>
                <c:pt idx="217">
                  <c:v>293</c:v>
                </c:pt>
                <c:pt idx="218">
                  <c:v>294</c:v>
                </c:pt>
                <c:pt idx="219">
                  <c:v>295</c:v>
                </c:pt>
                <c:pt idx="220">
                  <c:v>296</c:v>
                </c:pt>
                <c:pt idx="221">
                  <c:v>297</c:v>
                </c:pt>
                <c:pt idx="222">
                  <c:v>298</c:v>
                </c:pt>
                <c:pt idx="223">
                  <c:v>299</c:v>
                </c:pt>
                <c:pt idx="224">
                  <c:v>300</c:v>
                </c:pt>
                <c:pt idx="225">
                  <c:v>301</c:v>
                </c:pt>
                <c:pt idx="226">
                  <c:v>302</c:v>
                </c:pt>
                <c:pt idx="227">
                  <c:v>303</c:v>
                </c:pt>
                <c:pt idx="228">
                  <c:v>304</c:v>
                </c:pt>
                <c:pt idx="229">
                  <c:v>305</c:v>
                </c:pt>
                <c:pt idx="230">
                  <c:v>306</c:v>
                </c:pt>
                <c:pt idx="231">
                  <c:v>307</c:v>
                </c:pt>
                <c:pt idx="232">
                  <c:v>308</c:v>
                </c:pt>
                <c:pt idx="233">
                  <c:v>309</c:v>
                </c:pt>
                <c:pt idx="234">
                  <c:v>310</c:v>
                </c:pt>
                <c:pt idx="235">
                  <c:v>311</c:v>
                </c:pt>
                <c:pt idx="236">
                  <c:v>312</c:v>
                </c:pt>
                <c:pt idx="237">
                  <c:v>313</c:v>
                </c:pt>
                <c:pt idx="238">
                  <c:v>314</c:v>
                </c:pt>
                <c:pt idx="239">
                  <c:v>315</c:v>
                </c:pt>
                <c:pt idx="240">
                  <c:v>316</c:v>
                </c:pt>
                <c:pt idx="241">
                  <c:v>317</c:v>
                </c:pt>
                <c:pt idx="242">
                  <c:v>318</c:v>
                </c:pt>
                <c:pt idx="243">
                  <c:v>319</c:v>
                </c:pt>
                <c:pt idx="244">
                  <c:v>320</c:v>
                </c:pt>
                <c:pt idx="245">
                  <c:v>321</c:v>
                </c:pt>
                <c:pt idx="246">
                  <c:v>322</c:v>
                </c:pt>
                <c:pt idx="247">
                  <c:v>323</c:v>
                </c:pt>
                <c:pt idx="248">
                  <c:v>324</c:v>
                </c:pt>
                <c:pt idx="249">
                  <c:v>325</c:v>
                </c:pt>
                <c:pt idx="250">
                  <c:v>326</c:v>
                </c:pt>
                <c:pt idx="251">
                  <c:v>327</c:v>
                </c:pt>
                <c:pt idx="252">
                  <c:v>328</c:v>
                </c:pt>
                <c:pt idx="253">
                  <c:v>329</c:v>
                </c:pt>
                <c:pt idx="254">
                  <c:v>330</c:v>
                </c:pt>
                <c:pt idx="255">
                  <c:v>331</c:v>
                </c:pt>
                <c:pt idx="256">
                  <c:v>332</c:v>
                </c:pt>
                <c:pt idx="257">
                  <c:v>333</c:v>
                </c:pt>
                <c:pt idx="258">
                  <c:v>334</c:v>
                </c:pt>
                <c:pt idx="259">
                  <c:v>335</c:v>
                </c:pt>
                <c:pt idx="260">
                  <c:v>336</c:v>
                </c:pt>
                <c:pt idx="261">
                  <c:v>337</c:v>
                </c:pt>
                <c:pt idx="262">
                  <c:v>338</c:v>
                </c:pt>
                <c:pt idx="263">
                  <c:v>339</c:v>
                </c:pt>
                <c:pt idx="264">
                  <c:v>340</c:v>
                </c:pt>
                <c:pt idx="265">
                  <c:v>341</c:v>
                </c:pt>
                <c:pt idx="266">
                  <c:v>342</c:v>
                </c:pt>
                <c:pt idx="267">
                  <c:v>343</c:v>
                </c:pt>
                <c:pt idx="268">
                  <c:v>344</c:v>
                </c:pt>
                <c:pt idx="269">
                  <c:v>345</c:v>
                </c:pt>
                <c:pt idx="270">
                  <c:v>346</c:v>
                </c:pt>
                <c:pt idx="271">
                  <c:v>347</c:v>
                </c:pt>
                <c:pt idx="272">
                  <c:v>348</c:v>
                </c:pt>
                <c:pt idx="273">
                  <c:v>349</c:v>
                </c:pt>
                <c:pt idx="274">
                  <c:v>350</c:v>
                </c:pt>
                <c:pt idx="275">
                  <c:v>351</c:v>
                </c:pt>
                <c:pt idx="276">
                  <c:v>352</c:v>
                </c:pt>
                <c:pt idx="277">
                  <c:v>353</c:v>
                </c:pt>
                <c:pt idx="278">
                  <c:v>354</c:v>
                </c:pt>
                <c:pt idx="279">
                  <c:v>355</c:v>
                </c:pt>
                <c:pt idx="280">
                  <c:v>356</c:v>
                </c:pt>
                <c:pt idx="281">
                  <c:v>357</c:v>
                </c:pt>
                <c:pt idx="282">
                  <c:v>358</c:v>
                </c:pt>
                <c:pt idx="283">
                  <c:v>359</c:v>
                </c:pt>
                <c:pt idx="284">
                  <c:v>360</c:v>
                </c:pt>
                <c:pt idx="285">
                  <c:v>361</c:v>
                </c:pt>
                <c:pt idx="286">
                  <c:v>362</c:v>
                </c:pt>
                <c:pt idx="287">
                  <c:v>363</c:v>
                </c:pt>
                <c:pt idx="288">
                  <c:v>364</c:v>
                </c:pt>
                <c:pt idx="289">
                  <c:v>365</c:v>
                </c:pt>
                <c:pt idx="290">
                  <c:v>366</c:v>
                </c:pt>
                <c:pt idx="291">
                  <c:v>367</c:v>
                </c:pt>
                <c:pt idx="292">
                  <c:v>368</c:v>
                </c:pt>
                <c:pt idx="293">
                  <c:v>369</c:v>
                </c:pt>
                <c:pt idx="294">
                  <c:v>370</c:v>
                </c:pt>
                <c:pt idx="295">
                  <c:v>371</c:v>
                </c:pt>
                <c:pt idx="296">
                  <c:v>372</c:v>
                </c:pt>
                <c:pt idx="297">
                  <c:v>373</c:v>
                </c:pt>
                <c:pt idx="298">
                  <c:v>374</c:v>
                </c:pt>
                <c:pt idx="299">
                  <c:v>375</c:v>
                </c:pt>
                <c:pt idx="300">
                  <c:v>376</c:v>
                </c:pt>
                <c:pt idx="301">
                  <c:v>377</c:v>
                </c:pt>
                <c:pt idx="302">
                  <c:v>378</c:v>
                </c:pt>
                <c:pt idx="303">
                  <c:v>379</c:v>
                </c:pt>
                <c:pt idx="304">
                  <c:v>380</c:v>
                </c:pt>
                <c:pt idx="305">
                  <c:v>381</c:v>
                </c:pt>
                <c:pt idx="306">
                  <c:v>382</c:v>
                </c:pt>
                <c:pt idx="307">
                  <c:v>383</c:v>
                </c:pt>
                <c:pt idx="308">
                  <c:v>384</c:v>
                </c:pt>
                <c:pt idx="309">
                  <c:v>385</c:v>
                </c:pt>
                <c:pt idx="310">
                  <c:v>386</c:v>
                </c:pt>
                <c:pt idx="311">
                  <c:v>387</c:v>
                </c:pt>
                <c:pt idx="312">
                  <c:v>388</c:v>
                </c:pt>
                <c:pt idx="313">
                  <c:v>389</c:v>
                </c:pt>
                <c:pt idx="314">
                  <c:v>390</c:v>
                </c:pt>
                <c:pt idx="315">
                  <c:v>391</c:v>
                </c:pt>
                <c:pt idx="316">
                  <c:v>392</c:v>
                </c:pt>
                <c:pt idx="317">
                  <c:v>393</c:v>
                </c:pt>
                <c:pt idx="318">
                  <c:v>394</c:v>
                </c:pt>
                <c:pt idx="319">
                  <c:v>395</c:v>
                </c:pt>
                <c:pt idx="320">
                  <c:v>396</c:v>
                </c:pt>
                <c:pt idx="321">
                  <c:v>397</c:v>
                </c:pt>
                <c:pt idx="322">
                  <c:v>398</c:v>
                </c:pt>
                <c:pt idx="323">
                  <c:v>399</c:v>
                </c:pt>
                <c:pt idx="324">
                  <c:v>400</c:v>
                </c:pt>
                <c:pt idx="325">
                  <c:v>401</c:v>
                </c:pt>
                <c:pt idx="326">
                  <c:v>402</c:v>
                </c:pt>
                <c:pt idx="327">
                  <c:v>403</c:v>
                </c:pt>
                <c:pt idx="328">
                  <c:v>404</c:v>
                </c:pt>
                <c:pt idx="329">
                  <c:v>405</c:v>
                </c:pt>
                <c:pt idx="330">
                  <c:v>406</c:v>
                </c:pt>
                <c:pt idx="331">
                  <c:v>407</c:v>
                </c:pt>
                <c:pt idx="332">
                  <c:v>408</c:v>
                </c:pt>
                <c:pt idx="333">
                  <c:v>409</c:v>
                </c:pt>
                <c:pt idx="334">
                  <c:v>410</c:v>
                </c:pt>
                <c:pt idx="335">
                  <c:v>411</c:v>
                </c:pt>
                <c:pt idx="336">
                  <c:v>412</c:v>
                </c:pt>
                <c:pt idx="337">
                  <c:v>413</c:v>
                </c:pt>
                <c:pt idx="338">
                  <c:v>414</c:v>
                </c:pt>
                <c:pt idx="339">
                  <c:v>415</c:v>
                </c:pt>
                <c:pt idx="340">
                  <c:v>416</c:v>
                </c:pt>
                <c:pt idx="341">
                  <c:v>417</c:v>
                </c:pt>
                <c:pt idx="342">
                  <c:v>418</c:v>
                </c:pt>
                <c:pt idx="343">
                  <c:v>419</c:v>
                </c:pt>
                <c:pt idx="344">
                  <c:v>420</c:v>
                </c:pt>
                <c:pt idx="345">
                  <c:v>421</c:v>
                </c:pt>
                <c:pt idx="346">
                  <c:v>422</c:v>
                </c:pt>
                <c:pt idx="347">
                  <c:v>423</c:v>
                </c:pt>
                <c:pt idx="348">
                  <c:v>424</c:v>
                </c:pt>
                <c:pt idx="349">
                  <c:v>425</c:v>
                </c:pt>
                <c:pt idx="350">
                  <c:v>426</c:v>
                </c:pt>
                <c:pt idx="351">
                  <c:v>427</c:v>
                </c:pt>
                <c:pt idx="352">
                  <c:v>428</c:v>
                </c:pt>
                <c:pt idx="353">
                  <c:v>429</c:v>
                </c:pt>
                <c:pt idx="354">
                  <c:v>430</c:v>
                </c:pt>
                <c:pt idx="355">
                  <c:v>431</c:v>
                </c:pt>
                <c:pt idx="356">
                  <c:v>432</c:v>
                </c:pt>
                <c:pt idx="357">
                  <c:v>433</c:v>
                </c:pt>
                <c:pt idx="358">
                  <c:v>434</c:v>
                </c:pt>
                <c:pt idx="359">
                  <c:v>435</c:v>
                </c:pt>
                <c:pt idx="360">
                  <c:v>436</c:v>
                </c:pt>
                <c:pt idx="361">
                  <c:v>437</c:v>
                </c:pt>
                <c:pt idx="362">
                  <c:v>438</c:v>
                </c:pt>
                <c:pt idx="363">
                  <c:v>439</c:v>
                </c:pt>
                <c:pt idx="364">
                  <c:v>440</c:v>
                </c:pt>
                <c:pt idx="365">
                  <c:v>441</c:v>
                </c:pt>
                <c:pt idx="366">
                  <c:v>442</c:v>
                </c:pt>
                <c:pt idx="367">
                  <c:v>443</c:v>
                </c:pt>
                <c:pt idx="368">
                  <c:v>444</c:v>
                </c:pt>
                <c:pt idx="369">
                  <c:v>445</c:v>
                </c:pt>
                <c:pt idx="370">
                  <c:v>446</c:v>
                </c:pt>
                <c:pt idx="371">
                  <c:v>447</c:v>
                </c:pt>
                <c:pt idx="372">
                  <c:v>448</c:v>
                </c:pt>
                <c:pt idx="373">
                  <c:v>449</c:v>
                </c:pt>
                <c:pt idx="374">
                  <c:v>450</c:v>
                </c:pt>
                <c:pt idx="375">
                  <c:v>451</c:v>
                </c:pt>
                <c:pt idx="376">
                  <c:v>452</c:v>
                </c:pt>
                <c:pt idx="377">
                  <c:v>453</c:v>
                </c:pt>
                <c:pt idx="378">
                  <c:v>454</c:v>
                </c:pt>
                <c:pt idx="379">
                  <c:v>455</c:v>
                </c:pt>
                <c:pt idx="380">
                  <c:v>456</c:v>
                </c:pt>
                <c:pt idx="381">
                  <c:v>457</c:v>
                </c:pt>
                <c:pt idx="382">
                  <c:v>458</c:v>
                </c:pt>
                <c:pt idx="383">
                  <c:v>459</c:v>
                </c:pt>
                <c:pt idx="384">
                  <c:v>460</c:v>
                </c:pt>
                <c:pt idx="385">
                  <c:v>461</c:v>
                </c:pt>
                <c:pt idx="386">
                  <c:v>462</c:v>
                </c:pt>
                <c:pt idx="387">
                  <c:v>463</c:v>
                </c:pt>
                <c:pt idx="388">
                  <c:v>464</c:v>
                </c:pt>
                <c:pt idx="389">
                  <c:v>465</c:v>
                </c:pt>
                <c:pt idx="390">
                  <c:v>466</c:v>
                </c:pt>
                <c:pt idx="391">
                  <c:v>467</c:v>
                </c:pt>
                <c:pt idx="392">
                  <c:v>468</c:v>
                </c:pt>
                <c:pt idx="393">
                  <c:v>469</c:v>
                </c:pt>
                <c:pt idx="394">
                  <c:v>470</c:v>
                </c:pt>
                <c:pt idx="395">
                  <c:v>471</c:v>
                </c:pt>
                <c:pt idx="396">
                  <c:v>472</c:v>
                </c:pt>
                <c:pt idx="397">
                  <c:v>473</c:v>
                </c:pt>
                <c:pt idx="398">
                  <c:v>474</c:v>
                </c:pt>
                <c:pt idx="399">
                  <c:v>475</c:v>
                </c:pt>
                <c:pt idx="400">
                  <c:v>476</c:v>
                </c:pt>
                <c:pt idx="401">
                  <c:v>477</c:v>
                </c:pt>
                <c:pt idx="402">
                  <c:v>478</c:v>
                </c:pt>
                <c:pt idx="403">
                  <c:v>479</c:v>
                </c:pt>
                <c:pt idx="404">
                  <c:v>480</c:v>
                </c:pt>
                <c:pt idx="405">
                  <c:v>481</c:v>
                </c:pt>
                <c:pt idx="406">
                  <c:v>482</c:v>
                </c:pt>
                <c:pt idx="407">
                  <c:v>483</c:v>
                </c:pt>
                <c:pt idx="408">
                  <c:v>484</c:v>
                </c:pt>
                <c:pt idx="409">
                  <c:v>485</c:v>
                </c:pt>
                <c:pt idx="410">
                  <c:v>486</c:v>
                </c:pt>
                <c:pt idx="411">
                  <c:v>487</c:v>
                </c:pt>
                <c:pt idx="412">
                  <c:v>488</c:v>
                </c:pt>
                <c:pt idx="413">
                  <c:v>489</c:v>
                </c:pt>
                <c:pt idx="414">
                  <c:v>490</c:v>
                </c:pt>
                <c:pt idx="415">
                  <c:v>491</c:v>
                </c:pt>
                <c:pt idx="416">
                  <c:v>492</c:v>
                </c:pt>
                <c:pt idx="417">
                  <c:v>493</c:v>
                </c:pt>
                <c:pt idx="418">
                  <c:v>494</c:v>
                </c:pt>
                <c:pt idx="419">
                  <c:v>495</c:v>
                </c:pt>
                <c:pt idx="420">
                  <c:v>496</c:v>
                </c:pt>
                <c:pt idx="421">
                  <c:v>497</c:v>
                </c:pt>
                <c:pt idx="422">
                  <c:v>498</c:v>
                </c:pt>
                <c:pt idx="423">
                  <c:v>499</c:v>
                </c:pt>
                <c:pt idx="424">
                  <c:v>500</c:v>
                </c:pt>
                <c:pt idx="425">
                  <c:v>501</c:v>
                </c:pt>
                <c:pt idx="426">
                  <c:v>502</c:v>
                </c:pt>
                <c:pt idx="427">
                  <c:v>503</c:v>
                </c:pt>
                <c:pt idx="428">
                  <c:v>504</c:v>
                </c:pt>
                <c:pt idx="429">
                  <c:v>505</c:v>
                </c:pt>
                <c:pt idx="430">
                  <c:v>506</c:v>
                </c:pt>
                <c:pt idx="431">
                  <c:v>507</c:v>
                </c:pt>
                <c:pt idx="432">
                  <c:v>508</c:v>
                </c:pt>
                <c:pt idx="433">
                  <c:v>509</c:v>
                </c:pt>
                <c:pt idx="434">
                  <c:v>510</c:v>
                </c:pt>
                <c:pt idx="435">
                  <c:v>511</c:v>
                </c:pt>
                <c:pt idx="436">
                  <c:v>512</c:v>
                </c:pt>
                <c:pt idx="437">
                  <c:v>513</c:v>
                </c:pt>
                <c:pt idx="438">
                  <c:v>514</c:v>
                </c:pt>
                <c:pt idx="439">
                  <c:v>515</c:v>
                </c:pt>
                <c:pt idx="440">
                  <c:v>516</c:v>
                </c:pt>
                <c:pt idx="441">
                  <c:v>517</c:v>
                </c:pt>
                <c:pt idx="442">
                  <c:v>518</c:v>
                </c:pt>
                <c:pt idx="443">
                  <c:v>519</c:v>
                </c:pt>
                <c:pt idx="444">
                  <c:v>520</c:v>
                </c:pt>
                <c:pt idx="445">
                  <c:v>521</c:v>
                </c:pt>
                <c:pt idx="446">
                  <c:v>522</c:v>
                </c:pt>
                <c:pt idx="447">
                  <c:v>523</c:v>
                </c:pt>
                <c:pt idx="448">
                  <c:v>524</c:v>
                </c:pt>
                <c:pt idx="449">
                  <c:v>525</c:v>
                </c:pt>
                <c:pt idx="450">
                  <c:v>526</c:v>
                </c:pt>
                <c:pt idx="451">
                  <c:v>527</c:v>
                </c:pt>
                <c:pt idx="452">
                  <c:v>528</c:v>
                </c:pt>
                <c:pt idx="453">
                  <c:v>529</c:v>
                </c:pt>
                <c:pt idx="454">
                  <c:v>530</c:v>
                </c:pt>
                <c:pt idx="455">
                  <c:v>531</c:v>
                </c:pt>
                <c:pt idx="456">
                  <c:v>532</c:v>
                </c:pt>
                <c:pt idx="457">
                  <c:v>533</c:v>
                </c:pt>
                <c:pt idx="458">
                  <c:v>534</c:v>
                </c:pt>
                <c:pt idx="459">
                  <c:v>535</c:v>
                </c:pt>
                <c:pt idx="460">
                  <c:v>536</c:v>
                </c:pt>
                <c:pt idx="461">
                  <c:v>537</c:v>
                </c:pt>
                <c:pt idx="462">
                  <c:v>538</c:v>
                </c:pt>
                <c:pt idx="463">
                  <c:v>539</c:v>
                </c:pt>
                <c:pt idx="464">
                  <c:v>540</c:v>
                </c:pt>
                <c:pt idx="465">
                  <c:v>541</c:v>
                </c:pt>
                <c:pt idx="466">
                  <c:v>542</c:v>
                </c:pt>
                <c:pt idx="467">
                  <c:v>543</c:v>
                </c:pt>
                <c:pt idx="468">
                  <c:v>544</c:v>
                </c:pt>
                <c:pt idx="469">
                  <c:v>545</c:v>
                </c:pt>
                <c:pt idx="470">
                  <c:v>546</c:v>
                </c:pt>
                <c:pt idx="471">
                  <c:v>547</c:v>
                </c:pt>
                <c:pt idx="472">
                  <c:v>548</c:v>
                </c:pt>
                <c:pt idx="473">
                  <c:v>549</c:v>
                </c:pt>
                <c:pt idx="474">
                  <c:v>550</c:v>
                </c:pt>
                <c:pt idx="475">
                  <c:v>551</c:v>
                </c:pt>
                <c:pt idx="476">
                  <c:v>552</c:v>
                </c:pt>
                <c:pt idx="477">
                  <c:v>553</c:v>
                </c:pt>
                <c:pt idx="478">
                  <c:v>554</c:v>
                </c:pt>
                <c:pt idx="479">
                  <c:v>555</c:v>
                </c:pt>
                <c:pt idx="480">
                  <c:v>556</c:v>
                </c:pt>
                <c:pt idx="481">
                  <c:v>557</c:v>
                </c:pt>
                <c:pt idx="482">
                  <c:v>558</c:v>
                </c:pt>
                <c:pt idx="483">
                  <c:v>559</c:v>
                </c:pt>
                <c:pt idx="484">
                  <c:v>560</c:v>
                </c:pt>
                <c:pt idx="485">
                  <c:v>561</c:v>
                </c:pt>
                <c:pt idx="486">
                  <c:v>562</c:v>
                </c:pt>
                <c:pt idx="487">
                  <c:v>563</c:v>
                </c:pt>
                <c:pt idx="488">
                  <c:v>564</c:v>
                </c:pt>
                <c:pt idx="489">
                  <c:v>565</c:v>
                </c:pt>
              </c:numCache>
            </c:numRef>
          </c:xVal>
          <c:yVal>
            <c:numRef>
              <c:f>'2nd year Temp (Fig. 2)'!$I$77:$I$566</c:f>
              <c:numCache>
                <c:formatCode>General</c:formatCode>
                <c:ptCount val="490"/>
                <c:pt idx="40">
                  <c:v>220.79462316618552</c:v>
                </c:pt>
                <c:pt idx="69">
                  <c:v>219.08592610630109</c:v>
                </c:pt>
                <c:pt idx="116">
                  <c:v>216.6163173701301</c:v>
                </c:pt>
                <c:pt idx="313">
                  <c:v>217.20576249999985</c:v>
                </c:pt>
                <c:pt idx="402">
                  <c:v>223.93144033203131</c:v>
                </c:pt>
                <c:pt idx="446">
                  <c:v>225.64689251442988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6C1-2B43-9257-7AA9F6282A6D}"/>
            </c:ext>
          </c:extLst>
        </c:ser>
        <c:ser>
          <c:idx val="2"/>
          <c:order val="2"/>
          <c:tx>
            <c:v>Before FMT</c:v>
          </c:tx>
          <c:spPr>
            <a:ln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'2nd year Temp (Fig. 2)'!$B$2:$B$76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'2nd year Temp (Fig. 2)'!$D$2:$D$76</c:f>
              <c:numCache>
                <c:formatCode>General</c:formatCode>
                <c:ptCount val="75"/>
                <c:pt idx="0">
                  <c:v>222.31077878134499</c:v>
                </c:pt>
                <c:pt idx="1">
                  <c:v>222.35061467956001</c:v>
                </c:pt>
                <c:pt idx="2">
                  <c:v>222.38947301791501</c:v>
                </c:pt>
                <c:pt idx="3">
                  <c:v>222.42935367968002</c:v>
                </c:pt>
                <c:pt idx="4">
                  <c:v>222.468256548125</c:v>
                </c:pt>
                <c:pt idx="5">
                  <c:v>222.50818150652</c:v>
                </c:pt>
                <c:pt idx="6">
                  <c:v>222.54712843813502</c:v>
                </c:pt>
                <c:pt idx="7">
                  <c:v>222.42009722624002</c:v>
                </c:pt>
                <c:pt idx="8">
                  <c:v>222.29408775410502</c:v>
                </c:pt>
                <c:pt idx="9">
                  <c:v>222.16709990500001</c:v>
                </c:pt>
                <c:pt idx="10">
                  <c:v>222.124133562195</c:v>
                </c:pt>
                <c:pt idx="11">
                  <c:v>222.08118860895999</c:v>
                </c:pt>
                <c:pt idx="12">
                  <c:v>222.03826492856498</c:v>
                </c:pt>
                <c:pt idx="13">
                  <c:v>221.99536240428</c:v>
                </c:pt>
                <c:pt idx="14">
                  <c:v>221.951480919375</c:v>
                </c:pt>
                <c:pt idx="15">
                  <c:v>221.90862035711999</c:v>
                </c:pt>
                <c:pt idx="16">
                  <c:v>221.865780600785</c:v>
                </c:pt>
                <c:pt idx="17">
                  <c:v>221.82296153364001</c:v>
                </c:pt>
                <c:pt idx="18">
                  <c:v>221.78016303895501</c:v>
                </c:pt>
                <c:pt idx="19">
                  <c:v>221.73638500000001</c:v>
                </c:pt>
                <c:pt idx="20">
                  <c:v>221.69362730004499</c:v>
                </c:pt>
                <c:pt idx="21">
                  <c:v>221.65088982236</c:v>
                </c:pt>
                <c:pt idx="22">
                  <c:v>221.59917245021501</c:v>
                </c:pt>
                <c:pt idx="23">
                  <c:v>221.54647506687999</c:v>
                </c:pt>
                <c:pt idx="24">
                  <c:v>221.51979755562502</c:v>
                </c:pt>
                <c:pt idx="25">
                  <c:v>221.49213979972001</c:v>
                </c:pt>
                <c:pt idx="26">
                  <c:v>221.46550168243502</c:v>
                </c:pt>
                <c:pt idx="27">
                  <c:v>221.43788308704001</c:v>
                </c:pt>
                <c:pt idx="28">
                  <c:v>221.411283896805</c:v>
                </c:pt>
                <c:pt idx="29">
                  <c:v>221.384703995</c:v>
                </c:pt>
                <c:pt idx="30">
                  <c:v>221.357143264895</c:v>
                </c:pt>
                <c:pt idx="31">
                  <c:v>221.33060158976002</c:v>
                </c:pt>
                <c:pt idx="32">
                  <c:v>221.30307885286499</c:v>
                </c:pt>
                <c:pt idx="33">
                  <c:v>221.27657493748001</c:v>
                </c:pt>
                <c:pt idx="34">
                  <c:v>221.24908972687498</c:v>
                </c:pt>
                <c:pt idx="35">
                  <c:v>221.22262310432001</c:v>
                </c:pt>
                <c:pt idx="36">
                  <c:v>221.195174953085</c:v>
                </c:pt>
                <c:pt idx="37">
                  <c:v>221.16874515644</c:v>
                </c:pt>
                <c:pt idx="38">
                  <c:v>221.14133359765501</c:v>
                </c:pt>
                <c:pt idx="39">
                  <c:v>221.11494016</c:v>
                </c:pt>
                <c:pt idx="40">
                  <c:v>221.087564726745</c:v>
                </c:pt>
                <c:pt idx="41">
                  <c:v>221.06120718116</c:v>
                </c:pt>
                <c:pt idx="42">
                  <c:v>221.060867406515</c:v>
                </c:pt>
                <c:pt idx="43">
                  <c:v>221.06054528607999</c:v>
                </c:pt>
                <c:pt idx="44">
                  <c:v>221.060240703125</c:v>
                </c:pt>
                <c:pt idx="45">
                  <c:v>221.05995354091999</c:v>
                </c:pt>
                <c:pt idx="46">
                  <c:v>221.059683682735</c:v>
                </c:pt>
                <c:pt idx="47">
                  <c:v>221.05943101183999</c:v>
                </c:pt>
                <c:pt idx="48">
                  <c:v>221.05919541150499</c:v>
                </c:pt>
                <c:pt idx="49">
                  <c:v>221.05897676499998</c:v>
                </c:pt>
                <c:pt idx="50">
                  <c:v>221.058774955595</c:v>
                </c:pt>
                <c:pt idx="51">
                  <c:v>221.05858986656</c:v>
                </c:pt>
                <c:pt idx="52">
                  <c:v>221.00742138116502</c:v>
                </c:pt>
                <c:pt idx="53">
                  <c:v>220.99526938267999</c:v>
                </c:pt>
                <c:pt idx="54">
                  <c:v>220.98413375437502</c:v>
                </c:pt>
                <c:pt idx="55">
                  <c:v>220.97201437952</c:v>
                </c:pt>
                <c:pt idx="56">
                  <c:v>220.95991114138502</c:v>
                </c:pt>
                <c:pt idx="57">
                  <c:v>220.94782392324001</c:v>
                </c:pt>
                <c:pt idx="58">
                  <c:v>220.93575260835502</c:v>
                </c:pt>
                <c:pt idx="59">
                  <c:v>220.92369708000001</c:v>
                </c:pt>
                <c:pt idx="60">
                  <c:v>220.91165722144501</c:v>
                </c:pt>
                <c:pt idx="61">
                  <c:v>220.89963291596001</c:v>
                </c:pt>
                <c:pt idx="62">
                  <c:v>220.88762404681501</c:v>
                </c:pt>
                <c:pt idx="63">
                  <c:v>220.87563049728001</c:v>
                </c:pt>
                <c:pt idx="64">
                  <c:v>220.863652150625</c:v>
                </c:pt>
                <c:pt idx="65">
                  <c:v>220.85268889012002</c:v>
                </c:pt>
                <c:pt idx="66">
                  <c:v>220.840740599035</c:v>
                </c:pt>
                <c:pt idx="67">
                  <c:v>220.82880716064</c:v>
                </c:pt>
                <c:pt idx="68">
                  <c:v>220.816888458205</c:v>
                </c:pt>
                <c:pt idx="69">
                  <c:v>220.804984375</c:v>
                </c:pt>
                <c:pt idx="70">
                  <c:v>220.793094794295</c:v>
                </c:pt>
                <c:pt idx="71">
                  <c:v>220.79321959936001</c:v>
                </c:pt>
                <c:pt idx="72">
                  <c:v>220.76435867346501</c:v>
                </c:pt>
                <c:pt idx="73">
                  <c:v>220.73551189987998</c:v>
                </c:pt>
                <c:pt idx="74">
                  <c:v>220.70567916187503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6C1-2B43-9257-7AA9F6282A6D}"/>
            </c:ext>
          </c:extLst>
        </c:ser>
        <c:ser>
          <c:idx val="5"/>
          <c:order val="3"/>
          <c:tx>
            <c:v>Before FMT TEM-A</c:v>
          </c:tx>
          <c:spPr>
            <a:ln>
              <a:solidFill>
                <a:schemeClr val="accent6"/>
              </a:solidFill>
            </a:ln>
          </c:spPr>
          <c:marker>
            <c:symbol val="plus"/>
            <c:size val="11"/>
            <c:spPr>
              <a:ln>
                <a:solidFill>
                  <a:schemeClr val="accent6"/>
                </a:solidFill>
              </a:ln>
            </c:spPr>
          </c:marker>
          <c:dPt>
            <c:idx val="0"/>
            <c:marker>
              <c:spPr>
                <a:ln w="31750">
                  <a:solidFill>
                    <a:schemeClr val="accent6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36C1-2B43-9257-7AA9F6282A6D}"/>
              </c:ext>
            </c:extLst>
          </c:dPt>
          <c:xVal>
            <c:numRef>
              <c:f>'2nd year Temp (Fig. 2)'!$B$2:$B$76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'2nd year Temp (Fig. 2)'!$I$2:$I$76</c:f>
              <c:numCache>
                <c:formatCode>General</c:formatCode>
                <c:ptCount val="75"/>
                <c:pt idx="0">
                  <c:v>222.34868528645828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6C1-2B43-9257-7AA9F6282A6D}"/>
            </c:ext>
          </c:extLst>
        </c:ser>
        <c:ser>
          <c:idx val="0"/>
          <c:order val="4"/>
          <c:tx>
            <c:v>Av. Surface Temp (Max/Min) </c:v>
          </c:tx>
          <c:marker>
            <c:symbol val="none"/>
          </c:marker>
          <c:xVal>
            <c:numRef>
              <c:f>'2nd year Temp (Fig. 2)'!$B$2:$B$566</c:f>
              <c:numCache>
                <c:formatCode>General</c:formatCode>
                <c:ptCount val="5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</c:numCache>
            </c:numRef>
          </c:xVal>
          <c:yVal>
            <c:numRef>
              <c:f>'RAD Data'!$F$662:$F$1245</c:f>
              <c:numCache>
                <c:formatCode>General</c:formatCode>
                <c:ptCount val="584"/>
                <c:pt idx="0">
                  <c:v>236.2415</c:v>
                </c:pt>
                <c:pt idx="1">
                  <c:v>236.20599999999999</c:v>
                </c:pt>
                <c:pt idx="2">
                  <c:v>236.1705</c:v>
                </c:pt>
                <c:pt idx="3">
                  <c:v>236.13499999999999</c:v>
                </c:pt>
                <c:pt idx="4">
                  <c:v>236.09899999999999</c:v>
                </c:pt>
                <c:pt idx="5">
                  <c:v>235.8605</c:v>
                </c:pt>
                <c:pt idx="6">
                  <c:v>236.04650000000001</c:v>
                </c:pt>
                <c:pt idx="7">
                  <c:v>236.232</c:v>
                </c:pt>
                <c:pt idx="8">
                  <c:v>236.2225</c:v>
                </c:pt>
                <c:pt idx="9">
                  <c:v>236.21349999999998</c:v>
                </c:pt>
                <c:pt idx="10">
                  <c:v>236.20400000000001</c:v>
                </c:pt>
                <c:pt idx="11">
                  <c:v>236.08799999999999</c:v>
                </c:pt>
                <c:pt idx="12">
                  <c:v>235.97149999999999</c:v>
                </c:pt>
                <c:pt idx="13">
                  <c:v>235.85550000000001</c:v>
                </c:pt>
                <c:pt idx="14">
                  <c:v>235.73899999999998</c:v>
                </c:pt>
                <c:pt idx="15">
                  <c:v>235.6225</c:v>
                </c:pt>
                <c:pt idx="16">
                  <c:v>235.49250000000001</c:v>
                </c:pt>
                <c:pt idx="17">
                  <c:v>235.499</c:v>
                </c:pt>
                <c:pt idx="18">
                  <c:v>235.64349999999999</c:v>
                </c:pt>
                <c:pt idx="19">
                  <c:v>235.78899999999999</c:v>
                </c:pt>
                <c:pt idx="20">
                  <c:v>235.93400000000003</c:v>
                </c:pt>
                <c:pt idx="21">
                  <c:v>236.0795</c:v>
                </c:pt>
                <c:pt idx="22">
                  <c:v>236.22449999999998</c:v>
                </c:pt>
                <c:pt idx="23">
                  <c:v>235.86</c:v>
                </c:pt>
                <c:pt idx="24">
                  <c:v>235.49549999999999</c:v>
                </c:pt>
                <c:pt idx="25">
                  <c:v>235.5</c:v>
                </c:pt>
                <c:pt idx="26">
                  <c:v>235.50399999999999</c:v>
                </c:pt>
                <c:pt idx="27">
                  <c:v>235.50850000000003</c:v>
                </c:pt>
                <c:pt idx="28">
                  <c:v>235.51299999999998</c:v>
                </c:pt>
                <c:pt idx="29">
                  <c:v>235.51750000000001</c:v>
                </c:pt>
                <c:pt idx="30">
                  <c:v>235.5215</c:v>
                </c:pt>
                <c:pt idx="31">
                  <c:v>235.52599999999998</c:v>
                </c:pt>
                <c:pt idx="32">
                  <c:v>235.53049999999999</c:v>
                </c:pt>
                <c:pt idx="33">
                  <c:v>235.53499999999997</c:v>
                </c:pt>
                <c:pt idx="34">
                  <c:v>235.53899999999999</c:v>
                </c:pt>
                <c:pt idx="35">
                  <c:v>235.54400000000001</c:v>
                </c:pt>
                <c:pt idx="36">
                  <c:v>235.548</c:v>
                </c:pt>
                <c:pt idx="37">
                  <c:v>235.55250000000001</c:v>
                </c:pt>
                <c:pt idx="38">
                  <c:v>235.55700000000002</c:v>
                </c:pt>
                <c:pt idx="39">
                  <c:v>235.5615</c:v>
                </c:pt>
                <c:pt idx="40">
                  <c:v>235.56550000000001</c:v>
                </c:pt>
                <c:pt idx="41">
                  <c:v>235.57049999999998</c:v>
                </c:pt>
                <c:pt idx="42">
                  <c:v>235.5745</c:v>
                </c:pt>
                <c:pt idx="43">
                  <c:v>235.56</c:v>
                </c:pt>
                <c:pt idx="44">
                  <c:v>235.54599999999999</c:v>
                </c:pt>
                <c:pt idx="45">
                  <c:v>235.53199999999998</c:v>
                </c:pt>
                <c:pt idx="46">
                  <c:v>235.51749999999998</c:v>
                </c:pt>
                <c:pt idx="47">
                  <c:v>235.50299999999999</c:v>
                </c:pt>
                <c:pt idx="48">
                  <c:v>235.48849999999999</c:v>
                </c:pt>
                <c:pt idx="49">
                  <c:v>235.47449999999998</c:v>
                </c:pt>
                <c:pt idx="50">
                  <c:v>235.45999999999998</c:v>
                </c:pt>
                <c:pt idx="51">
                  <c:v>235.44599999999997</c:v>
                </c:pt>
                <c:pt idx="52">
                  <c:v>235.43149999999997</c:v>
                </c:pt>
                <c:pt idx="53">
                  <c:v>235.41750000000002</c:v>
                </c:pt>
                <c:pt idx="54">
                  <c:v>235.40300000000002</c:v>
                </c:pt>
                <c:pt idx="55">
                  <c:v>235.38850000000002</c:v>
                </c:pt>
                <c:pt idx="56">
                  <c:v>235.37400000000002</c:v>
                </c:pt>
                <c:pt idx="57">
                  <c:v>235.36</c:v>
                </c:pt>
                <c:pt idx="58">
                  <c:v>235.346</c:v>
                </c:pt>
                <c:pt idx="59">
                  <c:v>235.33150000000001</c:v>
                </c:pt>
                <c:pt idx="60">
                  <c:v>235.31700000000001</c:v>
                </c:pt>
                <c:pt idx="61">
                  <c:v>235.303</c:v>
                </c:pt>
                <c:pt idx="62">
                  <c:v>235.2885</c:v>
                </c:pt>
                <c:pt idx="63">
                  <c:v>235.274</c:v>
                </c:pt>
                <c:pt idx="64">
                  <c:v>235.2595</c:v>
                </c:pt>
                <c:pt idx="65">
                  <c:v>235.24600000000001</c:v>
                </c:pt>
                <c:pt idx="66">
                  <c:v>235.23150000000001</c:v>
                </c:pt>
                <c:pt idx="67">
                  <c:v>235.16800000000001</c:v>
                </c:pt>
                <c:pt idx="68">
                  <c:v>235.10449999999997</c:v>
                </c:pt>
                <c:pt idx="69">
                  <c:v>235.041</c:v>
                </c:pt>
                <c:pt idx="70">
                  <c:v>234.97750000000002</c:v>
                </c:pt>
                <c:pt idx="71">
                  <c:v>234.9145</c:v>
                </c:pt>
                <c:pt idx="72">
                  <c:v>234.85149999999999</c:v>
                </c:pt>
                <c:pt idx="73">
                  <c:v>234.78800000000001</c:v>
                </c:pt>
                <c:pt idx="74">
                  <c:v>234.72450000000001</c:v>
                </c:pt>
                <c:pt idx="75">
                  <c:v>234.661</c:v>
                </c:pt>
                <c:pt idx="76">
                  <c:v>234.5975</c:v>
                </c:pt>
                <c:pt idx="77">
                  <c:v>234.565</c:v>
                </c:pt>
                <c:pt idx="78">
                  <c:v>234.53249999999997</c:v>
                </c:pt>
                <c:pt idx="79">
                  <c:v>234.49950000000001</c:v>
                </c:pt>
                <c:pt idx="80">
                  <c:v>234.46699999999998</c:v>
                </c:pt>
                <c:pt idx="81">
                  <c:v>234.43450000000001</c:v>
                </c:pt>
                <c:pt idx="82">
                  <c:v>234.4015</c:v>
                </c:pt>
                <c:pt idx="83">
                  <c:v>234.369</c:v>
                </c:pt>
                <c:pt idx="84">
                  <c:v>234.33600000000001</c:v>
                </c:pt>
                <c:pt idx="85">
                  <c:v>234.30349999999999</c:v>
                </c:pt>
                <c:pt idx="86">
                  <c:v>234.27100000000002</c:v>
                </c:pt>
                <c:pt idx="87">
                  <c:v>234.23849999999999</c:v>
                </c:pt>
                <c:pt idx="88">
                  <c:v>234.20600000000002</c:v>
                </c:pt>
                <c:pt idx="89">
                  <c:v>234.173</c:v>
                </c:pt>
                <c:pt idx="90">
                  <c:v>234.14000000000001</c:v>
                </c:pt>
                <c:pt idx="91">
                  <c:v>234.10750000000002</c:v>
                </c:pt>
                <c:pt idx="92">
                  <c:v>234.07500000000002</c:v>
                </c:pt>
                <c:pt idx="93">
                  <c:v>234.04250000000002</c:v>
                </c:pt>
                <c:pt idx="94">
                  <c:v>234.01</c:v>
                </c:pt>
                <c:pt idx="95">
                  <c:v>233.97699999999998</c:v>
                </c:pt>
                <c:pt idx="96">
                  <c:v>233.94450000000001</c:v>
                </c:pt>
                <c:pt idx="97">
                  <c:v>233.91149999999999</c:v>
                </c:pt>
                <c:pt idx="98">
                  <c:v>233.87899999999999</c:v>
                </c:pt>
                <c:pt idx="99">
                  <c:v>233.84649999999999</c:v>
                </c:pt>
                <c:pt idx="100">
                  <c:v>233.8135</c:v>
                </c:pt>
                <c:pt idx="101">
                  <c:v>233.78100000000001</c:v>
                </c:pt>
                <c:pt idx="102">
                  <c:v>233.74849999999998</c:v>
                </c:pt>
                <c:pt idx="103">
                  <c:v>233.61950000000002</c:v>
                </c:pt>
                <c:pt idx="104">
                  <c:v>233.49149999999997</c:v>
                </c:pt>
                <c:pt idx="105">
                  <c:v>233.50549999999998</c:v>
                </c:pt>
                <c:pt idx="106">
                  <c:v>233.52050000000003</c:v>
                </c:pt>
                <c:pt idx="107">
                  <c:v>233.535</c:v>
                </c:pt>
                <c:pt idx="108">
                  <c:v>233.54949999999999</c:v>
                </c:pt>
                <c:pt idx="109">
                  <c:v>233.56399999999999</c:v>
                </c:pt>
                <c:pt idx="110">
                  <c:v>233.57850000000002</c:v>
                </c:pt>
                <c:pt idx="111">
                  <c:v>233.59300000000002</c:v>
                </c:pt>
                <c:pt idx="112">
                  <c:v>233.60750000000002</c:v>
                </c:pt>
                <c:pt idx="113">
                  <c:v>233.6225</c:v>
                </c:pt>
                <c:pt idx="114">
                  <c:v>233.506</c:v>
                </c:pt>
                <c:pt idx="115">
                  <c:v>233.38900000000001</c:v>
                </c:pt>
                <c:pt idx="116">
                  <c:v>233.27249999999998</c:v>
                </c:pt>
                <c:pt idx="117">
                  <c:v>233.15600000000001</c:v>
                </c:pt>
                <c:pt idx="118">
                  <c:v>233.03949999999998</c:v>
                </c:pt>
                <c:pt idx="119">
                  <c:v>232.923</c:v>
                </c:pt>
                <c:pt idx="120">
                  <c:v>232.80600000000001</c:v>
                </c:pt>
                <c:pt idx="121">
                  <c:v>232.68950000000001</c:v>
                </c:pt>
                <c:pt idx="122">
                  <c:v>232.57300000000001</c:v>
                </c:pt>
                <c:pt idx="123">
                  <c:v>232.45650000000001</c:v>
                </c:pt>
                <c:pt idx="124">
                  <c:v>232.34</c:v>
                </c:pt>
                <c:pt idx="125">
                  <c:v>232.22300000000001</c:v>
                </c:pt>
                <c:pt idx="126">
                  <c:v>232.10649999999998</c:v>
                </c:pt>
                <c:pt idx="127">
                  <c:v>231.99</c:v>
                </c:pt>
                <c:pt idx="128">
                  <c:v>231.90199999999999</c:v>
                </c:pt>
                <c:pt idx="129">
                  <c:v>231.81399999999999</c:v>
                </c:pt>
                <c:pt idx="130">
                  <c:v>231.72549999999998</c:v>
                </c:pt>
                <c:pt idx="131">
                  <c:v>231.63749999999999</c:v>
                </c:pt>
                <c:pt idx="132">
                  <c:v>231.54950000000002</c:v>
                </c:pt>
                <c:pt idx="133">
                  <c:v>231.4615</c:v>
                </c:pt>
                <c:pt idx="134">
                  <c:v>231.37350000000001</c:v>
                </c:pt>
                <c:pt idx="135">
                  <c:v>231.286</c:v>
                </c:pt>
                <c:pt idx="136">
                  <c:v>231.19799999999998</c:v>
                </c:pt>
                <c:pt idx="137">
                  <c:v>231.10949999999997</c:v>
                </c:pt>
                <c:pt idx="138">
                  <c:v>231.0215</c:v>
                </c:pt>
                <c:pt idx="139">
                  <c:v>230.93350000000001</c:v>
                </c:pt>
                <c:pt idx="140">
                  <c:v>230.84550000000002</c:v>
                </c:pt>
                <c:pt idx="141">
                  <c:v>230.75749999999999</c:v>
                </c:pt>
                <c:pt idx="142">
                  <c:v>230.66950000000003</c:v>
                </c:pt>
                <c:pt idx="143">
                  <c:v>230.58150000000001</c:v>
                </c:pt>
                <c:pt idx="144">
                  <c:v>230.49299999999999</c:v>
                </c:pt>
                <c:pt idx="145">
                  <c:v>230.405</c:v>
                </c:pt>
                <c:pt idx="146">
                  <c:v>230.31700000000001</c:v>
                </c:pt>
                <c:pt idx="147">
                  <c:v>230.22899999999998</c:v>
                </c:pt>
                <c:pt idx="148">
                  <c:v>230.14099999999999</c:v>
                </c:pt>
                <c:pt idx="149">
                  <c:v>230.053</c:v>
                </c:pt>
                <c:pt idx="150">
                  <c:v>229.96499999999997</c:v>
                </c:pt>
                <c:pt idx="151">
                  <c:v>229.87649999999999</c:v>
                </c:pt>
                <c:pt idx="152">
                  <c:v>229.7885</c:v>
                </c:pt>
                <c:pt idx="153">
                  <c:v>229.70050000000001</c:v>
                </c:pt>
                <c:pt idx="154">
                  <c:v>229.61250000000001</c:v>
                </c:pt>
                <c:pt idx="155">
                  <c:v>229.52449999999999</c:v>
                </c:pt>
                <c:pt idx="156">
                  <c:v>229.43650000000002</c:v>
                </c:pt>
                <c:pt idx="157">
                  <c:v>229.3485</c:v>
                </c:pt>
                <c:pt idx="158">
                  <c:v>229.26</c:v>
                </c:pt>
                <c:pt idx="159">
                  <c:v>229.172</c:v>
                </c:pt>
                <c:pt idx="160">
                  <c:v>229.12549999999999</c:v>
                </c:pt>
                <c:pt idx="161">
                  <c:v>229.08</c:v>
                </c:pt>
                <c:pt idx="162">
                  <c:v>229.04300000000001</c:v>
                </c:pt>
                <c:pt idx="163">
                  <c:v>229.00600000000003</c:v>
                </c:pt>
                <c:pt idx="164">
                  <c:v>228.96899999999999</c:v>
                </c:pt>
                <c:pt idx="165">
                  <c:v>228.9325</c:v>
                </c:pt>
                <c:pt idx="166">
                  <c:v>228.8955</c:v>
                </c:pt>
                <c:pt idx="167">
                  <c:v>228.85849999999999</c:v>
                </c:pt>
                <c:pt idx="168">
                  <c:v>228.82150000000001</c:v>
                </c:pt>
                <c:pt idx="169">
                  <c:v>228.78549999999998</c:v>
                </c:pt>
                <c:pt idx="170">
                  <c:v>228.74849999999998</c:v>
                </c:pt>
                <c:pt idx="171">
                  <c:v>228.7115</c:v>
                </c:pt>
                <c:pt idx="172">
                  <c:v>228.67449999999999</c:v>
                </c:pt>
                <c:pt idx="173">
                  <c:v>228.63800000000001</c:v>
                </c:pt>
                <c:pt idx="174">
                  <c:v>228.6</c:v>
                </c:pt>
                <c:pt idx="175">
                  <c:v>228.56200000000001</c:v>
                </c:pt>
                <c:pt idx="176">
                  <c:v>228.524</c:v>
                </c:pt>
                <c:pt idx="177">
                  <c:v>228.48599999999999</c:v>
                </c:pt>
                <c:pt idx="178">
                  <c:v>228.44800000000001</c:v>
                </c:pt>
                <c:pt idx="179">
                  <c:v>228.41</c:v>
                </c:pt>
                <c:pt idx="180">
                  <c:v>228.3715</c:v>
                </c:pt>
                <c:pt idx="181">
                  <c:v>228.33349999999999</c:v>
                </c:pt>
                <c:pt idx="182">
                  <c:v>228.2955</c:v>
                </c:pt>
                <c:pt idx="183">
                  <c:v>228.25749999999999</c:v>
                </c:pt>
                <c:pt idx="184">
                  <c:v>228.21949999999998</c:v>
                </c:pt>
                <c:pt idx="185">
                  <c:v>228.1815</c:v>
                </c:pt>
                <c:pt idx="186">
                  <c:v>228.14349999999999</c:v>
                </c:pt>
                <c:pt idx="187">
                  <c:v>228.10550000000001</c:v>
                </c:pt>
                <c:pt idx="188">
                  <c:v>228.0675</c:v>
                </c:pt>
                <c:pt idx="189">
                  <c:v>228.02949999999998</c:v>
                </c:pt>
                <c:pt idx="190">
                  <c:v>227.93</c:v>
                </c:pt>
                <c:pt idx="191">
                  <c:v>227.83099999999999</c:v>
                </c:pt>
                <c:pt idx="192">
                  <c:v>227.73150000000001</c:v>
                </c:pt>
                <c:pt idx="193">
                  <c:v>227.63249999999999</c:v>
                </c:pt>
                <c:pt idx="194">
                  <c:v>227.5335</c:v>
                </c:pt>
                <c:pt idx="195">
                  <c:v>227.434</c:v>
                </c:pt>
                <c:pt idx="196">
                  <c:v>227.33499999999998</c:v>
                </c:pt>
                <c:pt idx="197">
                  <c:v>227.2355</c:v>
                </c:pt>
                <c:pt idx="198">
                  <c:v>227.137</c:v>
                </c:pt>
                <c:pt idx="199">
                  <c:v>227.03800000000001</c:v>
                </c:pt>
                <c:pt idx="200">
                  <c:v>226.93849999999998</c:v>
                </c:pt>
                <c:pt idx="201">
                  <c:v>226.83949999999999</c:v>
                </c:pt>
                <c:pt idx="202">
                  <c:v>226.74</c:v>
                </c:pt>
                <c:pt idx="203">
                  <c:v>226.64100000000002</c:v>
                </c:pt>
                <c:pt idx="204">
                  <c:v>226.54150000000001</c:v>
                </c:pt>
                <c:pt idx="205">
                  <c:v>226.4425</c:v>
                </c:pt>
                <c:pt idx="206">
                  <c:v>226.34350000000001</c:v>
                </c:pt>
                <c:pt idx="207">
                  <c:v>226.244</c:v>
                </c:pt>
                <c:pt idx="208">
                  <c:v>226.14499999999998</c:v>
                </c:pt>
                <c:pt idx="209">
                  <c:v>226.0455</c:v>
                </c:pt>
                <c:pt idx="210">
                  <c:v>225.94650000000001</c:v>
                </c:pt>
                <c:pt idx="211">
                  <c:v>225.95499999999998</c:v>
                </c:pt>
                <c:pt idx="212">
                  <c:v>225.96300000000002</c:v>
                </c:pt>
                <c:pt idx="213">
                  <c:v>225.97149999999999</c:v>
                </c:pt>
                <c:pt idx="214">
                  <c:v>225.97949999999997</c:v>
                </c:pt>
                <c:pt idx="215">
                  <c:v>225.98700000000002</c:v>
                </c:pt>
                <c:pt idx="216">
                  <c:v>225.99549999999999</c:v>
                </c:pt>
                <c:pt idx="217">
                  <c:v>225.92250000000001</c:v>
                </c:pt>
                <c:pt idx="218">
                  <c:v>225.85</c:v>
                </c:pt>
                <c:pt idx="219">
                  <c:v>225.77699999999999</c:v>
                </c:pt>
                <c:pt idx="220">
                  <c:v>225.59049999999999</c:v>
                </c:pt>
                <c:pt idx="221">
                  <c:v>225.40449999999998</c:v>
                </c:pt>
                <c:pt idx="222">
                  <c:v>225.392</c:v>
                </c:pt>
                <c:pt idx="223">
                  <c:v>225.37900000000002</c:v>
                </c:pt>
                <c:pt idx="224">
                  <c:v>225.36599999999999</c:v>
                </c:pt>
                <c:pt idx="225">
                  <c:v>225.34500000000003</c:v>
                </c:pt>
                <c:pt idx="226">
                  <c:v>225.32499999999999</c:v>
                </c:pt>
                <c:pt idx="227">
                  <c:v>225.30450000000002</c:v>
                </c:pt>
                <c:pt idx="228">
                  <c:v>225.28399999999999</c:v>
                </c:pt>
                <c:pt idx="229">
                  <c:v>225.26400000000001</c:v>
                </c:pt>
                <c:pt idx="230">
                  <c:v>225.24349999999998</c:v>
                </c:pt>
                <c:pt idx="231">
                  <c:v>225.22300000000001</c:v>
                </c:pt>
                <c:pt idx="232">
                  <c:v>225.203</c:v>
                </c:pt>
                <c:pt idx="233">
                  <c:v>225.1825</c:v>
                </c:pt>
                <c:pt idx="234">
                  <c:v>225.1825</c:v>
                </c:pt>
                <c:pt idx="235">
                  <c:v>225.18200000000002</c:v>
                </c:pt>
                <c:pt idx="236">
                  <c:v>225.18200000000002</c:v>
                </c:pt>
                <c:pt idx="237">
                  <c:v>225.18150000000003</c:v>
                </c:pt>
                <c:pt idx="238">
                  <c:v>225.18100000000001</c:v>
                </c:pt>
                <c:pt idx="239">
                  <c:v>225.18099999999998</c:v>
                </c:pt>
                <c:pt idx="240">
                  <c:v>225.16899999999998</c:v>
                </c:pt>
                <c:pt idx="241">
                  <c:v>225.15649999999999</c:v>
                </c:pt>
                <c:pt idx="242">
                  <c:v>225.14400000000001</c:v>
                </c:pt>
                <c:pt idx="243">
                  <c:v>225.13149999999999</c:v>
                </c:pt>
                <c:pt idx="244">
                  <c:v>225.11950000000002</c:v>
                </c:pt>
                <c:pt idx="245">
                  <c:v>225.10750000000002</c:v>
                </c:pt>
                <c:pt idx="246">
                  <c:v>225.095</c:v>
                </c:pt>
                <c:pt idx="247">
                  <c:v>225.08250000000001</c:v>
                </c:pt>
                <c:pt idx="248">
                  <c:v>225.07</c:v>
                </c:pt>
                <c:pt idx="249">
                  <c:v>225.05799999999999</c:v>
                </c:pt>
                <c:pt idx="250">
                  <c:v>225.04599999999999</c:v>
                </c:pt>
                <c:pt idx="251">
                  <c:v>225.0335</c:v>
                </c:pt>
                <c:pt idx="252">
                  <c:v>225.0215</c:v>
                </c:pt>
                <c:pt idx="253">
                  <c:v>225.0085</c:v>
                </c:pt>
                <c:pt idx="254">
                  <c:v>224.99649999999997</c:v>
                </c:pt>
                <c:pt idx="255">
                  <c:v>224.98450000000003</c:v>
                </c:pt>
                <c:pt idx="256">
                  <c:v>224.97200000000001</c:v>
                </c:pt>
                <c:pt idx="257">
                  <c:v>224.96</c:v>
                </c:pt>
                <c:pt idx="258">
                  <c:v>224.94749999999999</c:v>
                </c:pt>
                <c:pt idx="259">
                  <c:v>224.935</c:v>
                </c:pt>
                <c:pt idx="260">
                  <c:v>224.923</c:v>
                </c:pt>
                <c:pt idx="261">
                  <c:v>224.91050000000001</c:v>
                </c:pt>
                <c:pt idx="262">
                  <c:v>224.89850000000001</c:v>
                </c:pt>
                <c:pt idx="263">
                  <c:v>224.886</c:v>
                </c:pt>
                <c:pt idx="264">
                  <c:v>224.87349999999998</c:v>
                </c:pt>
                <c:pt idx="265">
                  <c:v>224.86149999999998</c:v>
                </c:pt>
                <c:pt idx="266">
                  <c:v>224.84900000000002</c:v>
                </c:pt>
                <c:pt idx="267">
                  <c:v>224.83699999999999</c:v>
                </c:pt>
                <c:pt idx="268">
                  <c:v>224.82499999999999</c:v>
                </c:pt>
                <c:pt idx="269">
                  <c:v>224.81200000000001</c:v>
                </c:pt>
                <c:pt idx="270">
                  <c:v>224.8</c:v>
                </c:pt>
                <c:pt idx="271">
                  <c:v>224.78749999999999</c:v>
                </c:pt>
                <c:pt idx="272">
                  <c:v>224.77549999999999</c:v>
                </c:pt>
                <c:pt idx="273">
                  <c:v>224.76349999999999</c:v>
                </c:pt>
                <c:pt idx="274">
                  <c:v>224.75049999999999</c:v>
                </c:pt>
                <c:pt idx="275">
                  <c:v>224.73849999999999</c:v>
                </c:pt>
                <c:pt idx="276">
                  <c:v>224.726</c:v>
                </c:pt>
                <c:pt idx="277">
                  <c:v>224.714</c:v>
                </c:pt>
                <c:pt idx="278">
                  <c:v>224.702</c:v>
                </c:pt>
                <c:pt idx="279">
                  <c:v>224.68950000000001</c:v>
                </c:pt>
                <c:pt idx="280">
                  <c:v>224.67700000000002</c:v>
                </c:pt>
                <c:pt idx="281">
                  <c:v>224.66500000000002</c:v>
                </c:pt>
                <c:pt idx="282">
                  <c:v>224.6525</c:v>
                </c:pt>
                <c:pt idx="283">
                  <c:v>224.64049999999997</c:v>
                </c:pt>
                <c:pt idx="284">
                  <c:v>224.62799999999999</c:v>
                </c:pt>
                <c:pt idx="285">
                  <c:v>224.6155</c:v>
                </c:pt>
                <c:pt idx="286">
                  <c:v>224.6035</c:v>
                </c:pt>
                <c:pt idx="287">
                  <c:v>224.59100000000001</c:v>
                </c:pt>
                <c:pt idx="288">
                  <c:v>224.57900000000001</c:v>
                </c:pt>
                <c:pt idx="289">
                  <c:v>224.56650000000002</c:v>
                </c:pt>
                <c:pt idx="290">
                  <c:v>224.55450000000002</c:v>
                </c:pt>
                <c:pt idx="291">
                  <c:v>224.54200000000003</c:v>
                </c:pt>
                <c:pt idx="292">
                  <c:v>224.52949999999998</c:v>
                </c:pt>
                <c:pt idx="293">
                  <c:v>224.51749999999998</c:v>
                </c:pt>
                <c:pt idx="294">
                  <c:v>224.505</c:v>
                </c:pt>
                <c:pt idx="295">
                  <c:v>224.49299999999999</c:v>
                </c:pt>
                <c:pt idx="296">
                  <c:v>224.48050000000001</c:v>
                </c:pt>
                <c:pt idx="297">
                  <c:v>224.46799999999999</c:v>
                </c:pt>
                <c:pt idx="298">
                  <c:v>224.45599999999999</c:v>
                </c:pt>
                <c:pt idx="299">
                  <c:v>224.44350000000003</c:v>
                </c:pt>
                <c:pt idx="300">
                  <c:v>224.4315</c:v>
                </c:pt>
                <c:pt idx="301">
                  <c:v>224.41900000000001</c:v>
                </c:pt>
                <c:pt idx="302">
                  <c:v>224.40649999999999</c:v>
                </c:pt>
                <c:pt idx="303">
                  <c:v>224.39449999999999</c:v>
                </c:pt>
                <c:pt idx="304">
                  <c:v>224.5975</c:v>
                </c:pt>
                <c:pt idx="305">
                  <c:v>224.8005</c:v>
                </c:pt>
                <c:pt idx="306">
                  <c:v>225.0035</c:v>
                </c:pt>
                <c:pt idx="307">
                  <c:v>225.20650000000001</c:v>
                </c:pt>
                <c:pt idx="308">
                  <c:v>225.40950000000001</c:v>
                </c:pt>
                <c:pt idx="309">
                  <c:v>225.61250000000001</c:v>
                </c:pt>
                <c:pt idx="310">
                  <c:v>225.81549999999999</c:v>
                </c:pt>
                <c:pt idx="311">
                  <c:v>226.01849999999999</c:v>
                </c:pt>
                <c:pt idx="312">
                  <c:v>225.99950000000001</c:v>
                </c:pt>
                <c:pt idx="313">
                  <c:v>225.98050000000001</c:v>
                </c:pt>
                <c:pt idx="314">
                  <c:v>225.96049999999997</c:v>
                </c:pt>
                <c:pt idx="315">
                  <c:v>225.94150000000002</c:v>
                </c:pt>
                <c:pt idx="316">
                  <c:v>225.92200000000003</c:v>
                </c:pt>
                <c:pt idx="317">
                  <c:v>225.90300000000002</c:v>
                </c:pt>
                <c:pt idx="318">
                  <c:v>225.8835</c:v>
                </c:pt>
                <c:pt idx="319">
                  <c:v>225.96600000000001</c:v>
                </c:pt>
                <c:pt idx="320">
                  <c:v>226.04750000000001</c:v>
                </c:pt>
                <c:pt idx="321">
                  <c:v>226.12899999999999</c:v>
                </c:pt>
                <c:pt idx="322">
                  <c:v>226.2115</c:v>
                </c:pt>
                <c:pt idx="323">
                  <c:v>226.29300000000001</c:v>
                </c:pt>
                <c:pt idx="324">
                  <c:v>226.375</c:v>
                </c:pt>
                <c:pt idx="325">
                  <c:v>226.45650000000001</c:v>
                </c:pt>
                <c:pt idx="326">
                  <c:v>226.53899999999999</c:v>
                </c:pt>
                <c:pt idx="327">
                  <c:v>226.62049999999999</c:v>
                </c:pt>
                <c:pt idx="328">
                  <c:v>226.702</c:v>
                </c:pt>
                <c:pt idx="329">
                  <c:v>226.78450000000001</c:v>
                </c:pt>
                <c:pt idx="330">
                  <c:v>226.86599999999999</c:v>
                </c:pt>
                <c:pt idx="331">
                  <c:v>226.94800000000001</c:v>
                </c:pt>
                <c:pt idx="332">
                  <c:v>227.02949999999998</c:v>
                </c:pt>
                <c:pt idx="333">
                  <c:v>227.11200000000002</c:v>
                </c:pt>
                <c:pt idx="334">
                  <c:v>227.1935</c:v>
                </c:pt>
                <c:pt idx="335">
                  <c:v>227.27550000000002</c:v>
                </c:pt>
                <c:pt idx="336">
                  <c:v>227.357</c:v>
                </c:pt>
                <c:pt idx="337">
                  <c:v>227.43899999999999</c:v>
                </c:pt>
                <c:pt idx="338">
                  <c:v>227.52100000000002</c:v>
                </c:pt>
                <c:pt idx="339">
                  <c:v>227.60249999999999</c:v>
                </c:pt>
                <c:pt idx="340">
                  <c:v>227.685</c:v>
                </c:pt>
                <c:pt idx="341">
                  <c:v>227.76650000000001</c:v>
                </c:pt>
                <c:pt idx="342">
                  <c:v>227.8485</c:v>
                </c:pt>
                <c:pt idx="343">
                  <c:v>227.93</c:v>
                </c:pt>
                <c:pt idx="344">
                  <c:v>228.012</c:v>
                </c:pt>
                <c:pt idx="345">
                  <c:v>228.09399999999999</c:v>
                </c:pt>
                <c:pt idx="346">
                  <c:v>228.1755</c:v>
                </c:pt>
                <c:pt idx="347">
                  <c:v>228.25800000000001</c:v>
                </c:pt>
                <c:pt idx="348">
                  <c:v>228.33949999999999</c:v>
                </c:pt>
                <c:pt idx="349">
                  <c:v>228.42150000000001</c:v>
                </c:pt>
                <c:pt idx="350">
                  <c:v>228.50299999999999</c:v>
                </c:pt>
                <c:pt idx="351">
                  <c:v>228.58550000000002</c:v>
                </c:pt>
                <c:pt idx="352">
                  <c:v>228.667</c:v>
                </c:pt>
                <c:pt idx="353">
                  <c:v>228.74849999999998</c:v>
                </c:pt>
                <c:pt idx="354">
                  <c:v>228.83100000000002</c:v>
                </c:pt>
                <c:pt idx="355">
                  <c:v>228.91249999999999</c:v>
                </c:pt>
                <c:pt idx="356">
                  <c:v>228.99450000000002</c:v>
                </c:pt>
                <c:pt idx="357">
                  <c:v>229.07600000000002</c:v>
                </c:pt>
                <c:pt idx="358">
                  <c:v>229.1585</c:v>
                </c:pt>
                <c:pt idx="359">
                  <c:v>229.24</c:v>
                </c:pt>
                <c:pt idx="360">
                  <c:v>229.32150000000001</c:v>
                </c:pt>
                <c:pt idx="361">
                  <c:v>229.40350000000001</c:v>
                </c:pt>
                <c:pt idx="362">
                  <c:v>229.4855</c:v>
                </c:pt>
                <c:pt idx="363">
                  <c:v>229.5675</c:v>
                </c:pt>
                <c:pt idx="364">
                  <c:v>229.649</c:v>
                </c:pt>
                <c:pt idx="365">
                  <c:v>229.73150000000001</c:v>
                </c:pt>
                <c:pt idx="366">
                  <c:v>229.81299999999999</c:v>
                </c:pt>
                <c:pt idx="367">
                  <c:v>229.89499999999998</c:v>
                </c:pt>
                <c:pt idx="368">
                  <c:v>229.97650000000002</c:v>
                </c:pt>
                <c:pt idx="369">
                  <c:v>230.05849999999998</c:v>
                </c:pt>
                <c:pt idx="370">
                  <c:v>230.14050000000003</c:v>
                </c:pt>
                <c:pt idx="371">
                  <c:v>230.10849999999999</c:v>
                </c:pt>
                <c:pt idx="372">
                  <c:v>230.077</c:v>
                </c:pt>
                <c:pt idx="373">
                  <c:v>230.04599999999999</c:v>
                </c:pt>
                <c:pt idx="374">
                  <c:v>230.01400000000001</c:v>
                </c:pt>
                <c:pt idx="375">
                  <c:v>229.98250000000002</c:v>
                </c:pt>
                <c:pt idx="376">
                  <c:v>229.95049999999998</c:v>
                </c:pt>
                <c:pt idx="377">
                  <c:v>229.9195</c:v>
                </c:pt>
                <c:pt idx="378">
                  <c:v>229.88749999999999</c:v>
                </c:pt>
                <c:pt idx="379">
                  <c:v>229.85599999999999</c:v>
                </c:pt>
                <c:pt idx="380">
                  <c:v>229.8245</c:v>
                </c:pt>
                <c:pt idx="381">
                  <c:v>229.9015</c:v>
                </c:pt>
                <c:pt idx="382">
                  <c:v>229.97800000000001</c:v>
                </c:pt>
                <c:pt idx="383">
                  <c:v>230.05549999999999</c:v>
                </c:pt>
                <c:pt idx="384">
                  <c:v>230.13249999999999</c:v>
                </c:pt>
                <c:pt idx="385">
                  <c:v>230.20949999999999</c:v>
                </c:pt>
                <c:pt idx="386">
                  <c:v>230.28649999999999</c:v>
                </c:pt>
                <c:pt idx="387">
                  <c:v>230.46600000000001</c:v>
                </c:pt>
                <c:pt idx="388">
                  <c:v>230.6455</c:v>
                </c:pt>
                <c:pt idx="389">
                  <c:v>230.8245</c:v>
                </c:pt>
                <c:pt idx="390">
                  <c:v>231.00399999999999</c:v>
                </c:pt>
                <c:pt idx="391">
                  <c:v>231.18299999999999</c:v>
                </c:pt>
                <c:pt idx="392">
                  <c:v>231.36250000000001</c:v>
                </c:pt>
                <c:pt idx="393">
                  <c:v>231.54199999999997</c:v>
                </c:pt>
                <c:pt idx="394">
                  <c:v>231.066</c:v>
                </c:pt>
                <c:pt idx="395">
                  <c:v>230.59</c:v>
                </c:pt>
                <c:pt idx="396">
                  <c:v>230.29649999999998</c:v>
                </c:pt>
                <c:pt idx="397">
                  <c:v>230.38399999999999</c:v>
                </c:pt>
                <c:pt idx="398">
                  <c:v>230.4725</c:v>
                </c:pt>
                <c:pt idx="399">
                  <c:v>230.56049999999999</c:v>
                </c:pt>
                <c:pt idx="400">
                  <c:v>230.649</c:v>
                </c:pt>
                <c:pt idx="401">
                  <c:v>230.73700000000002</c:v>
                </c:pt>
                <c:pt idx="402">
                  <c:v>230.82499999999999</c:v>
                </c:pt>
                <c:pt idx="403">
                  <c:v>230.82499999999999</c:v>
                </c:pt>
                <c:pt idx="404">
                  <c:v>231.9135</c:v>
                </c:pt>
                <c:pt idx="405">
                  <c:v>233.00200000000001</c:v>
                </c:pt>
                <c:pt idx="406">
                  <c:v>232.90499999999997</c:v>
                </c:pt>
                <c:pt idx="407">
                  <c:v>232.80799999999999</c:v>
                </c:pt>
                <c:pt idx="408">
                  <c:v>232.7115</c:v>
                </c:pt>
                <c:pt idx="409">
                  <c:v>232.61500000000001</c:v>
                </c:pt>
                <c:pt idx="410">
                  <c:v>232.61500000000001</c:v>
                </c:pt>
                <c:pt idx="411">
                  <c:v>233.09250000000003</c:v>
                </c:pt>
                <c:pt idx="412">
                  <c:v>233.22149999999999</c:v>
                </c:pt>
                <c:pt idx="413">
                  <c:v>234.19399999999999</c:v>
                </c:pt>
                <c:pt idx="414">
                  <c:v>234.09199999999998</c:v>
                </c:pt>
                <c:pt idx="415">
                  <c:v>233.9905</c:v>
                </c:pt>
                <c:pt idx="416">
                  <c:v>233.88849999999999</c:v>
                </c:pt>
                <c:pt idx="417">
                  <c:v>233.78699999999998</c:v>
                </c:pt>
                <c:pt idx="418">
                  <c:v>233.65550000000002</c:v>
                </c:pt>
                <c:pt idx="419">
                  <c:v>233.524</c:v>
                </c:pt>
                <c:pt idx="420">
                  <c:v>233.39249999999998</c:v>
                </c:pt>
                <c:pt idx="421">
                  <c:v>233.4975</c:v>
                </c:pt>
                <c:pt idx="422">
                  <c:v>234.601</c:v>
                </c:pt>
                <c:pt idx="423">
                  <c:v>234.67599999999999</c:v>
                </c:pt>
                <c:pt idx="424">
                  <c:v>234.75200000000001</c:v>
                </c:pt>
                <c:pt idx="425">
                  <c:v>234.82749999999999</c:v>
                </c:pt>
                <c:pt idx="426">
                  <c:v>234.90299999999999</c:v>
                </c:pt>
                <c:pt idx="427">
                  <c:v>234.9785</c:v>
                </c:pt>
                <c:pt idx="428">
                  <c:v>235.05449999999999</c:v>
                </c:pt>
                <c:pt idx="429">
                  <c:v>235.12950000000001</c:v>
                </c:pt>
                <c:pt idx="430">
                  <c:v>235.2055</c:v>
                </c:pt>
                <c:pt idx="431">
                  <c:v>235.28100000000001</c:v>
                </c:pt>
                <c:pt idx="432">
                  <c:v>235.35649999999998</c:v>
                </c:pt>
                <c:pt idx="433">
                  <c:v>235.43200000000002</c:v>
                </c:pt>
                <c:pt idx="434">
                  <c:v>235.50749999999999</c:v>
                </c:pt>
                <c:pt idx="435">
                  <c:v>235.58300000000003</c:v>
                </c:pt>
                <c:pt idx="436">
                  <c:v>235.65899999999999</c:v>
                </c:pt>
                <c:pt idx="437">
                  <c:v>235.73400000000001</c:v>
                </c:pt>
                <c:pt idx="438">
                  <c:v>235.80949999999999</c:v>
                </c:pt>
                <c:pt idx="439">
                  <c:v>235.88550000000001</c:v>
                </c:pt>
                <c:pt idx="440">
                  <c:v>235.96049999999997</c:v>
                </c:pt>
                <c:pt idx="441">
                  <c:v>236.03650000000002</c:v>
                </c:pt>
                <c:pt idx="442">
                  <c:v>236.11199999999999</c:v>
                </c:pt>
                <c:pt idx="443">
                  <c:v>236.1875</c:v>
                </c:pt>
                <c:pt idx="444">
                  <c:v>236.26299999999998</c:v>
                </c:pt>
                <c:pt idx="445">
                  <c:v>236.339</c:v>
                </c:pt>
                <c:pt idx="446">
                  <c:v>236.41399999999999</c:v>
                </c:pt>
                <c:pt idx="447">
                  <c:v>236.49</c:v>
                </c:pt>
                <c:pt idx="448">
                  <c:v>236.56549999999999</c:v>
                </c:pt>
                <c:pt idx="449">
                  <c:v>236.64099999999999</c:v>
                </c:pt>
                <c:pt idx="450">
                  <c:v>236.7165</c:v>
                </c:pt>
                <c:pt idx="451">
                  <c:v>236.79199999999997</c:v>
                </c:pt>
                <c:pt idx="452">
                  <c:v>236.86750000000001</c:v>
                </c:pt>
                <c:pt idx="453">
                  <c:v>236.9435</c:v>
                </c:pt>
                <c:pt idx="454">
                  <c:v>237.01850000000002</c:v>
                </c:pt>
                <c:pt idx="455">
                  <c:v>237.09449999999998</c:v>
                </c:pt>
                <c:pt idx="456">
                  <c:v>237.17000000000002</c:v>
                </c:pt>
                <c:pt idx="457">
                  <c:v>237.245</c:v>
                </c:pt>
                <c:pt idx="458">
                  <c:v>237.321</c:v>
                </c:pt>
                <c:pt idx="459">
                  <c:v>237.3965</c:v>
                </c:pt>
                <c:pt idx="460">
                  <c:v>237.47200000000001</c:v>
                </c:pt>
                <c:pt idx="461">
                  <c:v>237.54750000000001</c:v>
                </c:pt>
                <c:pt idx="462">
                  <c:v>237.62350000000001</c:v>
                </c:pt>
                <c:pt idx="463">
                  <c:v>237.75450000000001</c:v>
                </c:pt>
                <c:pt idx="464">
                  <c:v>237.88599999999997</c:v>
                </c:pt>
                <c:pt idx="465">
                  <c:v>238.01749999999998</c:v>
                </c:pt>
                <c:pt idx="466">
                  <c:v>238.149</c:v>
                </c:pt>
                <c:pt idx="467">
                  <c:v>238.28050000000002</c:v>
                </c:pt>
                <c:pt idx="468">
                  <c:v>238.41199999999998</c:v>
                </c:pt>
                <c:pt idx="469">
                  <c:v>238.54349999999999</c:v>
                </c:pt>
                <c:pt idx="470">
                  <c:v>238.67500000000001</c:v>
                </c:pt>
                <c:pt idx="471">
                  <c:v>238.80599999999998</c:v>
                </c:pt>
                <c:pt idx="472">
                  <c:v>238.9375</c:v>
                </c:pt>
                <c:pt idx="473">
                  <c:v>238.96049999999997</c:v>
                </c:pt>
                <c:pt idx="474">
                  <c:v>238.983</c:v>
                </c:pt>
                <c:pt idx="475">
                  <c:v>239.00650000000002</c:v>
                </c:pt>
                <c:pt idx="476">
                  <c:v>239.029</c:v>
                </c:pt>
                <c:pt idx="477">
                  <c:v>239.05199999999999</c:v>
                </c:pt>
                <c:pt idx="478">
                  <c:v>239.0745</c:v>
                </c:pt>
                <c:pt idx="479">
                  <c:v>239.09699999999998</c:v>
                </c:pt>
                <c:pt idx="480">
                  <c:v>239.12</c:v>
                </c:pt>
                <c:pt idx="481">
                  <c:v>239.143</c:v>
                </c:pt>
                <c:pt idx="482">
                  <c:v>239.166</c:v>
                </c:pt>
                <c:pt idx="483">
                  <c:v>239.13249999999999</c:v>
                </c:pt>
                <c:pt idx="484">
                  <c:v>239.126</c:v>
                </c:pt>
                <c:pt idx="485">
                  <c:v>239.11900000000003</c:v>
                </c:pt>
                <c:pt idx="486">
                  <c:v>239.113</c:v>
                </c:pt>
                <c:pt idx="487">
                  <c:v>239.10599999999999</c:v>
                </c:pt>
                <c:pt idx="488">
                  <c:v>239.09899999999999</c:v>
                </c:pt>
                <c:pt idx="489">
                  <c:v>239.09300000000002</c:v>
                </c:pt>
                <c:pt idx="490">
                  <c:v>239.08600000000001</c:v>
                </c:pt>
                <c:pt idx="491">
                  <c:v>239.0795</c:v>
                </c:pt>
                <c:pt idx="492">
                  <c:v>239.07299999999998</c:v>
                </c:pt>
                <c:pt idx="493">
                  <c:v>239.06649999999999</c:v>
                </c:pt>
                <c:pt idx="494">
                  <c:v>239.05949999999999</c:v>
                </c:pt>
                <c:pt idx="495">
                  <c:v>239.0265</c:v>
                </c:pt>
                <c:pt idx="496">
                  <c:v>239.0505</c:v>
                </c:pt>
                <c:pt idx="497">
                  <c:v>239.18549999999999</c:v>
                </c:pt>
                <c:pt idx="498">
                  <c:v>239.32049999999998</c:v>
                </c:pt>
                <c:pt idx="499">
                  <c:v>239.45599999999999</c:v>
                </c:pt>
                <c:pt idx="500">
                  <c:v>239.59050000000002</c:v>
                </c:pt>
                <c:pt idx="501">
                  <c:v>239.726</c:v>
                </c:pt>
                <c:pt idx="502">
                  <c:v>239.86099999999999</c:v>
                </c:pt>
                <c:pt idx="503">
                  <c:v>239.99650000000003</c:v>
                </c:pt>
                <c:pt idx="504">
                  <c:v>240.13150000000002</c:v>
                </c:pt>
                <c:pt idx="505">
                  <c:v>240.267</c:v>
                </c:pt>
                <c:pt idx="506">
                  <c:v>240.322</c:v>
                </c:pt>
                <c:pt idx="507">
                  <c:v>240.37799999999999</c:v>
                </c:pt>
                <c:pt idx="508">
                  <c:v>240.43400000000003</c:v>
                </c:pt>
                <c:pt idx="509">
                  <c:v>240.49</c:v>
                </c:pt>
                <c:pt idx="510">
                  <c:v>240.54500000000002</c:v>
                </c:pt>
                <c:pt idx="511">
                  <c:v>240.601</c:v>
                </c:pt>
                <c:pt idx="512">
                  <c:v>240.65700000000001</c:v>
                </c:pt>
                <c:pt idx="513">
                  <c:v>240.64749999999998</c:v>
                </c:pt>
                <c:pt idx="514">
                  <c:v>240.63849999999999</c:v>
                </c:pt>
                <c:pt idx="515">
                  <c:v>240.62899999999999</c:v>
                </c:pt>
                <c:pt idx="516">
                  <c:v>240.62</c:v>
                </c:pt>
                <c:pt idx="517">
                  <c:v>240.6105</c:v>
                </c:pt>
                <c:pt idx="518">
                  <c:v>240.601</c:v>
                </c:pt>
                <c:pt idx="519">
                  <c:v>240.59200000000001</c:v>
                </c:pt>
                <c:pt idx="520">
                  <c:v>240.58250000000001</c:v>
                </c:pt>
                <c:pt idx="521">
                  <c:v>240.5735</c:v>
                </c:pt>
                <c:pt idx="522">
                  <c:v>240.45600000000002</c:v>
                </c:pt>
                <c:pt idx="523">
                  <c:v>240.33799999999999</c:v>
                </c:pt>
                <c:pt idx="524">
                  <c:v>240.22049999999999</c:v>
                </c:pt>
                <c:pt idx="525">
                  <c:v>240.10300000000001</c:v>
                </c:pt>
                <c:pt idx="526">
                  <c:v>240.11149999999998</c:v>
                </c:pt>
                <c:pt idx="527">
                  <c:v>240.12100000000001</c:v>
                </c:pt>
                <c:pt idx="528">
                  <c:v>240.13</c:v>
                </c:pt>
                <c:pt idx="529">
                  <c:v>240.1395</c:v>
                </c:pt>
                <c:pt idx="530">
                  <c:v>240.06799999999998</c:v>
                </c:pt>
                <c:pt idx="531">
                  <c:v>239.99549999999999</c:v>
                </c:pt>
                <c:pt idx="532">
                  <c:v>239.92349999999999</c:v>
                </c:pt>
                <c:pt idx="533">
                  <c:v>239.852</c:v>
                </c:pt>
                <c:pt idx="534">
                  <c:v>239.71050000000002</c:v>
                </c:pt>
                <c:pt idx="535">
                  <c:v>239.57</c:v>
                </c:pt>
                <c:pt idx="536">
                  <c:v>239.42849999999999</c:v>
                </c:pt>
                <c:pt idx="537">
                  <c:v>239.29950000000002</c:v>
                </c:pt>
                <c:pt idx="538">
                  <c:v>239.17000000000002</c:v>
                </c:pt>
                <c:pt idx="539">
                  <c:v>239.04000000000002</c:v>
                </c:pt>
                <c:pt idx="540">
                  <c:v>238.911</c:v>
                </c:pt>
                <c:pt idx="541">
                  <c:v>238.78149999999999</c:v>
                </c:pt>
                <c:pt idx="542">
                  <c:v>238.6525</c:v>
                </c:pt>
                <c:pt idx="543">
                  <c:v>238.60150000000002</c:v>
                </c:pt>
                <c:pt idx="544">
                  <c:v>238.55</c:v>
                </c:pt>
                <c:pt idx="545">
                  <c:v>238.49900000000002</c:v>
                </c:pt>
                <c:pt idx="546">
                  <c:v>238.44749999999999</c:v>
                </c:pt>
                <c:pt idx="547">
                  <c:v>238.39699999999999</c:v>
                </c:pt>
                <c:pt idx="548">
                  <c:v>238.34550000000002</c:v>
                </c:pt>
                <c:pt idx="549">
                  <c:v>238.29449999999997</c:v>
                </c:pt>
                <c:pt idx="550">
                  <c:v>238.24299999999999</c:v>
                </c:pt>
                <c:pt idx="551">
                  <c:v>238.19200000000001</c:v>
                </c:pt>
                <c:pt idx="552">
                  <c:v>238.14050000000003</c:v>
                </c:pt>
                <c:pt idx="553">
                  <c:v>238.08999999999997</c:v>
                </c:pt>
                <c:pt idx="554">
                  <c:v>238.0385</c:v>
                </c:pt>
                <c:pt idx="555">
                  <c:v>237.98750000000001</c:v>
                </c:pt>
                <c:pt idx="556">
                  <c:v>237.93650000000002</c:v>
                </c:pt>
                <c:pt idx="557">
                  <c:v>237.88499999999999</c:v>
                </c:pt>
                <c:pt idx="558">
                  <c:v>237.83449999999999</c:v>
                </c:pt>
                <c:pt idx="559">
                  <c:v>237.78300000000002</c:v>
                </c:pt>
                <c:pt idx="560">
                  <c:v>237.73200000000003</c:v>
                </c:pt>
                <c:pt idx="561">
                  <c:v>237.68049999999999</c:v>
                </c:pt>
                <c:pt idx="562">
                  <c:v>237.62950000000001</c:v>
                </c:pt>
                <c:pt idx="563">
                  <c:v>237.57850000000002</c:v>
                </c:pt>
                <c:pt idx="564">
                  <c:v>237.52749999999997</c:v>
                </c:pt>
                <c:pt idx="565">
                  <c:v>237.476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6C1-2B43-9257-7AA9F6282A6D}"/>
            </c:ext>
          </c:extLst>
        </c:ser>
        <c:ser>
          <c:idx val="4"/>
          <c:order val="5"/>
          <c:tx>
            <c:v>RAD Daten</c:v>
          </c:tx>
          <c:marker>
            <c:symbol val="circle"/>
            <c:size val="9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</c:spPr>
          </c:marker>
          <c:xVal>
            <c:numRef>
              <c:f>'2nd year Temp (Fig. 2)'!$B$2:$B$566</c:f>
              <c:numCache>
                <c:formatCode>General</c:formatCode>
                <c:ptCount val="5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</c:numCache>
            </c:numRef>
          </c:xVal>
          <c:yVal>
            <c:numRef>
              <c:f>'2nd year Temp (Fig. 2)'!$J$2:$J$566</c:f>
              <c:numCache>
                <c:formatCode>General</c:formatCode>
                <c:ptCount val="565"/>
                <c:pt idx="15">
                  <c:v>223.535</c:v>
                </c:pt>
                <c:pt idx="394">
                  <c:v>220.65100000000001</c:v>
                </c:pt>
                <c:pt idx="401">
                  <c:v>220.702</c:v>
                </c:pt>
                <c:pt idx="408">
                  <c:v>222.715</c:v>
                </c:pt>
                <c:pt idx="409">
                  <c:v>223.01</c:v>
                </c:pt>
                <c:pt idx="410">
                  <c:v>223.39500000000001</c:v>
                </c:pt>
                <c:pt idx="419">
                  <c:v>222.95400000000001</c:v>
                </c:pt>
                <c:pt idx="494">
                  <c:v>227.30199999999999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36C1-2B43-9257-7AA9F6282A6D}"/>
            </c:ext>
          </c:extLst>
        </c:ser>
        <c:ser>
          <c:idx val="6"/>
          <c:order val="6"/>
          <c:tx>
            <c:v>24h av Surface Temp</c:v>
          </c:tx>
          <c:spPr>
            <a:ln>
              <a:solidFill>
                <a:schemeClr val="tx1">
                  <a:lumMod val="50000"/>
                  <a:lumOff val="50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'2nd year Temp (Fig. 2)'!$B$2:$B$566</c:f>
              <c:numCache>
                <c:formatCode>General</c:formatCode>
                <c:ptCount val="5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</c:numCache>
            </c:numRef>
          </c:xVal>
          <c:yVal>
            <c:numRef>
              <c:f>'2nd year Temp (Fig. 2)'!$K$2:$K$566</c:f>
              <c:numCache>
                <c:formatCode>0.00</c:formatCode>
                <c:ptCount val="565"/>
                <c:pt idx="0">
                  <c:v>223.88628448423839</c:v>
                </c:pt>
                <c:pt idx="1">
                  <c:v>223.85114836323211</c:v>
                </c:pt>
                <c:pt idx="2">
                  <c:v>223.81601224222581</c:v>
                </c:pt>
                <c:pt idx="3">
                  <c:v>223.7067061209691</c:v>
                </c:pt>
                <c:pt idx="4">
                  <c:v>223.716802094542</c:v>
                </c:pt>
                <c:pt idx="5">
                  <c:v>223.79339704674879</c:v>
                </c:pt>
                <c:pt idx="6">
                  <c:v>223.98939229248131</c:v>
                </c:pt>
                <c:pt idx="7">
                  <c:v>223.99990189013459</c:v>
                </c:pt>
                <c:pt idx="8">
                  <c:v>223.9825617859245</c:v>
                </c:pt>
                <c:pt idx="9">
                  <c:v>223.99334110580779</c:v>
                </c:pt>
                <c:pt idx="10">
                  <c:v>224.0042542755823</c:v>
                </c:pt>
                <c:pt idx="11">
                  <c:v>223.873249707582</c:v>
                </c:pt>
                <c:pt idx="12">
                  <c:v>223.74224513958171</c:v>
                </c:pt>
                <c:pt idx="13">
                  <c:v>223.6112405715815</c:v>
                </c:pt>
                <c:pt idx="14">
                  <c:v>223.48023600358121</c:v>
                </c:pt>
                <c:pt idx="15">
                  <c:v>223.34923143558089</c:v>
                </c:pt>
                <c:pt idx="16">
                  <c:v>223.36092700048249</c:v>
                </c:pt>
                <c:pt idx="17">
                  <c:v>223.55587870636981</c:v>
                </c:pt>
                <c:pt idx="18">
                  <c:v>223.7508304122571</c:v>
                </c:pt>
                <c:pt idx="19">
                  <c:v>223.94578211814431</c:v>
                </c:pt>
                <c:pt idx="20">
                  <c:v>224.1407338240316</c:v>
                </c:pt>
                <c:pt idx="21">
                  <c:v>224.15305398393571</c:v>
                </c:pt>
                <c:pt idx="22">
                  <c:v>223.73832485772391</c:v>
                </c:pt>
                <c:pt idx="23">
                  <c:v>223.73948680909049</c:v>
                </c:pt>
                <c:pt idx="24">
                  <c:v>223.74064876045711</c:v>
                </c:pt>
                <c:pt idx="25">
                  <c:v>223.74181071182369</c:v>
                </c:pt>
                <c:pt idx="26">
                  <c:v>223.7429726631903</c:v>
                </c:pt>
                <c:pt idx="27">
                  <c:v>223.74413461455691</c:v>
                </c:pt>
                <c:pt idx="28">
                  <c:v>223.74529656592361</c:v>
                </c:pt>
                <c:pt idx="29">
                  <c:v>223.74645851729019</c:v>
                </c:pt>
                <c:pt idx="30">
                  <c:v>223.74762046865681</c:v>
                </c:pt>
                <c:pt idx="31">
                  <c:v>223.74878242002339</c:v>
                </c:pt>
                <c:pt idx="32">
                  <c:v>223.74994437139</c:v>
                </c:pt>
                <c:pt idx="33">
                  <c:v>223.75110632275661</c:v>
                </c:pt>
                <c:pt idx="34">
                  <c:v>223.75226827412331</c:v>
                </c:pt>
                <c:pt idx="35">
                  <c:v>223.75343022548989</c:v>
                </c:pt>
                <c:pt idx="36">
                  <c:v>223.75459217685651</c:v>
                </c:pt>
                <c:pt idx="37">
                  <c:v>223.75575412822309</c:v>
                </c:pt>
                <c:pt idx="38">
                  <c:v>223.7569160795897</c:v>
                </c:pt>
                <c:pt idx="39">
                  <c:v>223.75807803095631</c:v>
                </c:pt>
                <c:pt idx="40">
                  <c:v>223.7592399823229</c:v>
                </c:pt>
                <c:pt idx="41">
                  <c:v>223.7737690351891</c:v>
                </c:pt>
                <c:pt idx="42">
                  <c:v>223.78839446962641</c:v>
                </c:pt>
                <c:pt idx="43">
                  <c:v>223.77384489115781</c:v>
                </c:pt>
                <c:pt idx="44">
                  <c:v>223.75929531268929</c:v>
                </c:pt>
                <c:pt idx="45">
                  <c:v>223.74474573422069</c:v>
                </c:pt>
                <c:pt idx="46">
                  <c:v>223.73019615575211</c:v>
                </c:pt>
                <c:pt idx="47">
                  <c:v>223.71564657728359</c:v>
                </c:pt>
                <c:pt idx="48">
                  <c:v>223.70109699881499</c:v>
                </c:pt>
                <c:pt idx="49">
                  <c:v>223.68654742034639</c:v>
                </c:pt>
                <c:pt idx="50">
                  <c:v>223.6719978418779</c:v>
                </c:pt>
                <c:pt idx="51">
                  <c:v>223.65744826340929</c:v>
                </c:pt>
                <c:pt idx="52">
                  <c:v>223.64289868494069</c:v>
                </c:pt>
                <c:pt idx="53">
                  <c:v>223.62834910647209</c:v>
                </c:pt>
                <c:pt idx="54">
                  <c:v>223.6137995280036</c:v>
                </c:pt>
                <c:pt idx="55">
                  <c:v>223.59924994953499</c:v>
                </c:pt>
                <c:pt idx="56">
                  <c:v>223.5847003710665</c:v>
                </c:pt>
                <c:pt idx="57">
                  <c:v>223.5701507925979</c:v>
                </c:pt>
                <c:pt idx="58">
                  <c:v>223.5556012141293</c:v>
                </c:pt>
                <c:pt idx="59">
                  <c:v>223.54105163566081</c:v>
                </c:pt>
                <c:pt idx="60">
                  <c:v>223.5265020571922</c:v>
                </c:pt>
                <c:pt idx="61">
                  <c:v>223.5119524787236</c:v>
                </c:pt>
                <c:pt idx="62">
                  <c:v>223.497402900255</c:v>
                </c:pt>
                <c:pt idx="63">
                  <c:v>223.48285332178651</c:v>
                </c:pt>
                <c:pt idx="64">
                  <c:v>223.4683037433179</c:v>
                </c:pt>
                <c:pt idx="65">
                  <c:v>223.4537541648493</c:v>
                </c:pt>
                <c:pt idx="66">
                  <c:v>223.43920458638081</c:v>
                </c:pt>
                <c:pt idx="67">
                  <c:v>223.42465500791221</c:v>
                </c:pt>
                <c:pt idx="68">
                  <c:v>223.4101054294436</c:v>
                </c:pt>
                <c:pt idx="69">
                  <c:v>223.39555585097509</c:v>
                </c:pt>
                <c:pt idx="70">
                  <c:v>223.38100627250651</c:v>
                </c:pt>
                <c:pt idx="71">
                  <c:v>223.36645669403791</c:v>
                </c:pt>
                <c:pt idx="72">
                  <c:v>223.35190711556939</c:v>
                </c:pt>
                <c:pt idx="73">
                  <c:v>223.33735753710079</c:v>
                </c:pt>
                <c:pt idx="74">
                  <c:v>223.32280795863221</c:v>
                </c:pt>
                <c:pt idx="75">
                  <c:v>223.33987959544501</c:v>
                </c:pt>
                <c:pt idx="76">
                  <c:v>223.357002010879</c:v>
                </c:pt>
                <c:pt idx="77">
                  <c:v>223.33919311516621</c:v>
                </c:pt>
                <c:pt idx="78">
                  <c:v>223.32138421945339</c:v>
                </c:pt>
                <c:pt idx="79">
                  <c:v>223.3035753237406</c:v>
                </c:pt>
                <c:pt idx="80">
                  <c:v>223.2857664280277</c:v>
                </c:pt>
                <c:pt idx="81">
                  <c:v>223.26795753231491</c:v>
                </c:pt>
                <c:pt idx="82">
                  <c:v>223.25014863660209</c:v>
                </c:pt>
                <c:pt idx="83">
                  <c:v>223.2323397408893</c:v>
                </c:pt>
                <c:pt idx="84">
                  <c:v>223.21453084517651</c:v>
                </c:pt>
                <c:pt idx="85">
                  <c:v>223.19672194946369</c:v>
                </c:pt>
                <c:pt idx="86">
                  <c:v>223.1789130537509</c:v>
                </c:pt>
                <c:pt idx="87">
                  <c:v>223.161104158038</c:v>
                </c:pt>
                <c:pt idx="88">
                  <c:v>223.14329526232521</c:v>
                </c:pt>
                <c:pt idx="89">
                  <c:v>223.12548636661239</c:v>
                </c:pt>
                <c:pt idx="90">
                  <c:v>223.1076774708996</c:v>
                </c:pt>
                <c:pt idx="91">
                  <c:v>223.08986857518681</c:v>
                </c:pt>
                <c:pt idx="92">
                  <c:v>223.07205967947399</c:v>
                </c:pt>
                <c:pt idx="93">
                  <c:v>223.0542507837612</c:v>
                </c:pt>
                <c:pt idx="94">
                  <c:v>223.0364418880483</c:v>
                </c:pt>
                <c:pt idx="95">
                  <c:v>223.01863299233551</c:v>
                </c:pt>
                <c:pt idx="96">
                  <c:v>223.00082409662269</c:v>
                </c:pt>
                <c:pt idx="97">
                  <c:v>222.9830152009099</c:v>
                </c:pt>
                <c:pt idx="98">
                  <c:v>222.96520630519711</c:v>
                </c:pt>
                <c:pt idx="99">
                  <c:v>222.9473974094843</c:v>
                </c:pt>
                <c:pt idx="100">
                  <c:v>222.92958851377151</c:v>
                </c:pt>
                <c:pt idx="101">
                  <c:v>222.94744292196941</c:v>
                </c:pt>
                <c:pt idx="102">
                  <c:v>222.85400867153439</c:v>
                </c:pt>
                <c:pt idx="103">
                  <c:v>222.87023671520049</c:v>
                </c:pt>
                <c:pt idx="104">
                  <c:v>222.88646475886659</c:v>
                </c:pt>
                <c:pt idx="105">
                  <c:v>222.90269280253261</c:v>
                </c:pt>
                <c:pt idx="106">
                  <c:v>222.91892084619869</c:v>
                </c:pt>
                <c:pt idx="107">
                  <c:v>222.93514888986491</c:v>
                </c:pt>
                <c:pt idx="108">
                  <c:v>222.95137693353101</c:v>
                </c:pt>
                <c:pt idx="109">
                  <c:v>222.967604977197</c:v>
                </c:pt>
                <c:pt idx="110">
                  <c:v>222.9838330208631</c:v>
                </c:pt>
                <c:pt idx="111">
                  <c:v>223.00006106452921</c:v>
                </c:pt>
                <c:pt idx="112">
                  <c:v>223.017926797418</c:v>
                </c:pt>
                <c:pt idx="113">
                  <c:v>223.03578405622741</c:v>
                </c:pt>
                <c:pt idx="114">
                  <c:v>222.9535118204698</c:v>
                </c:pt>
                <c:pt idx="115">
                  <c:v>222.8712395847123</c:v>
                </c:pt>
                <c:pt idx="116">
                  <c:v>222.78896734895471</c:v>
                </c:pt>
                <c:pt idx="117">
                  <c:v>222.7066951131971</c:v>
                </c:pt>
                <c:pt idx="118">
                  <c:v>222.62442287743951</c:v>
                </c:pt>
                <c:pt idx="119">
                  <c:v>222.54215064168201</c:v>
                </c:pt>
                <c:pt idx="120">
                  <c:v>222.4598784059244</c:v>
                </c:pt>
                <c:pt idx="121">
                  <c:v>222.37760617016681</c:v>
                </c:pt>
                <c:pt idx="122">
                  <c:v>222.29533393440931</c:v>
                </c:pt>
                <c:pt idx="123">
                  <c:v>222.2130616986517</c:v>
                </c:pt>
                <c:pt idx="124">
                  <c:v>222.13078946289411</c:v>
                </c:pt>
                <c:pt idx="125">
                  <c:v>222.04851722713661</c:v>
                </c:pt>
                <c:pt idx="126">
                  <c:v>221.966244991379</c:v>
                </c:pt>
                <c:pt idx="127">
                  <c:v>221.88397275562139</c:v>
                </c:pt>
                <c:pt idx="128">
                  <c:v>221.80170051986391</c:v>
                </c:pt>
                <c:pt idx="129">
                  <c:v>221.7194282841063</c:v>
                </c:pt>
                <c:pt idx="130">
                  <c:v>221.63715604834869</c:v>
                </c:pt>
                <c:pt idx="131">
                  <c:v>221.5548838125911</c:v>
                </c:pt>
                <c:pt idx="132">
                  <c:v>221.4726115768336</c:v>
                </c:pt>
                <c:pt idx="133">
                  <c:v>221.39033934107599</c:v>
                </c:pt>
                <c:pt idx="134">
                  <c:v>221.3080671053184</c:v>
                </c:pt>
                <c:pt idx="135">
                  <c:v>221.22579486956079</c:v>
                </c:pt>
                <c:pt idx="136">
                  <c:v>221.14352263380329</c:v>
                </c:pt>
                <c:pt idx="137">
                  <c:v>221.0612503980457</c:v>
                </c:pt>
                <c:pt idx="138">
                  <c:v>220.97897816228809</c:v>
                </c:pt>
                <c:pt idx="139">
                  <c:v>220.89670592653059</c:v>
                </c:pt>
                <c:pt idx="140">
                  <c:v>220.814433690773</c:v>
                </c:pt>
                <c:pt idx="141">
                  <c:v>220.73216145501539</c:v>
                </c:pt>
                <c:pt idx="142">
                  <c:v>220.6498892192578</c:v>
                </c:pt>
                <c:pt idx="143">
                  <c:v>220.5676169835003</c:v>
                </c:pt>
                <c:pt idx="144">
                  <c:v>220.48534474774269</c:v>
                </c:pt>
                <c:pt idx="145">
                  <c:v>220.4030725119851</c:v>
                </c:pt>
                <c:pt idx="146">
                  <c:v>220.32080027622749</c:v>
                </c:pt>
                <c:pt idx="147">
                  <c:v>220.23852804046999</c:v>
                </c:pt>
                <c:pt idx="148">
                  <c:v>220.1562558047124</c:v>
                </c:pt>
                <c:pt idx="149">
                  <c:v>220.07398356895479</c:v>
                </c:pt>
                <c:pt idx="150">
                  <c:v>219.99171133319729</c:v>
                </c:pt>
                <c:pt idx="151">
                  <c:v>219.9094390974397</c:v>
                </c:pt>
                <c:pt idx="152">
                  <c:v>219.82716686168209</c:v>
                </c:pt>
                <c:pt idx="153">
                  <c:v>219.74489462592459</c:v>
                </c:pt>
                <c:pt idx="154">
                  <c:v>219.662622390167</c:v>
                </c:pt>
                <c:pt idx="155">
                  <c:v>219.58035015440939</c:v>
                </c:pt>
                <c:pt idx="156">
                  <c:v>219.49807791865189</c:v>
                </c:pt>
                <c:pt idx="157">
                  <c:v>219.4158056828943</c:v>
                </c:pt>
                <c:pt idx="158">
                  <c:v>219.33353344713669</c:v>
                </c:pt>
                <c:pt idx="159">
                  <c:v>219.2512612113791</c:v>
                </c:pt>
                <c:pt idx="160">
                  <c:v>219.2319587936841</c:v>
                </c:pt>
                <c:pt idx="161">
                  <c:v>219.2126563759891</c:v>
                </c:pt>
                <c:pt idx="162">
                  <c:v>219.1933539582941</c:v>
                </c:pt>
                <c:pt idx="163">
                  <c:v>219.17405154059909</c:v>
                </c:pt>
                <c:pt idx="164">
                  <c:v>219.15474912290401</c:v>
                </c:pt>
                <c:pt idx="165">
                  <c:v>219.13544670520901</c:v>
                </c:pt>
                <c:pt idx="166">
                  <c:v>219.116144287514</c:v>
                </c:pt>
                <c:pt idx="167">
                  <c:v>219.096841869819</c:v>
                </c:pt>
                <c:pt idx="168">
                  <c:v>219.077539452124</c:v>
                </c:pt>
                <c:pt idx="169">
                  <c:v>219.05823703442891</c:v>
                </c:pt>
                <c:pt idx="170">
                  <c:v>219.03893461673391</c:v>
                </c:pt>
                <c:pt idx="171">
                  <c:v>219.01963219903891</c:v>
                </c:pt>
                <c:pt idx="172">
                  <c:v>219.0342866395591</c:v>
                </c:pt>
                <c:pt idx="173">
                  <c:v>219.0488439342117</c:v>
                </c:pt>
                <c:pt idx="174">
                  <c:v>219.01915450324631</c:v>
                </c:pt>
                <c:pt idx="175">
                  <c:v>218.98946507228101</c:v>
                </c:pt>
                <c:pt idx="176">
                  <c:v>218.9597756413157</c:v>
                </c:pt>
                <c:pt idx="177">
                  <c:v>218.93008621035031</c:v>
                </c:pt>
                <c:pt idx="178">
                  <c:v>218.90039677938501</c:v>
                </c:pt>
                <c:pt idx="179">
                  <c:v>218.8707073484197</c:v>
                </c:pt>
                <c:pt idx="180">
                  <c:v>218.84101791745431</c:v>
                </c:pt>
                <c:pt idx="181">
                  <c:v>218.811328486489</c:v>
                </c:pt>
                <c:pt idx="182">
                  <c:v>218.7816390555237</c:v>
                </c:pt>
                <c:pt idx="183">
                  <c:v>218.75194962455839</c:v>
                </c:pt>
                <c:pt idx="184">
                  <c:v>218.722260193593</c:v>
                </c:pt>
                <c:pt idx="185">
                  <c:v>218.6925707626277</c:v>
                </c:pt>
                <c:pt idx="186">
                  <c:v>218.66288133166239</c:v>
                </c:pt>
                <c:pt idx="187">
                  <c:v>218.63319190069711</c:v>
                </c:pt>
                <c:pt idx="188">
                  <c:v>218.6461422913741</c:v>
                </c:pt>
                <c:pt idx="189">
                  <c:v>218.65897702442231</c:v>
                </c:pt>
                <c:pt idx="190">
                  <c:v>218.56095519942511</c:v>
                </c:pt>
                <c:pt idx="191">
                  <c:v>218.46293337442779</c:v>
                </c:pt>
                <c:pt idx="192">
                  <c:v>218.36491154943059</c:v>
                </c:pt>
                <c:pt idx="193">
                  <c:v>218.26688972443341</c:v>
                </c:pt>
                <c:pt idx="194">
                  <c:v>218.16886789943621</c:v>
                </c:pt>
                <c:pt idx="195">
                  <c:v>218.070846074439</c:v>
                </c:pt>
                <c:pt idx="196">
                  <c:v>217.9728242494418</c:v>
                </c:pt>
                <c:pt idx="197">
                  <c:v>217.87480242444451</c:v>
                </c:pt>
                <c:pt idx="198">
                  <c:v>217.77678059944731</c:v>
                </c:pt>
                <c:pt idx="199">
                  <c:v>217.6787587744501</c:v>
                </c:pt>
                <c:pt idx="200">
                  <c:v>217.5807369494529</c:v>
                </c:pt>
                <c:pt idx="201">
                  <c:v>217.48271512445569</c:v>
                </c:pt>
                <c:pt idx="202">
                  <c:v>217.38469329945849</c:v>
                </c:pt>
                <c:pt idx="203">
                  <c:v>217.28667147446129</c:v>
                </c:pt>
                <c:pt idx="204">
                  <c:v>217.18864964946411</c:v>
                </c:pt>
                <c:pt idx="205">
                  <c:v>217.09062782446691</c:v>
                </c:pt>
                <c:pt idx="206">
                  <c:v>216.9926059994697</c:v>
                </c:pt>
                <c:pt idx="207">
                  <c:v>216.89458417447241</c:v>
                </c:pt>
                <c:pt idx="208">
                  <c:v>216.79656234947521</c:v>
                </c:pt>
                <c:pt idx="209">
                  <c:v>216.80683902397681</c:v>
                </c:pt>
                <c:pt idx="210">
                  <c:v>216.8169766410511</c:v>
                </c:pt>
                <c:pt idx="211">
                  <c:v>216.80234606991709</c:v>
                </c:pt>
                <c:pt idx="212">
                  <c:v>216.78771549878309</c:v>
                </c:pt>
                <c:pt idx="213">
                  <c:v>216.77308492764911</c:v>
                </c:pt>
                <c:pt idx="214">
                  <c:v>216.7584543565151</c:v>
                </c:pt>
                <c:pt idx="215">
                  <c:v>216.7438237853811</c:v>
                </c:pt>
                <c:pt idx="216">
                  <c:v>216.72919321424709</c:v>
                </c:pt>
                <c:pt idx="217">
                  <c:v>216.71456264311311</c:v>
                </c:pt>
                <c:pt idx="218">
                  <c:v>216.72356308432279</c:v>
                </c:pt>
                <c:pt idx="219">
                  <c:v>216.5461085419002</c:v>
                </c:pt>
                <c:pt idx="220">
                  <c:v>216.36850663654269</c:v>
                </c:pt>
                <c:pt idx="221">
                  <c:v>216.37706712157461</c:v>
                </c:pt>
                <c:pt idx="222">
                  <c:v>216.36259626400431</c:v>
                </c:pt>
                <c:pt idx="223">
                  <c:v>216.34812540643401</c:v>
                </c:pt>
                <c:pt idx="224">
                  <c:v>216.33365454886371</c:v>
                </c:pt>
                <c:pt idx="225">
                  <c:v>216.3191836912934</c:v>
                </c:pt>
                <c:pt idx="226">
                  <c:v>216.30471283372319</c:v>
                </c:pt>
                <c:pt idx="227">
                  <c:v>216.29024197615291</c:v>
                </c:pt>
                <c:pt idx="228">
                  <c:v>216.27577111858261</c:v>
                </c:pt>
                <c:pt idx="229">
                  <c:v>216.26130026101231</c:v>
                </c:pt>
                <c:pt idx="230">
                  <c:v>216.24682940344201</c:v>
                </c:pt>
                <c:pt idx="231">
                  <c:v>216.23235854587179</c:v>
                </c:pt>
                <c:pt idx="232">
                  <c:v>216.2392502026419</c:v>
                </c:pt>
                <c:pt idx="233">
                  <c:v>216.24598674388261</c:v>
                </c:pt>
                <c:pt idx="234">
                  <c:v>216.25193015416019</c:v>
                </c:pt>
                <c:pt idx="235">
                  <c:v>216.25787356443769</c:v>
                </c:pt>
                <c:pt idx="236">
                  <c:v>216.2638169747153</c:v>
                </c:pt>
                <c:pt idx="237">
                  <c:v>216.26976038499291</c:v>
                </c:pt>
                <c:pt idx="238">
                  <c:v>216.2757099495746</c:v>
                </c:pt>
                <c:pt idx="239">
                  <c:v>216.28150001679049</c:v>
                </c:pt>
                <c:pt idx="240">
                  <c:v>216.26939997839571</c:v>
                </c:pt>
                <c:pt idx="241">
                  <c:v>216.25729994000091</c:v>
                </c:pt>
                <c:pt idx="242">
                  <c:v>216.2451999016061</c:v>
                </c:pt>
                <c:pt idx="243">
                  <c:v>216.23309986321129</c:v>
                </c:pt>
                <c:pt idx="244">
                  <c:v>216.22099982481649</c:v>
                </c:pt>
                <c:pt idx="245">
                  <c:v>216.20889978642171</c:v>
                </c:pt>
                <c:pt idx="246">
                  <c:v>216.1967997480269</c:v>
                </c:pt>
                <c:pt idx="247">
                  <c:v>216.18469970963201</c:v>
                </c:pt>
                <c:pt idx="248">
                  <c:v>216.17259967123721</c:v>
                </c:pt>
                <c:pt idx="249">
                  <c:v>216.1604996328424</c:v>
                </c:pt>
                <c:pt idx="250">
                  <c:v>216.1483995944476</c:v>
                </c:pt>
                <c:pt idx="251">
                  <c:v>216.13629955605279</c:v>
                </c:pt>
                <c:pt idx="252">
                  <c:v>216.12419951765801</c:v>
                </c:pt>
                <c:pt idx="253">
                  <c:v>216.11209947926321</c:v>
                </c:pt>
                <c:pt idx="254">
                  <c:v>216.0999994408684</c:v>
                </c:pt>
                <c:pt idx="255">
                  <c:v>216.0878994024736</c:v>
                </c:pt>
                <c:pt idx="256">
                  <c:v>216.07579936407879</c:v>
                </c:pt>
                <c:pt idx="257">
                  <c:v>216.06369932568401</c:v>
                </c:pt>
                <c:pt idx="258">
                  <c:v>216.05159928728921</c:v>
                </c:pt>
                <c:pt idx="259">
                  <c:v>216.03949924889429</c:v>
                </c:pt>
                <c:pt idx="260">
                  <c:v>216.02739921049951</c:v>
                </c:pt>
                <c:pt idx="261">
                  <c:v>216.0152991721047</c:v>
                </c:pt>
                <c:pt idx="262">
                  <c:v>216.0031991337099</c:v>
                </c:pt>
                <c:pt idx="263">
                  <c:v>215.99109909531509</c:v>
                </c:pt>
                <c:pt idx="264">
                  <c:v>215.97899905692029</c:v>
                </c:pt>
                <c:pt idx="265">
                  <c:v>215.96689901852551</c:v>
                </c:pt>
                <c:pt idx="266">
                  <c:v>215.9547989801307</c:v>
                </c:pt>
                <c:pt idx="267">
                  <c:v>215.9426989417359</c:v>
                </c:pt>
                <c:pt idx="268">
                  <c:v>215.93059890334109</c:v>
                </c:pt>
                <c:pt idx="269">
                  <c:v>215.91849886494629</c:v>
                </c:pt>
                <c:pt idx="270">
                  <c:v>215.90639882655151</c:v>
                </c:pt>
                <c:pt idx="271">
                  <c:v>215.8942987881567</c:v>
                </c:pt>
                <c:pt idx="272">
                  <c:v>215.88219874976181</c:v>
                </c:pt>
                <c:pt idx="273">
                  <c:v>215.87009871136701</c:v>
                </c:pt>
                <c:pt idx="274">
                  <c:v>215.8579986729722</c:v>
                </c:pt>
                <c:pt idx="275">
                  <c:v>215.8458986345774</c:v>
                </c:pt>
                <c:pt idx="276">
                  <c:v>215.83379859618259</c:v>
                </c:pt>
                <c:pt idx="277">
                  <c:v>215.82169855778781</c:v>
                </c:pt>
                <c:pt idx="278">
                  <c:v>215.80959851939301</c:v>
                </c:pt>
                <c:pt idx="279">
                  <c:v>215.7974984809982</c:v>
                </c:pt>
                <c:pt idx="280">
                  <c:v>215.78539844260339</c:v>
                </c:pt>
                <c:pt idx="281">
                  <c:v>215.77329840420859</c:v>
                </c:pt>
                <c:pt idx="282">
                  <c:v>215.76119836581381</c:v>
                </c:pt>
                <c:pt idx="283">
                  <c:v>215.74909832741901</c:v>
                </c:pt>
                <c:pt idx="284">
                  <c:v>215.73699828902409</c:v>
                </c:pt>
                <c:pt idx="285">
                  <c:v>215.72489825062931</c:v>
                </c:pt>
                <c:pt idx="286">
                  <c:v>215.7127982122345</c:v>
                </c:pt>
                <c:pt idx="287">
                  <c:v>215.7006981738397</c:v>
                </c:pt>
                <c:pt idx="288">
                  <c:v>215.68859813544489</c:v>
                </c:pt>
                <c:pt idx="289">
                  <c:v>215.67649809705009</c:v>
                </c:pt>
                <c:pt idx="290">
                  <c:v>215.66439805865531</c:v>
                </c:pt>
                <c:pt idx="291">
                  <c:v>215.6522980202605</c:v>
                </c:pt>
                <c:pt idx="292">
                  <c:v>215.6401979818657</c:v>
                </c:pt>
                <c:pt idx="293">
                  <c:v>215.62809794347089</c:v>
                </c:pt>
                <c:pt idx="294">
                  <c:v>215.61599790507611</c:v>
                </c:pt>
                <c:pt idx="295">
                  <c:v>215.60389786668131</c:v>
                </c:pt>
                <c:pt idx="296">
                  <c:v>215.5917978282865</c:v>
                </c:pt>
                <c:pt idx="297">
                  <c:v>215.57969778989161</c:v>
                </c:pt>
                <c:pt idx="298">
                  <c:v>215.56759775149681</c:v>
                </c:pt>
                <c:pt idx="299">
                  <c:v>215.555497713102</c:v>
                </c:pt>
                <c:pt idx="300">
                  <c:v>215.54339767470719</c:v>
                </c:pt>
                <c:pt idx="301">
                  <c:v>215.53129763631239</c:v>
                </c:pt>
                <c:pt idx="302">
                  <c:v>215.52664203169141</c:v>
                </c:pt>
                <c:pt idx="303">
                  <c:v>215.5218244596312</c:v>
                </c:pt>
                <c:pt idx="304">
                  <c:v>215.7871311756148</c:v>
                </c:pt>
                <c:pt idx="305">
                  <c:v>216.0524378915984</c:v>
                </c:pt>
                <c:pt idx="306">
                  <c:v>216.31774460758211</c:v>
                </c:pt>
                <c:pt idx="307">
                  <c:v>216.58305132356571</c:v>
                </c:pt>
                <c:pt idx="308">
                  <c:v>216.84835803954931</c:v>
                </c:pt>
                <c:pt idx="309">
                  <c:v>217.11366475553291</c:v>
                </c:pt>
                <c:pt idx="310">
                  <c:v>217.10772360313399</c:v>
                </c:pt>
                <c:pt idx="311">
                  <c:v>217.10162393350009</c:v>
                </c:pt>
                <c:pt idx="312">
                  <c:v>217.06808409842179</c:v>
                </c:pt>
                <c:pt idx="313">
                  <c:v>217.03454426334349</c:v>
                </c:pt>
                <c:pt idx="314">
                  <c:v>217.00100442826519</c:v>
                </c:pt>
                <c:pt idx="315">
                  <c:v>216.96746459318689</c:v>
                </c:pt>
                <c:pt idx="316">
                  <c:v>216.93392475810859</c:v>
                </c:pt>
                <c:pt idx="317">
                  <c:v>216.92688524383911</c:v>
                </c:pt>
                <c:pt idx="318">
                  <c:v>216.91969184163051</c:v>
                </c:pt>
                <c:pt idx="319">
                  <c:v>216.994044720788</c:v>
                </c:pt>
                <c:pt idx="320">
                  <c:v>217.06839759994551</c:v>
                </c:pt>
                <c:pt idx="321">
                  <c:v>217.142750479103</c:v>
                </c:pt>
                <c:pt idx="322">
                  <c:v>217.2171033582604</c:v>
                </c:pt>
                <c:pt idx="323">
                  <c:v>217.29145623741789</c:v>
                </c:pt>
                <c:pt idx="324">
                  <c:v>217.36580911657541</c:v>
                </c:pt>
                <c:pt idx="325">
                  <c:v>217.44016199573289</c:v>
                </c:pt>
                <c:pt idx="326">
                  <c:v>217.5145148748903</c:v>
                </c:pt>
                <c:pt idx="327">
                  <c:v>217.58886775404781</c:v>
                </c:pt>
                <c:pt idx="328">
                  <c:v>217.6632206332053</c:v>
                </c:pt>
                <c:pt idx="329">
                  <c:v>217.73757351236279</c:v>
                </c:pt>
                <c:pt idx="330">
                  <c:v>217.81192639152019</c:v>
                </c:pt>
                <c:pt idx="331">
                  <c:v>217.8862792706777</c:v>
                </c:pt>
                <c:pt idx="332">
                  <c:v>217.96063214983519</c:v>
                </c:pt>
                <c:pt idx="333">
                  <c:v>218.03498502899271</c:v>
                </c:pt>
                <c:pt idx="334">
                  <c:v>218.10933790815011</c:v>
                </c:pt>
                <c:pt idx="335">
                  <c:v>218.1836907873076</c:v>
                </c:pt>
                <c:pt idx="336">
                  <c:v>218.25804366646511</c:v>
                </c:pt>
                <c:pt idx="337">
                  <c:v>218.33239654562249</c:v>
                </c:pt>
                <c:pt idx="338">
                  <c:v>218.40674942478</c:v>
                </c:pt>
                <c:pt idx="339">
                  <c:v>218.48110230393749</c:v>
                </c:pt>
                <c:pt idx="340">
                  <c:v>218.55545518309501</c:v>
                </c:pt>
                <c:pt idx="341">
                  <c:v>218.62980806225241</c:v>
                </c:pt>
                <c:pt idx="342">
                  <c:v>218.7041609414099</c:v>
                </c:pt>
                <c:pt idx="343">
                  <c:v>218.77851382056741</c:v>
                </c:pt>
                <c:pt idx="344">
                  <c:v>218.8528666997249</c:v>
                </c:pt>
                <c:pt idx="345">
                  <c:v>218.92721957888239</c:v>
                </c:pt>
                <c:pt idx="346">
                  <c:v>219.00157245803979</c:v>
                </c:pt>
                <c:pt idx="347">
                  <c:v>219.0759253371973</c:v>
                </c:pt>
                <c:pt idx="348">
                  <c:v>219.15027821635479</c:v>
                </c:pt>
                <c:pt idx="349">
                  <c:v>219.22463109551231</c:v>
                </c:pt>
                <c:pt idx="350">
                  <c:v>219.29898397466971</c:v>
                </c:pt>
                <c:pt idx="351">
                  <c:v>219.3733368538272</c:v>
                </c:pt>
                <c:pt idx="352">
                  <c:v>219.44768973298471</c:v>
                </c:pt>
                <c:pt idx="353">
                  <c:v>219.52204261214209</c:v>
                </c:pt>
                <c:pt idx="354">
                  <c:v>219.5963954912996</c:v>
                </c:pt>
                <c:pt idx="355">
                  <c:v>219.67074837045709</c:v>
                </c:pt>
                <c:pt idx="356">
                  <c:v>219.74510124961461</c:v>
                </c:pt>
                <c:pt idx="357">
                  <c:v>219.81945412877201</c:v>
                </c:pt>
                <c:pt idx="358">
                  <c:v>219.8938070079295</c:v>
                </c:pt>
                <c:pt idx="359">
                  <c:v>219.96815988708701</c:v>
                </c:pt>
                <c:pt idx="360">
                  <c:v>220.0425127662445</c:v>
                </c:pt>
                <c:pt idx="361">
                  <c:v>220.1168656454019</c:v>
                </c:pt>
                <c:pt idx="362">
                  <c:v>220.19121852455939</c:v>
                </c:pt>
                <c:pt idx="363">
                  <c:v>220.2655714037169</c:v>
                </c:pt>
                <c:pt idx="364">
                  <c:v>220.33992428287439</c:v>
                </c:pt>
                <c:pt idx="365">
                  <c:v>220.41427716203179</c:v>
                </c:pt>
                <c:pt idx="366">
                  <c:v>220.48863004118931</c:v>
                </c:pt>
                <c:pt idx="367">
                  <c:v>220.5629829203468</c:v>
                </c:pt>
                <c:pt idx="368">
                  <c:v>220.63733579950431</c:v>
                </c:pt>
                <c:pt idx="369">
                  <c:v>220.62339343942801</c:v>
                </c:pt>
                <c:pt idx="370">
                  <c:v>220.60934626563559</c:v>
                </c:pt>
                <c:pt idx="371">
                  <c:v>220.5553486648009</c:v>
                </c:pt>
                <c:pt idx="372">
                  <c:v>220.50135106396621</c:v>
                </c:pt>
                <c:pt idx="373">
                  <c:v>220.44735346313161</c:v>
                </c:pt>
                <c:pt idx="374">
                  <c:v>220.39335586229689</c:v>
                </c:pt>
                <c:pt idx="375">
                  <c:v>220.33935826146219</c:v>
                </c:pt>
                <c:pt idx="376">
                  <c:v>220.2853606606275</c:v>
                </c:pt>
                <c:pt idx="377">
                  <c:v>220.23136305979281</c:v>
                </c:pt>
                <c:pt idx="378">
                  <c:v>220.17736545895809</c:v>
                </c:pt>
                <c:pt idx="379">
                  <c:v>220.16243203149881</c:v>
                </c:pt>
                <c:pt idx="380">
                  <c:v>220.14740663594881</c:v>
                </c:pt>
                <c:pt idx="381">
                  <c:v>220.24767436224201</c:v>
                </c:pt>
                <c:pt idx="382">
                  <c:v>220.34794208853521</c:v>
                </c:pt>
                <c:pt idx="383">
                  <c:v>220.4482098148284</c:v>
                </c:pt>
                <c:pt idx="384">
                  <c:v>220.54847754112151</c:v>
                </c:pt>
                <c:pt idx="385">
                  <c:v>220.5330124262544</c:v>
                </c:pt>
                <c:pt idx="386">
                  <c:v>220.51746220850859</c:v>
                </c:pt>
                <c:pt idx="387">
                  <c:v>220.7527819178824</c:v>
                </c:pt>
                <c:pt idx="388">
                  <c:v>220.98810162725621</c:v>
                </c:pt>
                <c:pt idx="389">
                  <c:v>221.22342133663</c:v>
                </c:pt>
                <c:pt idx="390">
                  <c:v>221.45874104600381</c:v>
                </c:pt>
                <c:pt idx="391">
                  <c:v>221.69406075537759</c:v>
                </c:pt>
                <c:pt idx="392">
                  <c:v>221.6780377748882</c:v>
                </c:pt>
                <c:pt idx="393">
                  <c:v>221.56541362549419</c:v>
                </c:pt>
                <c:pt idx="394">
                  <c:v>220.31413651075849</c:v>
                </c:pt>
                <c:pt idx="395">
                  <c:v>220.2978956074771</c:v>
                </c:pt>
                <c:pt idx="396">
                  <c:v>220.38386095036341</c:v>
                </c:pt>
                <c:pt idx="397">
                  <c:v>220.46982629324981</c:v>
                </c:pt>
                <c:pt idx="398">
                  <c:v>220.55579163613621</c:v>
                </c:pt>
                <c:pt idx="399">
                  <c:v>220.6417569790226</c:v>
                </c:pt>
                <c:pt idx="400">
                  <c:v>220.72772232190891</c:v>
                </c:pt>
                <c:pt idx="401">
                  <c:v>220.81368766479531</c:v>
                </c:pt>
                <c:pt idx="402">
                  <c:v>220.79698890717839</c:v>
                </c:pt>
                <c:pt idx="403">
                  <c:v>221.86864004080661</c:v>
                </c:pt>
                <c:pt idx="404">
                  <c:v>222.9402178678686</c:v>
                </c:pt>
                <c:pt idx="405">
                  <c:v>222.9233449720634</c:v>
                </c:pt>
                <c:pt idx="406">
                  <c:v>222.77726905767261</c:v>
                </c:pt>
                <c:pt idx="407">
                  <c:v>222.63119314328191</c:v>
                </c:pt>
                <c:pt idx="408">
                  <c:v>222.48511722889111</c:v>
                </c:pt>
                <c:pt idx="409">
                  <c:v>222.63903834455621</c:v>
                </c:pt>
                <c:pt idx="410">
                  <c:v>222.7576778808241</c:v>
                </c:pt>
                <c:pt idx="411">
                  <c:v>223.53009238322221</c:v>
                </c:pt>
                <c:pt idx="412">
                  <c:v>223.50624338372731</c:v>
                </c:pt>
                <c:pt idx="413">
                  <c:v>223.97841314788121</c:v>
                </c:pt>
                <c:pt idx="414">
                  <c:v>223.7577015832816</c:v>
                </c:pt>
                <c:pt idx="415">
                  <c:v>223.53699001868199</c:v>
                </c:pt>
                <c:pt idx="416">
                  <c:v>223.5195932693513</c:v>
                </c:pt>
                <c:pt idx="417">
                  <c:v>223.5021595772815</c:v>
                </c:pt>
                <c:pt idx="418">
                  <c:v>223.28755082155709</c:v>
                </c:pt>
                <c:pt idx="419">
                  <c:v>223.07294206583271</c:v>
                </c:pt>
                <c:pt idx="420">
                  <c:v>223.65940658464541</c:v>
                </c:pt>
                <c:pt idx="421">
                  <c:v>223.74704302054039</c:v>
                </c:pt>
                <c:pt idx="422">
                  <c:v>224.22823548767539</c:v>
                </c:pt>
                <c:pt idx="423">
                  <c:v>224.28998387356521</c:v>
                </c:pt>
                <c:pt idx="424">
                  <c:v>224.35173225945491</c:v>
                </c:pt>
                <c:pt idx="425">
                  <c:v>224.41348064534469</c:v>
                </c:pt>
                <c:pt idx="426">
                  <c:v>224.47522903123439</c:v>
                </c:pt>
                <c:pt idx="427">
                  <c:v>224.53697741712421</c:v>
                </c:pt>
                <c:pt idx="428">
                  <c:v>224.59872580301391</c:v>
                </c:pt>
                <c:pt idx="429">
                  <c:v>224.66047418890369</c:v>
                </c:pt>
                <c:pt idx="430">
                  <c:v>224.72222257479351</c:v>
                </c:pt>
                <c:pt idx="431">
                  <c:v>224.78397096068321</c:v>
                </c:pt>
                <c:pt idx="432">
                  <c:v>224.84571934657299</c:v>
                </c:pt>
                <c:pt idx="433">
                  <c:v>224.90746773246269</c:v>
                </c:pt>
                <c:pt idx="434">
                  <c:v>224.96921611835251</c:v>
                </c:pt>
                <c:pt idx="435">
                  <c:v>225.03096450424221</c:v>
                </c:pt>
                <c:pt idx="436">
                  <c:v>225.09271289013199</c:v>
                </c:pt>
                <c:pt idx="437">
                  <c:v>225.15446127602181</c:v>
                </c:pt>
                <c:pt idx="438">
                  <c:v>225.21620966191151</c:v>
                </c:pt>
                <c:pt idx="439">
                  <c:v>225.27795804780129</c:v>
                </c:pt>
                <c:pt idx="440">
                  <c:v>225.33970643369099</c:v>
                </c:pt>
                <c:pt idx="441">
                  <c:v>225.40145481958081</c:v>
                </c:pt>
                <c:pt idx="442">
                  <c:v>225.46320320547051</c:v>
                </c:pt>
                <c:pt idx="443">
                  <c:v>225.52495159136029</c:v>
                </c:pt>
                <c:pt idx="444">
                  <c:v>225.58669997724999</c:v>
                </c:pt>
                <c:pt idx="445">
                  <c:v>225.64844836313981</c:v>
                </c:pt>
                <c:pt idx="446">
                  <c:v>225.71019674902951</c:v>
                </c:pt>
                <c:pt idx="447">
                  <c:v>225.77194513491929</c:v>
                </c:pt>
                <c:pt idx="448">
                  <c:v>225.83369352080911</c:v>
                </c:pt>
                <c:pt idx="449">
                  <c:v>225.89544190669881</c:v>
                </c:pt>
                <c:pt idx="450">
                  <c:v>225.95719029258859</c:v>
                </c:pt>
                <c:pt idx="451">
                  <c:v>226.01893867847829</c:v>
                </c:pt>
                <c:pt idx="452">
                  <c:v>226.08068706436811</c:v>
                </c:pt>
                <c:pt idx="453">
                  <c:v>226.14243545025781</c:v>
                </c:pt>
                <c:pt idx="454">
                  <c:v>226.20418383614759</c:v>
                </c:pt>
                <c:pt idx="455">
                  <c:v>226.26593222203741</c:v>
                </c:pt>
                <c:pt idx="456">
                  <c:v>226.32768060792711</c:v>
                </c:pt>
                <c:pt idx="457">
                  <c:v>226.38942899381689</c:v>
                </c:pt>
                <c:pt idx="458">
                  <c:v>226.45117737970659</c:v>
                </c:pt>
                <c:pt idx="459">
                  <c:v>226.51292576559641</c:v>
                </c:pt>
                <c:pt idx="460">
                  <c:v>226.57467415148611</c:v>
                </c:pt>
                <c:pt idx="461">
                  <c:v>226.5571089366646</c:v>
                </c:pt>
                <c:pt idx="462">
                  <c:v>226.5395761606334</c:v>
                </c:pt>
                <c:pt idx="463">
                  <c:v>226.68652269043631</c:v>
                </c:pt>
                <c:pt idx="464">
                  <c:v>226.83346922023921</c:v>
                </c:pt>
                <c:pt idx="465">
                  <c:v>226.9804157500422</c:v>
                </c:pt>
                <c:pt idx="466">
                  <c:v>227.1273622798451</c:v>
                </c:pt>
                <c:pt idx="467">
                  <c:v>227.27430880964809</c:v>
                </c:pt>
                <c:pt idx="468">
                  <c:v>227.42125533945099</c:v>
                </c:pt>
                <c:pt idx="469">
                  <c:v>227.56820186925401</c:v>
                </c:pt>
                <c:pt idx="470">
                  <c:v>227.71514839905689</c:v>
                </c:pt>
                <c:pt idx="471">
                  <c:v>227.69797709362601</c:v>
                </c:pt>
                <c:pt idx="472">
                  <c:v>227.6808536095385</c:v>
                </c:pt>
                <c:pt idx="473">
                  <c:v>227.66844948076999</c:v>
                </c:pt>
                <c:pt idx="474">
                  <c:v>227.65604535200151</c:v>
                </c:pt>
                <c:pt idx="475">
                  <c:v>227.643641223233</c:v>
                </c:pt>
                <c:pt idx="476">
                  <c:v>227.6312370944645</c:v>
                </c:pt>
                <c:pt idx="477">
                  <c:v>227.61883296569599</c:v>
                </c:pt>
                <c:pt idx="478">
                  <c:v>227.60642883692751</c:v>
                </c:pt>
                <c:pt idx="479">
                  <c:v>227.59402470815891</c:v>
                </c:pt>
                <c:pt idx="480">
                  <c:v>227.5816205793904</c:v>
                </c:pt>
                <c:pt idx="481">
                  <c:v>227.56921645062189</c:v>
                </c:pt>
                <c:pt idx="482">
                  <c:v>227.55681232185341</c:v>
                </c:pt>
                <c:pt idx="483">
                  <c:v>227.54440819308491</c:v>
                </c:pt>
                <c:pt idx="484">
                  <c:v>227.5320040643164</c:v>
                </c:pt>
                <c:pt idx="485">
                  <c:v>227.51959993554789</c:v>
                </c:pt>
                <c:pt idx="486">
                  <c:v>227.50719580677929</c:v>
                </c:pt>
                <c:pt idx="487">
                  <c:v>227.49479167801081</c:v>
                </c:pt>
                <c:pt idx="488">
                  <c:v>227.4823875492423</c:v>
                </c:pt>
                <c:pt idx="489">
                  <c:v>227.4699834204738</c:v>
                </c:pt>
                <c:pt idx="490">
                  <c:v>227.45757929170529</c:v>
                </c:pt>
                <c:pt idx="491">
                  <c:v>227.44517516293681</c:v>
                </c:pt>
                <c:pt idx="492">
                  <c:v>227.43277103416821</c:v>
                </c:pt>
                <c:pt idx="493">
                  <c:v>227.4203669053997</c:v>
                </c:pt>
                <c:pt idx="494">
                  <c:v>227.40796277663119</c:v>
                </c:pt>
                <c:pt idx="495">
                  <c:v>227.39234769940461</c:v>
                </c:pt>
                <c:pt idx="496">
                  <c:v>227.53214661767569</c:v>
                </c:pt>
                <c:pt idx="497">
                  <c:v>227.6719455359468</c:v>
                </c:pt>
                <c:pt idx="498">
                  <c:v>227.81174445421789</c:v>
                </c:pt>
                <c:pt idx="499">
                  <c:v>227.951543372489</c:v>
                </c:pt>
                <c:pt idx="500">
                  <c:v>228.09134229076011</c:v>
                </c:pt>
                <c:pt idx="501">
                  <c:v>228.23114120903119</c:v>
                </c:pt>
                <c:pt idx="502">
                  <c:v>228.3709401273023</c:v>
                </c:pt>
                <c:pt idx="503">
                  <c:v>228.51073904557339</c:v>
                </c:pt>
                <c:pt idx="504">
                  <c:v>228.4959165479284</c:v>
                </c:pt>
                <c:pt idx="505">
                  <c:v>228.48119010151771</c:v>
                </c:pt>
                <c:pt idx="506">
                  <c:v>228.54478750259531</c:v>
                </c:pt>
                <c:pt idx="507">
                  <c:v>228.6083849036728</c:v>
                </c:pt>
                <c:pt idx="508">
                  <c:v>228.67198230475029</c:v>
                </c:pt>
                <c:pt idx="509">
                  <c:v>228.7355797058278</c:v>
                </c:pt>
                <c:pt idx="510">
                  <c:v>228.7991771069054</c:v>
                </c:pt>
                <c:pt idx="511">
                  <c:v>228.78504697554999</c:v>
                </c:pt>
                <c:pt idx="512">
                  <c:v>228.7710206629431</c:v>
                </c:pt>
                <c:pt idx="513">
                  <c:v>228.74553965165131</c:v>
                </c:pt>
                <c:pt idx="514">
                  <c:v>228.7200586403595</c:v>
                </c:pt>
                <c:pt idx="515">
                  <c:v>228.69457762906771</c:v>
                </c:pt>
                <c:pt idx="516">
                  <c:v>228.66909661777601</c:v>
                </c:pt>
                <c:pt idx="517">
                  <c:v>228.64361560648419</c:v>
                </c:pt>
                <c:pt idx="518">
                  <c:v>228.61813459519229</c:v>
                </c:pt>
                <c:pt idx="519">
                  <c:v>228.59265358390061</c:v>
                </c:pt>
                <c:pt idx="520">
                  <c:v>228.57950178282189</c:v>
                </c:pt>
                <c:pt idx="521">
                  <c:v>228.56646464123611</c:v>
                </c:pt>
                <c:pt idx="522">
                  <c:v>228.31808238479431</c:v>
                </c:pt>
                <c:pt idx="523">
                  <c:v>228.06970012835239</c:v>
                </c:pt>
                <c:pt idx="524">
                  <c:v>228.05701284998079</c:v>
                </c:pt>
                <c:pt idx="525">
                  <c:v>228.044445803852</c:v>
                </c:pt>
                <c:pt idx="526">
                  <c:v>228.05048479415589</c:v>
                </c:pt>
                <c:pt idx="527">
                  <c:v>228.05652378445981</c:v>
                </c:pt>
                <c:pt idx="528">
                  <c:v>228.04432103044081</c:v>
                </c:pt>
                <c:pt idx="529">
                  <c:v>228.03224092769349</c:v>
                </c:pt>
                <c:pt idx="530">
                  <c:v>227.87668020895569</c:v>
                </c:pt>
                <c:pt idx="531">
                  <c:v>227.72111949021789</c:v>
                </c:pt>
                <c:pt idx="532">
                  <c:v>227.70941755343421</c:v>
                </c:pt>
                <c:pt idx="533">
                  <c:v>227.69784343849409</c:v>
                </c:pt>
                <c:pt idx="534">
                  <c:v>227.26276750455091</c:v>
                </c:pt>
                <c:pt idx="535">
                  <c:v>227.25145210869979</c:v>
                </c:pt>
                <c:pt idx="536">
                  <c:v>227.24026757687781</c:v>
                </c:pt>
                <c:pt idx="537">
                  <c:v>227.03541847602131</c:v>
                </c:pt>
                <c:pt idx="538">
                  <c:v>226.83056937516471</c:v>
                </c:pt>
                <c:pt idx="539">
                  <c:v>226.62572027430821</c:v>
                </c:pt>
                <c:pt idx="540">
                  <c:v>226.4208711734517</c:v>
                </c:pt>
                <c:pt idx="541">
                  <c:v>226.41035560212109</c:v>
                </c:pt>
                <c:pt idx="542">
                  <c:v>226.39997666371821</c:v>
                </c:pt>
                <c:pt idx="543">
                  <c:v>226.3351512855705</c:v>
                </c:pt>
                <c:pt idx="544">
                  <c:v>226.2703259074228</c:v>
                </c:pt>
                <c:pt idx="545">
                  <c:v>226.20550052927521</c:v>
                </c:pt>
                <c:pt idx="546">
                  <c:v>226.14067515112751</c:v>
                </c:pt>
                <c:pt idx="547">
                  <c:v>226.07584977297981</c:v>
                </c:pt>
                <c:pt idx="548">
                  <c:v>226.01102439483211</c:v>
                </c:pt>
                <c:pt idx="549">
                  <c:v>225.9461990166844</c:v>
                </c:pt>
                <c:pt idx="550">
                  <c:v>225.88137363853679</c:v>
                </c:pt>
                <c:pt idx="551">
                  <c:v>225.81654826038911</c:v>
                </c:pt>
                <c:pt idx="552">
                  <c:v>225.75172288224141</c:v>
                </c:pt>
                <c:pt idx="553">
                  <c:v>225.68689750409371</c:v>
                </c:pt>
                <c:pt idx="554">
                  <c:v>225.622072125946</c:v>
                </c:pt>
                <c:pt idx="555">
                  <c:v>225.55724674779839</c:v>
                </c:pt>
                <c:pt idx="556">
                  <c:v>225.49242136965071</c:v>
                </c:pt>
                <c:pt idx="557">
                  <c:v>225.42759599150301</c:v>
                </c:pt>
                <c:pt idx="558">
                  <c:v>225.36277061335531</c:v>
                </c:pt>
                <c:pt idx="559">
                  <c:v>225.29794523520769</c:v>
                </c:pt>
                <c:pt idx="560">
                  <c:v>225.23311985705999</c:v>
                </c:pt>
                <c:pt idx="561">
                  <c:v>225.16829447891229</c:v>
                </c:pt>
                <c:pt idx="562">
                  <c:v>225.10346910076461</c:v>
                </c:pt>
                <c:pt idx="563">
                  <c:v>225.03864372261691</c:v>
                </c:pt>
                <c:pt idx="564">
                  <c:v>225.03148116713521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36C1-2B43-9257-7AA9F6282A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2676784"/>
        <c:axId val="1231481488"/>
      </c:scatterChart>
      <c:valAx>
        <c:axId val="892676784"/>
        <c:scaling>
          <c:orientation val="minMax"/>
          <c:max val="600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800"/>
                  <a:t>Time [sol] since Sol 681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31481488"/>
        <c:crosses val="autoZero"/>
        <c:crossBetween val="midCat"/>
      </c:valAx>
      <c:valAx>
        <c:axId val="1231481488"/>
        <c:scaling>
          <c:orientation val="minMax"/>
          <c:max val="245"/>
          <c:min val="2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800"/>
                  <a:t>Temperature [K]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9267678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Mole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'2nd year FFT'!$D$2:$D$513</c:f>
              <c:numCache>
                <c:formatCode>General</c:formatCode>
                <c:ptCount val="512"/>
                <c:pt idx="0" formatCode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37</c:v>
                </c:pt>
                <c:pt idx="27">
                  <c:v>38</c:v>
                </c:pt>
                <c:pt idx="28">
                  <c:v>39</c:v>
                </c:pt>
                <c:pt idx="29">
                  <c:v>41</c:v>
                </c:pt>
                <c:pt idx="30">
                  <c:v>42</c:v>
                </c:pt>
                <c:pt idx="31">
                  <c:v>43</c:v>
                </c:pt>
                <c:pt idx="32">
                  <c:v>45</c:v>
                </c:pt>
                <c:pt idx="33">
                  <c:v>46</c:v>
                </c:pt>
                <c:pt idx="34">
                  <c:v>47</c:v>
                </c:pt>
                <c:pt idx="35">
                  <c:v>49</c:v>
                </c:pt>
                <c:pt idx="36">
                  <c:v>50</c:v>
                </c:pt>
                <c:pt idx="37">
                  <c:v>51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61</c:v>
                </c:pt>
                <c:pt idx="45">
                  <c:v>62</c:v>
                </c:pt>
                <c:pt idx="46">
                  <c:v>63</c:v>
                </c:pt>
                <c:pt idx="47">
                  <c:v>65</c:v>
                </c:pt>
                <c:pt idx="48">
                  <c:v>66</c:v>
                </c:pt>
                <c:pt idx="49">
                  <c:v>68</c:v>
                </c:pt>
                <c:pt idx="50">
                  <c:v>69</c:v>
                </c:pt>
                <c:pt idx="51">
                  <c:v>70</c:v>
                </c:pt>
                <c:pt idx="52">
                  <c:v>72</c:v>
                </c:pt>
                <c:pt idx="53">
                  <c:v>73</c:v>
                </c:pt>
                <c:pt idx="54">
                  <c:v>74</c:v>
                </c:pt>
                <c:pt idx="55">
                  <c:v>76</c:v>
                </c:pt>
                <c:pt idx="56">
                  <c:v>77</c:v>
                </c:pt>
                <c:pt idx="57">
                  <c:v>78</c:v>
                </c:pt>
                <c:pt idx="58">
                  <c:v>80</c:v>
                </c:pt>
                <c:pt idx="59">
                  <c:v>81</c:v>
                </c:pt>
                <c:pt idx="60">
                  <c:v>82</c:v>
                </c:pt>
                <c:pt idx="61">
                  <c:v>84</c:v>
                </c:pt>
                <c:pt idx="62">
                  <c:v>85</c:v>
                </c:pt>
                <c:pt idx="63">
                  <c:v>86</c:v>
                </c:pt>
                <c:pt idx="64">
                  <c:v>88</c:v>
                </c:pt>
                <c:pt idx="65">
                  <c:v>89</c:v>
                </c:pt>
                <c:pt idx="66">
                  <c:v>90</c:v>
                </c:pt>
                <c:pt idx="67">
                  <c:v>92</c:v>
                </c:pt>
                <c:pt idx="68">
                  <c:v>93</c:v>
                </c:pt>
                <c:pt idx="69">
                  <c:v>94</c:v>
                </c:pt>
                <c:pt idx="70">
                  <c:v>96</c:v>
                </c:pt>
                <c:pt idx="71">
                  <c:v>97</c:v>
                </c:pt>
                <c:pt idx="72">
                  <c:v>98</c:v>
                </c:pt>
                <c:pt idx="73">
                  <c:v>100</c:v>
                </c:pt>
                <c:pt idx="74">
                  <c:v>101</c:v>
                </c:pt>
                <c:pt idx="75">
                  <c:v>102</c:v>
                </c:pt>
                <c:pt idx="76">
                  <c:v>104</c:v>
                </c:pt>
                <c:pt idx="77">
                  <c:v>105</c:v>
                </c:pt>
                <c:pt idx="78">
                  <c:v>106</c:v>
                </c:pt>
                <c:pt idx="79">
                  <c:v>108</c:v>
                </c:pt>
                <c:pt idx="80">
                  <c:v>109</c:v>
                </c:pt>
                <c:pt idx="81">
                  <c:v>110</c:v>
                </c:pt>
                <c:pt idx="82">
                  <c:v>112</c:v>
                </c:pt>
                <c:pt idx="83">
                  <c:v>113</c:v>
                </c:pt>
                <c:pt idx="84">
                  <c:v>114</c:v>
                </c:pt>
                <c:pt idx="85">
                  <c:v>116</c:v>
                </c:pt>
                <c:pt idx="86">
                  <c:v>117</c:v>
                </c:pt>
                <c:pt idx="87">
                  <c:v>118</c:v>
                </c:pt>
                <c:pt idx="88">
                  <c:v>120</c:v>
                </c:pt>
                <c:pt idx="89">
                  <c:v>121</c:v>
                </c:pt>
                <c:pt idx="90">
                  <c:v>122</c:v>
                </c:pt>
                <c:pt idx="91">
                  <c:v>124</c:v>
                </c:pt>
                <c:pt idx="92">
                  <c:v>125</c:v>
                </c:pt>
                <c:pt idx="93">
                  <c:v>126</c:v>
                </c:pt>
                <c:pt idx="94">
                  <c:v>128</c:v>
                </c:pt>
                <c:pt idx="95">
                  <c:v>129</c:v>
                </c:pt>
                <c:pt idx="96">
                  <c:v>130</c:v>
                </c:pt>
                <c:pt idx="97">
                  <c:v>132</c:v>
                </c:pt>
                <c:pt idx="98">
                  <c:v>133</c:v>
                </c:pt>
                <c:pt idx="99">
                  <c:v>135</c:v>
                </c:pt>
                <c:pt idx="100">
                  <c:v>136</c:v>
                </c:pt>
                <c:pt idx="101">
                  <c:v>137</c:v>
                </c:pt>
                <c:pt idx="102">
                  <c:v>139</c:v>
                </c:pt>
                <c:pt idx="103">
                  <c:v>140</c:v>
                </c:pt>
                <c:pt idx="104">
                  <c:v>141</c:v>
                </c:pt>
                <c:pt idx="105">
                  <c:v>143</c:v>
                </c:pt>
                <c:pt idx="106">
                  <c:v>144</c:v>
                </c:pt>
                <c:pt idx="107">
                  <c:v>145</c:v>
                </c:pt>
                <c:pt idx="108">
                  <c:v>147</c:v>
                </c:pt>
                <c:pt idx="109">
                  <c:v>148</c:v>
                </c:pt>
                <c:pt idx="110">
                  <c:v>149</c:v>
                </c:pt>
                <c:pt idx="111">
                  <c:v>151</c:v>
                </c:pt>
                <c:pt idx="112">
                  <c:v>152</c:v>
                </c:pt>
                <c:pt idx="113">
                  <c:v>153</c:v>
                </c:pt>
                <c:pt idx="114">
                  <c:v>155</c:v>
                </c:pt>
                <c:pt idx="115">
                  <c:v>156</c:v>
                </c:pt>
                <c:pt idx="116">
                  <c:v>157</c:v>
                </c:pt>
                <c:pt idx="117">
                  <c:v>159</c:v>
                </c:pt>
                <c:pt idx="118">
                  <c:v>160</c:v>
                </c:pt>
                <c:pt idx="119">
                  <c:v>161</c:v>
                </c:pt>
                <c:pt idx="120">
                  <c:v>163</c:v>
                </c:pt>
                <c:pt idx="121">
                  <c:v>164</c:v>
                </c:pt>
                <c:pt idx="122">
                  <c:v>165</c:v>
                </c:pt>
                <c:pt idx="123">
                  <c:v>167</c:v>
                </c:pt>
                <c:pt idx="124">
                  <c:v>168</c:v>
                </c:pt>
                <c:pt idx="125">
                  <c:v>169</c:v>
                </c:pt>
                <c:pt idx="126">
                  <c:v>171</c:v>
                </c:pt>
                <c:pt idx="127">
                  <c:v>172</c:v>
                </c:pt>
                <c:pt idx="128">
                  <c:v>173</c:v>
                </c:pt>
                <c:pt idx="129">
                  <c:v>175</c:v>
                </c:pt>
                <c:pt idx="130">
                  <c:v>176</c:v>
                </c:pt>
                <c:pt idx="131">
                  <c:v>177</c:v>
                </c:pt>
                <c:pt idx="132">
                  <c:v>179</c:v>
                </c:pt>
                <c:pt idx="133">
                  <c:v>180</c:v>
                </c:pt>
                <c:pt idx="134">
                  <c:v>181</c:v>
                </c:pt>
                <c:pt idx="135">
                  <c:v>183</c:v>
                </c:pt>
                <c:pt idx="136">
                  <c:v>184</c:v>
                </c:pt>
                <c:pt idx="137">
                  <c:v>185</c:v>
                </c:pt>
                <c:pt idx="138">
                  <c:v>187</c:v>
                </c:pt>
                <c:pt idx="139">
                  <c:v>188</c:v>
                </c:pt>
                <c:pt idx="140">
                  <c:v>189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195</c:v>
                </c:pt>
                <c:pt idx="145">
                  <c:v>196</c:v>
                </c:pt>
                <c:pt idx="146">
                  <c:v>197</c:v>
                </c:pt>
                <c:pt idx="147">
                  <c:v>199</c:v>
                </c:pt>
                <c:pt idx="148">
                  <c:v>200</c:v>
                </c:pt>
                <c:pt idx="149">
                  <c:v>202</c:v>
                </c:pt>
                <c:pt idx="150">
                  <c:v>203</c:v>
                </c:pt>
                <c:pt idx="151">
                  <c:v>204</c:v>
                </c:pt>
                <c:pt idx="152">
                  <c:v>206</c:v>
                </c:pt>
                <c:pt idx="153">
                  <c:v>207</c:v>
                </c:pt>
                <c:pt idx="154">
                  <c:v>208</c:v>
                </c:pt>
                <c:pt idx="155">
                  <c:v>210</c:v>
                </c:pt>
                <c:pt idx="156">
                  <c:v>211</c:v>
                </c:pt>
                <c:pt idx="157">
                  <c:v>212</c:v>
                </c:pt>
                <c:pt idx="158">
                  <c:v>214</c:v>
                </c:pt>
                <c:pt idx="159">
                  <c:v>215</c:v>
                </c:pt>
                <c:pt idx="160">
                  <c:v>216</c:v>
                </c:pt>
                <c:pt idx="161">
                  <c:v>218</c:v>
                </c:pt>
                <c:pt idx="162">
                  <c:v>219</c:v>
                </c:pt>
                <c:pt idx="163">
                  <c:v>220</c:v>
                </c:pt>
                <c:pt idx="164">
                  <c:v>222</c:v>
                </c:pt>
                <c:pt idx="165">
                  <c:v>223</c:v>
                </c:pt>
                <c:pt idx="166">
                  <c:v>224</c:v>
                </c:pt>
                <c:pt idx="167">
                  <c:v>226</c:v>
                </c:pt>
                <c:pt idx="168">
                  <c:v>227</c:v>
                </c:pt>
                <c:pt idx="169">
                  <c:v>228</c:v>
                </c:pt>
                <c:pt idx="170">
                  <c:v>230</c:v>
                </c:pt>
                <c:pt idx="171">
                  <c:v>231</c:v>
                </c:pt>
                <c:pt idx="172">
                  <c:v>232</c:v>
                </c:pt>
                <c:pt idx="173">
                  <c:v>234</c:v>
                </c:pt>
                <c:pt idx="174">
                  <c:v>235</c:v>
                </c:pt>
                <c:pt idx="175">
                  <c:v>236</c:v>
                </c:pt>
                <c:pt idx="176">
                  <c:v>238</c:v>
                </c:pt>
                <c:pt idx="177">
                  <c:v>239</c:v>
                </c:pt>
                <c:pt idx="178">
                  <c:v>240</c:v>
                </c:pt>
                <c:pt idx="179">
                  <c:v>242</c:v>
                </c:pt>
                <c:pt idx="180">
                  <c:v>243</c:v>
                </c:pt>
                <c:pt idx="181">
                  <c:v>244</c:v>
                </c:pt>
                <c:pt idx="182">
                  <c:v>246</c:v>
                </c:pt>
                <c:pt idx="183">
                  <c:v>247</c:v>
                </c:pt>
                <c:pt idx="184">
                  <c:v>248</c:v>
                </c:pt>
                <c:pt idx="185">
                  <c:v>250</c:v>
                </c:pt>
                <c:pt idx="186">
                  <c:v>251</c:v>
                </c:pt>
                <c:pt idx="187">
                  <c:v>252</c:v>
                </c:pt>
                <c:pt idx="188">
                  <c:v>254</c:v>
                </c:pt>
                <c:pt idx="189">
                  <c:v>255</c:v>
                </c:pt>
                <c:pt idx="190">
                  <c:v>256</c:v>
                </c:pt>
                <c:pt idx="191">
                  <c:v>258</c:v>
                </c:pt>
                <c:pt idx="192">
                  <c:v>259</c:v>
                </c:pt>
                <c:pt idx="193">
                  <c:v>260</c:v>
                </c:pt>
                <c:pt idx="194">
                  <c:v>262</c:v>
                </c:pt>
                <c:pt idx="195">
                  <c:v>263</c:v>
                </c:pt>
                <c:pt idx="196">
                  <c:v>264</c:v>
                </c:pt>
                <c:pt idx="197">
                  <c:v>266</c:v>
                </c:pt>
                <c:pt idx="198">
                  <c:v>267</c:v>
                </c:pt>
                <c:pt idx="199">
                  <c:v>269</c:v>
                </c:pt>
                <c:pt idx="200">
                  <c:v>270</c:v>
                </c:pt>
                <c:pt idx="201">
                  <c:v>271</c:v>
                </c:pt>
                <c:pt idx="202">
                  <c:v>273</c:v>
                </c:pt>
                <c:pt idx="203">
                  <c:v>274</c:v>
                </c:pt>
                <c:pt idx="204">
                  <c:v>275</c:v>
                </c:pt>
                <c:pt idx="205">
                  <c:v>277</c:v>
                </c:pt>
                <c:pt idx="206">
                  <c:v>278</c:v>
                </c:pt>
                <c:pt idx="207">
                  <c:v>279</c:v>
                </c:pt>
                <c:pt idx="208">
                  <c:v>281</c:v>
                </c:pt>
                <c:pt idx="209">
                  <c:v>282</c:v>
                </c:pt>
                <c:pt idx="210">
                  <c:v>283</c:v>
                </c:pt>
                <c:pt idx="211">
                  <c:v>285</c:v>
                </c:pt>
                <c:pt idx="212">
                  <c:v>286</c:v>
                </c:pt>
                <c:pt idx="213">
                  <c:v>287</c:v>
                </c:pt>
                <c:pt idx="214">
                  <c:v>289</c:v>
                </c:pt>
                <c:pt idx="215">
                  <c:v>290</c:v>
                </c:pt>
                <c:pt idx="216">
                  <c:v>291</c:v>
                </c:pt>
                <c:pt idx="217">
                  <c:v>293</c:v>
                </c:pt>
                <c:pt idx="218">
                  <c:v>294</c:v>
                </c:pt>
                <c:pt idx="219">
                  <c:v>295</c:v>
                </c:pt>
                <c:pt idx="220">
                  <c:v>297</c:v>
                </c:pt>
                <c:pt idx="221">
                  <c:v>298</c:v>
                </c:pt>
                <c:pt idx="222">
                  <c:v>299</c:v>
                </c:pt>
                <c:pt idx="223">
                  <c:v>301</c:v>
                </c:pt>
                <c:pt idx="224">
                  <c:v>302</c:v>
                </c:pt>
                <c:pt idx="225">
                  <c:v>303</c:v>
                </c:pt>
                <c:pt idx="226">
                  <c:v>305</c:v>
                </c:pt>
                <c:pt idx="227">
                  <c:v>306</c:v>
                </c:pt>
                <c:pt idx="228">
                  <c:v>307</c:v>
                </c:pt>
                <c:pt idx="229">
                  <c:v>309</c:v>
                </c:pt>
                <c:pt idx="230">
                  <c:v>310</c:v>
                </c:pt>
                <c:pt idx="231">
                  <c:v>311</c:v>
                </c:pt>
                <c:pt idx="232">
                  <c:v>313</c:v>
                </c:pt>
                <c:pt idx="233">
                  <c:v>314</c:v>
                </c:pt>
                <c:pt idx="234">
                  <c:v>315</c:v>
                </c:pt>
                <c:pt idx="235">
                  <c:v>317</c:v>
                </c:pt>
                <c:pt idx="236">
                  <c:v>318</c:v>
                </c:pt>
                <c:pt idx="237">
                  <c:v>319</c:v>
                </c:pt>
                <c:pt idx="238">
                  <c:v>321</c:v>
                </c:pt>
                <c:pt idx="239">
                  <c:v>322</c:v>
                </c:pt>
                <c:pt idx="240">
                  <c:v>323</c:v>
                </c:pt>
                <c:pt idx="241">
                  <c:v>325</c:v>
                </c:pt>
                <c:pt idx="242">
                  <c:v>326</c:v>
                </c:pt>
                <c:pt idx="243">
                  <c:v>327</c:v>
                </c:pt>
                <c:pt idx="244">
                  <c:v>329</c:v>
                </c:pt>
                <c:pt idx="245">
                  <c:v>330</c:v>
                </c:pt>
                <c:pt idx="246">
                  <c:v>331</c:v>
                </c:pt>
                <c:pt idx="247">
                  <c:v>333</c:v>
                </c:pt>
                <c:pt idx="248">
                  <c:v>334</c:v>
                </c:pt>
                <c:pt idx="249">
                  <c:v>336</c:v>
                </c:pt>
                <c:pt idx="250">
                  <c:v>337</c:v>
                </c:pt>
                <c:pt idx="251">
                  <c:v>338</c:v>
                </c:pt>
                <c:pt idx="252">
                  <c:v>340</c:v>
                </c:pt>
                <c:pt idx="253">
                  <c:v>341</c:v>
                </c:pt>
                <c:pt idx="254">
                  <c:v>342</c:v>
                </c:pt>
                <c:pt idx="255">
                  <c:v>344</c:v>
                </c:pt>
                <c:pt idx="256">
                  <c:v>345</c:v>
                </c:pt>
                <c:pt idx="257">
                  <c:v>346</c:v>
                </c:pt>
                <c:pt idx="258">
                  <c:v>348</c:v>
                </c:pt>
                <c:pt idx="259">
                  <c:v>349</c:v>
                </c:pt>
                <c:pt idx="260">
                  <c:v>350</c:v>
                </c:pt>
                <c:pt idx="261">
                  <c:v>352</c:v>
                </c:pt>
                <c:pt idx="262">
                  <c:v>353</c:v>
                </c:pt>
                <c:pt idx="263">
                  <c:v>354</c:v>
                </c:pt>
                <c:pt idx="264">
                  <c:v>356</c:v>
                </c:pt>
                <c:pt idx="265">
                  <c:v>357</c:v>
                </c:pt>
                <c:pt idx="266">
                  <c:v>358</c:v>
                </c:pt>
                <c:pt idx="267">
                  <c:v>360</c:v>
                </c:pt>
                <c:pt idx="268">
                  <c:v>361</c:v>
                </c:pt>
                <c:pt idx="269">
                  <c:v>362</c:v>
                </c:pt>
                <c:pt idx="270">
                  <c:v>364</c:v>
                </c:pt>
                <c:pt idx="271">
                  <c:v>365</c:v>
                </c:pt>
                <c:pt idx="272">
                  <c:v>366</c:v>
                </c:pt>
                <c:pt idx="273">
                  <c:v>368</c:v>
                </c:pt>
                <c:pt idx="274">
                  <c:v>369</c:v>
                </c:pt>
                <c:pt idx="275">
                  <c:v>370</c:v>
                </c:pt>
                <c:pt idx="276">
                  <c:v>372</c:v>
                </c:pt>
                <c:pt idx="277">
                  <c:v>373</c:v>
                </c:pt>
                <c:pt idx="278">
                  <c:v>374</c:v>
                </c:pt>
                <c:pt idx="279">
                  <c:v>376</c:v>
                </c:pt>
                <c:pt idx="280">
                  <c:v>377</c:v>
                </c:pt>
                <c:pt idx="281">
                  <c:v>378</c:v>
                </c:pt>
                <c:pt idx="282">
                  <c:v>380</c:v>
                </c:pt>
                <c:pt idx="283">
                  <c:v>381</c:v>
                </c:pt>
                <c:pt idx="284">
                  <c:v>382</c:v>
                </c:pt>
                <c:pt idx="285">
                  <c:v>384</c:v>
                </c:pt>
                <c:pt idx="286">
                  <c:v>385</c:v>
                </c:pt>
                <c:pt idx="287">
                  <c:v>386</c:v>
                </c:pt>
                <c:pt idx="288">
                  <c:v>388</c:v>
                </c:pt>
                <c:pt idx="289">
                  <c:v>389</c:v>
                </c:pt>
                <c:pt idx="290">
                  <c:v>390</c:v>
                </c:pt>
                <c:pt idx="291">
                  <c:v>392</c:v>
                </c:pt>
                <c:pt idx="292">
                  <c:v>393</c:v>
                </c:pt>
                <c:pt idx="293">
                  <c:v>394</c:v>
                </c:pt>
                <c:pt idx="294">
                  <c:v>396</c:v>
                </c:pt>
                <c:pt idx="295">
                  <c:v>397</c:v>
                </c:pt>
                <c:pt idx="296">
                  <c:v>398</c:v>
                </c:pt>
                <c:pt idx="297">
                  <c:v>400</c:v>
                </c:pt>
                <c:pt idx="298">
                  <c:v>401</c:v>
                </c:pt>
                <c:pt idx="299">
                  <c:v>403</c:v>
                </c:pt>
                <c:pt idx="300">
                  <c:v>404</c:v>
                </c:pt>
                <c:pt idx="301">
                  <c:v>405</c:v>
                </c:pt>
                <c:pt idx="302">
                  <c:v>407</c:v>
                </c:pt>
                <c:pt idx="303">
                  <c:v>408</c:v>
                </c:pt>
                <c:pt idx="304">
                  <c:v>409</c:v>
                </c:pt>
                <c:pt idx="305">
                  <c:v>411</c:v>
                </c:pt>
                <c:pt idx="306">
                  <c:v>412</c:v>
                </c:pt>
                <c:pt idx="307">
                  <c:v>413</c:v>
                </c:pt>
                <c:pt idx="308">
                  <c:v>415</c:v>
                </c:pt>
                <c:pt idx="309">
                  <c:v>416</c:v>
                </c:pt>
                <c:pt idx="310">
                  <c:v>417</c:v>
                </c:pt>
                <c:pt idx="311">
                  <c:v>419</c:v>
                </c:pt>
                <c:pt idx="312">
                  <c:v>420</c:v>
                </c:pt>
                <c:pt idx="313">
                  <c:v>421</c:v>
                </c:pt>
                <c:pt idx="314">
                  <c:v>423</c:v>
                </c:pt>
                <c:pt idx="315">
                  <c:v>424</c:v>
                </c:pt>
                <c:pt idx="316">
                  <c:v>425</c:v>
                </c:pt>
                <c:pt idx="317">
                  <c:v>427</c:v>
                </c:pt>
                <c:pt idx="318">
                  <c:v>428</c:v>
                </c:pt>
                <c:pt idx="319">
                  <c:v>429</c:v>
                </c:pt>
                <c:pt idx="320">
                  <c:v>431</c:v>
                </c:pt>
                <c:pt idx="321">
                  <c:v>432</c:v>
                </c:pt>
                <c:pt idx="322">
                  <c:v>433</c:v>
                </c:pt>
                <c:pt idx="323">
                  <c:v>435</c:v>
                </c:pt>
                <c:pt idx="324">
                  <c:v>436</c:v>
                </c:pt>
                <c:pt idx="325">
                  <c:v>437</c:v>
                </c:pt>
                <c:pt idx="326">
                  <c:v>439</c:v>
                </c:pt>
                <c:pt idx="327">
                  <c:v>440</c:v>
                </c:pt>
                <c:pt idx="328">
                  <c:v>441</c:v>
                </c:pt>
                <c:pt idx="329">
                  <c:v>443</c:v>
                </c:pt>
                <c:pt idx="330">
                  <c:v>444</c:v>
                </c:pt>
                <c:pt idx="331">
                  <c:v>445</c:v>
                </c:pt>
                <c:pt idx="332">
                  <c:v>447</c:v>
                </c:pt>
                <c:pt idx="333">
                  <c:v>448</c:v>
                </c:pt>
                <c:pt idx="334">
                  <c:v>449</c:v>
                </c:pt>
                <c:pt idx="335">
                  <c:v>451</c:v>
                </c:pt>
                <c:pt idx="336">
                  <c:v>452</c:v>
                </c:pt>
                <c:pt idx="337">
                  <c:v>453</c:v>
                </c:pt>
                <c:pt idx="338">
                  <c:v>455</c:v>
                </c:pt>
                <c:pt idx="339">
                  <c:v>456</c:v>
                </c:pt>
                <c:pt idx="340">
                  <c:v>457</c:v>
                </c:pt>
                <c:pt idx="341">
                  <c:v>459</c:v>
                </c:pt>
                <c:pt idx="342">
                  <c:v>460</c:v>
                </c:pt>
                <c:pt idx="343">
                  <c:v>461</c:v>
                </c:pt>
                <c:pt idx="344">
                  <c:v>463</c:v>
                </c:pt>
                <c:pt idx="345">
                  <c:v>464</c:v>
                </c:pt>
                <c:pt idx="346">
                  <c:v>465</c:v>
                </c:pt>
                <c:pt idx="347">
                  <c:v>467</c:v>
                </c:pt>
                <c:pt idx="348">
                  <c:v>468</c:v>
                </c:pt>
                <c:pt idx="349">
                  <c:v>470</c:v>
                </c:pt>
                <c:pt idx="350">
                  <c:v>471</c:v>
                </c:pt>
                <c:pt idx="351">
                  <c:v>472</c:v>
                </c:pt>
                <c:pt idx="352">
                  <c:v>474</c:v>
                </c:pt>
                <c:pt idx="353">
                  <c:v>475</c:v>
                </c:pt>
                <c:pt idx="354">
                  <c:v>476</c:v>
                </c:pt>
                <c:pt idx="355">
                  <c:v>478</c:v>
                </c:pt>
                <c:pt idx="356">
                  <c:v>479</c:v>
                </c:pt>
                <c:pt idx="357">
                  <c:v>480</c:v>
                </c:pt>
                <c:pt idx="358">
                  <c:v>482</c:v>
                </c:pt>
                <c:pt idx="359">
                  <c:v>483</c:v>
                </c:pt>
                <c:pt idx="360">
                  <c:v>484</c:v>
                </c:pt>
                <c:pt idx="361">
                  <c:v>486</c:v>
                </c:pt>
                <c:pt idx="362">
                  <c:v>487</c:v>
                </c:pt>
                <c:pt idx="363">
                  <c:v>488</c:v>
                </c:pt>
                <c:pt idx="364">
                  <c:v>490</c:v>
                </c:pt>
                <c:pt idx="365">
                  <c:v>491</c:v>
                </c:pt>
                <c:pt idx="366">
                  <c:v>492</c:v>
                </c:pt>
                <c:pt idx="367">
                  <c:v>494</c:v>
                </c:pt>
                <c:pt idx="368">
                  <c:v>495</c:v>
                </c:pt>
                <c:pt idx="369">
                  <c:v>496</c:v>
                </c:pt>
                <c:pt idx="370">
                  <c:v>498</c:v>
                </c:pt>
                <c:pt idx="371">
                  <c:v>499</c:v>
                </c:pt>
                <c:pt idx="372">
                  <c:v>500</c:v>
                </c:pt>
                <c:pt idx="373">
                  <c:v>502</c:v>
                </c:pt>
                <c:pt idx="374">
                  <c:v>503</c:v>
                </c:pt>
                <c:pt idx="375">
                  <c:v>504</c:v>
                </c:pt>
                <c:pt idx="376">
                  <c:v>506</c:v>
                </c:pt>
                <c:pt idx="377">
                  <c:v>507</c:v>
                </c:pt>
                <c:pt idx="378">
                  <c:v>508</c:v>
                </c:pt>
                <c:pt idx="379">
                  <c:v>510</c:v>
                </c:pt>
                <c:pt idx="380">
                  <c:v>511</c:v>
                </c:pt>
                <c:pt idx="381">
                  <c:v>512</c:v>
                </c:pt>
                <c:pt idx="382">
                  <c:v>514</c:v>
                </c:pt>
                <c:pt idx="383">
                  <c:v>515</c:v>
                </c:pt>
                <c:pt idx="384">
                  <c:v>516</c:v>
                </c:pt>
                <c:pt idx="385">
                  <c:v>518</c:v>
                </c:pt>
                <c:pt idx="386">
                  <c:v>519</c:v>
                </c:pt>
                <c:pt idx="387">
                  <c:v>520</c:v>
                </c:pt>
                <c:pt idx="388">
                  <c:v>522</c:v>
                </c:pt>
                <c:pt idx="389">
                  <c:v>523</c:v>
                </c:pt>
                <c:pt idx="390">
                  <c:v>524</c:v>
                </c:pt>
                <c:pt idx="391">
                  <c:v>526</c:v>
                </c:pt>
                <c:pt idx="392">
                  <c:v>527</c:v>
                </c:pt>
                <c:pt idx="393">
                  <c:v>528</c:v>
                </c:pt>
                <c:pt idx="394">
                  <c:v>530</c:v>
                </c:pt>
                <c:pt idx="395">
                  <c:v>531</c:v>
                </c:pt>
                <c:pt idx="396">
                  <c:v>532</c:v>
                </c:pt>
                <c:pt idx="397">
                  <c:v>534</c:v>
                </c:pt>
                <c:pt idx="398">
                  <c:v>535</c:v>
                </c:pt>
                <c:pt idx="399">
                  <c:v>537</c:v>
                </c:pt>
                <c:pt idx="400">
                  <c:v>538</c:v>
                </c:pt>
                <c:pt idx="401">
                  <c:v>539</c:v>
                </c:pt>
                <c:pt idx="402">
                  <c:v>541</c:v>
                </c:pt>
                <c:pt idx="403">
                  <c:v>542</c:v>
                </c:pt>
                <c:pt idx="404">
                  <c:v>543</c:v>
                </c:pt>
                <c:pt idx="405">
                  <c:v>545</c:v>
                </c:pt>
                <c:pt idx="406">
                  <c:v>546</c:v>
                </c:pt>
                <c:pt idx="407">
                  <c:v>547</c:v>
                </c:pt>
                <c:pt idx="408">
                  <c:v>549</c:v>
                </c:pt>
                <c:pt idx="409">
                  <c:v>550</c:v>
                </c:pt>
                <c:pt idx="410">
                  <c:v>551</c:v>
                </c:pt>
                <c:pt idx="411">
                  <c:v>553</c:v>
                </c:pt>
                <c:pt idx="412">
                  <c:v>554</c:v>
                </c:pt>
                <c:pt idx="413">
                  <c:v>555</c:v>
                </c:pt>
                <c:pt idx="414">
                  <c:v>557</c:v>
                </c:pt>
                <c:pt idx="415">
                  <c:v>558</c:v>
                </c:pt>
                <c:pt idx="416">
                  <c:v>559</c:v>
                </c:pt>
                <c:pt idx="417">
                  <c:v>561</c:v>
                </c:pt>
                <c:pt idx="418">
                  <c:v>562</c:v>
                </c:pt>
                <c:pt idx="419">
                  <c:v>563</c:v>
                </c:pt>
                <c:pt idx="420">
                  <c:v>565</c:v>
                </c:pt>
                <c:pt idx="421">
                  <c:v>566</c:v>
                </c:pt>
                <c:pt idx="422">
                  <c:v>567</c:v>
                </c:pt>
                <c:pt idx="423">
                  <c:v>569</c:v>
                </c:pt>
                <c:pt idx="424">
                  <c:v>570</c:v>
                </c:pt>
                <c:pt idx="425">
                  <c:v>571</c:v>
                </c:pt>
                <c:pt idx="426">
                  <c:v>573</c:v>
                </c:pt>
                <c:pt idx="427">
                  <c:v>574</c:v>
                </c:pt>
                <c:pt idx="428">
                  <c:v>575</c:v>
                </c:pt>
                <c:pt idx="429">
                  <c:v>577</c:v>
                </c:pt>
                <c:pt idx="430">
                  <c:v>578</c:v>
                </c:pt>
                <c:pt idx="431">
                  <c:v>579</c:v>
                </c:pt>
                <c:pt idx="432">
                  <c:v>581</c:v>
                </c:pt>
                <c:pt idx="433">
                  <c:v>582</c:v>
                </c:pt>
                <c:pt idx="434">
                  <c:v>583</c:v>
                </c:pt>
                <c:pt idx="435">
                  <c:v>585</c:v>
                </c:pt>
                <c:pt idx="436">
                  <c:v>586</c:v>
                </c:pt>
                <c:pt idx="437">
                  <c:v>587</c:v>
                </c:pt>
                <c:pt idx="438">
                  <c:v>589</c:v>
                </c:pt>
                <c:pt idx="439">
                  <c:v>590</c:v>
                </c:pt>
                <c:pt idx="440">
                  <c:v>591</c:v>
                </c:pt>
                <c:pt idx="441">
                  <c:v>593</c:v>
                </c:pt>
                <c:pt idx="442">
                  <c:v>594</c:v>
                </c:pt>
                <c:pt idx="443">
                  <c:v>595</c:v>
                </c:pt>
                <c:pt idx="444">
                  <c:v>597</c:v>
                </c:pt>
                <c:pt idx="445">
                  <c:v>598</c:v>
                </c:pt>
                <c:pt idx="446">
                  <c:v>599</c:v>
                </c:pt>
                <c:pt idx="447">
                  <c:v>601</c:v>
                </c:pt>
                <c:pt idx="448">
                  <c:v>602</c:v>
                </c:pt>
                <c:pt idx="449">
                  <c:v>604</c:v>
                </c:pt>
                <c:pt idx="450">
                  <c:v>605</c:v>
                </c:pt>
                <c:pt idx="451">
                  <c:v>606</c:v>
                </c:pt>
                <c:pt idx="452">
                  <c:v>608</c:v>
                </c:pt>
                <c:pt idx="453">
                  <c:v>609</c:v>
                </c:pt>
                <c:pt idx="454">
                  <c:v>610</c:v>
                </c:pt>
                <c:pt idx="455">
                  <c:v>612</c:v>
                </c:pt>
                <c:pt idx="456">
                  <c:v>613</c:v>
                </c:pt>
                <c:pt idx="457">
                  <c:v>614</c:v>
                </c:pt>
                <c:pt idx="458">
                  <c:v>616</c:v>
                </c:pt>
                <c:pt idx="459">
                  <c:v>617</c:v>
                </c:pt>
                <c:pt idx="460">
                  <c:v>618</c:v>
                </c:pt>
                <c:pt idx="461">
                  <c:v>620</c:v>
                </c:pt>
                <c:pt idx="462">
                  <c:v>621</c:v>
                </c:pt>
                <c:pt idx="463">
                  <c:v>622</c:v>
                </c:pt>
                <c:pt idx="464">
                  <c:v>624</c:v>
                </c:pt>
                <c:pt idx="465">
                  <c:v>625</c:v>
                </c:pt>
                <c:pt idx="466">
                  <c:v>626</c:v>
                </c:pt>
                <c:pt idx="467">
                  <c:v>628</c:v>
                </c:pt>
                <c:pt idx="468">
                  <c:v>629</c:v>
                </c:pt>
                <c:pt idx="469">
                  <c:v>630</c:v>
                </c:pt>
                <c:pt idx="470">
                  <c:v>632</c:v>
                </c:pt>
                <c:pt idx="471">
                  <c:v>633</c:v>
                </c:pt>
                <c:pt idx="472">
                  <c:v>634</c:v>
                </c:pt>
                <c:pt idx="473">
                  <c:v>636</c:v>
                </c:pt>
                <c:pt idx="474">
                  <c:v>637</c:v>
                </c:pt>
                <c:pt idx="475">
                  <c:v>638</c:v>
                </c:pt>
                <c:pt idx="476">
                  <c:v>640</c:v>
                </c:pt>
                <c:pt idx="477">
                  <c:v>641</c:v>
                </c:pt>
                <c:pt idx="478">
                  <c:v>642</c:v>
                </c:pt>
                <c:pt idx="479">
                  <c:v>644</c:v>
                </c:pt>
                <c:pt idx="480">
                  <c:v>645</c:v>
                </c:pt>
                <c:pt idx="481">
                  <c:v>646</c:v>
                </c:pt>
                <c:pt idx="482">
                  <c:v>648</c:v>
                </c:pt>
                <c:pt idx="483">
                  <c:v>649</c:v>
                </c:pt>
                <c:pt idx="484">
                  <c:v>650</c:v>
                </c:pt>
                <c:pt idx="485">
                  <c:v>652</c:v>
                </c:pt>
                <c:pt idx="486">
                  <c:v>653</c:v>
                </c:pt>
                <c:pt idx="487">
                  <c:v>654</c:v>
                </c:pt>
                <c:pt idx="488">
                  <c:v>656</c:v>
                </c:pt>
                <c:pt idx="489">
                  <c:v>657</c:v>
                </c:pt>
                <c:pt idx="490">
                  <c:v>658</c:v>
                </c:pt>
                <c:pt idx="491">
                  <c:v>660</c:v>
                </c:pt>
                <c:pt idx="492">
                  <c:v>661</c:v>
                </c:pt>
                <c:pt idx="493">
                  <c:v>662</c:v>
                </c:pt>
                <c:pt idx="494">
                  <c:v>664</c:v>
                </c:pt>
                <c:pt idx="495">
                  <c:v>665</c:v>
                </c:pt>
                <c:pt idx="496">
                  <c:v>666</c:v>
                </c:pt>
                <c:pt idx="497">
                  <c:v>668</c:v>
                </c:pt>
                <c:pt idx="498">
                  <c:v>669</c:v>
                </c:pt>
                <c:pt idx="499">
                  <c:v>671</c:v>
                </c:pt>
                <c:pt idx="500">
                  <c:v>672</c:v>
                </c:pt>
                <c:pt idx="501">
                  <c:v>673</c:v>
                </c:pt>
                <c:pt idx="502">
                  <c:v>675</c:v>
                </c:pt>
                <c:pt idx="503">
                  <c:v>676</c:v>
                </c:pt>
                <c:pt idx="504">
                  <c:v>677</c:v>
                </c:pt>
                <c:pt idx="505">
                  <c:v>679</c:v>
                </c:pt>
                <c:pt idx="506">
                  <c:v>680</c:v>
                </c:pt>
                <c:pt idx="507">
                  <c:v>681</c:v>
                </c:pt>
                <c:pt idx="508">
                  <c:v>683</c:v>
                </c:pt>
                <c:pt idx="509">
                  <c:v>684</c:v>
                </c:pt>
                <c:pt idx="510">
                  <c:v>685</c:v>
                </c:pt>
                <c:pt idx="511">
                  <c:v>687</c:v>
                </c:pt>
              </c:numCache>
            </c:numRef>
          </c:xVal>
          <c:yVal>
            <c:numRef>
              <c:f>'2nd year FFT'!$G$2:$G$513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0.33565020744670926</c:v>
                </c:pt>
                <c:pt idx="72">
                  <c:v>0.33185989779019504</c:v>
                </c:pt>
                <c:pt idx="73">
                  <c:v>0.32976869246246598</c:v>
                </c:pt>
                <c:pt idx="74">
                  <c:v>0.3257169821399879</c:v>
                </c:pt>
                <c:pt idx="75">
                  <c:v>0.32362577681225885</c:v>
                </c:pt>
                <c:pt idx="76">
                  <c:v>0.32166527181750987</c:v>
                </c:pt>
                <c:pt idx="77">
                  <c:v>0.31748286116205177</c:v>
                </c:pt>
                <c:pt idx="78">
                  <c:v>0.31539165583432272</c:v>
                </c:pt>
                <c:pt idx="79">
                  <c:v>0.31343115083957374</c:v>
                </c:pt>
                <c:pt idx="80">
                  <c:v>0.30924874018411191</c:v>
                </c:pt>
                <c:pt idx="81">
                  <c:v>0.3072882351893666</c:v>
                </c:pt>
                <c:pt idx="82">
                  <c:v>0.30519702986163755</c:v>
                </c:pt>
                <c:pt idx="83">
                  <c:v>0.30114531953915952</c:v>
                </c:pt>
                <c:pt idx="84">
                  <c:v>0.29905411421143047</c:v>
                </c:pt>
                <c:pt idx="85">
                  <c:v>0.2969629088836977</c:v>
                </c:pt>
                <c:pt idx="86">
                  <c:v>0.29291119856121967</c:v>
                </c:pt>
                <c:pt idx="87">
                  <c:v>0.29081999323349061</c:v>
                </c:pt>
                <c:pt idx="88">
                  <c:v>0.28872878790576156</c:v>
                </c:pt>
                <c:pt idx="89">
                  <c:v>0.28467707758328348</c:v>
                </c:pt>
                <c:pt idx="90">
                  <c:v>0.28258587225555443</c:v>
                </c:pt>
                <c:pt idx="91">
                  <c:v>0.28049466692782166</c:v>
                </c:pt>
                <c:pt idx="92">
                  <c:v>0.27565875460744849</c:v>
                </c:pt>
                <c:pt idx="93">
                  <c:v>0.27278334728181686</c:v>
                </c:pt>
                <c:pt idx="94">
                  <c:v>0.26990793995618895</c:v>
                </c:pt>
                <c:pt idx="95">
                  <c:v>0.26415712530492941</c:v>
                </c:pt>
                <c:pt idx="96">
                  <c:v>0.2612817179793015</c:v>
                </c:pt>
                <c:pt idx="97">
                  <c:v>0.25840631065367359</c:v>
                </c:pt>
                <c:pt idx="98">
                  <c:v>0.25265549600241405</c:v>
                </c:pt>
                <c:pt idx="99">
                  <c:v>0.24978008867678614</c:v>
                </c:pt>
                <c:pt idx="100">
                  <c:v>0.24690468135115823</c:v>
                </c:pt>
                <c:pt idx="101">
                  <c:v>0.31656795883116917</c:v>
                </c:pt>
                <c:pt idx="102">
                  <c:v>0.35133424740468272</c:v>
                </c:pt>
                <c:pt idx="103">
                  <c:v>0.34375362809166166</c:v>
                </c:pt>
                <c:pt idx="104">
                  <c:v>0.32859238946561953</c:v>
                </c:pt>
                <c:pt idx="105">
                  <c:v>0.3210117701525948</c:v>
                </c:pt>
                <c:pt idx="106">
                  <c:v>0.30585053152655267</c:v>
                </c:pt>
                <c:pt idx="107">
                  <c:v>0.29826991221353161</c:v>
                </c:pt>
                <c:pt idx="108">
                  <c:v>0.29068929290050682</c:v>
                </c:pt>
                <c:pt idx="109">
                  <c:v>0.27539735394148096</c:v>
                </c:pt>
                <c:pt idx="110">
                  <c:v>0.2678167346284599</c:v>
                </c:pt>
                <c:pt idx="111">
                  <c:v>0.26023611531543511</c:v>
                </c:pt>
                <c:pt idx="112">
                  <c:v>0.24507487668939301</c:v>
                </c:pt>
                <c:pt idx="113">
                  <c:v>0.23749425737637195</c:v>
                </c:pt>
                <c:pt idx="114">
                  <c:v>0.22991363806334716</c:v>
                </c:pt>
                <c:pt idx="115">
                  <c:v>0.21475239943730504</c:v>
                </c:pt>
                <c:pt idx="116">
                  <c:v>0.207171780124284</c:v>
                </c:pt>
                <c:pt idx="117">
                  <c:v>0.19946046047827917</c:v>
                </c:pt>
                <c:pt idx="118">
                  <c:v>0.18429922185223332</c:v>
                </c:pt>
                <c:pt idx="119">
                  <c:v>0.17671860253921229</c:v>
                </c:pt>
                <c:pt idx="120">
                  <c:v>0.16913798322619122</c:v>
                </c:pt>
                <c:pt idx="121">
                  <c:v>0.15397674460014538</c:v>
                </c:pt>
                <c:pt idx="122">
                  <c:v>0.14639612528712434</c:v>
                </c:pt>
                <c:pt idx="123">
                  <c:v>0.13881550597410328</c:v>
                </c:pt>
                <c:pt idx="124">
                  <c:v>0.11868765469469676</c:v>
                </c:pt>
                <c:pt idx="125">
                  <c:v>0.10627112306129879</c:v>
                </c:pt>
                <c:pt idx="126">
                  <c:v>9.3854591427900827E-2</c:v>
                </c:pt>
                <c:pt idx="127">
                  <c:v>6.8890827828121129E-2</c:v>
                </c:pt>
                <c:pt idx="128">
                  <c:v>5.6474296194723154E-2</c:v>
                </c:pt>
                <c:pt idx="129">
                  <c:v>4.405776456132518E-2</c:v>
                </c:pt>
                <c:pt idx="130">
                  <c:v>1.9094000961545479E-2</c:v>
                </c:pt>
                <c:pt idx="131">
                  <c:v>6.6774693281475084E-3</c:v>
                </c:pt>
                <c:pt idx="132">
                  <c:v>-5.7390623052504617E-3</c:v>
                </c:pt>
                <c:pt idx="133">
                  <c:v>-3.0702825905030165E-2</c:v>
                </c:pt>
                <c:pt idx="134">
                  <c:v>-4.3119357538428132E-2</c:v>
                </c:pt>
                <c:pt idx="135">
                  <c:v>-5.5535889171826107E-2</c:v>
                </c:pt>
                <c:pt idx="136">
                  <c:v>-8.0499652771605812E-2</c:v>
                </c:pt>
                <c:pt idx="137">
                  <c:v>-9.2916184405003779E-2</c:v>
                </c:pt>
                <c:pt idx="138">
                  <c:v>-0.10533271603840175</c:v>
                </c:pt>
                <c:pt idx="139">
                  <c:v>-0.13029647963818144</c:v>
                </c:pt>
                <c:pt idx="140">
                  <c:v>-0.14271301127157943</c:v>
                </c:pt>
                <c:pt idx="141">
                  <c:v>-0.15512954290497738</c:v>
                </c:pt>
                <c:pt idx="142">
                  <c:v>-0.18009330650475711</c:v>
                </c:pt>
                <c:pt idx="143">
                  <c:v>-0.19250983813815506</c:v>
                </c:pt>
                <c:pt idx="144">
                  <c:v>-0.20492636977155304</c:v>
                </c:pt>
                <c:pt idx="145">
                  <c:v>-0.2215253120604091</c:v>
                </c:pt>
                <c:pt idx="146">
                  <c:v>-0.22570772271587092</c:v>
                </c:pt>
                <c:pt idx="147">
                  <c:v>-0.22975943303834898</c:v>
                </c:pt>
                <c:pt idx="148">
                  <c:v>-0.23799355401628514</c:v>
                </c:pt>
                <c:pt idx="149">
                  <c:v>-0.24204526433876319</c:v>
                </c:pt>
                <c:pt idx="150">
                  <c:v>-0.24622767499422502</c:v>
                </c:pt>
                <c:pt idx="151">
                  <c:v>-0.25446179597216118</c:v>
                </c:pt>
                <c:pt idx="152">
                  <c:v>-0.25851350629463921</c:v>
                </c:pt>
                <c:pt idx="153">
                  <c:v>-0.26269591695009731</c:v>
                </c:pt>
                <c:pt idx="154">
                  <c:v>-0.27093003792803716</c:v>
                </c:pt>
                <c:pt idx="155">
                  <c:v>-0.27498174825051525</c:v>
                </c:pt>
                <c:pt idx="156">
                  <c:v>-0.28321586922845138</c:v>
                </c:pt>
                <c:pt idx="157">
                  <c:v>-0.25289339197636346</c:v>
                </c:pt>
                <c:pt idx="158">
                  <c:v>-0.22244021439129172</c:v>
                </c:pt>
                <c:pt idx="159">
                  <c:v>-0.20597197243541571</c:v>
                </c:pt>
                <c:pt idx="160">
                  <c:v>-0.21995690806461138</c:v>
                </c:pt>
                <c:pt idx="161">
                  <c:v>-0.23381114336082703</c:v>
                </c:pt>
                <c:pt idx="162">
                  <c:v>-0.26151961395325091</c:v>
                </c:pt>
                <c:pt idx="163">
                  <c:v>-0.27550454958244658</c:v>
                </c:pt>
                <c:pt idx="164">
                  <c:v>-0.28935878487865851</c:v>
                </c:pt>
                <c:pt idx="165">
                  <c:v>-0.31719795580406612</c:v>
                </c:pt>
                <c:pt idx="166">
                  <c:v>-0.33105219110028172</c:v>
                </c:pt>
                <c:pt idx="167">
                  <c:v>-0.34490642639649366</c:v>
                </c:pt>
                <c:pt idx="168">
                  <c:v>-0.37274559732190127</c:v>
                </c:pt>
                <c:pt idx="169">
                  <c:v>-0.3865998326181132</c:v>
                </c:pt>
                <c:pt idx="170">
                  <c:v>-0.40045406791432514</c:v>
                </c:pt>
                <c:pt idx="171">
                  <c:v>-0.42829323883973647</c:v>
                </c:pt>
                <c:pt idx="172">
                  <c:v>-0.4421474741359484</c:v>
                </c:pt>
                <c:pt idx="173">
                  <c:v>-0.45364910343846371</c:v>
                </c:pt>
                <c:pt idx="174">
                  <c:v>-0.47665236204349443</c:v>
                </c:pt>
                <c:pt idx="175">
                  <c:v>-0.4881539913460135</c:v>
                </c:pt>
                <c:pt idx="176">
                  <c:v>-0.49965562064852886</c:v>
                </c:pt>
                <c:pt idx="177">
                  <c:v>-0.52265887925355958</c:v>
                </c:pt>
                <c:pt idx="178">
                  <c:v>-0.53416050855607489</c:v>
                </c:pt>
                <c:pt idx="179">
                  <c:v>-0.54566213785859397</c:v>
                </c:pt>
                <c:pt idx="180">
                  <c:v>-0.55389625883653015</c:v>
                </c:pt>
                <c:pt idx="181">
                  <c:v>-0.55742516782707685</c:v>
                </c:pt>
                <c:pt idx="182">
                  <c:v>-0.56108477715060356</c:v>
                </c:pt>
                <c:pt idx="183">
                  <c:v>-0.56827329546467709</c:v>
                </c:pt>
                <c:pt idx="184">
                  <c:v>-0.57180220445522012</c:v>
                </c:pt>
                <c:pt idx="185">
                  <c:v>-0.57533111344576682</c:v>
                </c:pt>
                <c:pt idx="186">
                  <c:v>-0.58251963175983656</c:v>
                </c:pt>
                <c:pt idx="187">
                  <c:v>-0.58617924108336705</c:v>
                </c:pt>
                <c:pt idx="188">
                  <c:v>-0.58970815007391009</c:v>
                </c:pt>
                <c:pt idx="189">
                  <c:v>-0.59689666838798361</c:v>
                </c:pt>
                <c:pt idx="190">
                  <c:v>-0.59859577271676501</c:v>
                </c:pt>
                <c:pt idx="191">
                  <c:v>-0.60029487704554285</c:v>
                </c:pt>
                <c:pt idx="192">
                  <c:v>-0.60356238537012197</c:v>
                </c:pt>
                <c:pt idx="193">
                  <c:v>-0.60526148969890348</c:v>
                </c:pt>
                <c:pt idx="194">
                  <c:v>-0.60696059402768499</c:v>
                </c:pt>
                <c:pt idx="195">
                  <c:v>-0.61075090368419549</c:v>
                </c:pt>
                <c:pt idx="196">
                  <c:v>-0.61258070834596068</c:v>
                </c:pt>
                <c:pt idx="197">
                  <c:v>-0.61454121334070599</c:v>
                </c:pt>
                <c:pt idx="198">
                  <c:v>-0.6183315229972165</c:v>
                </c:pt>
                <c:pt idx="199">
                  <c:v>-0.6201613276589818</c:v>
                </c:pt>
                <c:pt idx="200">
                  <c:v>-0.62212183265372711</c:v>
                </c:pt>
                <c:pt idx="201">
                  <c:v>-0.62591214231024128</c:v>
                </c:pt>
                <c:pt idx="202">
                  <c:v>-0.62774194697200281</c:v>
                </c:pt>
                <c:pt idx="203">
                  <c:v>-0.6297024519667519</c:v>
                </c:pt>
                <c:pt idx="204">
                  <c:v>-0.6334927616232624</c:v>
                </c:pt>
                <c:pt idx="205">
                  <c:v>-0.63532256628502393</c:v>
                </c:pt>
                <c:pt idx="206">
                  <c:v>-0.63911287594153809</c:v>
                </c:pt>
                <c:pt idx="207">
                  <c:v>-0.64107338093628341</c:v>
                </c:pt>
                <c:pt idx="208">
                  <c:v>-0.64290318559804871</c:v>
                </c:pt>
                <c:pt idx="209">
                  <c:v>-0.64669349525455921</c:v>
                </c:pt>
                <c:pt idx="210">
                  <c:v>-0.64865400024930453</c:v>
                </c:pt>
                <c:pt idx="211">
                  <c:v>-0.65048380491106972</c:v>
                </c:pt>
                <c:pt idx="212">
                  <c:v>-0.65427411456758022</c:v>
                </c:pt>
                <c:pt idx="213">
                  <c:v>-0.65623461956232931</c:v>
                </c:pt>
                <c:pt idx="214">
                  <c:v>-0.65806442422409084</c:v>
                </c:pt>
                <c:pt idx="215">
                  <c:v>-0.66185473388060134</c:v>
                </c:pt>
                <c:pt idx="216">
                  <c:v>-0.66368453854236653</c:v>
                </c:pt>
                <c:pt idx="217">
                  <c:v>-0.66564504353711185</c:v>
                </c:pt>
                <c:pt idx="218">
                  <c:v>-0.66943535319362613</c:v>
                </c:pt>
                <c:pt idx="219">
                  <c:v>-0.67126515785538765</c:v>
                </c:pt>
                <c:pt idx="220">
                  <c:v>-0.67322566285013663</c:v>
                </c:pt>
                <c:pt idx="221">
                  <c:v>-0.67701597250664713</c:v>
                </c:pt>
                <c:pt idx="222">
                  <c:v>-0.67884577716840866</c:v>
                </c:pt>
                <c:pt idx="223">
                  <c:v>-0.68080628216315764</c:v>
                </c:pt>
                <c:pt idx="224">
                  <c:v>-0.68459659181966825</c:v>
                </c:pt>
                <c:pt idx="225">
                  <c:v>-0.68642639648143344</c:v>
                </c:pt>
                <c:pt idx="226">
                  <c:v>-0.68838690147617876</c:v>
                </c:pt>
                <c:pt idx="227">
                  <c:v>-0.69217721113268926</c:v>
                </c:pt>
                <c:pt idx="228">
                  <c:v>-0.69400701579445456</c:v>
                </c:pt>
                <c:pt idx="229">
                  <c:v>-0.69596752078919977</c:v>
                </c:pt>
                <c:pt idx="230">
                  <c:v>-0.69975783044571405</c:v>
                </c:pt>
                <c:pt idx="231">
                  <c:v>-0.70158763510747557</c:v>
                </c:pt>
                <c:pt idx="232">
                  <c:v>-0.70354814010222455</c:v>
                </c:pt>
                <c:pt idx="233">
                  <c:v>-0.70733844975873506</c:v>
                </c:pt>
                <c:pt idx="234">
                  <c:v>-0.70916825442049658</c:v>
                </c:pt>
                <c:pt idx="235">
                  <c:v>-0.71112875941524567</c:v>
                </c:pt>
                <c:pt idx="236">
                  <c:v>-0.71491906907175617</c:v>
                </c:pt>
                <c:pt idx="237">
                  <c:v>-0.71674887373352136</c:v>
                </c:pt>
                <c:pt idx="238">
                  <c:v>-0.71870937872826668</c:v>
                </c:pt>
                <c:pt idx="239">
                  <c:v>-0.72249968838477718</c:v>
                </c:pt>
                <c:pt idx="240">
                  <c:v>-0.72432949304654248</c:v>
                </c:pt>
                <c:pt idx="241">
                  <c:v>-0.7262899980412878</c:v>
                </c:pt>
                <c:pt idx="242">
                  <c:v>-0.72563649637637262</c:v>
                </c:pt>
                <c:pt idx="243">
                  <c:v>-0.72302248971671224</c:v>
                </c:pt>
                <c:pt idx="244">
                  <c:v>-0.72053918339003198</c:v>
                </c:pt>
                <c:pt idx="245">
                  <c:v>-0.71544187040368745</c:v>
                </c:pt>
                <c:pt idx="246">
                  <c:v>-0.71295856407701086</c:v>
                </c:pt>
                <c:pt idx="247">
                  <c:v>-0.71034455741734681</c:v>
                </c:pt>
                <c:pt idx="248">
                  <c:v>-0.70171833544045936</c:v>
                </c:pt>
                <c:pt idx="249">
                  <c:v>-0.69570612012323596</c:v>
                </c:pt>
                <c:pt idx="250">
                  <c:v>-0.68969390480601267</c:v>
                </c:pt>
                <c:pt idx="251">
                  <c:v>-0.67753877383857852</c:v>
                </c:pt>
                <c:pt idx="252">
                  <c:v>-0.67152655852135512</c:v>
                </c:pt>
                <c:pt idx="253">
                  <c:v>-0.66551434320413183</c:v>
                </c:pt>
                <c:pt idx="254">
                  <c:v>-0.6528364109047663</c:v>
                </c:pt>
                <c:pt idx="255">
                  <c:v>-0.64656279492157542</c:v>
                </c:pt>
                <c:pt idx="256">
                  <c:v>-0.63401556295519368</c:v>
                </c:pt>
                <c:pt idx="257">
                  <c:v>-0.62761124663901913</c:v>
                </c:pt>
                <c:pt idx="258">
                  <c:v>-0.62133763065582825</c:v>
                </c:pt>
                <c:pt idx="259">
                  <c:v>-0.60879039868945017</c:v>
                </c:pt>
                <c:pt idx="260">
                  <c:v>-0.60238608237327562</c:v>
                </c:pt>
                <c:pt idx="261">
                  <c:v>-0.59611246639008475</c:v>
                </c:pt>
                <c:pt idx="262">
                  <c:v>-0.58356523442370301</c:v>
                </c:pt>
                <c:pt idx="263">
                  <c:v>-0.57729161844051213</c:v>
                </c:pt>
                <c:pt idx="264">
                  <c:v>-0.57088730212433747</c:v>
                </c:pt>
                <c:pt idx="265">
                  <c:v>-0.55834007015795573</c:v>
                </c:pt>
                <c:pt idx="266">
                  <c:v>-0.55206645417476485</c:v>
                </c:pt>
                <c:pt idx="267">
                  <c:v>-0.54579283819157398</c:v>
                </c:pt>
                <c:pt idx="268">
                  <c:v>-0.53311490589221222</c:v>
                </c:pt>
                <c:pt idx="269">
                  <c:v>-0.52684128990902135</c:v>
                </c:pt>
                <c:pt idx="270">
                  <c:v>-0.52056767392583048</c:v>
                </c:pt>
                <c:pt idx="271">
                  <c:v>-0.50788974162646505</c:v>
                </c:pt>
                <c:pt idx="272">
                  <c:v>-0.50161612564327418</c:v>
                </c:pt>
                <c:pt idx="273">
                  <c:v>-0.49534250966008325</c:v>
                </c:pt>
                <c:pt idx="274">
                  <c:v>-0.48266457736072149</c:v>
                </c:pt>
                <c:pt idx="275">
                  <c:v>-0.47639096137753062</c:v>
                </c:pt>
                <c:pt idx="276">
                  <c:v>-0.47011734539433975</c:v>
                </c:pt>
                <c:pt idx="277">
                  <c:v>-0.457570113427958</c:v>
                </c:pt>
                <c:pt idx="278">
                  <c:v>-0.4511657971117834</c:v>
                </c:pt>
                <c:pt idx="279">
                  <c:v>-0.44489218112859252</c:v>
                </c:pt>
                <c:pt idx="280">
                  <c:v>-0.43234494916221078</c:v>
                </c:pt>
                <c:pt idx="281">
                  <c:v>-0.42594063284603989</c:v>
                </c:pt>
                <c:pt idx="282">
                  <c:v>-0.41966701686284902</c:v>
                </c:pt>
                <c:pt idx="283">
                  <c:v>-0.40711978489646727</c:v>
                </c:pt>
                <c:pt idx="284">
                  <c:v>-0.4008461689132764</c:v>
                </c:pt>
                <c:pt idx="285">
                  <c:v>-0.39444185259710179</c:v>
                </c:pt>
                <c:pt idx="286">
                  <c:v>-0.38189462063072005</c:v>
                </c:pt>
                <c:pt idx="287">
                  <c:v>-0.37562100464752918</c:v>
                </c:pt>
                <c:pt idx="288">
                  <c:v>-0.36934738866433831</c:v>
                </c:pt>
                <c:pt idx="289">
                  <c:v>-0.35666945636497654</c:v>
                </c:pt>
                <c:pt idx="290">
                  <c:v>-0.35039584038178567</c:v>
                </c:pt>
                <c:pt idx="291">
                  <c:v>-0.3441222243985948</c:v>
                </c:pt>
                <c:pt idx="292">
                  <c:v>-0.33052938976834667</c:v>
                </c:pt>
                <c:pt idx="293">
                  <c:v>-0.32321017112129319</c:v>
                </c:pt>
                <c:pt idx="294">
                  <c:v>-0.31589095247423593</c:v>
                </c:pt>
                <c:pt idx="295">
                  <c:v>-0.30125251518012514</c:v>
                </c:pt>
                <c:pt idx="296">
                  <c:v>-0.29393329653306788</c:v>
                </c:pt>
                <c:pt idx="297">
                  <c:v>-0.28674477821899441</c:v>
                </c:pt>
                <c:pt idx="298">
                  <c:v>-0.27210634092488362</c:v>
                </c:pt>
                <c:pt idx="299">
                  <c:v>-0.26478712227783008</c:v>
                </c:pt>
                <c:pt idx="300">
                  <c:v>-0.26361081928097996</c:v>
                </c:pt>
                <c:pt idx="301">
                  <c:v>-0.26138891362026712</c:v>
                </c:pt>
                <c:pt idx="302">
                  <c:v>-0.26021261062342071</c:v>
                </c:pt>
                <c:pt idx="303">
                  <c:v>-0.25916700795955433</c:v>
                </c:pt>
                <c:pt idx="304">
                  <c:v>-0.21603589807511711</c:v>
                </c:pt>
                <c:pt idx="305">
                  <c:v>-0.17408109118753004</c:v>
                </c:pt>
                <c:pt idx="306">
                  <c:v>-0.13055788030414525</c:v>
                </c:pt>
                <c:pt idx="307">
                  <c:v>-0.1291201766413313</c:v>
                </c:pt>
                <c:pt idx="308">
                  <c:v>-0.12755177264553358</c:v>
                </c:pt>
                <c:pt idx="309">
                  <c:v>-0.12454566498692192</c:v>
                </c:pt>
                <c:pt idx="310">
                  <c:v>-0.12310796132410796</c:v>
                </c:pt>
                <c:pt idx="311">
                  <c:v>-0.12153955732831025</c:v>
                </c:pt>
                <c:pt idx="312">
                  <c:v>-0.11853344966969857</c:v>
                </c:pt>
                <c:pt idx="313">
                  <c:v>-0.11709574600688462</c:v>
                </c:pt>
                <c:pt idx="314">
                  <c:v>-0.1155273420110869</c:v>
                </c:pt>
                <c:pt idx="315">
                  <c:v>-0.11265193468545528</c:v>
                </c:pt>
                <c:pt idx="316">
                  <c:v>-0.11108353068965757</c:v>
                </c:pt>
                <c:pt idx="317">
                  <c:v>-9.6445093395546785E-2</c:v>
                </c:pt>
                <c:pt idx="318">
                  <c:v>-6.0763902491150587E-2</c:v>
                </c:pt>
                <c:pt idx="319">
                  <c:v>-3.9590448547881414E-2</c:v>
                </c:pt>
                <c:pt idx="320">
                  <c:v>-1.8547694937596004E-2</c:v>
                </c:pt>
                <c:pt idx="321">
                  <c:v>2.3668512615958582E-2</c:v>
                </c:pt>
                <c:pt idx="322">
                  <c:v>4.2227959899563655E-2</c:v>
                </c:pt>
                <c:pt idx="323">
                  <c:v>6.0656706850184969E-2</c:v>
                </c:pt>
                <c:pt idx="324">
                  <c:v>8.6143271781896E-2</c:v>
                </c:pt>
                <c:pt idx="325">
                  <c:v>9.3070389430001968E-2</c:v>
                </c:pt>
                <c:pt idx="326">
                  <c:v>9.9997507078107936E-2</c:v>
                </c:pt>
                <c:pt idx="327">
                  <c:v>0.11424384337327115</c:v>
                </c:pt>
                <c:pt idx="328">
                  <c:v>0.12156306202032839</c:v>
                </c:pt>
                <c:pt idx="329">
                  <c:v>0.12888228066738192</c:v>
                </c:pt>
                <c:pt idx="330">
                  <c:v>0.14339001762851267</c:v>
                </c:pt>
                <c:pt idx="331">
                  <c:v>0.15123203760750123</c:v>
                </c:pt>
                <c:pt idx="332">
                  <c:v>0.1590740575864861</c:v>
                </c:pt>
                <c:pt idx="333">
                  <c:v>0.17475809754446328</c:v>
                </c:pt>
                <c:pt idx="334">
                  <c:v>0.18246941719046811</c:v>
                </c:pt>
                <c:pt idx="335">
                  <c:v>0.19031143716945667</c:v>
                </c:pt>
                <c:pt idx="336">
                  <c:v>0.20599547712743385</c:v>
                </c:pt>
                <c:pt idx="337">
                  <c:v>0.21383749710642244</c:v>
                </c:pt>
                <c:pt idx="338">
                  <c:v>0.22154881675242724</c:v>
                </c:pt>
                <c:pt idx="339">
                  <c:v>0.23723285671040442</c:v>
                </c:pt>
                <c:pt idx="340">
                  <c:v>0.24507487668939301</c:v>
                </c:pt>
                <c:pt idx="341">
                  <c:v>0.25291689666838157</c:v>
                </c:pt>
                <c:pt idx="342">
                  <c:v>0.26847023629337496</c:v>
                </c:pt>
                <c:pt idx="343">
                  <c:v>0.27631225627236355</c:v>
                </c:pt>
                <c:pt idx="344">
                  <c:v>0.28415427625135214</c:v>
                </c:pt>
                <c:pt idx="345">
                  <c:v>0.29983831620932933</c:v>
                </c:pt>
                <c:pt idx="346">
                  <c:v>0.30754963585533412</c:v>
                </c:pt>
                <c:pt idx="347">
                  <c:v>0.31539165583432272</c:v>
                </c:pt>
                <c:pt idx="348">
                  <c:v>0.33107569579229618</c:v>
                </c:pt>
                <c:pt idx="349">
                  <c:v>0.33891771577128477</c:v>
                </c:pt>
                <c:pt idx="350">
                  <c:v>0.34675973575027336</c:v>
                </c:pt>
                <c:pt idx="351">
                  <c:v>0.36231307537526675</c:v>
                </c:pt>
                <c:pt idx="352">
                  <c:v>0.37015509535425534</c:v>
                </c:pt>
                <c:pt idx="353">
                  <c:v>0.37799711533324393</c:v>
                </c:pt>
                <c:pt idx="354">
                  <c:v>0.39355045495823732</c:v>
                </c:pt>
                <c:pt idx="355">
                  <c:v>0.40139247493722591</c:v>
                </c:pt>
                <c:pt idx="356">
                  <c:v>0.41707651489520303</c:v>
                </c:pt>
                <c:pt idx="357">
                  <c:v>0.42491853487419162</c:v>
                </c:pt>
                <c:pt idx="358">
                  <c:v>0.43276055485318021</c:v>
                </c:pt>
                <c:pt idx="359">
                  <c:v>0.4483138944781736</c:v>
                </c:pt>
                <c:pt idx="360">
                  <c:v>0.45615591445716219</c:v>
                </c:pt>
                <c:pt idx="361">
                  <c:v>0.47079435175127299</c:v>
                </c:pt>
                <c:pt idx="362">
                  <c:v>0.50020192667247831</c:v>
                </c:pt>
                <c:pt idx="363">
                  <c:v>0.51484036396658905</c:v>
                </c:pt>
                <c:pt idx="364">
                  <c:v>0.52947880126069991</c:v>
                </c:pt>
                <c:pt idx="365">
                  <c:v>0.55888637618190895</c:v>
                </c:pt>
                <c:pt idx="366">
                  <c:v>0.57352481347601969</c:v>
                </c:pt>
                <c:pt idx="367">
                  <c:v>0.58816325077013054</c:v>
                </c:pt>
                <c:pt idx="368">
                  <c:v>0.62750405099805351</c:v>
                </c:pt>
                <c:pt idx="369">
                  <c:v>0.65207571359888561</c:v>
                </c:pt>
                <c:pt idx="370">
                  <c:v>0.67664737619971405</c:v>
                </c:pt>
                <c:pt idx="371">
                  <c:v>0.72592140173435826</c:v>
                </c:pt>
                <c:pt idx="372">
                  <c:v>0.7504930643351867</c:v>
                </c:pt>
                <c:pt idx="373">
                  <c:v>0.75323777132783465</c:v>
                </c:pt>
                <c:pt idx="374">
                  <c:v>0.75872718531312655</c:v>
                </c:pt>
                <c:pt idx="375">
                  <c:v>0.76147189230577073</c:v>
                </c:pt>
                <c:pt idx="376">
                  <c:v>0.76421659929841856</c:v>
                </c:pt>
                <c:pt idx="377">
                  <c:v>0.76970601328371058</c:v>
                </c:pt>
                <c:pt idx="378">
                  <c:v>0.77245072027635475</c:v>
                </c:pt>
                <c:pt idx="379">
                  <c:v>0.77519542726900259</c:v>
                </c:pt>
                <c:pt idx="380">
                  <c:v>0.78068484125429094</c:v>
                </c:pt>
                <c:pt idx="381">
                  <c:v>0.78329884791395499</c:v>
                </c:pt>
                <c:pt idx="382">
                  <c:v>0.78604355490660283</c:v>
                </c:pt>
                <c:pt idx="383">
                  <c:v>0.79153296889189484</c:v>
                </c:pt>
                <c:pt idx="384">
                  <c:v>0.79427767588453901</c:v>
                </c:pt>
                <c:pt idx="385">
                  <c:v>0.79702238287718319</c:v>
                </c:pt>
                <c:pt idx="386">
                  <c:v>0.8025117968624752</c:v>
                </c:pt>
                <c:pt idx="387">
                  <c:v>0.80525650385512304</c:v>
                </c:pt>
                <c:pt idx="388">
                  <c:v>0.80800121084776722</c:v>
                </c:pt>
                <c:pt idx="389">
                  <c:v>0.81349062483305923</c:v>
                </c:pt>
                <c:pt idx="390">
                  <c:v>0.81623533182570707</c:v>
                </c:pt>
                <c:pt idx="391">
                  <c:v>0.81898003881835124</c:v>
                </c:pt>
                <c:pt idx="392">
                  <c:v>0.82433875247065946</c:v>
                </c:pt>
                <c:pt idx="393">
                  <c:v>0.82904396445805262</c:v>
                </c:pt>
                <c:pt idx="394">
                  <c:v>0.83361847611246198</c:v>
                </c:pt>
                <c:pt idx="395">
                  <c:v>0.84276749942128448</c:v>
                </c:pt>
                <c:pt idx="396">
                  <c:v>0.84747271140867764</c:v>
                </c:pt>
                <c:pt idx="397">
                  <c:v>0.852047223063087</c:v>
                </c:pt>
                <c:pt idx="398">
                  <c:v>0.85662173471749636</c:v>
                </c:pt>
                <c:pt idx="399">
                  <c:v>0.85662173471749636</c:v>
                </c:pt>
                <c:pt idx="400">
                  <c:v>0.85662173471749636</c:v>
                </c:pt>
                <c:pt idx="401">
                  <c:v>0.85662173471749636</c:v>
                </c:pt>
                <c:pt idx="402">
                  <c:v>0.85662173471749636</c:v>
                </c:pt>
                <c:pt idx="403">
                  <c:v>0.85662173471749636</c:v>
                </c:pt>
                <c:pt idx="404">
                  <c:v>0.85662173471749636</c:v>
                </c:pt>
                <c:pt idx="405">
                  <c:v>1</c:v>
                </c:pt>
                <c:pt idx="406">
                  <c:v>0.98889047169643218</c:v>
                </c:pt>
                <c:pt idx="407">
                  <c:v>0.98340105771114017</c:v>
                </c:pt>
                <c:pt idx="408">
                  <c:v>0.97778094339286448</c:v>
                </c:pt>
                <c:pt idx="409">
                  <c:v>0.96667141508929666</c:v>
                </c:pt>
                <c:pt idx="410">
                  <c:v>0.96118200110400465</c:v>
                </c:pt>
                <c:pt idx="411">
                  <c:v>0.9462821631439301</c:v>
                </c:pt>
                <c:pt idx="412">
                  <c:v>0.91661318755675725</c:v>
                </c:pt>
                <c:pt idx="413">
                  <c:v>0.90171334959667893</c:v>
                </c:pt>
                <c:pt idx="414">
                  <c:v>0.89726953827525324</c:v>
                </c:pt>
                <c:pt idx="415">
                  <c:v>0.88851261596538211</c:v>
                </c:pt>
                <c:pt idx="416">
                  <c:v>0.87923289232357948</c:v>
                </c:pt>
                <c:pt idx="417">
                  <c:v>0.86995316868177697</c:v>
                </c:pt>
                <c:pt idx="418">
                  <c:v>0.85152442173115195</c:v>
                </c:pt>
                <c:pt idx="419">
                  <c:v>0.84224469808934943</c:v>
                </c:pt>
                <c:pt idx="420">
                  <c:v>0.83296497444754691</c:v>
                </c:pt>
                <c:pt idx="421">
                  <c:v>0.82159404547801529</c:v>
                </c:pt>
                <c:pt idx="422">
                  <c:v>0.8159739311597396</c:v>
                </c:pt>
                <c:pt idx="423">
                  <c:v>0.81022311650848378</c:v>
                </c:pt>
                <c:pt idx="424">
                  <c:v>0.79885218753894838</c:v>
                </c:pt>
                <c:pt idx="425">
                  <c:v>0.79323207322067268</c:v>
                </c:pt>
                <c:pt idx="426">
                  <c:v>0.78748125856941686</c:v>
                </c:pt>
                <c:pt idx="427">
                  <c:v>0.77611032959988158</c:v>
                </c:pt>
                <c:pt idx="428">
                  <c:v>0.77049021528160944</c:v>
                </c:pt>
                <c:pt idx="429">
                  <c:v>0.76487010096333374</c:v>
                </c:pt>
                <c:pt idx="430">
                  <c:v>0.75349917199379846</c:v>
                </c:pt>
                <c:pt idx="431">
                  <c:v>0.74774835734254264</c:v>
                </c:pt>
                <c:pt idx="432">
                  <c:v>0.74212824302426683</c:v>
                </c:pt>
                <c:pt idx="433">
                  <c:v>0.73075731405473521</c:v>
                </c:pt>
                <c:pt idx="434">
                  <c:v>0.72500649940347572</c:v>
                </c:pt>
                <c:pt idx="435">
                  <c:v>0.71938638508519992</c:v>
                </c:pt>
                <c:pt idx="436">
                  <c:v>0.7080154561156683</c:v>
                </c:pt>
                <c:pt idx="437">
                  <c:v>0.70226464146440881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5C-FA4B-BFCC-C34E4AD3BC58}"/>
            </c:ext>
          </c:extLst>
        </c:ser>
        <c:ser>
          <c:idx val="1"/>
          <c:order val="1"/>
          <c:tx>
            <c:v>RAD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'2nd year FFT'!$D$2:$D$513</c:f>
              <c:numCache>
                <c:formatCode>General</c:formatCode>
                <c:ptCount val="512"/>
                <c:pt idx="0" formatCode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17</c:v>
                </c:pt>
                <c:pt idx="12">
                  <c:v>18</c:v>
                </c:pt>
                <c:pt idx="13">
                  <c:v>19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25</c:v>
                </c:pt>
                <c:pt idx="18">
                  <c:v>26</c:v>
                </c:pt>
                <c:pt idx="19">
                  <c:v>27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33</c:v>
                </c:pt>
                <c:pt idx="24">
                  <c:v>34</c:v>
                </c:pt>
                <c:pt idx="25">
                  <c:v>35</c:v>
                </c:pt>
                <c:pt idx="26">
                  <c:v>37</c:v>
                </c:pt>
                <c:pt idx="27">
                  <c:v>38</c:v>
                </c:pt>
                <c:pt idx="28">
                  <c:v>39</c:v>
                </c:pt>
                <c:pt idx="29">
                  <c:v>41</c:v>
                </c:pt>
                <c:pt idx="30">
                  <c:v>42</c:v>
                </c:pt>
                <c:pt idx="31">
                  <c:v>43</c:v>
                </c:pt>
                <c:pt idx="32">
                  <c:v>45</c:v>
                </c:pt>
                <c:pt idx="33">
                  <c:v>46</c:v>
                </c:pt>
                <c:pt idx="34">
                  <c:v>47</c:v>
                </c:pt>
                <c:pt idx="35">
                  <c:v>49</c:v>
                </c:pt>
                <c:pt idx="36">
                  <c:v>50</c:v>
                </c:pt>
                <c:pt idx="37">
                  <c:v>51</c:v>
                </c:pt>
                <c:pt idx="38">
                  <c:v>53</c:v>
                </c:pt>
                <c:pt idx="39">
                  <c:v>54</c:v>
                </c:pt>
                <c:pt idx="40">
                  <c:v>55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61</c:v>
                </c:pt>
                <c:pt idx="45">
                  <c:v>62</c:v>
                </c:pt>
                <c:pt idx="46">
                  <c:v>63</c:v>
                </c:pt>
                <c:pt idx="47">
                  <c:v>65</c:v>
                </c:pt>
                <c:pt idx="48">
                  <c:v>66</c:v>
                </c:pt>
                <c:pt idx="49">
                  <c:v>68</c:v>
                </c:pt>
                <c:pt idx="50">
                  <c:v>69</c:v>
                </c:pt>
                <c:pt idx="51">
                  <c:v>70</c:v>
                </c:pt>
                <c:pt idx="52">
                  <c:v>72</c:v>
                </c:pt>
                <c:pt idx="53">
                  <c:v>73</c:v>
                </c:pt>
                <c:pt idx="54">
                  <c:v>74</c:v>
                </c:pt>
                <c:pt idx="55">
                  <c:v>76</c:v>
                </c:pt>
                <c:pt idx="56">
                  <c:v>77</c:v>
                </c:pt>
                <c:pt idx="57">
                  <c:v>78</c:v>
                </c:pt>
                <c:pt idx="58">
                  <c:v>80</c:v>
                </c:pt>
                <c:pt idx="59">
                  <c:v>81</c:v>
                </c:pt>
                <c:pt idx="60">
                  <c:v>82</c:v>
                </c:pt>
                <c:pt idx="61">
                  <c:v>84</c:v>
                </c:pt>
                <c:pt idx="62">
                  <c:v>85</c:v>
                </c:pt>
                <c:pt idx="63">
                  <c:v>86</c:v>
                </c:pt>
                <c:pt idx="64">
                  <c:v>88</c:v>
                </c:pt>
                <c:pt idx="65">
                  <c:v>89</c:v>
                </c:pt>
                <c:pt idx="66">
                  <c:v>90</c:v>
                </c:pt>
                <c:pt idx="67">
                  <c:v>92</c:v>
                </c:pt>
                <c:pt idx="68">
                  <c:v>93</c:v>
                </c:pt>
                <c:pt idx="69">
                  <c:v>94</c:v>
                </c:pt>
                <c:pt idx="70">
                  <c:v>96</c:v>
                </c:pt>
                <c:pt idx="71">
                  <c:v>97</c:v>
                </c:pt>
                <c:pt idx="72">
                  <c:v>98</c:v>
                </c:pt>
                <c:pt idx="73">
                  <c:v>100</c:v>
                </c:pt>
                <c:pt idx="74">
                  <c:v>101</c:v>
                </c:pt>
                <c:pt idx="75">
                  <c:v>102</c:v>
                </c:pt>
                <c:pt idx="76">
                  <c:v>104</c:v>
                </c:pt>
                <c:pt idx="77">
                  <c:v>105</c:v>
                </c:pt>
                <c:pt idx="78">
                  <c:v>106</c:v>
                </c:pt>
                <c:pt idx="79">
                  <c:v>108</c:v>
                </c:pt>
                <c:pt idx="80">
                  <c:v>109</c:v>
                </c:pt>
                <c:pt idx="81">
                  <c:v>110</c:v>
                </c:pt>
                <c:pt idx="82">
                  <c:v>112</c:v>
                </c:pt>
                <c:pt idx="83">
                  <c:v>113</c:v>
                </c:pt>
                <c:pt idx="84">
                  <c:v>114</c:v>
                </c:pt>
                <c:pt idx="85">
                  <c:v>116</c:v>
                </c:pt>
                <c:pt idx="86">
                  <c:v>117</c:v>
                </c:pt>
                <c:pt idx="87">
                  <c:v>118</c:v>
                </c:pt>
                <c:pt idx="88">
                  <c:v>120</c:v>
                </c:pt>
                <c:pt idx="89">
                  <c:v>121</c:v>
                </c:pt>
                <c:pt idx="90">
                  <c:v>122</c:v>
                </c:pt>
                <c:pt idx="91">
                  <c:v>124</c:v>
                </c:pt>
                <c:pt idx="92">
                  <c:v>125</c:v>
                </c:pt>
                <c:pt idx="93">
                  <c:v>126</c:v>
                </c:pt>
                <c:pt idx="94">
                  <c:v>128</c:v>
                </c:pt>
                <c:pt idx="95">
                  <c:v>129</c:v>
                </c:pt>
                <c:pt idx="96">
                  <c:v>130</c:v>
                </c:pt>
                <c:pt idx="97">
                  <c:v>132</c:v>
                </c:pt>
                <c:pt idx="98">
                  <c:v>133</c:v>
                </c:pt>
                <c:pt idx="99">
                  <c:v>135</c:v>
                </c:pt>
                <c:pt idx="100">
                  <c:v>136</c:v>
                </c:pt>
                <c:pt idx="101">
                  <c:v>137</c:v>
                </c:pt>
                <c:pt idx="102">
                  <c:v>139</c:v>
                </c:pt>
                <c:pt idx="103">
                  <c:v>140</c:v>
                </c:pt>
                <c:pt idx="104">
                  <c:v>141</c:v>
                </c:pt>
                <c:pt idx="105">
                  <c:v>143</c:v>
                </c:pt>
                <c:pt idx="106">
                  <c:v>144</c:v>
                </c:pt>
                <c:pt idx="107">
                  <c:v>145</c:v>
                </c:pt>
                <c:pt idx="108">
                  <c:v>147</c:v>
                </c:pt>
                <c:pt idx="109">
                  <c:v>148</c:v>
                </c:pt>
                <c:pt idx="110">
                  <c:v>149</c:v>
                </c:pt>
                <c:pt idx="111">
                  <c:v>151</c:v>
                </c:pt>
                <c:pt idx="112">
                  <c:v>152</c:v>
                </c:pt>
                <c:pt idx="113">
                  <c:v>153</c:v>
                </c:pt>
                <c:pt idx="114">
                  <c:v>155</c:v>
                </c:pt>
                <c:pt idx="115">
                  <c:v>156</c:v>
                </c:pt>
                <c:pt idx="116">
                  <c:v>157</c:v>
                </c:pt>
                <c:pt idx="117">
                  <c:v>159</c:v>
                </c:pt>
                <c:pt idx="118">
                  <c:v>160</c:v>
                </c:pt>
                <c:pt idx="119">
                  <c:v>161</c:v>
                </c:pt>
                <c:pt idx="120">
                  <c:v>163</c:v>
                </c:pt>
                <c:pt idx="121">
                  <c:v>164</c:v>
                </c:pt>
                <c:pt idx="122">
                  <c:v>165</c:v>
                </c:pt>
                <c:pt idx="123">
                  <c:v>167</c:v>
                </c:pt>
                <c:pt idx="124">
                  <c:v>168</c:v>
                </c:pt>
                <c:pt idx="125">
                  <c:v>169</c:v>
                </c:pt>
                <c:pt idx="126">
                  <c:v>171</c:v>
                </c:pt>
                <c:pt idx="127">
                  <c:v>172</c:v>
                </c:pt>
                <c:pt idx="128">
                  <c:v>173</c:v>
                </c:pt>
                <c:pt idx="129">
                  <c:v>175</c:v>
                </c:pt>
                <c:pt idx="130">
                  <c:v>176</c:v>
                </c:pt>
                <c:pt idx="131">
                  <c:v>177</c:v>
                </c:pt>
                <c:pt idx="132">
                  <c:v>179</c:v>
                </c:pt>
                <c:pt idx="133">
                  <c:v>180</c:v>
                </c:pt>
                <c:pt idx="134">
                  <c:v>181</c:v>
                </c:pt>
                <c:pt idx="135">
                  <c:v>183</c:v>
                </c:pt>
                <c:pt idx="136">
                  <c:v>184</c:v>
                </c:pt>
                <c:pt idx="137">
                  <c:v>185</c:v>
                </c:pt>
                <c:pt idx="138">
                  <c:v>187</c:v>
                </c:pt>
                <c:pt idx="139">
                  <c:v>188</c:v>
                </c:pt>
                <c:pt idx="140">
                  <c:v>189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195</c:v>
                </c:pt>
                <c:pt idx="145">
                  <c:v>196</c:v>
                </c:pt>
                <c:pt idx="146">
                  <c:v>197</c:v>
                </c:pt>
                <c:pt idx="147">
                  <c:v>199</c:v>
                </c:pt>
                <c:pt idx="148">
                  <c:v>200</c:v>
                </c:pt>
                <c:pt idx="149">
                  <c:v>202</c:v>
                </c:pt>
                <c:pt idx="150">
                  <c:v>203</c:v>
                </c:pt>
                <c:pt idx="151">
                  <c:v>204</c:v>
                </c:pt>
                <c:pt idx="152">
                  <c:v>206</c:v>
                </c:pt>
                <c:pt idx="153">
                  <c:v>207</c:v>
                </c:pt>
                <c:pt idx="154">
                  <c:v>208</c:v>
                </c:pt>
                <c:pt idx="155">
                  <c:v>210</c:v>
                </c:pt>
                <c:pt idx="156">
                  <c:v>211</c:v>
                </c:pt>
                <c:pt idx="157">
                  <c:v>212</c:v>
                </c:pt>
                <c:pt idx="158">
                  <c:v>214</c:v>
                </c:pt>
                <c:pt idx="159">
                  <c:v>215</c:v>
                </c:pt>
                <c:pt idx="160">
                  <c:v>216</c:v>
                </c:pt>
                <c:pt idx="161">
                  <c:v>218</c:v>
                </c:pt>
                <c:pt idx="162">
                  <c:v>219</c:v>
                </c:pt>
                <c:pt idx="163">
                  <c:v>220</c:v>
                </c:pt>
                <c:pt idx="164">
                  <c:v>222</c:v>
                </c:pt>
                <c:pt idx="165">
                  <c:v>223</c:v>
                </c:pt>
                <c:pt idx="166">
                  <c:v>224</c:v>
                </c:pt>
                <c:pt idx="167">
                  <c:v>226</c:v>
                </c:pt>
                <c:pt idx="168">
                  <c:v>227</c:v>
                </c:pt>
                <c:pt idx="169">
                  <c:v>228</c:v>
                </c:pt>
                <c:pt idx="170">
                  <c:v>230</c:v>
                </c:pt>
                <c:pt idx="171">
                  <c:v>231</c:v>
                </c:pt>
                <c:pt idx="172">
                  <c:v>232</c:v>
                </c:pt>
                <c:pt idx="173">
                  <c:v>234</c:v>
                </c:pt>
                <c:pt idx="174">
                  <c:v>235</c:v>
                </c:pt>
                <c:pt idx="175">
                  <c:v>236</c:v>
                </c:pt>
                <c:pt idx="176">
                  <c:v>238</c:v>
                </c:pt>
                <c:pt idx="177">
                  <c:v>239</c:v>
                </c:pt>
                <c:pt idx="178">
                  <c:v>240</c:v>
                </c:pt>
                <c:pt idx="179">
                  <c:v>242</c:v>
                </c:pt>
                <c:pt idx="180">
                  <c:v>243</c:v>
                </c:pt>
                <c:pt idx="181">
                  <c:v>244</c:v>
                </c:pt>
                <c:pt idx="182">
                  <c:v>246</c:v>
                </c:pt>
                <c:pt idx="183">
                  <c:v>247</c:v>
                </c:pt>
                <c:pt idx="184">
                  <c:v>248</c:v>
                </c:pt>
                <c:pt idx="185">
                  <c:v>250</c:v>
                </c:pt>
                <c:pt idx="186">
                  <c:v>251</c:v>
                </c:pt>
                <c:pt idx="187">
                  <c:v>252</c:v>
                </c:pt>
                <c:pt idx="188">
                  <c:v>254</c:v>
                </c:pt>
                <c:pt idx="189">
                  <c:v>255</c:v>
                </c:pt>
                <c:pt idx="190">
                  <c:v>256</c:v>
                </c:pt>
                <c:pt idx="191">
                  <c:v>258</c:v>
                </c:pt>
                <c:pt idx="192">
                  <c:v>259</c:v>
                </c:pt>
                <c:pt idx="193">
                  <c:v>260</c:v>
                </c:pt>
                <c:pt idx="194">
                  <c:v>262</c:v>
                </c:pt>
                <c:pt idx="195">
                  <c:v>263</c:v>
                </c:pt>
                <c:pt idx="196">
                  <c:v>264</c:v>
                </c:pt>
                <c:pt idx="197">
                  <c:v>266</c:v>
                </c:pt>
                <c:pt idx="198">
                  <c:v>267</c:v>
                </c:pt>
                <c:pt idx="199">
                  <c:v>269</c:v>
                </c:pt>
                <c:pt idx="200">
                  <c:v>270</c:v>
                </c:pt>
                <c:pt idx="201">
                  <c:v>271</c:v>
                </c:pt>
                <c:pt idx="202">
                  <c:v>273</c:v>
                </c:pt>
                <c:pt idx="203">
                  <c:v>274</c:v>
                </c:pt>
                <c:pt idx="204">
                  <c:v>275</c:v>
                </c:pt>
                <c:pt idx="205">
                  <c:v>277</c:v>
                </c:pt>
                <c:pt idx="206">
                  <c:v>278</c:v>
                </c:pt>
                <c:pt idx="207">
                  <c:v>279</c:v>
                </c:pt>
                <c:pt idx="208">
                  <c:v>281</c:v>
                </c:pt>
                <c:pt idx="209">
                  <c:v>282</c:v>
                </c:pt>
                <c:pt idx="210">
                  <c:v>283</c:v>
                </c:pt>
                <c:pt idx="211">
                  <c:v>285</c:v>
                </c:pt>
                <c:pt idx="212">
                  <c:v>286</c:v>
                </c:pt>
                <c:pt idx="213">
                  <c:v>287</c:v>
                </c:pt>
                <c:pt idx="214">
                  <c:v>289</c:v>
                </c:pt>
                <c:pt idx="215">
                  <c:v>290</c:v>
                </c:pt>
                <c:pt idx="216">
                  <c:v>291</c:v>
                </c:pt>
                <c:pt idx="217">
                  <c:v>293</c:v>
                </c:pt>
                <c:pt idx="218">
                  <c:v>294</c:v>
                </c:pt>
                <c:pt idx="219">
                  <c:v>295</c:v>
                </c:pt>
                <c:pt idx="220">
                  <c:v>297</c:v>
                </c:pt>
                <c:pt idx="221">
                  <c:v>298</c:v>
                </c:pt>
                <c:pt idx="222">
                  <c:v>299</c:v>
                </c:pt>
                <c:pt idx="223">
                  <c:v>301</c:v>
                </c:pt>
                <c:pt idx="224">
                  <c:v>302</c:v>
                </c:pt>
                <c:pt idx="225">
                  <c:v>303</c:v>
                </c:pt>
                <c:pt idx="226">
                  <c:v>305</c:v>
                </c:pt>
                <c:pt idx="227">
                  <c:v>306</c:v>
                </c:pt>
                <c:pt idx="228">
                  <c:v>307</c:v>
                </c:pt>
                <c:pt idx="229">
                  <c:v>309</c:v>
                </c:pt>
                <c:pt idx="230">
                  <c:v>310</c:v>
                </c:pt>
                <c:pt idx="231">
                  <c:v>311</c:v>
                </c:pt>
                <c:pt idx="232">
                  <c:v>313</c:v>
                </c:pt>
                <c:pt idx="233">
                  <c:v>314</c:v>
                </c:pt>
                <c:pt idx="234">
                  <c:v>315</c:v>
                </c:pt>
                <c:pt idx="235">
                  <c:v>317</c:v>
                </c:pt>
                <c:pt idx="236">
                  <c:v>318</c:v>
                </c:pt>
                <c:pt idx="237">
                  <c:v>319</c:v>
                </c:pt>
                <c:pt idx="238">
                  <c:v>321</c:v>
                </c:pt>
                <c:pt idx="239">
                  <c:v>322</c:v>
                </c:pt>
                <c:pt idx="240">
                  <c:v>323</c:v>
                </c:pt>
                <c:pt idx="241">
                  <c:v>325</c:v>
                </c:pt>
                <c:pt idx="242">
                  <c:v>326</c:v>
                </c:pt>
                <c:pt idx="243">
                  <c:v>327</c:v>
                </c:pt>
                <c:pt idx="244">
                  <c:v>329</c:v>
                </c:pt>
                <c:pt idx="245">
                  <c:v>330</c:v>
                </c:pt>
                <c:pt idx="246">
                  <c:v>331</c:v>
                </c:pt>
                <c:pt idx="247">
                  <c:v>333</c:v>
                </c:pt>
                <c:pt idx="248">
                  <c:v>334</c:v>
                </c:pt>
                <c:pt idx="249">
                  <c:v>336</c:v>
                </c:pt>
                <c:pt idx="250">
                  <c:v>337</c:v>
                </c:pt>
                <c:pt idx="251">
                  <c:v>338</c:v>
                </c:pt>
                <c:pt idx="252">
                  <c:v>340</c:v>
                </c:pt>
                <c:pt idx="253">
                  <c:v>341</c:v>
                </c:pt>
                <c:pt idx="254">
                  <c:v>342</c:v>
                </c:pt>
                <c:pt idx="255">
                  <c:v>344</c:v>
                </c:pt>
                <c:pt idx="256">
                  <c:v>345</c:v>
                </c:pt>
                <c:pt idx="257">
                  <c:v>346</c:v>
                </c:pt>
                <c:pt idx="258">
                  <c:v>348</c:v>
                </c:pt>
                <c:pt idx="259">
                  <c:v>349</c:v>
                </c:pt>
                <c:pt idx="260">
                  <c:v>350</c:v>
                </c:pt>
                <c:pt idx="261">
                  <c:v>352</c:v>
                </c:pt>
                <c:pt idx="262">
                  <c:v>353</c:v>
                </c:pt>
                <c:pt idx="263">
                  <c:v>354</c:v>
                </c:pt>
                <c:pt idx="264">
                  <c:v>356</c:v>
                </c:pt>
                <c:pt idx="265">
                  <c:v>357</c:v>
                </c:pt>
                <c:pt idx="266">
                  <c:v>358</c:v>
                </c:pt>
                <c:pt idx="267">
                  <c:v>360</c:v>
                </c:pt>
                <c:pt idx="268">
                  <c:v>361</c:v>
                </c:pt>
                <c:pt idx="269">
                  <c:v>362</c:v>
                </c:pt>
                <c:pt idx="270">
                  <c:v>364</c:v>
                </c:pt>
                <c:pt idx="271">
                  <c:v>365</c:v>
                </c:pt>
                <c:pt idx="272">
                  <c:v>366</c:v>
                </c:pt>
                <c:pt idx="273">
                  <c:v>368</c:v>
                </c:pt>
                <c:pt idx="274">
                  <c:v>369</c:v>
                </c:pt>
                <c:pt idx="275">
                  <c:v>370</c:v>
                </c:pt>
                <c:pt idx="276">
                  <c:v>372</c:v>
                </c:pt>
                <c:pt idx="277">
                  <c:v>373</c:v>
                </c:pt>
                <c:pt idx="278">
                  <c:v>374</c:v>
                </c:pt>
                <c:pt idx="279">
                  <c:v>376</c:v>
                </c:pt>
                <c:pt idx="280">
                  <c:v>377</c:v>
                </c:pt>
                <c:pt idx="281">
                  <c:v>378</c:v>
                </c:pt>
                <c:pt idx="282">
                  <c:v>380</c:v>
                </c:pt>
                <c:pt idx="283">
                  <c:v>381</c:v>
                </c:pt>
                <c:pt idx="284">
                  <c:v>382</c:v>
                </c:pt>
                <c:pt idx="285">
                  <c:v>384</c:v>
                </c:pt>
                <c:pt idx="286">
                  <c:v>385</c:v>
                </c:pt>
                <c:pt idx="287">
                  <c:v>386</c:v>
                </c:pt>
                <c:pt idx="288">
                  <c:v>388</c:v>
                </c:pt>
                <c:pt idx="289">
                  <c:v>389</c:v>
                </c:pt>
                <c:pt idx="290">
                  <c:v>390</c:v>
                </c:pt>
                <c:pt idx="291">
                  <c:v>392</c:v>
                </c:pt>
                <c:pt idx="292">
                  <c:v>393</c:v>
                </c:pt>
                <c:pt idx="293">
                  <c:v>394</c:v>
                </c:pt>
                <c:pt idx="294">
                  <c:v>396</c:v>
                </c:pt>
                <c:pt idx="295">
                  <c:v>397</c:v>
                </c:pt>
                <c:pt idx="296">
                  <c:v>398</c:v>
                </c:pt>
                <c:pt idx="297">
                  <c:v>400</c:v>
                </c:pt>
                <c:pt idx="298">
                  <c:v>401</c:v>
                </c:pt>
                <c:pt idx="299">
                  <c:v>403</c:v>
                </c:pt>
                <c:pt idx="300">
                  <c:v>404</c:v>
                </c:pt>
                <c:pt idx="301">
                  <c:v>405</c:v>
                </c:pt>
                <c:pt idx="302">
                  <c:v>407</c:v>
                </c:pt>
                <c:pt idx="303">
                  <c:v>408</c:v>
                </c:pt>
                <c:pt idx="304">
                  <c:v>409</c:v>
                </c:pt>
                <c:pt idx="305">
                  <c:v>411</c:v>
                </c:pt>
                <c:pt idx="306">
                  <c:v>412</c:v>
                </c:pt>
                <c:pt idx="307">
                  <c:v>413</c:v>
                </c:pt>
                <c:pt idx="308">
                  <c:v>415</c:v>
                </c:pt>
                <c:pt idx="309">
                  <c:v>416</c:v>
                </c:pt>
                <c:pt idx="310">
                  <c:v>417</c:v>
                </c:pt>
                <c:pt idx="311">
                  <c:v>419</c:v>
                </c:pt>
                <c:pt idx="312">
                  <c:v>420</c:v>
                </c:pt>
                <c:pt idx="313">
                  <c:v>421</c:v>
                </c:pt>
                <c:pt idx="314">
                  <c:v>423</c:v>
                </c:pt>
                <c:pt idx="315">
                  <c:v>424</c:v>
                </c:pt>
                <c:pt idx="316">
                  <c:v>425</c:v>
                </c:pt>
                <c:pt idx="317">
                  <c:v>427</c:v>
                </c:pt>
                <c:pt idx="318">
                  <c:v>428</c:v>
                </c:pt>
                <c:pt idx="319">
                  <c:v>429</c:v>
                </c:pt>
                <c:pt idx="320">
                  <c:v>431</c:v>
                </c:pt>
                <c:pt idx="321">
                  <c:v>432</c:v>
                </c:pt>
                <c:pt idx="322">
                  <c:v>433</c:v>
                </c:pt>
                <c:pt idx="323">
                  <c:v>435</c:v>
                </c:pt>
                <c:pt idx="324">
                  <c:v>436</c:v>
                </c:pt>
                <c:pt idx="325">
                  <c:v>437</c:v>
                </c:pt>
                <c:pt idx="326">
                  <c:v>439</c:v>
                </c:pt>
                <c:pt idx="327">
                  <c:v>440</c:v>
                </c:pt>
                <c:pt idx="328">
                  <c:v>441</c:v>
                </c:pt>
                <c:pt idx="329">
                  <c:v>443</c:v>
                </c:pt>
                <c:pt idx="330">
                  <c:v>444</c:v>
                </c:pt>
                <c:pt idx="331">
                  <c:v>445</c:v>
                </c:pt>
                <c:pt idx="332">
                  <c:v>447</c:v>
                </c:pt>
                <c:pt idx="333">
                  <c:v>448</c:v>
                </c:pt>
                <c:pt idx="334">
                  <c:v>449</c:v>
                </c:pt>
                <c:pt idx="335">
                  <c:v>451</c:v>
                </c:pt>
                <c:pt idx="336">
                  <c:v>452</c:v>
                </c:pt>
                <c:pt idx="337">
                  <c:v>453</c:v>
                </c:pt>
                <c:pt idx="338">
                  <c:v>455</c:v>
                </c:pt>
                <c:pt idx="339">
                  <c:v>456</c:v>
                </c:pt>
                <c:pt idx="340">
                  <c:v>457</c:v>
                </c:pt>
                <c:pt idx="341">
                  <c:v>459</c:v>
                </c:pt>
                <c:pt idx="342">
                  <c:v>460</c:v>
                </c:pt>
                <c:pt idx="343">
                  <c:v>461</c:v>
                </c:pt>
                <c:pt idx="344">
                  <c:v>463</c:v>
                </c:pt>
                <c:pt idx="345">
                  <c:v>464</c:v>
                </c:pt>
                <c:pt idx="346">
                  <c:v>465</c:v>
                </c:pt>
                <c:pt idx="347">
                  <c:v>467</c:v>
                </c:pt>
                <c:pt idx="348">
                  <c:v>468</c:v>
                </c:pt>
                <c:pt idx="349">
                  <c:v>470</c:v>
                </c:pt>
                <c:pt idx="350">
                  <c:v>471</c:v>
                </c:pt>
                <c:pt idx="351">
                  <c:v>472</c:v>
                </c:pt>
                <c:pt idx="352">
                  <c:v>474</c:v>
                </c:pt>
                <c:pt idx="353">
                  <c:v>475</c:v>
                </c:pt>
                <c:pt idx="354">
                  <c:v>476</c:v>
                </c:pt>
                <c:pt idx="355">
                  <c:v>478</c:v>
                </c:pt>
                <c:pt idx="356">
                  <c:v>479</c:v>
                </c:pt>
                <c:pt idx="357">
                  <c:v>480</c:v>
                </c:pt>
                <c:pt idx="358">
                  <c:v>482</c:v>
                </c:pt>
                <c:pt idx="359">
                  <c:v>483</c:v>
                </c:pt>
                <c:pt idx="360">
                  <c:v>484</c:v>
                </c:pt>
                <c:pt idx="361">
                  <c:v>486</c:v>
                </c:pt>
                <c:pt idx="362">
                  <c:v>487</c:v>
                </c:pt>
                <c:pt idx="363">
                  <c:v>488</c:v>
                </c:pt>
                <c:pt idx="364">
                  <c:v>490</c:v>
                </c:pt>
                <c:pt idx="365">
                  <c:v>491</c:v>
                </c:pt>
                <c:pt idx="366">
                  <c:v>492</c:v>
                </c:pt>
                <c:pt idx="367">
                  <c:v>494</c:v>
                </c:pt>
                <c:pt idx="368">
                  <c:v>495</c:v>
                </c:pt>
                <c:pt idx="369">
                  <c:v>496</c:v>
                </c:pt>
                <c:pt idx="370">
                  <c:v>498</c:v>
                </c:pt>
                <c:pt idx="371">
                  <c:v>499</c:v>
                </c:pt>
                <c:pt idx="372">
                  <c:v>500</c:v>
                </c:pt>
                <c:pt idx="373">
                  <c:v>502</c:v>
                </c:pt>
                <c:pt idx="374">
                  <c:v>503</c:v>
                </c:pt>
                <c:pt idx="375">
                  <c:v>504</c:v>
                </c:pt>
                <c:pt idx="376">
                  <c:v>506</c:v>
                </c:pt>
                <c:pt idx="377">
                  <c:v>507</c:v>
                </c:pt>
                <c:pt idx="378">
                  <c:v>508</c:v>
                </c:pt>
                <c:pt idx="379">
                  <c:v>510</c:v>
                </c:pt>
                <c:pt idx="380">
                  <c:v>511</c:v>
                </c:pt>
                <c:pt idx="381">
                  <c:v>512</c:v>
                </c:pt>
                <c:pt idx="382">
                  <c:v>514</c:v>
                </c:pt>
                <c:pt idx="383">
                  <c:v>515</c:v>
                </c:pt>
                <c:pt idx="384">
                  <c:v>516</c:v>
                </c:pt>
                <c:pt idx="385">
                  <c:v>518</c:v>
                </c:pt>
                <c:pt idx="386">
                  <c:v>519</c:v>
                </c:pt>
                <c:pt idx="387">
                  <c:v>520</c:v>
                </c:pt>
                <c:pt idx="388">
                  <c:v>522</c:v>
                </c:pt>
                <c:pt idx="389">
                  <c:v>523</c:v>
                </c:pt>
                <c:pt idx="390">
                  <c:v>524</c:v>
                </c:pt>
                <c:pt idx="391">
                  <c:v>526</c:v>
                </c:pt>
                <c:pt idx="392">
                  <c:v>527</c:v>
                </c:pt>
                <c:pt idx="393">
                  <c:v>528</c:v>
                </c:pt>
                <c:pt idx="394">
                  <c:v>530</c:v>
                </c:pt>
                <c:pt idx="395">
                  <c:v>531</c:v>
                </c:pt>
                <c:pt idx="396">
                  <c:v>532</c:v>
                </c:pt>
                <c:pt idx="397">
                  <c:v>534</c:v>
                </c:pt>
                <c:pt idx="398">
                  <c:v>535</c:v>
                </c:pt>
                <c:pt idx="399">
                  <c:v>537</c:v>
                </c:pt>
                <c:pt idx="400">
                  <c:v>538</c:v>
                </c:pt>
                <c:pt idx="401">
                  <c:v>539</c:v>
                </c:pt>
                <c:pt idx="402">
                  <c:v>541</c:v>
                </c:pt>
                <c:pt idx="403">
                  <c:v>542</c:v>
                </c:pt>
                <c:pt idx="404">
                  <c:v>543</c:v>
                </c:pt>
                <c:pt idx="405">
                  <c:v>545</c:v>
                </c:pt>
                <c:pt idx="406">
                  <c:v>546</c:v>
                </c:pt>
                <c:pt idx="407">
                  <c:v>547</c:v>
                </c:pt>
                <c:pt idx="408">
                  <c:v>549</c:v>
                </c:pt>
                <c:pt idx="409">
                  <c:v>550</c:v>
                </c:pt>
                <c:pt idx="410">
                  <c:v>551</c:v>
                </c:pt>
                <c:pt idx="411">
                  <c:v>553</c:v>
                </c:pt>
                <c:pt idx="412">
                  <c:v>554</c:v>
                </c:pt>
                <c:pt idx="413">
                  <c:v>555</c:v>
                </c:pt>
                <c:pt idx="414">
                  <c:v>557</c:v>
                </c:pt>
                <c:pt idx="415">
                  <c:v>558</c:v>
                </c:pt>
                <c:pt idx="416">
                  <c:v>559</c:v>
                </c:pt>
                <c:pt idx="417">
                  <c:v>561</c:v>
                </c:pt>
                <c:pt idx="418">
                  <c:v>562</c:v>
                </c:pt>
                <c:pt idx="419">
                  <c:v>563</c:v>
                </c:pt>
                <c:pt idx="420">
                  <c:v>565</c:v>
                </c:pt>
                <c:pt idx="421">
                  <c:v>566</c:v>
                </c:pt>
                <c:pt idx="422">
                  <c:v>567</c:v>
                </c:pt>
                <c:pt idx="423">
                  <c:v>569</c:v>
                </c:pt>
                <c:pt idx="424">
                  <c:v>570</c:v>
                </c:pt>
                <c:pt idx="425">
                  <c:v>571</c:v>
                </c:pt>
                <c:pt idx="426">
                  <c:v>573</c:v>
                </c:pt>
                <c:pt idx="427">
                  <c:v>574</c:v>
                </c:pt>
                <c:pt idx="428">
                  <c:v>575</c:v>
                </c:pt>
                <c:pt idx="429">
                  <c:v>577</c:v>
                </c:pt>
                <c:pt idx="430">
                  <c:v>578</c:v>
                </c:pt>
                <c:pt idx="431">
                  <c:v>579</c:v>
                </c:pt>
                <c:pt idx="432">
                  <c:v>581</c:v>
                </c:pt>
                <c:pt idx="433">
                  <c:v>582</c:v>
                </c:pt>
                <c:pt idx="434">
                  <c:v>583</c:v>
                </c:pt>
                <c:pt idx="435">
                  <c:v>585</c:v>
                </c:pt>
                <c:pt idx="436">
                  <c:v>586</c:v>
                </c:pt>
                <c:pt idx="437">
                  <c:v>587</c:v>
                </c:pt>
                <c:pt idx="438">
                  <c:v>589</c:v>
                </c:pt>
                <c:pt idx="439">
                  <c:v>590</c:v>
                </c:pt>
                <c:pt idx="440">
                  <c:v>591</c:v>
                </c:pt>
                <c:pt idx="441">
                  <c:v>593</c:v>
                </c:pt>
                <c:pt idx="442">
                  <c:v>594</c:v>
                </c:pt>
                <c:pt idx="443">
                  <c:v>595</c:v>
                </c:pt>
                <c:pt idx="444">
                  <c:v>597</c:v>
                </c:pt>
                <c:pt idx="445">
                  <c:v>598</c:v>
                </c:pt>
                <c:pt idx="446">
                  <c:v>599</c:v>
                </c:pt>
                <c:pt idx="447">
                  <c:v>601</c:v>
                </c:pt>
                <c:pt idx="448">
                  <c:v>602</c:v>
                </c:pt>
                <c:pt idx="449">
                  <c:v>604</c:v>
                </c:pt>
                <c:pt idx="450">
                  <c:v>605</c:v>
                </c:pt>
                <c:pt idx="451">
                  <c:v>606</c:v>
                </c:pt>
                <c:pt idx="452">
                  <c:v>608</c:v>
                </c:pt>
                <c:pt idx="453">
                  <c:v>609</c:v>
                </c:pt>
                <c:pt idx="454">
                  <c:v>610</c:v>
                </c:pt>
                <c:pt idx="455">
                  <c:v>612</c:v>
                </c:pt>
                <c:pt idx="456">
                  <c:v>613</c:v>
                </c:pt>
                <c:pt idx="457">
                  <c:v>614</c:v>
                </c:pt>
                <c:pt idx="458">
                  <c:v>616</c:v>
                </c:pt>
                <c:pt idx="459">
                  <c:v>617</c:v>
                </c:pt>
                <c:pt idx="460">
                  <c:v>618</c:v>
                </c:pt>
                <c:pt idx="461">
                  <c:v>620</c:v>
                </c:pt>
                <c:pt idx="462">
                  <c:v>621</c:v>
                </c:pt>
                <c:pt idx="463">
                  <c:v>622</c:v>
                </c:pt>
                <c:pt idx="464">
                  <c:v>624</c:v>
                </c:pt>
                <c:pt idx="465">
                  <c:v>625</c:v>
                </c:pt>
                <c:pt idx="466">
                  <c:v>626</c:v>
                </c:pt>
                <c:pt idx="467">
                  <c:v>628</c:v>
                </c:pt>
                <c:pt idx="468">
                  <c:v>629</c:v>
                </c:pt>
                <c:pt idx="469">
                  <c:v>630</c:v>
                </c:pt>
                <c:pt idx="470">
                  <c:v>632</c:v>
                </c:pt>
                <c:pt idx="471">
                  <c:v>633</c:v>
                </c:pt>
                <c:pt idx="472">
                  <c:v>634</c:v>
                </c:pt>
                <c:pt idx="473">
                  <c:v>636</c:v>
                </c:pt>
                <c:pt idx="474">
                  <c:v>637</c:v>
                </c:pt>
                <c:pt idx="475">
                  <c:v>638</c:v>
                </c:pt>
                <c:pt idx="476">
                  <c:v>640</c:v>
                </c:pt>
                <c:pt idx="477">
                  <c:v>641</c:v>
                </c:pt>
                <c:pt idx="478">
                  <c:v>642</c:v>
                </c:pt>
                <c:pt idx="479">
                  <c:v>644</c:v>
                </c:pt>
                <c:pt idx="480">
                  <c:v>645</c:v>
                </c:pt>
                <c:pt idx="481">
                  <c:v>646</c:v>
                </c:pt>
                <c:pt idx="482">
                  <c:v>648</c:v>
                </c:pt>
                <c:pt idx="483">
                  <c:v>649</c:v>
                </c:pt>
                <c:pt idx="484">
                  <c:v>650</c:v>
                </c:pt>
                <c:pt idx="485">
                  <c:v>652</c:v>
                </c:pt>
                <c:pt idx="486">
                  <c:v>653</c:v>
                </c:pt>
                <c:pt idx="487">
                  <c:v>654</c:v>
                </c:pt>
                <c:pt idx="488">
                  <c:v>656</c:v>
                </c:pt>
                <c:pt idx="489">
                  <c:v>657</c:v>
                </c:pt>
                <c:pt idx="490">
                  <c:v>658</c:v>
                </c:pt>
                <c:pt idx="491">
                  <c:v>660</c:v>
                </c:pt>
                <c:pt idx="492">
                  <c:v>661</c:v>
                </c:pt>
                <c:pt idx="493">
                  <c:v>662</c:v>
                </c:pt>
                <c:pt idx="494">
                  <c:v>664</c:v>
                </c:pt>
                <c:pt idx="495">
                  <c:v>665</c:v>
                </c:pt>
                <c:pt idx="496">
                  <c:v>666</c:v>
                </c:pt>
                <c:pt idx="497">
                  <c:v>668</c:v>
                </c:pt>
                <c:pt idx="498">
                  <c:v>669</c:v>
                </c:pt>
                <c:pt idx="499">
                  <c:v>671</c:v>
                </c:pt>
                <c:pt idx="500">
                  <c:v>672</c:v>
                </c:pt>
                <c:pt idx="501">
                  <c:v>673</c:v>
                </c:pt>
                <c:pt idx="502">
                  <c:v>675</c:v>
                </c:pt>
                <c:pt idx="503">
                  <c:v>676</c:v>
                </c:pt>
                <c:pt idx="504">
                  <c:v>677</c:v>
                </c:pt>
                <c:pt idx="505">
                  <c:v>679</c:v>
                </c:pt>
                <c:pt idx="506">
                  <c:v>680</c:v>
                </c:pt>
                <c:pt idx="507">
                  <c:v>681</c:v>
                </c:pt>
                <c:pt idx="508">
                  <c:v>683</c:v>
                </c:pt>
                <c:pt idx="509">
                  <c:v>684</c:v>
                </c:pt>
                <c:pt idx="510">
                  <c:v>685</c:v>
                </c:pt>
                <c:pt idx="511">
                  <c:v>687</c:v>
                </c:pt>
              </c:numCache>
            </c:numRef>
          </c:xVal>
          <c:yVal>
            <c:numRef>
              <c:f>'2nd year FFT'!$H$2:$H$513</c:f>
              <c:numCache>
                <c:formatCode>General</c:formatCode>
                <c:ptCount val="5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0.344419926595667</c:v>
                </c:pt>
                <c:pt idx="72">
                  <c:v>0.33746605794767925</c:v>
                </c:pt>
                <c:pt idx="73">
                  <c:v>0.33390699131681978</c:v>
                </c:pt>
                <c:pt idx="74">
                  <c:v>0.3267341031838582</c:v>
                </c:pt>
                <c:pt idx="75">
                  <c:v>0.32317503655299562</c:v>
                </c:pt>
                <c:pt idx="76">
                  <c:v>0.31961596992213925</c:v>
                </c:pt>
                <c:pt idx="77">
                  <c:v>0.31244308178917451</c:v>
                </c:pt>
                <c:pt idx="78">
                  <c:v>0.30882926028707236</c:v>
                </c:pt>
                <c:pt idx="79">
                  <c:v>0.30527019365620983</c:v>
                </c:pt>
                <c:pt idx="80">
                  <c:v>0.29815206039449088</c:v>
                </c:pt>
                <c:pt idx="81">
                  <c:v>0.29459299376363451</c:v>
                </c:pt>
                <c:pt idx="82">
                  <c:v>0.29097917226152925</c:v>
                </c:pt>
                <c:pt idx="83">
                  <c:v>0.28380628412856768</c:v>
                </c:pt>
                <c:pt idx="84">
                  <c:v>0.2802472174977082</c:v>
                </c:pt>
                <c:pt idx="85">
                  <c:v>0.27668815086684873</c:v>
                </c:pt>
                <c:pt idx="86">
                  <c:v>0.26951526273388088</c:v>
                </c:pt>
                <c:pt idx="87">
                  <c:v>0.26595619610302457</c:v>
                </c:pt>
                <c:pt idx="88">
                  <c:v>0.26234237460091925</c:v>
                </c:pt>
                <c:pt idx="89">
                  <c:v>0.25522424133920035</c:v>
                </c:pt>
                <c:pt idx="90">
                  <c:v>0.2516104198370982</c:v>
                </c:pt>
                <c:pt idx="91">
                  <c:v>0.24805135320623872</c:v>
                </c:pt>
                <c:pt idx="92">
                  <c:v>0.23036552979442995</c:v>
                </c:pt>
                <c:pt idx="93">
                  <c:v>0.21634828275596291</c:v>
                </c:pt>
                <c:pt idx="94">
                  <c:v>0.21788141915079581</c:v>
                </c:pt>
                <c:pt idx="95">
                  <c:v>0.22111195655419286</c:v>
                </c:pt>
                <c:pt idx="96">
                  <c:v>0.22269984782026847</c:v>
                </c:pt>
                <c:pt idx="97">
                  <c:v>0.22428773908634408</c:v>
                </c:pt>
                <c:pt idx="98">
                  <c:v>0.22746352161849842</c:v>
                </c:pt>
                <c:pt idx="99">
                  <c:v>0.22905141288457403</c:v>
                </c:pt>
                <c:pt idx="100">
                  <c:v>0.23069405902189236</c:v>
                </c:pt>
                <c:pt idx="101">
                  <c:v>0.20512353415094819</c:v>
                </c:pt>
                <c:pt idx="102">
                  <c:v>0.19236564915109436</c:v>
                </c:pt>
                <c:pt idx="103">
                  <c:v>0.17960776415124674</c:v>
                </c:pt>
                <c:pt idx="104">
                  <c:v>0.15409199415154526</c:v>
                </c:pt>
                <c:pt idx="105">
                  <c:v>0.14127935428045182</c:v>
                </c:pt>
                <c:pt idx="106">
                  <c:v>0.11576358428075036</c:v>
                </c:pt>
                <c:pt idx="107">
                  <c:v>0.10300569928089963</c:v>
                </c:pt>
                <c:pt idx="108">
                  <c:v>9.0247814281048888E-2</c:v>
                </c:pt>
                <c:pt idx="109">
                  <c:v>6.4677289410101618E-2</c:v>
                </c:pt>
                <c:pt idx="110">
                  <c:v>5.1919404410253993E-2</c:v>
                </c:pt>
                <c:pt idx="111">
                  <c:v>4.2282547071308678E-2</c:v>
                </c:pt>
                <c:pt idx="112">
                  <c:v>2.2954077522178463E-2</c:v>
                </c:pt>
                <c:pt idx="113">
                  <c:v>1.3317220183236261E-2</c:v>
                </c:pt>
                <c:pt idx="114">
                  <c:v>3.6803628442971721E-3</c:v>
                </c:pt>
                <c:pt idx="115">
                  <c:v>-1.5593351833590344E-2</c:v>
                </c:pt>
                <c:pt idx="116">
                  <c:v>-2.5175454301289847E-2</c:v>
                </c:pt>
                <c:pt idx="117">
                  <c:v>-3.4812311640235162E-2</c:v>
                </c:pt>
                <c:pt idx="118">
                  <c:v>-5.4140781189362268E-2</c:v>
                </c:pt>
                <c:pt idx="119">
                  <c:v>-6.3777638528304467E-2</c:v>
                </c:pt>
                <c:pt idx="120">
                  <c:v>-7.3414495867246674E-2</c:v>
                </c:pt>
                <c:pt idx="121">
                  <c:v>-9.2688210545131072E-2</c:v>
                </c:pt>
                <c:pt idx="122">
                  <c:v>-0.10232506788407639</c:v>
                </c:pt>
                <c:pt idx="123">
                  <c:v>-0.1120166800942644</c:v>
                </c:pt>
                <c:pt idx="124">
                  <c:v>-0.13129039477214879</c:v>
                </c:pt>
                <c:pt idx="125">
                  <c:v>-0.14092725211109411</c:v>
                </c:pt>
                <c:pt idx="126">
                  <c:v>-0.15056410945003632</c:v>
                </c:pt>
                <c:pt idx="127">
                  <c:v>-0.16983782412792384</c:v>
                </c:pt>
                <c:pt idx="128">
                  <c:v>-0.17952943633810875</c:v>
                </c:pt>
                <c:pt idx="129">
                  <c:v>-0.18916629367705093</c:v>
                </c:pt>
                <c:pt idx="130">
                  <c:v>-0.20844000835493534</c:v>
                </c:pt>
                <c:pt idx="131">
                  <c:v>-0.21807686569388066</c:v>
                </c:pt>
                <c:pt idx="132">
                  <c:v>-0.22771372303281975</c:v>
                </c:pt>
                <c:pt idx="133">
                  <c:v>-0.24704219258195306</c:v>
                </c:pt>
                <c:pt idx="134">
                  <c:v>-0.2566790499208953</c:v>
                </c:pt>
                <c:pt idx="135">
                  <c:v>-0.26177125294658765</c:v>
                </c:pt>
                <c:pt idx="136">
                  <c:v>-0.27080580670184462</c:v>
                </c:pt>
                <c:pt idx="137">
                  <c:v>-0.2748576671738977</c:v>
                </c:pt>
                <c:pt idx="138">
                  <c:v>-0.278909527645957</c:v>
                </c:pt>
                <c:pt idx="139">
                  <c:v>-0.28695849371882359</c:v>
                </c:pt>
                <c:pt idx="140">
                  <c:v>-0.29101035419087978</c:v>
                </c:pt>
                <c:pt idx="141">
                  <c:v>-0.29506221466293286</c:v>
                </c:pt>
                <c:pt idx="142">
                  <c:v>-0.30305642586455989</c:v>
                </c:pt>
                <c:pt idx="143">
                  <c:v>-0.30710828633661297</c:v>
                </c:pt>
                <c:pt idx="144">
                  <c:v>-0.31116014680866916</c:v>
                </c:pt>
                <c:pt idx="145">
                  <c:v>-0.31931862262402427</c:v>
                </c:pt>
                <c:pt idx="146">
                  <c:v>-0.32347999283856588</c:v>
                </c:pt>
                <c:pt idx="147">
                  <c:v>-0.32764136305311059</c:v>
                </c:pt>
                <c:pt idx="148">
                  <c:v>-0.33596410348219685</c:v>
                </c:pt>
                <c:pt idx="149">
                  <c:v>-0.34012547369674156</c:v>
                </c:pt>
                <c:pt idx="150">
                  <c:v>-0.34434159878252901</c:v>
                </c:pt>
                <c:pt idx="151">
                  <c:v>-0.35266433921161527</c:v>
                </c:pt>
                <c:pt idx="152">
                  <c:v>-0.35682570942615999</c:v>
                </c:pt>
                <c:pt idx="153">
                  <c:v>-0.3609870796407047</c:v>
                </c:pt>
                <c:pt idx="154">
                  <c:v>-0.36930982006979102</c:v>
                </c:pt>
                <c:pt idx="155">
                  <c:v>-0.37347119028433262</c:v>
                </c:pt>
                <c:pt idx="156">
                  <c:v>-0.38179393071342205</c:v>
                </c:pt>
                <c:pt idx="157">
                  <c:v>-0.3926901500909743</c:v>
                </c:pt>
                <c:pt idx="158">
                  <c:v>-0.40353161459728704</c:v>
                </c:pt>
                <c:pt idx="159">
                  <c:v>-0.42526929848115202</c:v>
                </c:pt>
                <c:pt idx="160">
                  <c:v>-0.4361107629874616</c:v>
                </c:pt>
                <c:pt idx="161">
                  <c:v>-0.44700698236501701</c:v>
                </c:pt>
                <c:pt idx="162">
                  <c:v>-0.468744666248882</c:v>
                </c:pt>
                <c:pt idx="163">
                  <c:v>-0.4795313758839489</c:v>
                </c:pt>
                <c:pt idx="164">
                  <c:v>-0.49037284039025847</c:v>
                </c:pt>
                <c:pt idx="165">
                  <c:v>-0.51211052427412651</c:v>
                </c:pt>
                <c:pt idx="166">
                  <c:v>-0.52300674365167887</c:v>
                </c:pt>
                <c:pt idx="167">
                  <c:v>-0.53384820815798839</c:v>
                </c:pt>
                <c:pt idx="168">
                  <c:v>-0.55558589204185649</c:v>
                </c:pt>
                <c:pt idx="169">
                  <c:v>-0.56642735654816612</c:v>
                </c:pt>
                <c:pt idx="170">
                  <c:v>-0.57732357592572148</c:v>
                </c:pt>
                <c:pt idx="171">
                  <c:v>-0.59906125980958647</c:v>
                </c:pt>
                <c:pt idx="172">
                  <c:v>-0.60990272431589609</c:v>
                </c:pt>
                <c:pt idx="173">
                  <c:v>-0.60897189150475151</c:v>
                </c:pt>
                <c:pt idx="174">
                  <c:v>-0.60716498075369896</c:v>
                </c:pt>
                <c:pt idx="175">
                  <c:v>-0.6062889028137971</c:v>
                </c:pt>
                <c:pt idx="176">
                  <c:v>-0.60546757974513166</c:v>
                </c:pt>
                <c:pt idx="177">
                  <c:v>-0.61253095813560787</c:v>
                </c:pt>
                <c:pt idx="178">
                  <c:v>-0.62047041446598905</c:v>
                </c:pt>
                <c:pt idx="179">
                  <c:v>-0.62846462566761296</c:v>
                </c:pt>
                <c:pt idx="180">
                  <c:v>-0.66925700474438843</c:v>
                </c:pt>
                <c:pt idx="181">
                  <c:v>-0.670625876525487</c:v>
                </c:pt>
                <c:pt idx="182">
                  <c:v>-0.6720495031778283</c:v>
                </c:pt>
                <c:pt idx="183">
                  <c:v>-0.67577283442241898</c:v>
                </c:pt>
                <c:pt idx="184">
                  <c:v>-0.67796302927218299</c:v>
                </c:pt>
                <c:pt idx="185">
                  <c:v>-0.68020797899318342</c:v>
                </c:pt>
                <c:pt idx="186">
                  <c:v>-0.68464312356394785</c:v>
                </c:pt>
                <c:pt idx="187">
                  <c:v>-0.68688807328495449</c:v>
                </c:pt>
                <c:pt idx="188">
                  <c:v>-0.68913302300595503</c:v>
                </c:pt>
                <c:pt idx="189">
                  <c:v>-0.69356816757671946</c:v>
                </c:pt>
                <c:pt idx="190">
                  <c:v>-0.69356816757671946</c:v>
                </c:pt>
                <c:pt idx="191">
                  <c:v>-0.69362292244796209</c:v>
                </c:pt>
                <c:pt idx="192">
                  <c:v>-0.69367767731920482</c:v>
                </c:pt>
                <c:pt idx="193">
                  <c:v>-0.69373243219045067</c:v>
                </c:pt>
                <c:pt idx="194">
                  <c:v>-0.69373243219045377</c:v>
                </c:pt>
                <c:pt idx="195">
                  <c:v>-0.69641542088140818</c:v>
                </c:pt>
                <c:pt idx="196">
                  <c:v>-0.69778429266250686</c:v>
                </c:pt>
                <c:pt idx="197">
                  <c:v>-0.69915316444360853</c:v>
                </c:pt>
                <c:pt idx="198">
                  <c:v>-0.7017813982633172</c:v>
                </c:pt>
                <c:pt idx="199">
                  <c:v>-0.70315027004441888</c:v>
                </c:pt>
                <c:pt idx="200">
                  <c:v>-0.70451914182551756</c:v>
                </c:pt>
                <c:pt idx="201">
                  <c:v>-0.70720213051647507</c:v>
                </c:pt>
                <c:pt idx="202">
                  <c:v>-0.70851624742633101</c:v>
                </c:pt>
                <c:pt idx="203">
                  <c:v>-0.70988511920742958</c:v>
                </c:pt>
                <c:pt idx="204">
                  <c:v>-0.71262286276962994</c:v>
                </c:pt>
                <c:pt idx="205">
                  <c:v>-0.71393697967948888</c:v>
                </c:pt>
                <c:pt idx="206">
                  <c:v>-0.71661996837044029</c:v>
                </c:pt>
                <c:pt idx="207">
                  <c:v>-0.71793408528029623</c:v>
                </c:pt>
                <c:pt idx="208">
                  <c:v>-0.71930295706139791</c:v>
                </c:pt>
                <c:pt idx="209">
                  <c:v>-0.72198594575235242</c:v>
                </c:pt>
                <c:pt idx="210">
                  <c:v>-0.72335481753345099</c:v>
                </c:pt>
                <c:pt idx="211">
                  <c:v>-0.72466893444330693</c:v>
                </c:pt>
                <c:pt idx="212">
                  <c:v>-0.72740667800551029</c:v>
                </c:pt>
                <c:pt idx="213">
                  <c:v>-0.72872079491536623</c:v>
                </c:pt>
                <c:pt idx="214">
                  <c:v>-0.73008966669646169</c:v>
                </c:pt>
                <c:pt idx="215">
                  <c:v>-0.73271790051617658</c:v>
                </c:pt>
                <c:pt idx="216">
                  <c:v>-0.73414152716851788</c:v>
                </c:pt>
                <c:pt idx="217">
                  <c:v>-0.73545564407837383</c:v>
                </c:pt>
                <c:pt idx="218">
                  <c:v>-0.73813863276933134</c:v>
                </c:pt>
                <c:pt idx="219">
                  <c:v>-0.73945274967918728</c:v>
                </c:pt>
                <c:pt idx="220">
                  <c:v>-0.74087637633153169</c:v>
                </c:pt>
                <c:pt idx="221">
                  <c:v>-0.74355936502248621</c:v>
                </c:pt>
                <c:pt idx="222">
                  <c:v>-0.74487348193234204</c:v>
                </c:pt>
                <c:pt idx="223">
                  <c:v>-0.74618759884219799</c:v>
                </c:pt>
                <c:pt idx="224">
                  <c:v>-0.74892534240439512</c:v>
                </c:pt>
                <c:pt idx="225">
                  <c:v>-0.75023945931425107</c:v>
                </c:pt>
                <c:pt idx="226">
                  <c:v>-0.75160833109535274</c:v>
                </c:pt>
                <c:pt idx="227">
                  <c:v>-0.75429131978631037</c:v>
                </c:pt>
                <c:pt idx="228">
                  <c:v>-0.75566019156740893</c:v>
                </c:pt>
                <c:pt idx="229">
                  <c:v>-0.75697430847726488</c:v>
                </c:pt>
                <c:pt idx="230">
                  <c:v>-0.75965729716821939</c:v>
                </c:pt>
                <c:pt idx="231">
                  <c:v>-0.76102616894931796</c:v>
                </c:pt>
                <c:pt idx="232">
                  <c:v>-0.76234028585917379</c:v>
                </c:pt>
                <c:pt idx="233">
                  <c:v>-0.76507802942137726</c:v>
                </c:pt>
                <c:pt idx="234">
                  <c:v>-0.7663921463312332</c:v>
                </c:pt>
                <c:pt idx="235">
                  <c:v>-0.76776101811233177</c:v>
                </c:pt>
                <c:pt idx="236">
                  <c:v>-0.77044400680328629</c:v>
                </c:pt>
                <c:pt idx="237">
                  <c:v>-0.77181287858438796</c:v>
                </c:pt>
                <c:pt idx="238">
                  <c:v>-0.7731269954942438</c:v>
                </c:pt>
                <c:pt idx="239">
                  <c:v>-0.77580998418519831</c:v>
                </c:pt>
                <c:pt idx="240">
                  <c:v>-0.77717885596629688</c:v>
                </c:pt>
                <c:pt idx="241">
                  <c:v>-0.77854772774739867</c:v>
                </c:pt>
                <c:pt idx="242">
                  <c:v>-0.7576313669321928</c:v>
                </c:pt>
                <c:pt idx="243">
                  <c:v>-0.73540088920713109</c:v>
                </c:pt>
                <c:pt idx="244">
                  <c:v>-0.71317041148206939</c:v>
                </c:pt>
                <c:pt idx="245">
                  <c:v>-0.66870945603194587</c:v>
                </c:pt>
                <c:pt idx="246">
                  <c:v>-0.64647897830688417</c:v>
                </c:pt>
                <c:pt idx="247">
                  <c:v>-0.62424850058182557</c:v>
                </c:pt>
                <c:pt idx="248">
                  <c:v>-0.60409870796403309</c:v>
                </c:pt>
                <c:pt idx="249">
                  <c:v>-0.60617939307130542</c:v>
                </c:pt>
                <c:pt idx="250">
                  <c:v>-0.60836958792106943</c:v>
                </c:pt>
                <c:pt idx="251">
                  <c:v>-0.61258571300685061</c:v>
                </c:pt>
                <c:pt idx="252">
                  <c:v>-0.61466639811412294</c:v>
                </c:pt>
                <c:pt idx="253">
                  <c:v>-0.61680183809264111</c:v>
                </c:pt>
                <c:pt idx="254">
                  <c:v>-0.59884224032460953</c:v>
                </c:pt>
                <c:pt idx="255">
                  <c:v>-0.58991719631184103</c:v>
                </c:pt>
                <c:pt idx="256">
                  <c:v>-0.57195759854380945</c:v>
                </c:pt>
                <c:pt idx="257">
                  <c:v>-0.56297779965979522</c:v>
                </c:pt>
                <c:pt idx="258">
                  <c:v>-0.55405275564702361</c:v>
                </c:pt>
                <c:pt idx="259">
                  <c:v>-0.53609315787899514</c:v>
                </c:pt>
                <c:pt idx="260">
                  <c:v>-0.52716811386622353</c:v>
                </c:pt>
                <c:pt idx="261">
                  <c:v>-0.51813356011096345</c:v>
                </c:pt>
                <c:pt idx="262">
                  <c:v>-0.50022871721417772</c:v>
                </c:pt>
                <c:pt idx="263">
                  <c:v>-0.49130367320140922</c:v>
                </c:pt>
                <c:pt idx="264">
                  <c:v>-0.48226911944614603</c:v>
                </c:pt>
                <c:pt idx="265">
                  <c:v>-0.46436427654936024</c:v>
                </c:pt>
                <c:pt idx="266">
                  <c:v>-0.4554392325365918</c:v>
                </c:pt>
                <c:pt idx="267">
                  <c:v>-0.44645943365257756</c:v>
                </c:pt>
                <c:pt idx="268">
                  <c:v>-0.42855459075579172</c:v>
                </c:pt>
                <c:pt idx="269">
                  <c:v>-0.4195200370005317</c:v>
                </c:pt>
                <c:pt idx="270">
                  <c:v>-0.41059499298776014</c:v>
                </c:pt>
                <c:pt idx="271">
                  <c:v>-0.3926901500909743</c:v>
                </c:pt>
                <c:pt idx="272">
                  <c:v>-0.38371035120696007</c:v>
                </c:pt>
                <c:pt idx="273">
                  <c:v>-0.37473055232294583</c:v>
                </c:pt>
                <c:pt idx="274">
                  <c:v>-0.3567709545549142</c:v>
                </c:pt>
                <c:pt idx="275">
                  <c:v>-0.34784591054214575</c:v>
                </c:pt>
                <c:pt idx="276">
                  <c:v>-0.33886611165812835</c:v>
                </c:pt>
                <c:pt idx="277">
                  <c:v>-0.32090651389009678</c:v>
                </c:pt>
                <c:pt idx="278">
                  <c:v>-0.31198146987732833</c:v>
                </c:pt>
                <c:pt idx="279">
                  <c:v>-0.30305642586455989</c:v>
                </c:pt>
                <c:pt idx="280">
                  <c:v>-0.28509682809652825</c:v>
                </c:pt>
                <c:pt idx="281">
                  <c:v>-0.27611702921251091</c:v>
                </c:pt>
                <c:pt idx="282">
                  <c:v>-0.26719198519973936</c:v>
                </c:pt>
                <c:pt idx="283">
                  <c:v>-0.24923238743171083</c:v>
                </c:pt>
                <c:pt idx="284">
                  <c:v>-0.24030734341893928</c:v>
                </c:pt>
                <c:pt idx="285">
                  <c:v>-0.23132754453492502</c:v>
                </c:pt>
                <c:pt idx="286">
                  <c:v>-0.21336794676689652</c:v>
                </c:pt>
                <c:pt idx="287">
                  <c:v>-0.20444290275412497</c:v>
                </c:pt>
                <c:pt idx="288">
                  <c:v>-0.19540834899886489</c:v>
                </c:pt>
                <c:pt idx="289">
                  <c:v>-0.17750350610208218</c:v>
                </c:pt>
                <c:pt idx="290">
                  <c:v>-0.16857846208930752</c:v>
                </c:pt>
                <c:pt idx="291">
                  <c:v>-0.15959866320529639</c:v>
                </c:pt>
                <c:pt idx="292">
                  <c:v>-0.15412317608089579</c:v>
                </c:pt>
                <c:pt idx="293">
                  <c:v>-0.15757273296926672</c:v>
                </c:pt>
                <c:pt idx="294">
                  <c:v>-0.16096753498639499</c:v>
                </c:pt>
                <c:pt idx="295">
                  <c:v>-0.16792140363437957</c:v>
                </c:pt>
                <c:pt idx="296">
                  <c:v>-0.17142571539399945</c:v>
                </c:pt>
                <c:pt idx="297">
                  <c:v>-0.17482051741112459</c:v>
                </c:pt>
                <c:pt idx="298">
                  <c:v>-0.18177438605911231</c:v>
                </c:pt>
                <c:pt idx="299">
                  <c:v>-0.18522394294748326</c:v>
                </c:pt>
                <c:pt idx="300">
                  <c:v>-0.17679169277590842</c:v>
                </c:pt>
                <c:pt idx="301">
                  <c:v>-0.1599271924327588</c:v>
                </c:pt>
                <c:pt idx="302">
                  <c:v>-0.15149494226118398</c:v>
                </c:pt>
                <c:pt idx="303">
                  <c:v>-0.14306269208960917</c:v>
                </c:pt>
                <c:pt idx="304">
                  <c:v>-0.11497344314143861</c:v>
                </c:pt>
                <c:pt idx="305">
                  <c:v>-9.5316444364845973E-2</c:v>
                </c:pt>
                <c:pt idx="306">
                  <c:v>-5.6057201682903408E-2</c:v>
                </c:pt>
                <c:pt idx="307">
                  <c:v>-3.6454957777553476E-2</c:v>
                </c:pt>
                <c:pt idx="308">
                  <c:v>-1.6797959000957732E-2</c:v>
                </c:pt>
                <c:pt idx="309">
                  <c:v>-4.926759764864691E-2</c:v>
                </c:pt>
                <c:pt idx="310">
                  <c:v>-0.10139423507292872</c:v>
                </c:pt>
                <c:pt idx="311">
                  <c:v>-0.13353534449315549</c:v>
                </c:pt>
                <c:pt idx="312">
                  <c:v>-0.11426162981526797</c:v>
                </c:pt>
                <c:pt idx="313">
                  <c:v>-0.10462477247632576</c:v>
                </c:pt>
                <c:pt idx="314">
                  <c:v>-9.4933160266137753E-2</c:v>
                </c:pt>
                <c:pt idx="315">
                  <c:v>-7.5659445588253341E-2</c:v>
                </c:pt>
                <c:pt idx="316">
                  <c:v>-7.5659445588253341E-2</c:v>
                </c:pt>
                <c:pt idx="317">
                  <c:v>4.3541909109921874E-2</c:v>
                </c:pt>
                <c:pt idx="318">
                  <c:v>0.15212081878675832</c:v>
                </c:pt>
                <c:pt idx="319">
                  <c:v>0.14149837376542573</c:v>
                </c:pt>
                <c:pt idx="320">
                  <c:v>0.13093068361533586</c:v>
                </c:pt>
                <c:pt idx="321">
                  <c:v>0.120362993465246</c:v>
                </c:pt>
                <c:pt idx="322">
                  <c:v>0.17265389550326213</c:v>
                </c:pt>
                <c:pt idx="323">
                  <c:v>0.18678065228420834</c:v>
                </c:pt>
                <c:pt idx="324">
                  <c:v>0.28210888312000043</c:v>
                </c:pt>
                <c:pt idx="325">
                  <c:v>0.27099364425747108</c:v>
                </c:pt>
                <c:pt idx="326">
                  <c:v>0.25982365052369599</c:v>
                </c:pt>
                <c:pt idx="327">
                  <c:v>0.23430788052399762</c:v>
                </c:pt>
                <c:pt idx="328">
                  <c:v>0.21990734938682546</c:v>
                </c:pt>
                <c:pt idx="329">
                  <c:v>0.20550681824965331</c:v>
                </c:pt>
                <c:pt idx="330">
                  <c:v>0.3378493420463875</c:v>
                </c:pt>
                <c:pt idx="331">
                  <c:v>0.3460625727329853</c:v>
                </c:pt>
                <c:pt idx="332">
                  <c:v>0.35438531316207472</c:v>
                </c:pt>
                <c:pt idx="333">
                  <c:v>0.37092128427775883</c:v>
                </c:pt>
                <c:pt idx="334">
                  <c:v>0.37918926983560242</c:v>
                </c:pt>
                <c:pt idx="335">
                  <c:v>0.38751201026468873</c:v>
                </c:pt>
                <c:pt idx="336">
                  <c:v>0.40404798138037595</c:v>
                </c:pt>
                <c:pt idx="337">
                  <c:v>0.41231596693821954</c:v>
                </c:pt>
                <c:pt idx="338">
                  <c:v>0.42058395249606001</c:v>
                </c:pt>
                <c:pt idx="339">
                  <c:v>0.43711992361174723</c:v>
                </c:pt>
                <c:pt idx="340">
                  <c:v>0.44538790916959398</c:v>
                </c:pt>
                <c:pt idx="341">
                  <c:v>0.45371064959867718</c:v>
                </c:pt>
                <c:pt idx="342">
                  <c:v>0.47019186584311856</c:v>
                </c:pt>
                <c:pt idx="343">
                  <c:v>0.47851460627220799</c:v>
                </c:pt>
                <c:pt idx="344">
                  <c:v>0.48672783695880267</c:v>
                </c:pt>
                <c:pt idx="345">
                  <c:v>0.50331856294573574</c:v>
                </c:pt>
                <c:pt idx="346">
                  <c:v>0.51158654850357932</c:v>
                </c:pt>
                <c:pt idx="347">
                  <c:v>0.51985453406141979</c:v>
                </c:pt>
                <c:pt idx="348">
                  <c:v>0.53639050517710696</c:v>
                </c:pt>
                <c:pt idx="349">
                  <c:v>0.54471324560619638</c:v>
                </c:pt>
                <c:pt idx="350">
                  <c:v>0.55298123116403697</c:v>
                </c:pt>
                <c:pt idx="351">
                  <c:v>0.56951720227972413</c:v>
                </c:pt>
                <c:pt idx="352">
                  <c:v>0.57778518783756461</c:v>
                </c:pt>
                <c:pt idx="353">
                  <c:v>0.5860531733954113</c:v>
                </c:pt>
                <c:pt idx="354">
                  <c:v>0.60258914451109857</c:v>
                </c:pt>
                <c:pt idx="355">
                  <c:v>0.61091188494018178</c:v>
                </c:pt>
                <c:pt idx="356">
                  <c:v>0.62739310118462632</c:v>
                </c:pt>
                <c:pt idx="357">
                  <c:v>0.63571584161371253</c:v>
                </c:pt>
                <c:pt idx="358">
                  <c:v>0.64398382717155622</c:v>
                </c:pt>
                <c:pt idx="359">
                  <c:v>0.66051979828724339</c:v>
                </c:pt>
                <c:pt idx="360">
                  <c:v>0.6688425387163297</c:v>
                </c:pt>
                <c:pt idx="361">
                  <c:v>0.68318831498225607</c:v>
                </c:pt>
                <c:pt idx="362">
                  <c:v>0.71198937725659417</c:v>
                </c:pt>
                <c:pt idx="363">
                  <c:v>0.72638990839376627</c:v>
                </c:pt>
                <c:pt idx="364">
                  <c:v>0.74079043953093848</c:v>
                </c:pt>
                <c:pt idx="365">
                  <c:v>0.76959150180527658</c:v>
                </c:pt>
                <c:pt idx="366">
                  <c:v>0.78399203294244868</c:v>
                </c:pt>
                <c:pt idx="367">
                  <c:v>0.79833780920837194</c:v>
                </c:pt>
                <c:pt idx="368">
                  <c:v>0.81525706442276424</c:v>
                </c:pt>
                <c:pt idx="369">
                  <c:v>0.81772103362874793</c:v>
                </c:pt>
                <c:pt idx="370">
                  <c:v>0.82029451257721708</c:v>
                </c:pt>
                <c:pt idx="371">
                  <c:v>0.82527720586041786</c:v>
                </c:pt>
                <c:pt idx="372">
                  <c:v>0.82774117506639844</c:v>
                </c:pt>
                <c:pt idx="373">
                  <c:v>0.83020514427237591</c:v>
                </c:pt>
                <c:pt idx="374">
                  <c:v>0.83524259242682553</c:v>
                </c:pt>
                <c:pt idx="375">
                  <c:v>0.83776131650404884</c:v>
                </c:pt>
                <c:pt idx="376">
                  <c:v>0.83409274013070089</c:v>
                </c:pt>
                <c:pt idx="377">
                  <c:v>0.83261435860711686</c:v>
                </c:pt>
                <c:pt idx="378">
                  <c:v>0.83195730015218583</c:v>
                </c:pt>
                <c:pt idx="379">
                  <c:v>0.83119073195476934</c:v>
                </c:pt>
                <c:pt idx="380">
                  <c:v>0.82976710530242803</c:v>
                </c:pt>
                <c:pt idx="381">
                  <c:v>0.82900053710501165</c:v>
                </c:pt>
                <c:pt idx="382">
                  <c:v>0.82828872377883789</c:v>
                </c:pt>
                <c:pt idx="383">
                  <c:v>0.82686509712649348</c:v>
                </c:pt>
                <c:pt idx="384">
                  <c:v>0.82609852892907698</c:v>
                </c:pt>
                <c:pt idx="385">
                  <c:v>0.82248470742697488</c:v>
                </c:pt>
                <c:pt idx="386">
                  <c:v>0.8398967564825639</c:v>
                </c:pt>
                <c:pt idx="387">
                  <c:v>0.85468057171844114</c:v>
                </c:pt>
                <c:pt idx="388">
                  <c:v>0.86951914182556422</c:v>
                </c:pt>
                <c:pt idx="389">
                  <c:v>0.89908677229732192</c:v>
                </c:pt>
                <c:pt idx="390">
                  <c:v>0.91387058753319916</c:v>
                </c:pt>
                <c:pt idx="391">
                  <c:v>0.92870915764032536</c:v>
                </c:pt>
                <c:pt idx="392">
                  <c:v>0.95833154298332268</c:v>
                </c:pt>
                <c:pt idx="393">
                  <c:v>0.96435457882016273</c:v>
                </c:pt>
                <c:pt idx="394">
                  <c:v>0.97048712439948814</c:v>
                </c:pt>
                <c:pt idx="395">
                  <c:v>0.98275221555814529</c:v>
                </c:pt>
                <c:pt idx="396">
                  <c:v>0.98877525139498534</c:v>
                </c:pt>
                <c:pt idx="397">
                  <c:v>0.99490779697431075</c:v>
                </c:pt>
                <c:pt idx="398">
                  <c:v>1</c:v>
                </c:pt>
                <c:pt idx="399">
                  <c:v>0.99901441231760968</c:v>
                </c:pt>
                <c:pt idx="400">
                  <c:v>0.9979740697639734</c:v>
                </c:pt>
                <c:pt idx="401">
                  <c:v>0.99594813952794692</c:v>
                </c:pt>
                <c:pt idx="402">
                  <c:v>0.99490779697431075</c:v>
                </c:pt>
                <c:pt idx="403">
                  <c:v>0.99392220929192032</c:v>
                </c:pt>
                <c:pt idx="404">
                  <c:v>0.99189627905589073</c:v>
                </c:pt>
                <c:pt idx="405">
                  <c:v>0.97902888431355461</c:v>
                </c:pt>
                <c:pt idx="406">
                  <c:v>0.95323933995763033</c:v>
                </c:pt>
                <c:pt idx="407">
                  <c:v>0.9403719452152941</c:v>
                </c:pt>
                <c:pt idx="408">
                  <c:v>0.94130277802643869</c:v>
                </c:pt>
                <c:pt idx="409">
                  <c:v>0.9433287082624684</c:v>
                </c:pt>
                <c:pt idx="410">
                  <c:v>0.94436905081610456</c:v>
                </c:pt>
                <c:pt idx="411">
                  <c:v>0.93653910422821185</c:v>
                </c:pt>
                <c:pt idx="412">
                  <c:v>0.92071494643869844</c:v>
                </c:pt>
                <c:pt idx="413">
                  <c:v>0.91288499985080884</c:v>
                </c:pt>
                <c:pt idx="414">
                  <c:v>0.89738937128876095</c:v>
                </c:pt>
                <c:pt idx="415">
                  <c:v>0.8665076239071442</c:v>
                </c:pt>
                <c:pt idx="416">
                  <c:v>0.85238086712619798</c:v>
                </c:pt>
                <c:pt idx="417">
                  <c:v>0.83819935547400293</c:v>
                </c:pt>
                <c:pt idx="418">
                  <c:v>0.80983633216961259</c:v>
                </c:pt>
                <c:pt idx="419">
                  <c:v>0.79565482051741743</c:v>
                </c:pt>
                <c:pt idx="420">
                  <c:v>0.7815280637364681</c:v>
                </c:pt>
                <c:pt idx="421">
                  <c:v>0.77030331513145034</c:v>
                </c:pt>
                <c:pt idx="422">
                  <c:v>0.76471831826456427</c:v>
                </c:pt>
                <c:pt idx="423">
                  <c:v>0.75907856652642935</c:v>
                </c:pt>
                <c:pt idx="424">
                  <c:v>0.74790857279265743</c:v>
                </c:pt>
                <c:pt idx="425">
                  <c:v>0.74232357592576514</c:v>
                </c:pt>
                <c:pt idx="426">
                  <c:v>0.73668382418763645</c:v>
                </c:pt>
                <c:pt idx="427">
                  <c:v>0.72545907558262179</c:v>
                </c:pt>
                <c:pt idx="428">
                  <c:v>0.71992883358697224</c:v>
                </c:pt>
                <c:pt idx="429">
                  <c:v>0.71428908184884354</c:v>
                </c:pt>
                <c:pt idx="430">
                  <c:v>0.70311908811507151</c:v>
                </c:pt>
                <c:pt idx="431">
                  <c:v>0.6974793363769366</c:v>
                </c:pt>
                <c:pt idx="432">
                  <c:v>0.69194909438129326</c:v>
                </c:pt>
                <c:pt idx="433">
                  <c:v>0.68072434577627861</c:v>
                </c:pt>
                <c:pt idx="434">
                  <c:v>0.67508459403814369</c:v>
                </c:pt>
                <c:pt idx="435">
                  <c:v>0.66949959717125762</c:v>
                </c:pt>
                <c:pt idx="436">
                  <c:v>0.65832960343747937</c:v>
                </c:pt>
                <c:pt idx="437">
                  <c:v>0.65268985169935068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35C-FA4B-BFCC-C34E4AD3B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7040064"/>
        <c:axId val="1067285888"/>
      </c:scatterChart>
      <c:valAx>
        <c:axId val="1067040064"/>
        <c:scaling>
          <c:orientation val="minMax"/>
          <c:max val="7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since sol 658 [sol]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67285888"/>
        <c:crosses val="autoZero"/>
        <c:crossBetween val="midCat"/>
      </c:valAx>
      <c:valAx>
        <c:axId val="106728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6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effectLst/>
                  </a:rPr>
                  <a:t>(T - T</a:t>
                </a:r>
                <a:r>
                  <a:rPr lang="de-DE" sz="1600" b="0" i="0" u="none" strike="noStrike" kern="1200" baseline="-25000">
                    <a:solidFill>
                      <a:srgbClr val="000000">
                        <a:lumMod val="65000"/>
                        <a:lumOff val="35000"/>
                      </a:srgbClr>
                    </a:solidFill>
                    <a:effectLst/>
                  </a:rPr>
                  <a:t>av</a:t>
                </a:r>
                <a:r>
                  <a:rPr lang="de-DE" sz="16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effectLst/>
                  </a:rPr>
                  <a:t>)/(T</a:t>
                </a:r>
                <a:r>
                  <a:rPr lang="de-DE" sz="1600" b="0" i="0" u="none" strike="noStrike" kern="1200" baseline="-25000">
                    <a:solidFill>
                      <a:srgbClr val="000000">
                        <a:lumMod val="65000"/>
                        <a:lumOff val="35000"/>
                      </a:srgbClr>
                    </a:solidFill>
                    <a:effectLst/>
                  </a:rPr>
                  <a:t>max</a:t>
                </a:r>
                <a:r>
                  <a:rPr lang="de-DE" sz="16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effectLst/>
                  </a:rPr>
                  <a:t>-T</a:t>
                </a:r>
                <a:r>
                  <a:rPr lang="de-DE" sz="1600" b="0" i="0" u="none" strike="noStrike" kern="1200" baseline="-25000">
                    <a:solidFill>
                      <a:srgbClr val="000000">
                        <a:lumMod val="65000"/>
                        <a:lumOff val="35000"/>
                      </a:srgbClr>
                    </a:solidFill>
                    <a:effectLst/>
                  </a:rPr>
                  <a:t>av</a:t>
                </a:r>
                <a:r>
                  <a:rPr lang="de-DE" sz="1600" b="0" i="0" u="none" strike="noStrike" kern="1200" baseline="0">
                    <a:solidFill>
                      <a:srgbClr val="000000">
                        <a:lumMod val="65000"/>
                        <a:lumOff val="35000"/>
                      </a:srgbClr>
                    </a:solidFill>
                    <a:effectLst/>
                  </a:rPr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67040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/>
              <a:t>Power Spectra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Power Spectrum Mole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'2nd year FFT'!$J$2:$J$694</c:f>
              <c:numCache>
                <c:formatCode>General</c:formatCode>
                <c:ptCount val="693"/>
                <c:pt idx="0">
                  <c:v>0</c:v>
                </c:pt>
                <c:pt idx="1">
                  <c:v>1.4956849489223588E-3</c:v>
                </c:pt>
                <c:pt idx="2">
                  <c:v>2.9913698978447176E-3</c:v>
                </c:pt>
                <c:pt idx="3">
                  <c:v>4.4870548467670765E-3</c:v>
                </c:pt>
                <c:pt idx="4">
                  <c:v>5.9827397956894353E-3</c:v>
                </c:pt>
                <c:pt idx="5">
                  <c:v>7.4784247446117941E-3</c:v>
                </c:pt>
                <c:pt idx="6">
                  <c:v>8.9741096935341529E-3</c:v>
                </c:pt>
                <c:pt idx="7">
                  <c:v>1.0469794642456513E-2</c:v>
                </c:pt>
                <c:pt idx="8">
                  <c:v>1.1965479591378871E-2</c:v>
                </c:pt>
                <c:pt idx="9">
                  <c:v>1.3461164540301232E-2</c:v>
                </c:pt>
                <c:pt idx="10">
                  <c:v>1.4956849489223588E-2</c:v>
                </c:pt>
                <c:pt idx="11">
                  <c:v>1.6452534438145948E-2</c:v>
                </c:pt>
                <c:pt idx="12">
                  <c:v>1.7948219387068306E-2</c:v>
                </c:pt>
                <c:pt idx="13">
                  <c:v>1.9443904335990667E-2</c:v>
                </c:pt>
                <c:pt idx="14">
                  <c:v>2.0939589284913025E-2</c:v>
                </c:pt>
                <c:pt idx="15">
                  <c:v>2.2435274233835383E-2</c:v>
                </c:pt>
                <c:pt idx="16">
                  <c:v>2.3930959182757741E-2</c:v>
                </c:pt>
                <c:pt idx="17">
                  <c:v>2.5426644131680103E-2</c:v>
                </c:pt>
                <c:pt idx="18">
                  <c:v>2.6922329080602464E-2</c:v>
                </c:pt>
                <c:pt idx="19">
                  <c:v>2.8418014029524818E-2</c:v>
                </c:pt>
                <c:pt idx="20">
                  <c:v>2.9913698978447176E-2</c:v>
                </c:pt>
                <c:pt idx="21">
                  <c:v>3.1409383927369534E-2</c:v>
                </c:pt>
                <c:pt idx="22">
                  <c:v>3.2905068876291896E-2</c:v>
                </c:pt>
                <c:pt idx="23">
                  <c:v>3.4400753825214257E-2</c:v>
                </c:pt>
                <c:pt idx="24">
                  <c:v>3.5896438774136612E-2</c:v>
                </c:pt>
                <c:pt idx="25">
                  <c:v>3.7392123723058973E-2</c:v>
                </c:pt>
                <c:pt idx="26">
                  <c:v>3.8887808671981335E-2</c:v>
                </c:pt>
                <c:pt idx="27">
                  <c:v>4.0383493620903689E-2</c:v>
                </c:pt>
                <c:pt idx="28">
                  <c:v>4.187917856982605E-2</c:v>
                </c:pt>
                <c:pt idx="29">
                  <c:v>4.3374863518748412E-2</c:v>
                </c:pt>
                <c:pt idx="30">
                  <c:v>4.4870548467670766E-2</c:v>
                </c:pt>
                <c:pt idx="31">
                  <c:v>4.6366233416593121E-2</c:v>
                </c:pt>
                <c:pt idx="32">
                  <c:v>4.7861918365515482E-2</c:v>
                </c:pt>
                <c:pt idx="33">
                  <c:v>4.9357603314437844E-2</c:v>
                </c:pt>
                <c:pt idx="34">
                  <c:v>5.0853288263360205E-2</c:v>
                </c:pt>
                <c:pt idx="35">
                  <c:v>5.234897321228256E-2</c:v>
                </c:pt>
                <c:pt idx="36">
                  <c:v>5.3844658161204928E-2</c:v>
                </c:pt>
                <c:pt idx="37">
                  <c:v>5.5340343110127282E-2</c:v>
                </c:pt>
                <c:pt idx="38">
                  <c:v>5.6836028059049637E-2</c:v>
                </c:pt>
                <c:pt idx="39">
                  <c:v>5.8331713007971998E-2</c:v>
                </c:pt>
                <c:pt idx="40">
                  <c:v>5.9827397956894353E-2</c:v>
                </c:pt>
                <c:pt idx="41">
                  <c:v>6.1323082905816714E-2</c:v>
                </c:pt>
                <c:pt idx="42">
                  <c:v>6.2818767854739069E-2</c:v>
                </c:pt>
                <c:pt idx="43">
                  <c:v>6.4314452803661437E-2</c:v>
                </c:pt>
                <c:pt idx="44">
                  <c:v>6.5810137752583792E-2</c:v>
                </c:pt>
                <c:pt idx="45">
                  <c:v>6.7305822701506146E-2</c:v>
                </c:pt>
                <c:pt idx="46">
                  <c:v>6.8801507650428514E-2</c:v>
                </c:pt>
                <c:pt idx="47">
                  <c:v>7.0297192599350869E-2</c:v>
                </c:pt>
                <c:pt idx="48">
                  <c:v>7.1792877548273223E-2</c:v>
                </c:pt>
                <c:pt idx="49">
                  <c:v>7.3288562497195592E-2</c:v>
                </c:pt>
                <c:pt idx="50">
                  <c:v>7.4784247446117946E-2</c:v>
                </c:pt>
                <c:pt idx="51">
                  <c:v>7.6279932395040315E-2</c:v>
                </c:pt>
                <c:pt idx="52">
                  <c:v>7.7775617343962669E-2</c:v>
                </c:pt>
                <c:pt idx="53">
                  <c:v>7.9271302292885024E-2</c:v>
                </c:pt>
                <c:pt idx="54">
                  <c:v>8.0766987241807378E-2</c:v>
                </c:pt>
                <c:pt idx="55">
                  <c:v>8.2262672190729733E-2</c:v>
                </c:pt>
                <c:pt idx="56">
                  <c:v>8.3758357139652101E-2</c:v>
                </c:pt>
                <c:pt idx="57">
                  <c:v>8.5254042088574455E-2</c:v>
                </c:pt>
                <c:pt idx="58">
                  <c:v>8.6749727037496824E-2</c:v>
                </c:pt>
                <c:pt idx="59">
                  <c:v>8.8245411986419178E-2</c:v>
                </c:pt>
                <c:pt idx="60">
                  <c:v>8.9741096935341533E-2</c:v>
                </c:pt>
                <c:pt idx="61">
                  <c:v>9.1236781884263887E-2</c:v>
                </c:pt>
                <c:pt idx="62">
                  <c:v>9.2732466833186242E-2</c:v>
                </c:pt>
                <c:pt idx="63">
                  <c:v>9.422815178210861E-2</c:v>
                </c:pt>
                <c:pt idx="64">
                  <c:v>9.5723836731030965E-2</c:v>
                </c:pt>
                <c:pt idx="65">
                  <c:v>9.7219521679953319E-2</c:v>
                </c:pt>
                <c:pt idx="66">
                  <c:v>9.8715206628875687E-2</c:v>
                </c:pt>
                <c:pt idx="67">
                  <c:v>0.10021089157779806</c:v>
                </c:pt>
                <c:pt idx="68">
                  <c:v>0.10170657652672041</c:v>
                </c:pt>
                <c:pt idx="69">
                  <c:v>0.10320226147564276</c:v>
                </c:pt>
                <c:pt idx="70">
                  <c:v>0.10469794642456512</c:v>
                </c:pt>
                <c:pt idx="71">
                  <c:v>0.10619363137348747</c:v>
                </c:pt>
                <c:pt idx="72">
                  <c:v>0.10768931632240986</c:v>
                </c:pt>
                <c:pt idx="73">
                  <c:v>0.10918500127133221</c:v>
                </c:pt>
                <c:pt idx="74">
                  <c:v>0.11068068622025456</c:v>
                </c:pt>
                <c:pt idx="75">
                  <c:v>0.11217637116917693</c:v>
                </c:pt>
                <c:pt idx="76">
                  <c:v>0.11367205611809927</c:v>
                </c:pt>
                <c:pt idx="77">
                  <c:v>0.11516774106702164</c:v>
                </c:pt>
                <c:pt idx="78">
                  <c:v>0.116663426015944</c:v>
                </c:pt>
                <c:pt idx="79">
                  <c:v>0.11815911096486635</c:v>
                </c:pt>
                <c:pt idx="80">
                  <c:v>0.11965479591378871</c:v>
                </c:pt>
                <c:pt idx="81">
                  <c:v>0.12115048086271106</c:v>
                </c:pt>
                <c:pt idx="82">
                  <c:v>0.12264616581163343</c:v>
                </c:pt>
                <c:pt idx="83">
                  <c:v>0.12414185076055578</c:v>
                </c:pt>
                <c:pt idx="84">
                  <c:v>0.12563753570947814</c:v>
                </c:pt>
                <c:pt idx="85">
                  <c:v>0.12713322065840052</c:v>
                </c:pt>
                <c:pt idx="86">
                  <c:v>0.12862890560732287</c:v>
                </c:pt>
                <c:pt idx="87">
                  <c:v>0.13012459055624523</c:v>
                </c:pt>
                <c:pt idx="88">
                  <c:v>0.13162027550516758</c:v>
                </c:pt>
                <c:pt idx="89">
                  <c:v>0.13311596045408994</c:v>
                </c:pt>
                <c:pt idx="90">
                  <c:v>0.13461164540301229</c:v>
                </c:pt>
                <c:pt idx="91">
                  <c:v>0.13610733035193465</c:v>
                </c:pt>
                <c:pt idx="92">
                  <c:v>0.13760301530085703</c:v>
                </c:pt>
                <c:pt idx="93">
                  <c:v>0.13909870024977938</c:v>
                </c:pt>
                <c:pt idx="94">
                  <c:v>0.14059438519870174</c:v>
                </c:pt>
                <c:pt idx="95">
                  <c:v>0.14209007014762409</c:v>
                </c:pt>
                <c:pt idx="96">
                  <c:v>0.14358575509654645</c:v>
                </c:pt>
                <c:pt idx="97">
                  <c:v>0.14508144004546883</c:v>
                </c:pt>
                <c:pt idx="98">
                  <c:v>0.14657712499439118</c:v>
                </c:pt>
                <c:pt idx="99">
                  <c:v>0.14807280994331354</c:v>
                </c:pt>
                <c:pt idx="100">
                  <c:v>0.14956849489223589</c:v>
                </c:pt>
                <c:pt idx="101">
                  <c:v>0.15106417984115827</c:v>
                </c:pt>
                <c:pt idx="102">
                  <c:v>0.15255986479008063</c:v>
                </c:pt>
                <c:pt idx="103">
                  <c:v>0.15405554973900298</c:v>
                </c:pt>
                <c:pt idx="104">
                  <c:v>0.15555123468792534</c:v>
                </c:pt>
                <c:pt idx="105">
                  <c:v>0.15704691963684769</c:v>
                </c:pt>
                <c:pt idx="106">
                  <c:v>0.15854260458577005</c:v>
                </c:pt>
                <c:pt idx="107">
                  <c:v>0.1600382895346924</c:v>
                </c:pt>
                <c:pt idx="108">
                  <c:v>0.16153397448361476</c:v>
                </c:pt>
                <c:pt idx="109">
                  <c:v>0.16302965943253711</c:v>
                </c:pt>
                <c:pt idx="110">
                  <c:v>0.16452534438145947</c:v>
                </c:pt>
                <c:pt idx="111">
                  <c:v>0.16602102933038185</c:v>
                </c:pt>
                <c:pt idx="112">
                  <c:v>0.1675167142793042</c:v>
                </c:pt>
                <c:pt idx="113">
                  <c:v>0.16901239922822656</c:v>
                </c:pt>
                <c:pt idx="114">
                  <c:v>0.17050808417714891</c:v>
                </c:pt>
                <c:pt idx="115">
                  <c:v>0.17200376912607129</c:v>
                </c:pt>
                <c:pt idx="116">
                  <c:v>0.17349945407499365</c:v>
                </c:pt>
                <c:pt idx="117">
                  <c:v>0.17499513902391597</c:v>
                </c:pt>
                <c:pt idx="118">
                  <c:v>0.17649082397283836</c:v>
                </c:pt>
                <c:pt idx="119">
                  <c:v>0.17798650892176071</c:v>
                </c:pt>
                <c:pt idx="120">
                  <c:v>0.17948219387068307</c:v>
                </c:pt>
                <c:pt idx="121">
                  <c:v>0.18097787881960545</c:v>
                </c:pt>
                <c:pt idx="122">
                  <c:v>0.18247356376852777</c:v>
                </c:pt>
                <c:pt idx="123">
                  <c:v>0.18396924871745016</c:v>
                </c:pt>
                <c:pt idx="124">
                  <c:v>0.18546493366637248</c:v>
                </c:pt>
                <c:pt idx="125">
                  <c:v>0.18696061861529487</c:v>
                </c:pt>
                <c:pt idx="126">
                  <c:v>0.18845630356421722</c:v>
                </c:pt>
                <c:pt idx="127">
                  <c:v>0.18995198851313957</c:v>
                </c:pt>
                <c:pt idx="128">
                  <c:v>0.19144767346206193</c:v>
                </c:pt>
                <c:pt idx="129">
                  <c:v>0.19294335841098431</c:v>
                </c:pt>
                <c:pt idx="130">
                  <c:v>0.19443904335990664</c:v>
                </c:pt>
                <c:pt idx="131">
                  <c:v>0.19593472830882902</c:v>
                </c:pt>
                <c:pt idx="132">
                  <c:v>0.19743041325775137</c:v>
                </c:pt>
                <c:pt idx="133">
                  <c:v>0.19892609820667373</c:v>
                </c:pt>
                <c:pt idx="134">
                  <c:v>0.20042178315559611</c:v>
                </c:pt>
                <c:pt idx="135">
                  <c:v>0.20191746810451847</c:v>
                </c:pt>
                <c:pt idx="136">
                  <c:v>0.20341315305344082</c:v>
                </c:pt>
                <c:pt idx="137">
                  <c:v>0.20490883800236318</c:v>
                </c:pt>
                <c:pt idx="138">
                  <c:v>0.20640452295128553</c:v>
                </c:pt>
                <c:pt idx="139">
                  <c:v>0.20790020790020788</c:v>
                </c:pt>
                <c:pt idx="140">
                  <c:v>0.20939589284913024</c:v>
                </c:pt>
                <c:pt idx="141">
                  <c:v>0.21089157779805262</c:v>
                </c:pt>
                <c:pt idx="142">
                  <c:v>0.21238726274697495</c:v>
                </c:pt>
                <c:pt idx="143">
                  <c:v>0.21388294769589733</c:v>
                </c:pt>
                <c:pt idx="144">
                  <c:v>0.21537863264481971</c:v>
                </c:pt>
                <c:pt idx="145">
                  <c:v>0.21687431759374204</c:v>
                </c:pt>
                <c:pt idx="146">
                  <c:v>0.21837000254266442</c:v>
                </c:pt>
                <c:pt idx="147">
                  <c:v>0.21986568749158675</c:v>
                </c:pt>
                <c:pt idx="148">
                  <c:v>0.22136137244050913</c:v>
                </c:pt>
                <c:pt idx="149">
                  <c:v>0.22285705738943148</c:v>
                </c:pt>
                <c:pt idx="150">
                  <c:v>0.22435274233835387</c:v>
                </c:pt>
                <c:pt idx="151">
                  <c:v>0.22584842728727619</c:v>
                </c:pt>
                <c:pt idx="152">
                  <c:v>0.22734411223619855</c:v>
                </c:pt>
                <c:pt idx="153">
                  <c:v>0.22883979718512093</c:v>
                </c:pt>
                <c:pt idx="154">
                  <c:v>0.23033548213404328</c:v>
                </c:pt>
                <c:pt idx="155">
                  <c:v>0.23183116708296564</c:v>
                </c:pt>
                <c:pt idx="156">
                  <c:v>0.23332685203188799</c:v>
                </c:pt>
                <c:pt idx="157">
                  <c:v>0.23482253698081035</c:v>
                </c:pt>
                <c:pt idx="158">
                  <c:v>0.2363182219297327</c:v>
                </c:pt>
                <c:pt idx="159">
                  <c:v>0.23781390687865508</c:v>
                </c:pt>
                <c:pt idx="160">
                  <c:v>0.23930959182757741</c:v>
                </c:pt>
                <c:pt idx="161">
                  <c:v>0.24080527677649979</c:v>
                </c:pt>
                <c:pt idx="162">
                  <c:v>0.24230096172542212</c:v>
                </c:pt>
                <c:pt idx="163">
                  <c:v>0.24379664667434447</c:v>
                </c:pt>
                <c:pt idx="164">
                  <c:v>0.24529233162326686</c:v>
                </c:pt>
                <c:pt idx="165">
                  <c:v>0.24678801657218924</c:v>
                </c:pt>
                <c:pt idx="166">
                  <c:v>0.24828370152111157</c:v>
                </c:pt>
                <c:pt idx="167">
                  <c:v>0.24977938647003398</c:v>
                </c:pt>
                <c:pt idx="168">
                  <c:v>0.25127507141895628</c:v>
                </c:pt>
                <c:pt idx="169">
                  <c:v>0.25277075636787866</c:v>
                </c:pt>
                <c:pt idx="170">
                  <c:v>0.25426644131680104</c:v>
                </c:pt>
                <c:pt idx="171">
                  <c:v>0.25576212626572337</c:v>
                </c:pt>
                <c:pt idx="172">
                  <c:v>0.25725781121464575</c:v>
                </c:pt>
                <c:pt idx="173">
                  <c:v>0.25875349616356808</c:v>
                </c:pt>
                <c:pt idx="174">
                  <c:v>0.26024918111249046</c:v>
                </c:pt>
                <c:pt idx="175">
                  <c:v>0.26174486606141284</c:v>
                </c:pt>
                <c:pt idx="176">
                  <c:v>0.26324055101033517</c:v>
                </c:pt>
                <c:pt idx="177">
                  <c:v>0.26473623595925749</c:v>
                </c:pt>
                <c:pt idx="178">
                  <c:v>0.26623192090817988</c:v>
                </c:pt>
                <c:pt idx="179">
                  <c:v>0.26772760585710226</c:v>
                </c:pt>
                <c:pt idx="180">
                  <c:v>0.26922329080602458</c:v>
                </c:pt>
                <c:pt idx="181">
                  <c:v>0.27071897575494697</c:v>
                </c:pt>
                <c:pt idx="182">
                  <c:v>0.27221466070386929</c:v>
                </c:pt>
                <c:pt idx="183">
                  <c:v>0.27371034565279168</c:v>
                </c:pt>
                <c:pt idx="184">
                  <c:v>0.27520603060171406</c:v>
                </c:pt>
                <c:pt idx="185">
                  <c:v>0.27670171555063638</c:v>
                </c:pt>
                <c:pt idx="186">
                  <c:v>0.27819740049955877</c:v>
                </c:pt>
                <c:pt idx="187">
                  <c:v>0.27969308544848109</c:v>
                </c:pt>
                <c:pt idx="188">
                  <c:v>0.28118877039740348</c:v>
                </c:pt>
                <c:pt idx="189">
                  <c:v>0.28268445534632586</c:v>
                </c:pt>
                <c:pt idx="190">
                  <c:v>0.28418014029524818</c:v>
                </c:pt>
                <c:pt idx="191">
                  <c:v>0.28567582524417057</c:v>
                </c:pt>
                <c:pt idx="192">
                  <c:v>0.28717151019309289</c:v>
                </c:pt>
                <c:pt idx="193">
                  <c:v>0.28866719514201528</c:v>
                </c:pt>
                <c:pt idx="194">
                  <c:v>0.29016288009093766</c:v>
                </c:pt>
                <c:pt idx="195">
                  <c:v>0.29165856503985998</c:v>
                </c:pt>
                <c:pt idx="196">
                  <c:v>0.29315424998878237</c:v>
                </c:pt>
                <c:pt idx="197">
                  <c:v>0.29464993493770469</c:v>
                </c:pt>
                <c:pt idx="198">
                  <c:v>0.29614561988662708</c:v>
                </c:pt>
                <c:pt idx="199">
                  <c:v>0.2976413048355494</c:v>
                </c:pt>
                <c:pt idx="200">
                  <c:v>0.29913698978447179</c:v>
                </c:pt>
                <c:pt idx="201">
                  <c:v>0.30063267473339417</c:v>
                </c:pt>
                <c:pt idx="202">
                  <c:v>0.30212835968231655</c:v>
                </c:pt>
                <c:pt idx="203">
                  <c:v>0.30362404463123888</c:v>
                </c:pt>
                <c:pt idx="204">
                  <c:v>0.30511972958016126</c:v>
                </c:pt>
                <c:pt idx="205">
                  <c:v>0.30661541452908359</c:v>
                </c:pt>
                <c:pt idx="206">
                  <c:v>0.30811109947800597</c:v>
                </c:pt>
                <c:pt idx="207">
                  <c:v>0.30960678442692829</c:v>
                </c:pt>
                <c:pt idx="208">
                  <c:v>0.31110246937585068</c:v>
                </c:pt>
                <c:pt idx="209">
                  <c:v>0.312598154324773</c:v>
                </c:pt>
                <c:pt idx="210">
                  <c:v>0.31409383927369539</c:v>
                </c:pt>
                <c:pt idx="211">
                  <c:v>0.31558952422261771</c:v>
                </c:pt>
                <c:pt idx="212">
                  <c:v>0.31708520917154009</c:v>
                </c:pt>
                <c:pt idx="213">
                  <c:v>0.31858089412046248</c:v>
                </c:pt>
                <c:pt idx="214">
                  <c:v>0.3200765790693848</c:v>
                </c:pt>
                <c:pt idx="215">
                  <c:v>0.32157226401830719</c:v>
                </c:pt>
                <c:pt idx="216">
                  <c:v>0.32306794896722951</c:v>
                </c:pt>
                <c:pt idx="217">
                  <c:v>0.32456363391615189</c:v>
                </c:pt>
                <c:pt idx="218">
                  <c:v>0.32605931886507422</c:v>
                </c:pt>
                <c:pt idx="219">
                  <c:v>0.3275550038139966</c:v>
                </c:pt>
                <c:pt idx="220">
                  <c:v>0.32905068876291893</c:v>
                </c:pt>
                <c:pt idx="221">
                  <c:v>0.33054637371184131</c:v>
                </c:pt>
                <c:pt idx="222">
                  <c:v>0.33204205866076369</c:v>
                </c:pt>
                <c:pt idx="223">
                  <c:v>0.33353774360968608</c:v>
                </c:pt>
                <c:pt idx="224">
                  <c:v>0.3350334285586084</c:v>
                </c:pt>
                <c:pt idx="225">
                  <c:v>0.33652911350753073</c:v>
                </c:pt>
                <c:pt idx="226">
                  <c:v>0.33802479845645311</c:v>
                </c:pt>
                <c:pt idx="227">
                  <c:v>0.33952048340537549</c:v>
                </c:pt>
                <c:pt idx="228">
                  <c:v>0.34101616835429782</c:v>
                </c:pt>
                <c:pt idx="229">
                  <c:v>0.3425118533032202</c:v>
                </c:pt>
                <c:pt idx="230">
                  <c:v>0.34400753825214259</c:v>
                </c:pt>
                <c:pt idx="231">
                  <c:v>0.34550322320106491</c:v>
                </c:pt>
                <c:pt idx="232">
                  <c:v>0.3469989081499873</c:v>
                </c:pt>
                <c:pt idx="233">
                  <c:v>0.34849459309890962</c:v>
                </c:pt>
                <c:pt idx="234">
                  <c:v>0.34999027804783195</c:v>
                </c:pt>
                <c:pt idx="235">
                  <c:v>0.35148596299675433</c:v>
                </c:pt>
                <c:pt idx="236">
                  <c:v>0.35298164794567671</c:v>
                </c:pt>
                <c:pt idx="237">
                  <c:v>0.3544773328945991</c:v>
                </c:pt>
                <c:pt idx="238">
                  <c:v>0.35597301784352142</c:v>
                </c:pt>
                <c:pt idx="239">
                  <c:v>0.35746870279244375</c:v>
                </c:pt>
                <c:pt idx="240">
                  <c:v>0.35896438774136613</c:v>
                </c:pt>
                <c:pt idx="241">
                  <c:v>0.36046007269028851</c:v>
                </c:pt>
                <c:pt idx="242">
                  <c:v>0.3619557576392109</c:v>
                </c:pt>
                <c:pt idx="243">
                  <c:v>0.36345144258813322</c:v>
                </c:pt>
                <c:pt idx="244">
                  <c:v>0.36494712753705555</c:v>
                </c:pt>
                <c:pt idx="245">
                  <c:v>0.36644281248597793</c:v>
                </c:pt>
                <c:pt idx="246">
                  <c:v>0.36793849743490031</c:v>
                </c:pt>
                <c:pt idx="247">
                  <c:v>0.36943418238382264</c:v>
                </c:pt>
                <c:pt idx="248">
                  <c:v>0.37092986733274497</c:v>
                </c:pt>
                <c:pt idx="249">
                  <c:v>0.3724255522816674</c:v>
                </c:pt>
                <c:pt idx="250">
                  <c:v>0.37392123723058973</c:v>
                </c:pt>
                <c:pt idx="251">
                  <c:v>0.37541692217951206</c:v>
                </c:pt>
                <c:pt idx="252">
                  <c:v>0.37691260712843444</c:v>
                </c:pt>
                <c:pt idx="253">
                  <c:v>0.37840829207735677</c:v>
                </c:pt>
                <c:pt idx="254">
                  <c:v>0.37990397702627915</c:v>
                </c:pt>
                <c:pt idx="255">
                  <c:v>0.38139966197520148</c:v>
                </c:pt>
                <c:pt idx="256">
                  <c:v>0.38289534692412386</c:v>
                </c:pt>
              </c:numCache>
            </c:numRef>
          </c:xVal>
          <c:yVal>
            <c:numRef>
              <c:f>'2nd year FFT'!$N$2:$N$694</c:f>
              <c:numCache>
                <c:formatCode>General</c:formatCode>
                <c:ptCount val="693"/>
                <c:pt idx="0">
                  <c:v>0</c:v>
                </c:pt>
                <c:pt idx="1">
                  <c:v>-0.69443457560992072</c:v>
                </c:pt>
                <c:pt idx="2">
                  <c:v>-0.77554605824571499</c:v>
                </c:pt>
                <c:pt idx="3">
                  <c:v>-2.0420440361036278</c:v>
                </c:pt>
                <c:pt idx="4">
                  <c:v>-2.2168409872277843</c:v>
                </c:pt>
                <c:pt idx="5">
                  <c:v>-2.0628690292459422</c:v>
                </c:pt>
                <c:pt idx="6">
                  <c:v>-2.8787278714330795</c:v>
                </c:pt>
                <c:pt idx="7">
                  <c:v>-3.2997034207255749</c:v>
                </c:pt>
                <c:pt idx="8">
                  <c:v>-2.842973272534862</c:v>
                </c:pt>
                <c:pt idx="9">
                  <c:v>-3.2567553598659607</c:v>
                </c:pt>
                <c:pt idx="10">
                  <c:v>-2.9259190904196739</c:v>
                </c:pt>
                <c:pt idx="11">
                  <c:v>-3.8833903946953683</c:v>
                </c:pt>
                <c:pt idx="12">
                  <c:v>-2.9691944137277866</c:v>
                </c:pt>
                <c:pt idx="13">
                  <c:v>-3.5201243060112479</c:v>
                </c:pt>
                <c:pt idx="14">
                  <c:v>-4.950331672019006</c:v>
                </c:pt>
                <c:pt idx="15">
                  <c:v>-3.9746486354439279</c:v>
                </c:pt>
                <c:pt idx="16">
                  <c:v>-3.5309359037773</c:v>
                </c:pt>
                <c:pt idx="17">
                  <c:v>-3.4092831319814971</c:v>
                </c:pt>
                <c:pt idx="18">
                  <c:v>-4.4936255038064203</c:v>
                </c:pt>
                <c:pt idx="19">
                  <c:v>-3.2968879466555676</c:v>
                </c:pt>
                <c:pt idx="20">
                  <c:v>-3.5965235615404376</c:v>
                </c:pt>
                <c:pt idx="21">
                  <c:v>-4.124739019085446</c:v>
                </c:pt>
                <c:pt idx="22">
                  <c:v>-4.068707698095424</c:v>
                </c:pt>
                <c:pt idx="23">
                  <c:v>-3.6354762711015702</c:v>
                </c:pt>
                <c:pt idx="24">
                  <c:v>-3.8784738010489299</c:v>
                </c:pt>
                <c:pt idx="25">
                  <c:v>-3.8556546516195049</c:v>
                </c:pt>
                <c:pt idx="26">
                  <c:v>-3.8429348372617818</c:v>
                </c:pt>
                <c:pt idx="27">
                  <c:v>-4.1057489615742604</c:v>
                </c:pt>
                <c:pt idx="28">
                  <c:v>-4.3203892722722887</c:v>
                </c:pt>
                <c:pt idx="29">
                  <c:v>-4.2319158354345943</c:v>
                </c:pt>
                <c:pt idx="30">
                  <c:v>-4.0961147530423112</c:v>
                </c:pt>
                <c:pt idx="31">
                  <c:v>-4.3292090033718846</c:v>
                </c:pt>
                <c:pt idx="32">
                  <c:v>-4.8922301930335257</c:v>
                </c:pt>
                <c:pt idx="33">
                  <c:v>-3.9763184831657155</c:v>
                </c:pt>
                <c:pt idx="34">
                  <c:v>-4.0370846107223048</c:v>
                </c:pt>
                <c:pt idx="35">
                  <c:v>-4.8385731426063909</c:v>
                </c:pt>
                <c:pt idx="36">
                  <c:v>-4.3168187298148188</c:v>
                </c:pt>
                <c:pt idx="37">
                  <c:v>-3.8712294593260479</c:v>
                </c:pt>
                <c:pt idx="38">
                  <c:v>-4.5977758021457351</c:v>
                </c:pt>
                <c:pt idx="39">
                  <c:v>-4.8164653515049363</c:v>
                </c:pt>
                <c:pt idx="40">
                  <c:v>-4.1575672743914156</c:v>
                </c:pt>
                <c:pt idx="41">
                  <c:v>-3.9892420225412821</c:v>
                </c:pt>
                <c:pt idx="42">
                  <c:v>-4.8327329228232845</c:v>
                </c:pt>
                <c:pt idx="43">
                  <c:v>-4.5486214792760524</c:v>
                </c:pt>
                <c:pt idx="44">
                  <c:v>-4.5423402870555831</c:v>
                </c:pt>
                <c:pt idx="45">
                  <c:v>-4.4682383557705325</c:v>
                </c:pt>
                <c:pt idx="46">
                  <c:v>-6.486012957652818</c:v>
                </c:pt>
                <c:pt idx="47">
                  <c:v>-4.7508666074653982</c:v>
                </c:pt>
                <c:pt idx="48">
                  <c:v>-4.2638191666131675</c:v>
                </c:pt>
                <c:pt idx="49">
                  <c:v>-4.8763717824294286</c:v>
                </c:pt>
                <c:pt idx="50">
                  <c:v>-5.0520634725844857</c:v>
                </c:pt>
                <c:pt idx="51">
                  <c:v>-4.3232208799154463</c:v>
                </c:pt>
                <c:pt idx="52">
                  <c:v>-4.340846572967453</c:v>
                </c:pt>
                <c:pt idx="53">
                  <c:v>-5.5758806973637531</c:v>
                </c:pt>
                <c:pt idx="54">
                  <c:v>-4.3704202191588983</c:v>
                </c:pt>
                <c:pt idx="55">
                  <c:v>-4.3364416260302212</c:v>
                </c:pt>
                <c:pt idx="56">
                  <c:v>-4.7397727991709049</c:v>
                </c:pt>
                <c:pt idx="57">
                  <c:v>-4.688539436009429</c:v>
                </c:pt>
                <c:pt idx="58">
                  <c:v>-4.5467260090397019</c:v>
                </c:pt>
                <c:pt idx="59">
                  <c:v>-4.6580148687384506</c:v>
                </c:pt>
                <c:pt idx="60">
                  <c:v>-5.2585875473802703</c:v>
                </c:pt>
                <c:pt idx="61">
                  <c:v>-5.0027222121103208</c:v>
                </c:pt>
                <c:pt idx="62">
                  <c:v>-4.9340135643298888</c:v>
                </c:pt>
                <c:pt idx="63">
                  <c:v>-4.7032258016233088</c:v>
                </c:pt>
                <c:pt idx="64">
                  <c:v>-5.5343248741822464</c:v>
                </c:pt>
                <c:pt idx="65">
                  <c:v>-4.5820630923587204</c:v>
                </c:pt>
                <c:pt idx="66">
                  <c:v>-4.63179544941078</c:v>
                </c:pt>
                <c:pt idx="67">
                  <c:v>-5.3042582611910936</c:v>
                </c:pt>
                <c:pt idx="68">
                  <c:v>-4.7687916077342347</c:v>
                </c:pt>
                <c:pt idx="69">
                  <c:v>-4.5760266270257501</c:v>
                </c:pt>
                <c:pt idx="70">
                  <c:v>-4.8797128754956498</c:v>
                </c:pt>
                <c:pt idx="71">
                  <c:v>-4.880478939443547</c:v>
                </c:pt>
                <c:pt idx="72">
                  <c:v>-4.4788800895802563</c:v>
                </c:pt>
                <c:pt idx="73">
                  <c:v>-5.1091189566674853</c:v>
                </c:pt>
                <c:pt idx="74">
                  <c:v>-5.3845102736190968</c:v>
                </c:pt>
                <c:pt idx="75">
                  <c:v>-4.9673658615376048</c:v>
                </c:pt>
                <c:pt idx="76">
                  <c:v>-4.8502330055969898</c:v>
                </c:pt>
                <c:pt idx="77">
                  <c:v>-5.3566917854892422</c:v>
                </c:pt>
                <c:pt idx="78">
                  <c:v>-5.5068331922245557</c:v>
                </c:pt>
                <c:pt idx="79">
                  <c:v>-4.8724087148649051</c:v>
                </c:pt>
                <c:pt idx="80">
                  <c:v>-4.7980027926139472</c:v>
                </c:pt>
                <c:pt idx="81">
                  <c:v>-5.3473574992375372</c:v>
                </c:pt>
                <c:pt idx="82">
                  <c:v>-5.1866134771600203</c:v>
                </c:pt>
                <c:pt idx="83">
                  <c:v>-4.5199012442331918</c:v>
                </c:pt>
                <c:pt idx="84">
                  <c:v>-5.1432950842209237</c:v>
                </c:pt>
                <c:pt idx="85">
                  <c:v>-5.4924776760301848</c:v>
                </c:pt>
                <c:pt idx="86">
                  <c:v>-4.7287323854127923</c:v>
                </c:pt>
                <c:pt idx="87">
                  <c:v>-4.7228880902232602</c:v>
                </c:pt>
                <c:pt idx="88">
                  <c:v>-5.9124057635663432</c:v>
                </c:pt>
                <c:pt idx="89">
                  <c:v>-4.9886149311663255</c:v>
                </c:pt>
                <c:pt idx="90">
                  <c:v>-4.899418178416977</c:v>
                </c:pt>
                <c:pt idx="91">
                  <c:v>-5.468262683376631</c:v>
                </c:pt>
                <c:pt idx="92">
                  <c:v>-5.8788048839353575</c:v>
                </c:pt>
                <c:pt idx="93">
                  <c:v>-5.3856847854419216</c:v>
                </c:pt>
                <c:pt idx="94">
                  <c:v>-4.9323847514992671</c:v>
                </c:pt>
                <c:pt idx="95">
                  <c:v>-5.4984358226999648</c:v>
                </c:pt>
                <c:pt idx="96">
                  <c:v>-5.4541032983118276</c:v>
                </c:pt>
                <c:pt idx="97">
                  <c:v>-4.9365928220190636</c:v>
                </c:pt>
                <c:pt idx="98">
                  <c:v>-4.8584356412129504</c:v>
                </c:pt>
                <c:pt idx="99">
                  <c:v>-5.7972498163074198</c:v>
                </c:pt>
                <c:pt idx="100">
                  <c:v>-4.9058768693011379</c:v>
                </c:pt>
                <c:pt idx="101">
                  <c:v>-4.7457601106584928</c:v>
                </c:pt>
                <c:pt idx="102">
                  <c:v>-5.4718855526637791</c:v>
                </c:pt>
                <c:pt idx="103">
                  <c:v>-5.0888475890746507</c:v>
                </c:pt>
                <c:pt idx="104">
                  <c:v>-4.8869186738694488</c:v>
                </c:pt>
                <c:pt idx="105">
                  <c:v>-5.258662753845428</c:v>
                </c:pt>
                <c:pt idx="106">
                  <c:v>-5.7082207560776279</c:v>
                </c:pt>
                <c:pt idx="107">
                  <c:v>-5.1661864347635582</c:v>
                </c:pt>
                <c:pt idx="108">
                  <c:v>-5.3603357550790429</c:v>
                </c:pt>
                <c:pt idx="109">
                  <c:v>-5.6597061168257508</c:v>
                </c:pt>
                <c:pt idx="110">
                  <c:v>-5.7161419506925668</c:v>
                </c:pt>
                <c:pt idx="111">
                  <c:v>-5.193685858916969</c:v>
                </c:pt>
                <c:pt idx="112">
                  <c:v>-5.0918459701671006</c:v>
                </c:pt>
                <c:pt idx="113">
                  <c:v>-5.6348036472087477</c:v>
                </c:pt>
                <c:pt idx="114">
                  <c:v>-5.1761163254761247</c:v>
                </c:pt>
                <c:pt idx="115">
                  <c:v>-4.9671904436630081</c:v>
                </c:pt>
                <c:pt idx="116">
                  <c:v>-5.2155525814958219</c:v>
                </c:pt>
                <c:pt idx="117">
                  <c:v>-5.4829057414900966</c:v>
                </c:pt>
                <c:pt idx="118">
                  <c:v>-4.8099757258558444</c:v>
                </c:pt>
                <c:pt idx="119">
                  <c:v>-5.1878407076398583</c:v>
                </c:pt>
                <c:pt idx="120">
                  <c:v>-5.9076528812566869</c:v>
                </c:pt>
                <c:pt idx="121">
                  <c:v>-5.1227714638360995</c:v>
                </c:pt>
                <c:pt idx="122">
                  <c:v>-5.1486819548692537</c:v>
                </c:pt>
                <c:pt idx="123">
                  <c:v>-6.1198168771483283</c:v>
                </c:pt>
                <c:pt idx="124">
                  <c:v>-5.8891858572328504</c:v>
                </c:pt>
                <c:pt idx="125">
                  <c:v>-5.2131288613202269</c:v>
                </c:pt>
                <c:pt idx="126">
                  <c:v>-5.3844501970110619</c:v>
                </c:pt>
                <c:pt idx="127">
                  <c:v>-5.8468496922239783</c:v>
                </c:pt>
                <c:pt idx="128">
                  <c:v>-5.5430363221074002</c:v>
                </c:pt>
                <c:pt idx="129">
                  <c:v>-5.0391779788695077</c:v>
                </c:pt>
                <c:pt idx="130">
                  <c:v>-5.3101098379184419</c:v>
                </c:pt>
                <c:pt idx="131">
                  <c:v>-5.843986620797371</c:v>
                </c:pt>
                <c:pt idx="132">
                  <c:v>-5.1009864815204837</c:v>
                </c:pt>
                <c:pt idx="133">
                  <c:v>-5.0213772561237402</c:v>
                </c:pt>
                <c:pt idx="134">
                  <c:v>-5.8169505716890146</c:v>
                </c:pt>
                <c:pt idx="135">
                  <c:v>-5.2734264098850847</c:v>
                </c:pt>
                <c:pt idx="136">
                  <c:v>-5.0523929499001694</c:v>
                </c:pt>
                <c:pt idx="137">
                  <c:v>-5.7324672263640544</c:v>
                </c:pt>
                <c:pt idx="138">
                  <c:v>-5.7661518823640918</c:v>
                </c:pt>
                <c:pt idx="139">
                  <c:v>-5.3372758373658939</c:v>
                </c:pt>
                <c:pt idx="140">
                  <c:v>-5.4097768740263188</c:v>
                </c:pt>
                <c:pt idx="141">
                  <c:v>-6.0848636425458063</c:v>
                </c:pt>
                <c:pt idx="142">
                  <c:v>-5.5183332605857869</c:v>
                </c:pt>
                <c:pt idx="143">
                  <c:v>-5.2218547393156438</c:v>
                </c:pt>
                <c:pt idx="144">
                  <c:v>-5.3943925142474649</c:v>
                </c:pt>
                <c:pt idx="145">
                  <c:v>-5.7923456338952706</c:v>
                </c:pt>
                <c:pt idx="146">
                  <c:v>-5.2760405229255705</c:v>
                </c:pt>
                <c:pt idx="147">
                  <c:v>-5.1466125784993988</c:v>
                </c:pt>
                <c:pt idx="148">
                  <c:v>-5.7116930738471643</c:v>
                </c:pt>
                <c:pt idx="149">
                  <c:v>-5.5121268414678362</c:v>
                </c:pt>
                <c:pt idx="150">
                  <c:v>-5.0703114844173145</c:v>
                </c:pt>
                <c:pt idx="151">
                  <c:v>-5.4206333235345667</c:v>
                </c:pt>
                <c:pt idx="152">
                  <c:v>-5.9082875478823524</c:v>
                </c:pt>
                <c:pt idx="153">
                  <c:v>-5.3240182485273051</c:v>
                </c:pt>
                <c:pt idx="154">
                  <c:v>-5.4502237442700023</c:v>
                </c:pt>
                <c:pt idx="155">
                  <c:v>-6.1216445227968554</c:v>
                </c:pt>
                <c:pt idx="156">
                  <c:v>-5.6497116314722922</c:v>
                </c:pt>
                <c:pt idx="157">
                  <c:v>-5.2819548679201427</c:v>
                </c:pt>
                <c:pt idx="158">
                  <c:v>-5.5036365634673006</c:v>
                </c:pt>
                <c:pt idx="159">
                  <c:v>-5.8733244764230097</c:v>
                </c:pt>
                <c:pt idx="160">
                  <c:v>-5.3441930251415464</c:v>
                </c:pt>
                <c:pt idx="161">
                  <c:v>-5.2724209723723741</c:v>
                </c:pt>
                <c:pt idx="162">
                  <c:v>-5.8489641654520543</c:v>
                </c:pt>
                <c:pt idx="163">
                  <c:v>-5.4135916783480678</c:v>
                </c:pt>
                <c:pt idx="164">
                  <c:v>-5.1602963037221636</c:v>
                </c:pt>
                <c:pt idx="165">
                  <c:v>-5.3517419553420149</c:v>
                </c:pt>
                <c:pt idx="166">
                  <c:v>-6.5794765199451604</c:v>
                </c:pt>
                <c:pt idx="167">
                  <c:v>-5.3997177195703241</c:v>
                </c:pt>
                <c:pt idx="168">
                  <c:v>-5.3363877197420546</c:v>
                </c:pt>
                <c:pt idx="169">
                  <c:v>-6.1922684638283885</c:v>
                </c:pt>
                <c:pt idx="170">
                  <c:v>-6.1551038501103301</c:v>
                </c:pt>
                <c:pt idx="171">
                  <c:v>-5.3272349348342196</c:v>
                </c:pt>
                <c:pt idx="172">
                  <c:v>-5.4122757998326554</c:v>
                </c:pt>
                <c:pt idx="173">
                  <c:v>-5.6178824743364641</c:v>
                </c:pt>
                <c:pt idx="174">
                  <c:v>-5.5146348456538679</c:v>
                </c:pt>
                <c:pt idx="175">
                  <c:v>-5.5650315862059907</c:v>
                </c:pt>
                <c:pt idx="176">
                  <c:v>-5.3608782236736596</c:v>
                </c:pt>
                <c:pt idx="177">
                  <c:v>-5.7364621495351349</c:v>
                </c:pt>
                <c:pt idx="178">
                  <c:v>-5.138143961428371</c:v>
                </c:pt>
                <c:pt idx="179">
                  <c:v>-5.2663455306917148</c:v>
                </c:pt>
                <c:pt idx="180">
                  <c:v>-5.7258708387544841</c:v>
                </c:pt>
                <c:pt idx="181">
                  <c:v>-5.4522366237404576</c:v>
                </c:pt>
                <c:pt idx="182">
                  <c:v>-5.2170714219849517</c:v>
                </c:pt>
                <c:pt idx="183">
                  <c:v>-5.9895743985373322</c:v>
                </c:pt>
                <c:pt idx="184">
                  <c:v>-6.1738042832960041</c:v>
                </c:pt>
                <c:pt idx="185">
                  <c:v>-5.3563774717875088</c:v>
                </c:pt>
                <c:pt idx="186">
                  <c:v>-5.5053799482954497</c:v>
                </c:pt>
                <c:pt idx="187">
                  <c:v>-6.7209131945243223</c:v>
                </c:pt>
                <c:pt idx="188">
                  <c:v>-5.6641694014975839</c:v>
                </c:pt>
                <c:pt idx="189">
                  <c:v>-5.4003463526839832</c:v>
                </c:pt>
                <c:pt idx="190">
                  <c:v>-5.6008958868479937</c:v>
                </c:pt>
                <c:pt idx="191">
                  <c:v>-5.9733717433186042</c:v>
                </c:pt>
                <c:pt idx="192">
                  <c:v>-5.3094638180251756</c:v>
                </c:pt>
                <c:pt idx="193">
                  <c:v>-5.292948893140446</c:v>
                </c:pt>
                <c:pt idx="194">
                  <c:v>-5.827735674784674</c:v>
                </c:pt>
                <c:pt idx="195">
                  <c:v>-5.4831707925472726</c:v>
                </c:pt>
                <c:pt idx="196">
                  <c:v>-5.2310394202511912</c:v>
                </c:pt>
                <c:pt idx="197">
                  <c:v>-5.6657022698855988</c:v>
                </c:pt>
                <c:pt idx="198">
                  <c:v>-6.0541884904183583</c:v>
                </c:pt>
                <c:pt idx="199">
                  <c:v>-5.4186409820953907</c:v>
                </c:pt>
                <c:pt idx="200">
                  <c:v>-5.5220725898441492</c:v>
                </c:pt>
                <c:pt idx="201">
                  <c:v>-6.4301948514051492</c:v>
                </c:pt>
                <c:pt idx="202">
                  <c:v>-5.9561233625175118</c:v>
                </c:pt>
                <c:pt idx="203">
                  <c:v>-5.3860886110150386</c:v>
                </c:pt>
                <c:pt idx="204">
                  <c:v>-5.6040787061765416</c:v>
                </c:pt>
                <c:pt idx="205">
                  <c:v>-6.4258126279834444</c:v>
                </c:pt>
                <c:pt idx="206">
                  <c:v>-5.4757922165662141</c:v>
                </c:pt>
                <c:pt idx="207">
                  <c:v>-5.2754637029473264</c:v>
                </c:pt>
                <c:pt idx="208">
                  <c:v>-5.7985397230203661</c:v>
                </c:pt>
                <c:pt idx="209">
                  <c:v>-5.5437710494525358</c:v>
                </c:pt>
                <c:pt idx="210">
                  <c:v>-5.2526664459680088</c:v>
                </c:pt>
                <c:pt idx="211">
                  <c:v>-5.5484646733488328</c:v>
                </c:pt>
                <c:pt idx="212">
                  <c:v>-5.840345659797439</c:v>
                </c:pt>
                <c:pt idx="213">
                  <c:v>-5.446224887358257</c:v>
                </c:pt>
                <c:pt idx="214">
                  <c:v>-5.5021651962353983</c:v>
                </c:pt>
                <c:pt idx="215">
                  <c:v>-6.1556265261742498</c:v>
                </c:pt>
                <c:pt idx="216">
                  <c:v>-5.8534923982975773</c:v>
                </c:pt>
                <c:pt idx="217">
                  <c:v>-5.5335493294968252</c:v>
                </c:pt>
                <c:pt idx="218">
                  <c:v>-5.6903576711713146</c:v>
                </c:pt>
                <c:pt idx="219">
                  <c:v>-6.5548074283905891</c:v>
                </c:pt>
                <c:pt idx="220">
                  <c:v>-5.6048334201898564</c:v>
                </c:pt>
                <c:pt idx="221">
                  <c:v>-5.3218665900388631</c:v>
                </c:pt>
                <c:pt idx="222">
                  <c:v>-5.8409743665666332</c:v>
                </c:pt>
                <c:pt idx="223">
                  <c:v>-5.727591852438918</c:v>
                </c:pt>
                <c:pt idx="224">
                  <c:v>-5.2581157753182239</c:v>
                </c:pt>
                <c:pt idx="225">
                  <c:v>-5.4571732240128101</c:v>
                </c:pt>
                <c:pt idx="226">
                  <c:v>-6.0614712347530055</c:v>
                </c:pt>
                <c:pt idx="227">
                  <c:v>-5.3496765899085741</c:v>
                </c:pt>
                <c:pt idx="228">
                  <c:v>-5.4045650458059269</c:v>
                </c:pt>
                <c:pt idx="229">
                  <c:v>-6.0390980381413124</c:v>
                </c:pt>
                <c:pt idx="230">
                  <c:v>-5.929330453479821</c:v>
                </c:pt>
                <c:pt idx="231">
                  <c:v>-5.5006919799389289</c:v>
                </c:pt>
                <c:pt idx="232">
                  <c:v>-5.6673780484991259</c:v>
                </c:pt>
                <c:pt idx="233">
                  <c:v>-6.8028881874599669</c:v>
                </c:pt>
                <c:pt idx="234">
                  <c:v>-5.7594466114294383</c:v>
                </c:pt>
                <c:pt idx="235">
                  <c:v>-5.4175064844032539</c:v>
                </c:pt>
                <c:pt idx="236">
                  <c:v>-5.7835995422996307</c:v>
                </c:pt>
                <c:pt idx="237">
                  <c:v>-6.288067654506392</c:v>
                </c:pt>
                <c:pt idx="238">
                  <c:v>-5.314664955994683</c:v>
                </c:pt>
                <c:pt idx="239">
                  <c:v>-5.3358186643746874</c:v>
                </c:pt>
                <c:pt idx="240">
                  <c:v>-6.1146272143926446</c:v>
                </c:pt>
                <c:pt idx="241">
                  <c:v>-5.4720253523336373</c:v>
                </c:pt>
                <c:pt idx="242">
                  <c:v>-5.2923518078196787</c:v>
                </c:pt>
                <c:pt idx="243">
                  <c:v>-5.7568701392684769</c:v>
                </c:pt>
                <c:pt idx="244">
                  <c:v>-5.8895460184300177</c:v>
                </c:pt>
                <c:pt idx="245">
                  <c:v>-5.4492740083428259</c:v>
                </c:pt>
                <c:pt idx="246">
                  <c:v>-5.6520063596316277</c:v>
                </c:pt>
                <c:pt idx="247">
                  <c:v>-6.2998072367694951</c:v>
                </c:pt>
                <c:pt idx="248">
                  <c:v>-5.9623213688944174</c:v>
                </c:pt>
                <c:pt idx="249">
                  <c:v>-5.5394375217955085</c:v>
                </c:pt>
                <c:pt idx="250">
                  <c:v>-5.7199317783007393</c:v>
                </c:pt>
                <c:pt idx="251">
                  <c:v>-6.3289139785590347</c:v>
                </c:pt>
                <c:pt idx="252">
                  <c:v>-5.5292820167542995</c:v>
                </c:pt>
                <c:pt idx="253">
                  <c:v>-5.3617250195523924</c:v>
                </c:pt>
                <c:pt idx="254">
                  <c:v>-5.8095085178537289</c:v>
                </c:pt>
                <c:pt idx="255">
                  <c:v>-5.59458011020965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72-E740-A856-47803F8847FA}"/>
            </c:ext>
          </c:extLst>
        </c:ser>
        <c:ser>
          <c:idx val="1"/>
          <c:order val="1"/>
          <c:tx>
            <c:v>Power Spectrum RAD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'2nd year FFT'!$J$2:$J$257</c:f>
              <c:numCache>
                <c:formatCode>General</c:formatCode>
                <c:ptCount val="256"/>
                <c:pt idx="0">
                  <c:v>0</c:v>
                </c:pt>
                <c:pt idx="1">
                  <c:v>1.4956849489223588E-3</c:v>
                </c:pt>
                <c:pt idx="2">
                  <c:v>2.9913698978447176E-3</c:v>
                </c:pt>
                <c:pt idx="3">
                  <c:v>4.4870548467670765E-3</c:v>
                </c:pt>
                <c:pt idx="4">
                  <c:v>5.9827397956894353E-3</c:v>
                </c:pt>
                <c:pt idx="5">
                  <c:v>7.4784247446117941E-3</c:v>
                </c:pt>
                <c:pt idx="6">
                  <c:v>8.9741096935341529E-3</c:v>
                </c:pt>
                <c:pt idx="7">
                  <c:v>1.0469794642456513E-2</c:v>
                </c:pt>
                <c:pt idx="8">
                  <c:v>1.1965479591378871E-2</c:v>
                </c:pt>
                <c:pt idx="9">
                  <c:v>1.3461164540301232E-2</c:v>
                </c:pt>
                <c:pt idx="10">
                  <c:v>1.4956849489223588E-2</c:v>
                </c:pt>
                <c:pt idx="11">
                  <c:v>1.6452534438145948E-2</c:v>
                </c:pt>
                <c:pt idx="12">
                  <c:v>1.7948219387068306E-2</c:v>
                </c:pt>
                <c:pt idx="13">
                  <c:v>1.9443904335990667E-2</c:v>
                </c:pt>
                <c:pt idx="14">
                  <c:v>2.0939589284913025E-2</c:v>
                </c:pt>
                <c:pt idx="15">
                  <c:v>2.2435274233835383E-2</c:v>
                </c:pt>
                <c:pt idx="16">
                  <c:v>2.3930959182757741E-2</c:v>
                </c:pt>
                <c:pt idx="17">
                  <c:v>2.5426644131680103E-2</c:v>
                </c:pt>
                <c:pt idx="18">
                  <c:v>2.6922329080602464E-2</c:v>
                </c:pt>
                <c:pt idx="19">
                  <c:v>2.8418014029524818E-2</c:v>
                </c:pt>
                <c:pt idx="20">
                  <c:v>2.9913698978447176E-2</c:v>
                </c:pt>
                <c:pt idx="21">
                  <c:v>3.1409383927369534E-2</c:v>
                </c:pt>
                <c:pt idx="22">
                  <c:v>3.2905068876291896E-2</c:v>
                </c:pt>
                <c:pt idx="23">
                  <c:v>3.4400753825214257E-2</c:v>
                </c:pt>
                <c:pt idx="24">
                  <c:v>3.5896438774136612E-2</c:v>
                </c:pt>
                <c:pt idx="25">
                  <c:v>3.7392123723058973E-2</c:v>
                </c:pt>
                <c:pt idx="26">
                  <c:v>3.8887808671981335E-2</c:v>
                </c:pt>
                <c:pt idx="27">
                  <c:v>4.0383493620903689E-2</c:v>
                </c:pt>
                <c:pt idx="28">
                  <c:v>4.187917856982605E-2</c:v>
                </c:pt>
                <c:pt idx="29">
                  <c:v>4.3374863518748412E-2</c:v>
                </c:pt>
                <c:pt idx="30">
                  <c:v>4.4870548467670766E-2</c:v>
                </c:pt>
                <c:pt idx="31">
                  <c:v>4.6366233416593121E-2</c:v>
                </c:pt>
                <c:pt idx="32">
                  <c:v>4.7861918365515482E-2</c:v>
                </c:pt>
                <c:pt idx="33">
                  <c:v>4.9357603314437844E-2</c:v>
                </c:pt>
                <c:pt idx="34">
                  <c:v>5.0853288263360205E-2</c:v>
                </c:pt>
                <c:pt idx="35">
                  <c:v>5.234897321228256E-2</c:v>
                </c:pt>
                <c:pt idx="36">
                  <c:v>5.3844658161204928E-2</c:v>
                </c:pt>
                <c:pt idx="37">
                  <c:v>5.5340343110127282E-2</c:v>
                </c:pt>
                <c:pt idx="38">
                  <c:v>5.6836028059049637E-2</c:v>
                </c:pt>
                <c:pt idx="39">
                  <c:v>5.8331713007971998E-2</c:v>
                </c:pt>
                <c:pt idx="40">
                  <c:v>5.9827397956894353E-2</c:v>
                </c:pt>
                <c:pt idx="41">
                  <c:v>6.1323082905816714E-2</c:v>
                </c:pt>
                <c:pt idx="42">
                  <c:v>6.2818767854739069E-2</c:v>
                </c:pt>
                <c:pt idx="43">
                  <c:v>6.4314452803661437E-2</c:v>
                </c:pt>
                <c:pt idx="44">
                  <c:v>6.5810137752583792E-2</c:v>
                </c:pt>
                <c:pt idx="45">
                  <c:v>6.7305822701506146E-2</c:v>
                </c:pt>
                <c:pt idx="46">
                  <c:v>6.8801507650428514E-2</c:v>
                </c:pt>
                <c:pt idx="47">
                  <c:v>7.0297192599350869E-2</c:v>
                </c:pt>
                <c:pt idx="48">
                  <c:v>7.1792877548273223E-2</c:v>
                </c:pt>
                <c:pt idx="49">
                  <c:v>7.3288562497195592E-2</c:v>
                </c:pt>
                <c:pt idx="50">
                  <c:v>7.4784247446117946E-2</c:v>
                </c:pt>
                <c:pt idx="51">
                  <c:v>7.6279932395040315E-2</c:v>
                </c:pt>
                <c:pt idx="52">
                  <c:v>7.7775617343962669E-2</c:v>
                </c:pt>
                <c:pt idx="53">
                  <c:v>7.9271302292885024E-2</c:v>
                </c:pt>
                <c:pt idx="54">
                  <c:v>8.0766987241807378E-2</c:v>
                </c:pt>
                <c:pt idx="55">
                  <c:v>8.2262672190729733E-2</c:v>
                </c:pt>
                <c:pt idx="56">
                  <c:v>8.3758357139652101E-2</c:v>
                </c:pt>
                <c:pt idx="57">
                  <c:v>8.5254042088574455E-2</c:v>
                </c:pt>
                <c:pt idx="58">
                  <c:v>8.6749727037496824E-2</c:v>
                </c:pt>
                <c:pt idx="59">
                  <c:v>8.8245411986419178E-2</c:v>
                </c:pt>
                <c:pt idx="60">
                  <c:v>8.9741096935341533E-2</c:v>
                </c:pt>
                <c:pt idx="61">
                  <c:v>9.1236781884263887E-2</c:v>
                </c:pt>
                <c:pt idx="62">
                  <c:v>9.2732466833186242E-2</c:v>
                </c:pt>
                <c:pt idx="63">
                  <c:v>9.422815178210861E-2</c:v>
                </c:pt>
                <c:pt idx="64">
                  <c:v>9.5723836731030965E-2</c:v>
                </c:pt>
                <c:pt idx="65">
                  <c:v>9.7219521679953319E-2</c:v>
                </c:pt>
                <c:pt idx="66">
                  <c:v>9.8715206628875687E-2</c:v>
                </c:pt>
                <c:pt idx="67">
                  <c:v>0.10021089157779806</c:v>
                </c:pt>
                <c:pt idx="68">
                  <c:v>0.10170657652672041</c:v>
                </c:pt>
                <c:pt idx="69">
                  <c:v>0.10320226147564276</c:v>
                </c:pt>
                <c:pt idx="70">
                  <c:v>0.10469794642456512</c:v>
                </c:pt>
                <c:pt idx="71">
                  <c:v>0.10619363137348747</c:v>
                </c:pt>
                <c:pt idx="72">
                  <c:v>0.10768931632240986</c:v>
                </c:pt>
                <c:pt idx="73">
                  <c:v>0.10918500127133221</c:v>
                </c:pt>
                <c:pt idx="74">
                  <c:v>0.11068068622025456</c:v>
                </c:pt>
                <c:pt idx="75">
                  <c:v>0.11217637116917693</c:v>
                </c:pt>
                <c:pt idx="76">
                  <c:v>0.11367205611809927</c:v>
                </c:pt>
                <c:pt idx="77">
                  <c:v>0.11516774106702164</c:v>
                </c:pt>
                <c:pt idx="78">
                  <c:v>0.116663426015944</c:v>
                </c:pt>
                <c:pt idx="79">
                  <c:v>0.11815911096486635</c:v>
                </c:pt>
                <c:pt idx="80">
                  <c:v>0.11965479591378871</c:v>
                </c:pt>
                <c:pt idx="81">
                  <c:v>0.12115048086271106</c:v>
                </c:pt>
                <c:pt idx="82">
                  <c:v>0.12264616581163343</c:v>
                </c:pt>
                <c:pt idx="83">
                  <c:v>0.12414185076055578</c:v>
                </c:pt>
                <c:pt idx="84">
                  <c:v>0.12563753570947814</c:v>
                </c:pt>
                <c:pt idx="85">
                  <c:v>0.12713322065840052</c:v>
                </c:pt>
                <c:pt idx="86">
                  <c:v>0.12862890560732287</c:v>
                </c:pt>
                <c:pt idx="87">
                  <c:v>0.13012459055624523</c:v>
                </c:pt>
                <c:pt idx="88">
                  <c:v>0.13162027550516758</c:v>
                </c:pt>
                <c:pt idx="89">
                  <c:v>0.13311596045408994</c:v>
                </c:pt>
                <c:pt idx="90">
                  <c:v>0.13461164540301229</c:v>
                </c:pt>
                <c:pt idx="91">
                  <c:v>0.13610733035193465</c:v>
                </c:pt>
                <c:pt idx="92">
                  <c:v>0.13760301530085703</c:v>
                </c:pt>
                <c:pt idx="93">
                  <c:v>0.13909870024977938</c:v>
                </c:pt>
                <c:pt idx="94">
                  <c:v>0.14059438519870174</c:v>
                </c:pt>
                <c:pt idx="95">
                  <c:v>0.14209007014762409</c:v>
                </c:pt>
                <c:pt idx="96">
                  <c:v>0.14358575509654645</c:v>
                </c:pt>
                <c:pt idx="97">
                  <c:v>0.14508144004546883</c:v>
                </c:pt>
                <c:pt idx="98">
                  <c:v>0.14657712499439118</c:v>
                </c:pt>
                <c:pt idx="99">
                  <c:v>0.14807280994331354</c:v>
                </c:pt>
                <c:pt idx="100">
                  <c:v>0.14956849489223589</c:v>
                </c:pt>
                <c:pt idx="101">
                  <c:v>0.15106417984115827</c:v>
                </c:pt>
                <c:pt idx="102">
                  <c:v>0.15255986479008063</c:v>
                </c:pt>
                <c:pt idx="103">
                  <c:v>0.15405554973900298</c:v>
                </c:pt>
                <c:pt idx="104">
                  <c:v>0.15555123468792534</c:v>
                </c:pt>
                <c:pt idx="105">
                  <c:v>0.15704691963684769</c:v>
                </c:pt>
                <c:pt idx="106">
                  <c:v>0.15854260458577005</c:v>
                </c:pt>
                <c:pt idx="107">
                  <c:v>0.1600382895346924</c:v>
                </c:pt>
                <c:pt idx="108">
                  <c:v>0.16153397448361476</c:v>
                </c:pt>
                <c:pt idx="109">
                  <c:v>0.16302965943253711</c:v>
                </c:pt>
                <c:pt idx="110">
                  <c:v>0.16452534438145947</c:v>
                </c:pt>
                <c:pt idx="111">
                  <c:v>0.16602102933038185</c:v>
                </c:pt>
                <c:pt idx="112">
                  <c:v>0.1675167142793042</c:v>
                </c:pt>
                <c:pt idx="113">
                  <c:v>0.16901239922822656</c:v>
                </c:pt>
                <c:pt idx="114">
                  <c:v>0.17050808417714891</c:v>
                </c:pt>
                <c:pt idx="115">
                  <c:v>0.17200376912607129</c:v>
                </c:pt>
                <c:pt idx="116">
                  <c:v>0.17349945407499365</c:v>
                </c:pt>
                <c:pt idx="117">
                  <c:v>0.17499513902391597</c:v>
                </c:pt>
                <c:pt idx="118">
                  <c:v>0.17649082397283836</c:v>
                </c:pt>
                <c:pt idx="119">
                  <c:v>0.17798650892176071</c:v>
                </c:pt>
                <c:pt idx="120">
                  <c:v>0.17948219387068307</c:v>
                </c:pt>
                <c:pt idx="121">
                  <c:v>0.18097787881960545</c:v>
                </c:pt>
                <c:pt idx="122">
                  <c:v>0.18247356376852777</c:v>
                </c:pt>
                <c:pt idx="123">
                  <c:v>0.18396924871745016</c:v>
                </c:pt>
                <c:pt idx="124">
                  <c:v>0.18546493366637248</c:v>
                </c:pt>
                <c:pt idx="125">
                  <c:v>0.18696061861529487</c:v>
                </c:pt>
                <c:pt idx="126">
                  <c:v>0.18845630356421722</c:v>
                </c:pt>
                <c:pt idx="127">
                  <c:v>0.18995198851313957</c:v>
                </c:pt>
                <c:pt idx="128">
                  <c:v>0.19144767346206193</c:v>
                </c:pt>
                <c:pt idx="129">
                  <c:v>0.19294335841098431</c:v>
                </c:pt>
                <c:pt idx="130">
                  <c:v>0.19443904335990664</c:v>
                </c:pt>
                <c:pt idx="131">
                  <c:v>0.19593472830882902</c:v>
                </c:pt>
                <c:pt idx="132">
                  <c:v>0.19743041325775137</c:v>
                </c:pt>
                <c:pt idx="133">
                  <c:v>0.19892609820667373</c:v>
                </c:pt>
                <c:pt idx="134">
                  <c:v>0.20042178315559611</c:v>
                </c:pt>
                <c:pt idx="135">
                  <c:v>0.20191746810451847</c:v>
                </c:pt>
                <c:pt idx="136">
                  <c:v>0.20341315305344082</c:v>
                </c:pt>
                <c:pt idx="137">
                  <c:v>0.20490883800236318</c:v>
                </c:pt>
                <c:pt idx="138">
                  <c:v>0.20640452295128553</c:v>
                </c:pt>
                <c:pt idx="139">
                  <c:v>0.20790020790020788</c:v>
                </c:pt>
                <c:pt idx="140">
                  <c:v>0.20939589284913024</c:v>
                </c:pt>
                <c:pt idx="141">
                  <c:v>0.21089157779805262</c:v>
                </c:pt>
                <c:pt idx="142">
                  <c:v>0.21238726274697495</c:v>
                </c:pt>
                <c:pt idx="143">
                  <c:v>0.21388294769589733</c:v>
                </c:pt>
                <c:pt idx="144">
                  <c:v>0.21537863264481971</c:v>
                </c:pt>
                <c:pt idx="145">
                  <c:v>0.21687431759374204</c:v>
                </c:pt>
                <c:pt idx="146">
                  <c:v>0.21837000254266442</c:v>
                </c:pt>
                <c:pt idx="147">
                  <c:v>0.21986568749158675</c:v>
                </c:pt>
                <c:pt idx="148">
                  <c:v>0.22136137244050913</c:v>
                </c:pt>
                <c:pt idx="149">
                  <c:v>0.22285705738943148</c:v>
                </c:pt>
                <c:pt idx="150">
                  <c:v>0.22435274233835387</c:v>
                </c:pt>
                <c:pt idx="151">
                  <c:v>0.22584842728727619</c:v>
                </c:pt>
                <c:pt idx="152">
                  <c:v>0.22734411223619855</c:v>
                </c:pt>
                <c:pt idx="153">
                  <c:v>0.22883979718512093</c:v>
                </c:pt>
                <c:pt idx="154">
                  <c:v>0.23033548213404328</c:v>
                </c:pt>
                <c:pt idx="155">
                  <c:v>0.23183116708296564</c:v>
                </c:pt>
                <c:pt idx="156">
                  <c:v>0.23332685203188799</c:v>
                </c:pt>
                <c:pt idx="157">
                  <c:v>0.23482253698081035</c:v>
                </c:pt>
                <c:pt idx="158">
                  <c:v>0.2363182219297327</c:v>
                </c:pt>
                <c:pt idx="159">
                  <c:v>0.23781390687865508</c:v>
                </c:pt>
                <c:pt idx="160">
                  <c:v>0.23930959182757741</c:v>
                </c:pt>
                <c:pt idx="161">
                  <c:v>0.24080527677649979</c:v>
                </c:pt>
                <c:pt idx="162">
                  <c:v>0.24230096172542212</c:v>
                </c:pt>
                <c:pt idx="163">
                  <c:v>0.24379664667434447</c:v>
                </c:pt>
                <c:pt idx="164">
                  <c:v>0.24529233162326686</c:v>
                </c:pt>
                <c:pt idx="165">
                  <c:v>0.24678801657218924</c:v>
                </c:pt>
                <c:pt idx="166">
                  <c:v>0.24828370152111157</c:v>
                </c:pt>
                <c:pt idx="167">
                  <c:v>0.24977938647003398</c:v>
                </c:pt>
                <c:pt idx="168">
                  <c:v>0.25127507141895628</c:v>
                </c:pt>
                <c:pt idx="169">
                  <c:v>0.25277075636787866</c:v>
                </c:pt>
                <c:pt idx="170">
                  <c:v>0.25426644131680104</c:v>
                </c:pt>
                <c:pt idx="171">
                  <c:v>0.25576212626572337</c:v>
                </c:pt>
                <c:pt idx="172">
                  <c:v>0.25725781121464575</c:v>
                </c:pt>
                <c:pt idx="173">
                  <c:v>0.25875349616356808</c:v>
                </c:pt>
                <c:pt idx="174">
                  <c:v>0.26024918111249046</c:v>
                </c:pt>
                <c:pt idx="175">
                  <c:v>0.26174486606141284</c:v>
                </c:pt>
                <c:pt idx="176">
                  <c:v>0.26324055101033517</c:v>
                </c:pt>
                <c:pt idx="177">
                  <c:v>0.26473623595925749</c:v>
                </c:pt>
                <c:pt idx="178">
                  <c:v>0.26623192090817988</c:v>
                </c:pt>
                <c:pt idx="179">
                  <c:v>0.26772760585710226</c:v>
                </c:pt>
                <c:pt idx="180">
                  <c:v>0.26922329080602458</c:v>
                </c:pt>
                <c:pt idx="181">
                  <c:v>0.27071897575494697</c:v>
                </c:pt>
                <c:pt idx="182">
                  <c:v>0.27221466070386929</c:v>
                </c:pt>
                <c:pt idx="183">
                  <c:v>0.27371034565279168</c:v>
                </c:pt>
                <c:pt idx="184">
                  <c:v>0.27520603060171406</c:v>
                </c:pt>
                <c:pt idx="185">
                  <c:v>0.27670171555063638</c:v>
                </c:pt>
                <c:pt idx="186">
                  <c:v>0.27819740049955877</c:v>
                </c:pt>
                <c:pt idx="187">
                  <c:v>0.27969308544848109</c:v>
                </c:pt>
                <c:pt idx="188">
                  <c:v>0.28118877039740348</c:v>
                </c:pt>
                <c:pt idx="189">
                  <c:v>0.28268445534632586</c:v>
                </c:pt>
                <c:pt idx="190">
                  <c:v>0.28418014029524818</c:v>
                </c:pt>
                <c:pt idx="191">
                  <c:v>0.28567582524417057</c:v>
                </c:pt>
                <c:pt idx="192">
                  <c:v>0.28717151019309289</c:v>
                </c:pt>
                <c:pt idx="193">
                  <c:v>0.28866719514201528</c:v>
                </c:pt>
                <c:pt idx="194">
                  <c:v>0.29016288009093766</c:v>
                </c:pt>
                <c:pt idx="195">
                  <c:v>0.29165856503985998</c:v>
                </c:pt>
                <c:pt idx="196">
                  <c:v>0.29315424998878237</c:v>
                </c:pt>
                <c:pt idx="197">
                  <c:v>0.29464993493770469</c:v>
                </c:pt>
                <c:pt idx="198">
                  <c:v>0.29614561988662708</c:v>
                </c:pt>
                <c:pt idx="199">
                  <c:v>0.2976413048355494</c:v>
                </c:pt>
                <c:pt idx="200">
                  <c:v>0.29913698978447179</c:v>
                </c:pt>
                <c:pt idx="201">
                  <c:v>0.30063267473339417</c:v>
                </c:pt>
                <c:pt idx="202">
                  <c:v>0.30212835968231655</c:v>
                </c:pt>
                <c:pt idx="203">
                  <c:v>0.30362404463123888</c:v>
                </c:pt>
                <c:pt idx="204">
                  <c:v>0.30511972958016126</c:v>
                </c:pt>
                <c:pt idx="205">
                  <c:v>0.30661541452908359</c:v>
                </c:pt>
                <c:pt idx="206">
                  <c:v>0.30811109947800597</c:v>
                </c:pt>
                <c:pt idx="207">
                  <c:v>0.30960678442692829</c:v>
                </c:pt>
                <c:pt idx="208">
                  <c:v>0.31110246937585068</c:v>
                </c:pt>
                <c:pt idx="209">
                  <c:v>0.312598154324773</c:v>
                </c:pt>
                <c:pt idx="210">
                  <c:v>0.31409383927369539</c:v>
                </c:pt>
                <c:pt idx="211">
                  <c:v>0.31558952422261771</c:v>
                </c:pt>
                <c:pt idx="212">
                  <c:v>0.31708520917154009</c:v>
                </c:pt>
                <c:pt idx="213">
                  <c:v>0.31858089412046248</c:v>
                </c:pt>
                <c:pt idx="214">
                  <c:v>0.3200765790693848</c:v>
                </c:pt>
                <c:pt idx="215">
                  <c:v>0.32157226401830719</c:v>
                </c:pt>
                <c:pt idx="216">
                  <c:v>0.32306794896722951</c:v>
                </c:pt>
                <c:pt idx="217">
                  <c:v>0.32456363391615189</c:v>
                </c:pt>
                <c:pt idx="218">
                  <c:v>0.32605931886507422</c:v>
                </c:pt>
                <c:pt idx="219">
                  <c:v>0.3275550038139966</c:v>
                </c:pt>
                <c:pt idx="220">
                  <c:v>0.32905068876291893</c:v>
                </c:pt>
                <c:pt idx="221">
                  <c:v>0.33054637371184131</c:v>
                </c:pt>
                <c:pt idx="222">
                  <c:v>0.33204205866076369</c:v>
                </c:pt>
                <c:pt idx="223">
                  <c:v>0.33353774360968608</c:v>
                </c:pt>
                <c:pt idx="224">
                  <c:v>0.3350334285586084</c:v>
                </c:pt>
                <c:pt idx="225">
                  <c:v>0.33652911350753073</c:v>
                </c:pt>
                <c:pt idx="226">
                  <c:v>0.33802479845645311</c:v>
                </c:pt>
                <c:pt idx="227">
                  <c:v>0.33952048340537549</c:v>
                </c:pt>
                <c:pt idx="228">
                  <c:v>0.34101616835429782</c:v>
                </c:pt>
                <c:pt idx="229">
                  <c:v>0.3425118533032202</c:v>
                </c:pt>
                <c:pt idx="230">
                  <c:v>0.34400753825214259</c:v>
                </c:pt>
                <c:pt idx="231">
                  <c:v>0.34550322320106491</c:v>
                </c:pt>
                <c:pt idx="232">
                  <c:v>0.3469989081499873</c:v>
                </c:pt>
                <c:pt idx="233">
                  <c:v>0.34849459309890962</c:v>
                </c:pt>
                <c:pt idx="234">
                  <c:v>0.34999027804783195</c:v>
                </c:pt>
                <c:pt idx="235">
                  <c:v>0.35148596299675433</c:v>
                </c:pt>
                <c:pt idx="236">
                  <c:v>0.35298164794567671</c:v>
                </c:pt>
                <c:pt idx="237">
                  <c:v>0.3544773328945991</c:v>
                </c:pt>
                <c:pt idx="238">
                  <c:v>0.35597301784352142</c:v>
                </c:pt>
                <c:pt idx="239">
                  <c:v>0.35746870279244375</c:v>
                </c:pt>
                <c:pt idx="240">
                  <c:v>0.35896438774136613</c:v>
                </c:pt>
                <c:pt idx="241">
                  <c:v>0.36046007269028851</c:v>
                </c:pt>
                <c:pt idx="242">
                  <c:v>0.3619557576392109</c:v>
                </c:pt>
                <c:pt idx="243">
                  <c:v>0.36345144258813322</c:v>
                </c:pt>
                <c:pt idx="244">
                  <c:v>0.36494712753705555</c:v>
                </c:pt>
                <c:pt idx="245">
                  <c:v>0.36644281248597793</c:v>
                </c:pt>
                <c:pt idx="246">
                  <c:v>0.36793849743490031</c:v>
                </c:pt>
                <c:pt idx="247">
                  <c:v>0.36943418238382264</c:v>
                </c:pt>
                <c:pt idx="248">
                  <c:v>0.37092986733274497</c:v>
                </c:pt>
                <c:pt idx="249">
                  <c:v>0.3724255522816674</c:v>
                </c:pt>
                <c:pt idx="250">
                  <c:v>0.37392123723058973</c:v>
                </c:pt>
                <c:pt idx="251">
                  <c:v>0.37541692217951206</c:v>
                </c:pt>
                <c:pt idx="252">
                  <c:v>0.37691260712843444</c:v>
                </c:pt>
                <c:pt idx="253">
                  <c:v>0.37840829207735677</c:v>
                </c:pt>
                <c:pt idx="254">
                  <c:v>0.37990397702627915</c:v>
                </c:pt>
                <c:pt idx="255">
                  <c:v>0.38139966197520148</c:v>
                </c:pt>
              </c:numCache>
            </c:numRef>
          </c:xVal>
          <c:yVal>
            <c:numRef>
              <c:f>'2nd year FFT'!$R$2:$R$257</c:f>
              <c:numCache>
                <c:formatCode>General</c:formatCode>
                <c:ptCount val="256"/>
                <c:pt idx="1">
                  <c:v>-0.56764334745906608</c:v>
                </c:pt>
                <c:pt idx="2">
                  <c:v>-0.78448652196828428</c:v>
                </c:pt>
                <c:pt idx="3">
                  <c:v>-1.9733131271937461</c:v>
                </c:pt>
                <c:pt idx="4">
                  <c:v>-2.3262962337052295</c:v>
                </c:pt>
                <c:pt idx="5">
                  <c:v>-2.1864853578528667</c:v>
                </c:pt>
                <c:pt idx="6">
                  <c:v>-2.6823078567337597</c:v>
                </c:pt>
                <c:pt idx="7">
                  <c:v>-3.2469405844155674</c:v>
                </c:pt>
                <c:pt idx="8">
                  <c:v>-2.5701278645036898</c:v>
                </c:pt>
                <c:pt idx="9">
                  <c:v>-3.2889335476761814</c:v>
                </c:pt>
                <c:pt idx="10">
                  <c:v>-3.8983665482132897</c:v>
                </c:pt>
                <c:pt idx="11">
                  <c:v>-3.6716518177576969</c:v>
                </c:pt>
                <c:pt idx="12">
                  <c:v>-3.3417543388013273</c:v>
                </c:pt>
                <c:pt idx="13">
                  <c:v>-3.862332942474286</c:v>
                </c:pt>
                <c:pt idx="14">
                  <c:v>-3.6768366100626824</c:v>
                </c:pt>
                <c:pt idx="15">
                  <c:v>-3.4150348956971937</c:v>
                </c:pt>
                <c:pt idx="16">
                  <c:v>-3.3785385649324158</c:v>
                </c:pt>
                <c:pt idx="17">
                  <c:v>-3.5342688814403753</c:v>
                </c:pt>
                <c:pt idx="18">
                  <c:v>-4.1646981961102112</c:v>
                </c:pt>
                <c:pt idx="19">
                  <c:v>-3.5374119055100319</c:v>
                </c:pt>
                <c:pt idx="20">
                  <c:v>-3.5760904029455367</c:v>
                </c:pt>
                <c:pt idx="21">
                  <c:v>-5.7954115994952735</c:v>
                </c:pt>
                <c:pt idx="22">
                  <c:v>-4.1786633078072324</c:v>
                </c:pt>
                <c:pt idx="23">
                  <c:v>-3.6803622396319424</c:v>
                </c:pt>
                <c:pt idx="24">
                  <c:v>-3.8853100976339703</c:v>
                </c:pt>
                <c:pt idx="25">
                  <c:v>-4.0609854843997804</c:v>
                </c:pt>
                <c:pt idx="26">
                  <c:v>-3.9241936132226742</c:v>
                </c:pt>
                <c:pt idx="27">
                  <c:v>-3.9183053988407504</c:v>
                </c:pt>
                <c:pt idx="28">
                  <c:v>-3.9489955855473711</c:v>
                </c:pt>
                <c:pt idx="29">
                  <c:v>-4.1089311163056594</c:v>
                </c:pt>
                <c:pt idx="30">
                  <c:v>-4.1867167895345725</c:v>
                </c:pt>
                <c:pt idx="31">
                  <c:v>-4.2830141092513463</c:v>
                </c:pt>
                <c:pt idx="32">
                  <c:v>-4.3988313131145071</c:v>
                </c:pt>
                <c:pt idx="33">
                  <c:v>-3.9100078241103571</c:v>
                </c:pt>
                <c:pt idx="34">
                  <c:v>-4.8967363663164196</c:v>
                </c:pt>
                <c:pt idx="35">
                  <c:v>-4.1693707888153817</c:v>
                </c:pt>
                <c:pt idx="36">
                  <c:v>-4.0768321969297334</c:v>
                </c:pt>
                <c:pt idx="37">
                  <c:v>-4.0291271991472151</c:v>
                </c:pt>
                <c:pt idx="38">
                  <c:v>-4.6611457195238399</c:v>
                </c:pt>
                <c:pt idx="39">
                  <c:v>-6.3125177673298456</c:v>
                </c:pt>
                <c:pt idx="40">
                  <c:v>-4.1149966319376317</c:v>
                </c:pt>
                <c:pt idx="41">
                  <c:v>-4.1628524397227231</c:v>
                </c:pt>
                <c:pt idx="42">
                  <c:v>-6.4553789372331636</c:v>
                </c:pt>
                <c:pt idx="43">
                  <c:v>-5.1417775516574222</c:v>
                </c:pt>
                <c:pt idx="44">
                  <c:v>-3.9970613537457722</c:v>
                </c:pt>
                <c:pt idx="45">
                  <c:v>-4.5608076214484017</c:v>
                </c:pt>
                <c:pt idx="46">
                  <c:v>-4.9780624030093401</c:v>
                </c:pt>
                <c:pt idx="47">
                  <c:v>-4.4868829602901856</c:v>
                </c:pt>
                <c:pt idx="48">
                  <c:v>-4.3514416179528856</c:v>
                </c:pt>
                <c:pt idx="49">
                  <c:v>-4.7271086866966154</c:v>
                </c:pt>
                <c:pt idx="50">
                  <c:v>-4.813474821583255</c:v>
                </c:pt>
                <c:pt idx="51">
                  <c:v>-4.5043059157749239</c:v>
                </c:pt>
                <c:pt idx="52">
                  <c:v>-4.4394591878306962</c:v>
                </c:pt>
                <c:pt idx="53">
                  <c:v>-5.7377314929213599</c:v>
                </c:pt>
                <c:pt idx="54">
                  <c:v>-4.8449427617602643</c:v>
                </c:pt>
                <c:pt idx="55">
                  <c:v>-4.4274319110597515</c:v>
                </c:pt>
                <c:pt idx="56">
                  <c:v>-4.9365065259056591</c:v>
                </c:pt>
                <c:pt idx="57">
                  <c:v>-4.8434539467346012</c:v>
                </c:pt>
                <c:pt idx="58">
                  <c:v>-4.7665169960712115</c:v>
                </c:pt>
                <c:pt idx="59">
                  <c:v>-4.4849652104440798</c:v>
                </c:pt>
                <c:pt idx="60">
                  <c:v>-4.9863233666133269</c:v>
                </c:pt>
                <c:pt idx="61">
                  <c:v>-4.4908804402451006</c:v>
                </c:pt>
                <c:pt idx="62">
                  <c:v>-4.857709964279632</c:v>
                </c:pt>
                <c:pt idx="63">
                  <c:v>-5.0213197934105001</c:v>
                </c:pt>
                <c:pt idx="64">
                  <c:v>-5.0637068822559153</c:v>
                </c:pt>
                <c:pt idx="65">
                  <c:v>-4.3335056598510437</c:v>
                </c:pt>
                <c:pt idx="66">
                  <c:v>-4.9754987964115713</c:v>
                </c:pt>
                <c:pt idx="67">
                  <c:v>-6.2425532122224903</c:v>
                </c:pt>
                <c:pt idx="68">
                  <c:v>-4.9718596392096188</c:v>
                </c:pt>
                <c:pt idx="69">
                  <c:v>-4.4646947457072015</c:v>
                </c:pt>
                <c:pt idx="70">
                  <c:v>-5.1556601906806181</c:v>
                </c:pt>
                <c:pt idx="71">
                  <c:v>-5.4112739674221757</c:v>
                </c:pt>
                <c:pt idx="72">
                  <c:v>-5.1894984073676564</c:v>
                </c:pt>
                <c:pt idx="73">
                  <c:v>-4.621810973488917</c:v>
                </c:pt>
                <c:pt idx="74">
                  <c:v>-5.2212921873171858</c:v>
                </c:pt>
                <c:pt idx="75">
                  <c:v>-4.8255308230127483</c:v>
                </c:pt>
                <c:pt idx="76">
                  <c:v>-5.0496457527320695</c:v>
                </c:pt>
                <c:pt idx="77">
                  <c:v>-4.9386855829608649</c:v>
                </c:pt>
                <c:pt idx="78">
                  <c:v>-5.1931770915339417</c:v>
                </c:pt>
                <c:pt idx="79">
                  <c:v>-4.494930023839923</c:v>
                </c:pt>
                <c:pt idx="80">
                  <c:v>-5.0685357467502037</c:v>
                </c:pt>
                <c:pt idx="81">
                  <c:v>-6.0597587793178276</c:v>
                </c:pt>
                <c:pt idx="82">
                  <c:v>-5.1507929987934853</c:v>
                </c:pt>
                <c:pt idx="83">
                  <c:v>-4.4291407724299185</c:v>
                </c:pt>
                <c:pt idx="84">
                  <c:v>-5.1009691494013989</c:v>
                </c:pt>
                <c:pt idx="85">
                  <c:v>-5.588900018471624</c:v>
                </c:pt>
                <c:pt idx="86">
                  <c:v>-5.2952428403393776</c:v>
                </c:pt>
                <c:pt idx="87">
                  <c:v>-4.5811969606751806</c:v>
                </c:pt>
                <c:pt idx="88">
                  <c:v>-5.2195667650919439</c:v>
                </c:pt>
                <c:pt idx="89">
                  <c:v>-5.122917655349462</c:v>
                </c:pt>
                <c:pt idx="90">
                  <c:v>-5.2560555073772219</c:v>
                </c:pt>
                <c:pt idx="91">
                  <c:v>-4.7604498459611886</c:v>
                </c:pt>
                <c:pt idx="92">
                  <c:v>-5.107929214859694</c:v>
                </c:pt>
                <c:pt idx="93">
                  <c:v>-4.9012327006718746</c:v>
                </c:pt>
                <c:pt idx="94">
                  <c:v>-5.347705983940215</c:v>
                </c:pt>
                <c:pt idx="95">
                  <c:v>-5.1490995559917616</c:v>
                </c:pt>
                <c:pt idx="96">
                  <c:v>-4.9284282069268901</c:v>
                </c:pt>
                <c:pt idx="97">
                  <c:v>-4.8269281202416661</c:v>
                </c:pt>
                <c:pt idx="98">
                  <c:v>-5.6330865204162306</c:v>
                </c:pt>
                <c:pt idx="99">
                  <c:v>-5.8737042801295694</c:v>
                </c:pt>
                <c:pt idx="100">
                  <c:v>-4.9751144191320629</c:v>
                </c:pt>
                <c:pt idx="101">
                  <c:v>-4.9859261339189391</c:v>
                </c:pt>
                <c:pt idx="102">
                  <c:v>-6.0774723865201823</c:v>
                </c:pt>
                <c:pt idx="103">
                  <c:v>-5.667654519589818</c:v>
                </c:pt>
                <c:pt idx="104">
                  <c:v>-4.9006114842838375</c:v>
                </c:pt>
                <c:pt idx="105">
                  <c:v>-5.2108434609156049</c:v>
                </c:pt>
                <c:pt idx="106">
                  <c:v>-6.7036368789549741</c:v>
                </c:pt>
                <c:pt idx="107">
                  <c:v>-5.1987085015719519</c:v>
                </c:pt>
                <c:pt idx="108">
                  <c:v>-4.8943373895038409</c:v>
                </c:pt>
                <c:pt idx="109">
                  <c:v>-5.6454344827524059</c:v>
                </c:pt>
                <c:pt idx="110">
                  <c:v>-5.7679090574872545</c:v>
                </c:pt>
                <c:pt idx="111">
                  <c:v>-4.9872040496834478</c:v>
                </c:pt>
                <c:pt idx="112">
                  <c:v>-5.0444031499287547</c:v>
                </c:pt>
                <c:pt idx="113">
                  <c:v>-5.6447501832877576</c:v>
                </c:pt>
                <c:pt idx="114">
                  <c:v>-5.2824669945975726</c:v>
                </c:pt>
                <c:pt idx="115">
                  <c:v>-5.0974444530871716</c:v>
                </c:pt>
                <c:pt idx="116">
                  <c:v>-5.3570023137874712</c:v>
                </c:pt>
                <c:pt idx="117">
                  <c:v>-5.186236508305667</c:v>
                </c:pt>
                <c:pt idx="118">
                  <c:v>-5.2264780043137042</c:v>
                </c:pt>
                <c:pt idx="119">
                  <c:v>-5.4693887058051285</c:v>
                </c:pt>
                <c:pt idx="120">
                  <c:v>-5.8892252333169344</c:v>
                </c:pt>
                <c:pt idx="121">
                  <c:v>-5.1040716372183086</c:v>
                </c:pt>
                <c:pt idx="122">
                  <c:v>-5.2185114304703815</c:v>
                </c:pt>
                <c:pt idx="123">
                  <c:v>-5.833668329514385</c:v>
                </c:pt>
                <c:pt idx="124">
                  <c:v>-6.2249818238759929</c:v>
                </c:pt>
                <c:pt idx="125">
                  <c:v>-4.9642599609822415</c:v>
                </c:pt>
                <c:pt idx="126">
                  <c:v>-5.1617960126964979</c:v>
                </c:pt>
                <c:pt idx="127">
                  <c:v>-6.5172322831108183</c:v>
                </c:pt>
                <c:pt idx="128">
                  <c:v>-5.6387391706075514</c:v>
                </c:pt>
                <c:pt idx="129">
                  <c:v>-4.9772956982420116</c:v>
                </c:pt>
                <c:pt idx="130">
                  <c:v>-5.4562563688888472</c:v>
                </c:pt>
                <c:pt idx="131">
                  <c:v>-5.6436311960236862</c:v>
                </c:pt>
                <c:pt idx="132">
                  <c:v>-5.2449177678445773</c:v>
                </c:pt>
                <c:pt idx="133">
                  <c:v>-5.259480227893027</c:v>
                </c:pt>
                <c:pt idx="134">
                  <c:v>-6.0451271156293229</c:v>
                </c:pt>
                <c:pt idx="135">
                  <c:v>-5.307190720910187</c:v>
                </c:pt>
                <c:pt idx="136">
                  <c:v>-5.2347548314757502</c:v>
                </c:pt>
                <c:pt idx="137">
                  <c:v>-5.6785292021996554</c:v>
                </c:pt>
                <c:pt idx="138">
                  <c:v>-6.139359709402453</c:v>
                </c:pt>
                <c:pt idx="139">
                  <c:v>-5.1769574499850997</c:v>
                </c:pt>
                <c:pt idx="140">
                  <c:v>-5.2900693710033311</c:v>
                </c:pt>
                <c:pt idx="141">
                  <c:v>-6.1351919733384213</c:v>
                </c:pt>
                <c:pt idx="142">
                  <c:v>-5.6944058769970018</c:v>
                </c:pt>
                <c:pt idx="143">
                  <c:v>-5.1590607406493962</c:v>
                </c:pt>
                <c:pt idx="144">
                  <c:v>-5.5302111564158087</c:v>
                </c:pt>
                <c:pt idx="145">
                  <c:v>-6.0673456723365877</c:v>
                </c:pt>
                <c:pt idx="146">
                  <c:v>-5.3408557225324511</c:v>
                </c:pt>
                <c:pt idx="147">
                  <c:v>-5.2939280331579353</c:v>
                </c:pt>
                <c:pt idx="148">
                  <c:v>-6.3000095723184355</c:v>
                </c:pt>
                <c:pt idx="149">
                  <c:v>-5.8622564548707867</c:v>
                </c:pt>
                <c:pt idx="150">
                  <c:v>-5.0738190595600781</c:v>
                </c:pt>
                <c:pt idx="151">
                  <c:v>-5.4281700367045289</c:v>
                </c:pt>
                <c:pt idx="152">
                  <c:v>-6.0921652713017114</c:v>
                </c:pt>
                <c:pt idx="153">
                  <c:v>-5.5177920365339794</c:v>
                </c:pt>
                <c:pt idx="154">
                  <c:v>-5.2314648018494383</c:v>
                </c:pt>
                <c:pt idx="155">
                  <c:v>-5.6657558795173859</c:v>
                </c:pt>
                <c:pt idx="156">
                  <c:v>-5.5396481617176399</c:v>
                </c:pt>
                <c:pt idx="157">
                  <c:v>-5.4548721560258384</c:v>
                </c:pt>
                <c:pt idx="158">
                  <c:v>-5.3596052998795392</c:v>
                </c:pt>
                <c:pt idx="159">
                  <c:v>-5.815715315468208</c:v>
                </c:pt>
                <c:pt idx="160">
                  <c:v>-5.1837367636215417</c:v>
                </c:pt>
                <c:pt idx="161">
                  <c:v>-5.5178274761695869</c:v>
                </c:pt>
                <c:pt idx="162">
                  <c:v>-6.0939086909716993</c:v>
                </c:pt>
                <c:pt idx="163">
                  <c:v>-5.4501839674274422</c:v>
                </c:pt>
                <c:pt idx="164">
                  <c:v>-5.114483632107377</c:v>
                </c:pt>
                <c:pt idx="165">
                  <c:v>-5.7047316460876516</c:v>
                </c:pt>
                <c:pt idx="166">
                  <c:v>-6.8092187180120733</c:v>
                </c:pt>
                <c:pt idx="167">
                  <c:v>-5.6759807841771073</c:v>
                </c:pt>
                <c:pt idx="168">
                  <c:v>-5.1608442736272098</c:v>
                </c:pt>
                <c:pt idx="169">
                  <c:v>-6.0040744385721752</c:v>
                </c:pt>
                <c:pt idx="170">
                  <c:v>-6.3047079309061127</c:v>
                </c:pt>
                <c:pt idx="171">
                  <c:v>-5.43742544541632</c:v>
                </c:pt>
                <c:pt idx="172">
                  <c:v>-5.2468845536576447</c:v>
                </c:pt>
                <c:pt idx="173">
                  <c:v>-5.350037983781549</c:v>
                </c:pt>
                <c:pt idx="174">
                  <c:v>-5.4251116217877851</c:v>
                </c:pt>
                <c:pt idx="175">
                  <c:v>-5.766184922378689</c:v>
                </c:pt>
                <c:pt idx="176">
                  <c:v>-5.3383300143486165</c:v>
                </c:pt>
                <c:pt idx="177">
                  <c:v>-5.7970721789299526</c:v>
                </c:pt>
                <c:pt idx="178">
                  <c:v>-5.2694578288456055</c:v>
                </c:pt>
                <c:pt idx="179">
                  <c:v>-5.3966708940411827</c:v>
                </c:pt>
                <c:pt idx="180">
                  <c:v>-6.715241068700311</c:v>
                </c:pt>
                <c:pt idx="181">
                  <c:v>-5.6217284580792857</c:v>
                </c:pt>
                <c:pt idx="182">
                  <c:v>-5.1870857252322331</c:v>
                </c:pt>
                <c:pt idx="183">
                  <c:v>-5.9192724356776063</c:v>
                </c:pt>
                <c:pt idx="184">
                  <c:v>-5.8501716893165403</c:v>
                </c:pt>
                <c:pt idx="185">
                  <c:v>-5.3612060864732616</c:v>
                </c:pt>
                <c:pt idx="186">
                  <c:v>-5.5601467977414005</c:v>
                </c:pt>
                <c:pt idx="187">
                  <c:v>-6.0836365719779462</c:v>
                </c:pt>
                <c:pt idx="188">
                  <c:v>-5.6347719326225594</c:v>
                </c:pt>
                <c:pt idx="189">
                  <c:v>-5.5153212986042197</c:v>
                </c:pt>
                <c:pt idx="190">
                  <c:v>-5.7670519212204798</c:v>
                </c:pt>
                <c:pt idx="191">
                  <c:v>-6.3360327133082439</c:v>
                </c:pt>
                <c:pt idx="192">
                  <c:v>-5.3105704299903849</c:v>
                </c:pt>
                <c:pt idx="193">
                  <c:v>-5.2881137570529555</c:v>
                </c:pt>
                <c:pt idx="194">
                  <c:v>-6.7988660464257231</c:v>
                </c:pt>
                <c:pt idx="195">
                  <c:v>-5.830608700653424</c:v>
                </c:pt>
                <c:pt idx="196">
                  <c:v>-5.2311699695997831</c:v>
                </c:pt>
                <c:pt idx="197">
                  <c:v>-5.5771769125118258</c:v>
                </c:pt>
                <c:pt idx="198">
                  <c:v>-5.9795693253896154</c:v>
                </c:pt>
                <c:pt idx="199">
                  <c:v>-5.6388187349862751</c:v>
                </c:pt>
                <c:pt idx="200">
                  <c:v>-5.3780138021444319</c:v>
                </c:pt>
                <c:pt idx="201">
                  <c:v>-5.9271328786590924</c:v>
                </c:pt>
                <c:pt idx="202">
                  <c:v>-5.5977794963890535</c:v>
                </c:pt>
                <c:pt idx="203">
                  <c:v>-5.4925104480662776</c:v>
                </c:pt>
                <c:pt idx="204">
                  <c:v>-5.6751226699286175</c:v>
                </c:pt>
                <c:pt idx="205">
                  <c:v>-6.0594571953923664</c:v>
                </c:pt>
                <c:pt idx="206">
                  <c:v>-5.3363089125472767</c:v>
                </c:pt>
                <c:pt idx="207">
                  <c:v>-5.4804760100396459</c:v>
                </c:pt>
                <c:pt idx="208">
                  <c:v>-6.314923200701382</c:v>
                </c:pt>
                <c:pt idx="209">
                  <c:v>-6.0251307057569443</c:v>
                </c:pt>
                <c:pt idx="210">
                  <c:v>-5.2707946444355525</c:v>
                </c:pt>
                <c:pt idx="211">
                  <c:v>-5.6466087042273969</c:v>
                </c:pt>
                <c:pt idx="212">
                  <c:v>-6.7331138976386375</c:v>
                </c:pt>
                <c:pt idx="213">
                  <c:v>-5.5985115122357607</c:v>
                </c:pt>
                <c:pt idx="214">
                  <c:v>-5.3397873854700801</c:v>
                </c:pt>
                <c:pt idx="215">
                  <c:v>-6.0911994780638894</c:v>
                </c:pt>
                <c:pt idx="216">
                  <c:v>-5.7685011339993766</c:v>
                </c:pt>
                <c:pt idx="217">
                  <c:v>-5.5415087910867822</c:v>
                </c:pt>
                <c:pt idx="218">
                  <c:v>-5.5362965398620592</c:v>
                </c:pt>
                <c:pt idx="219">
                  <c:v>-6.2186884954182613</c:v>
                </c:pt>
                <c:pt idx="220">
                  <c:v>-5.6677220167139577</c:v>
                </c:pt>
                <c:pt idx="221">
                  <c:v>-5.4471138540330069</c:v>
                </c:pt>
                <c:pt idx="222">
                  <c:v>-5.7531680633543614</c:v>
                </c:pt>
                <c:pt idx="223">
                  <c:v>-5.8917526748551747</c:v>
                </c:pt>
                <c:pt idx="224">
                  <c:v>-5.4304784077561932</c:v>
                </c:pt>
                <c:pt idx="225">
                  <c:v>-5.6547217436257853</c:v>
                </c:pt>
                <c:pt idx="226">
                  <c:v>-6.0865532674802063</c:v>
                </c:pt>
                <c:pt idx="227">
                  <c:v>-5.4016160947108478</c:v>
                </c:pt>
                <c:pt idx="228">
                  <c:v>-5.5071936614049646</c:v>
                </c:pt>
                <c:pt idx="229">
                  <c:v>-6.0481106174647907</c:v>
                </c:pt>
                <c:pt idx="230">
                  <c:v>-5.8717904739270486</c:v>
                </c:pt>
                <c:pt idx="231">
                  <c:v>-5.2900377831233998</c:v>
                </c:pt>
                <c:pt idx="232">
                  <c:v>-5.6423861822204353</c:v>
                </c:pt>
                <c:pt idx="233">
                  <c:v>-7.9221458262588156</c:v>
                </c:pt>
                <c:pt idx="234">
                  <c:v>-5.7359452786016565</c:v>
                </c:pt>
                <c:pt idx="235">
                  <c:v>-5.2532175506335657</c:v>
                </c:pt>
                <c:pt idx="236">
                  <c:v>-5.850691792180859</c:v>
                </c:pt>
                <c:pt idx="237">
                  <c:v>-6.2043419510211466</c:v>
                </c:pt>
                <c:pt idx="238">
                  <c:v>-5.6141954569411894</c:v>
                </c:pt>
                <c:pt idx="239">
                  <c:v>-5.427238554069663</c:v>
                </c:pt>
                <c:pt idx="240">
                  <c:v>-5.896970694209192</c:v>
                </c:pt>
                <c:pt idx="241">
                  <c:v>-5.5347165443188437</c:v>
                </c:pt>
                <c:pt idx="242">
                  <c:v>-5.5971517400630573</c:v>
                </c:pt>
                <c:pt idx="243">
                  <c:v>-5.8111246784632486</c:v>
                </c:pt>
                <c:pt idx="244">
                  <c:v>-5.9442913259014052</c:v>
                </c:pt>
                <c:pt idx="245">
                  <c:v>-5.3347287358646005</c:v>
                </c:pt>
                <c:pt idx="246">
                  <c:v>-5.6180009607510391</c:v>
                </c:pt>
                <c:pt idx="247">
                  <c:v>-7.2195295108803013</c:v>
                </c:pt>
                <c:pt idx="248">
                  <c:v>-5.8386819695775056</c:v>
                </c:pt>
                <c:pt idx="249">
                  <c:v>-5.2145939879695664</c:v>
                </c:pt>
                <c:pt idx="250">
                  <c:v>-5.7189409347619957</c:v>
                </c:pt>
                <c:pt idx="251">
                  <c:v>-6.3139625553109173</c:v>
                </c:pt>
                <c:pt idx="252">
                  <c:v>-5.7126050615087722</c:v>
                </c:pt>
                <c:pt idx="253">
                  <c:v>-5.3138825171112058</c:v>
                </c:pt>
                <c:pt idx="254">
                  <c:v>-5.7526695980178797</c:v>
                </c:pt>
                <c:pt idx="255">
                  <c:v>-5.5501027849026405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72-E740-A856-47803F884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879024"/>
        <c:axId val="1046548528"/>
      </c:scatterChart>
      <c:valAx>
        <c:axId val="1046879024"/>
        <c:scaling>
          <c:orientation val="minMax"/>
          <c:max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800"/>
                  <a:t>Frequency</a:t>
                </a:r>
                <a:r>
                  <a:rPr lang="de-DE" sz="1800" baseline="0"/>
                  <a:t> [1/sol]</a:t>
                </a:r>
                <a:endParaRPr lang="de-DE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46548528"/>
        <c:crosses val="autoZero"/>
        <c:crossBetween val="midCat"/>
      </c:valAx>
      <c:valAx>
        <c:axId val="104654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800" b="0" i="0" u="none" strike="noStrike" baseline="0">
                    <a:effectLst/>
                  </a:rPr>
                  <a:t>2 Log</a:t>
                </a:r>
                <a:r>
                  <a:rPr lang="de-DE" sz="1800" b="0" i="0" u="none" strike="noStrike" baseline="-25000">
                    <a:effectLst/>
                  </a:rPr>
                  <a:t>10</a:t>
                </a:r>
                <a:r>
                  <a:rPr lang="de-DE" sz="1800" b="0" i="0" u="none" strike="noStrike" baseline="0">
                    <a:effectLst/>
                  </a:rPr>
                  <a:t> (Spectr. Ampl.) </a:t>
                </a:r>
                <a:endParaRPr lang="de-DE" sz="1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46879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242366</xdr:colOff>
      <xdr:row>0</xdr:row>
      <xdr:rowOff>0</xdr:rowOff>
    </xdr:from>
    <xdr:to>
      <xdr:col>8</xdr:col>
      <xdr:colOff>757776</xdr:colOff>
      <xdr:row>49</xdr:row>
      <xdr:rowOff>82598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9BF51F2-5715-84D0-4BD0-F257207CA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366" y="0"/>
          <a:ext cx="7107776" cy="10058400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596900</xdr:colOff>
      <xdr:row>4</xdr:row>
      <xdr:rowOff>158750</xdr:rowOff>
    </xdr:from>
    <xdr:to>
      <xdr:col>20</xdr:col>
      <xdr:colOff>596900</xdr:colOff>
      <xdr:row>40</xdr:row>
      <xdr:rowOff>127000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3AA9DAD-A01D-EC41-AE5C-E4554F2319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15</xdr:col>
      <xdr:colOff>546100</xdr:colOff>
      <xdr:row>53</xdr:row>
      <xdr:rowOff>88900</xdr:rowOff>
    </xdr:from>
    <xdr:ext cx="386965" cy="660286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B7F2E8C6-B56D-6D4E-B892-79E549966CA9}"/>
            </a:ext>
          </a:extLst>
        </xdr:cNvPr>
        <xdr:cNvSpPr txBox="1"/>
      </xdr:nvSpPr>
      <xdr:spPr>
        <a:xfrm>
          <a:off x="18643600" y="10858500"/>
          <a:ext cx="386965" cy="6602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de-DE" sz="1600"/>
            <a:t>3a</a:t>
          </a:r>
        </a:p>
      </xdr:txBody>
    </xdr:sp>
    <xdr:clientData/>
  </xdr:oneCellAnchor>
  <xdr:oneCellAnchor>
    <xdr:from>
      <xdr:col>14</xdr:col>
      <xdr:colOff>698500</xdr:colOff>
      <xdr:row>52</xdr:row>
      <xdr:rowOff>152400</xdr:rowOff>
    </xdr:from>
    <xdr:ext cx="542777" cy="342786"/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E4B510D9-08DD-4948-9E84-B264D9E97CE4}"/>
            </a:ext>
          </a:extLst>
        </xdr:cNvPr>
        <xdr:cNvSpPr txBox="1"/>
      </xdr:nvSpPr>
      <xdr:spPr>
        <a:xfrm>
          <a:off x="17970500" y="10718800"/>
          <a:ext cx="54277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600"/>
            <a:t>1.5a</a:t>
          </a:r>
        </a:p>
      </xdr:txBody>
    </xdr:sp>
    <xdr:clientData/>
  </xdr:oneCellAnchor>
  <xdr:twoCellAnchor>
    <xdr:from>
      <xdr:col>11</xdr:col>
      <xdr:colOff>609600</xdr:colOff>
      <xdr:row>41</xdr:row>
      <xdr:rowOff>101600</xdr:rowOff>
    </xdr:from>
    <xdr:to>
      <xdr:col>19</xdr:col>
      <xdr:colOff>800100</xdr:colOff>
      <xdr:row>73</xdr:row>
      <xdr:rowOff>133350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729FA0A1-4D94-0D45-9F9C-9F0736511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63500</xdr:colOff>
      <xdr:row>55</xdr:row>
      <xdr:rowOff>177800</xdr:rowOff>
    </xdr:from>
    <xdr:to>
      <xdr:col>19</xdr:col>
      <xdr:colOff>558800</xdr:colOff>
      <xdr:row>78</xdr:row>
      <xdr:rowOff>44450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E33C6FCA-21AE-4C41-86D2-4D7361928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584200</xdr:colOff>
      <xdr:row>82</xdr:row>
      <xdr:rowOff>0</xdr:rowOff>
    </xdr:from>
    <xdr:to>
      <xdr:col>19</xdr:col>
      <xdr:colOff>469900</xdr:colOff>
      <xdr:row>110</xdr:row>
      <xdr:rowOff>127000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EDD82ACB-EE0C-444B-B2AE-0CDA819DC6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56</xdr:row>
      <xdr:rowOff>0</xdr:rowOff>
    </xdr:from>
    <xdr:to>
      <xdr:col>28</xdr:col>
      <xdr:colOff>685800</xdr:colOff>
      <xdr:row>78</xdr:row>
      <xdr:rowOff>69850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4A2DDB09-DB82-664B-9E77-DA0274C673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0.76457</cdr:x>
      <cdr:y>0.74406</cdr:y>
    </cdr:from>
    <cdr:to>
      <cdr:x>0.81119</cdr:x>
      <cdr:y>0.84196</cdr:y>
    </cdr:to>
    <cdr:sp macro="" textlink="">
      <cdr:nvSpPr>
        <cdr:cNvPr id="2" name="Textfeld 1">
          <a:extLst xmlns:a="http://schemas.openxmlformats.org/drawingml/2006/main">
            <a:ext uri="{FF2B5EF4-FFF2-40B4-BE49-F238E27FC236}">
              <a16:creationId xmlns:a16="http://schemas.microsoft.com/office/drawing/2014/main" id="{A0B78A00-7919-4C91-250C-100626A5B92E}"/>
            </a:ext>
          </a:extLst>
        </cdr:cNvPr>
        <cdr:cNvSpPr txBox="1"/>
      </cdr:nvSpPr>
      <cdr:spPr>
        <a:xfrm xmlns:a="http://schemas.openxmlformats.org/drawingml/2006/main">
          <a:off x="4165600" y="3378200"/>
          <a:ext cx="254000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/>
            <a:t>3</a:t>
          </a:r>
          <a:r>
            <a:rPr lang="de-DE" sz="1400" baseline="0"/>
            <a:t>a</a:t>
          </a:r>
          <a:endParaRPr lang="de-DE" sz="1400"/>
        </a:p>
      </cdr:txBody>
    </cdr:sp>
  </cdr:relSizeAnchor>
  <cdr:relSizeAnchor xmlns:cdr="http://schemas.openxmlformats.org/drawingml/2006/chartDrawing">
    <cdr:from>
      <cdr:x>0.4662</cdr:x>
      <cdr:y>0.72168</cdr:y>
    </cdr:from>
    <cdr:to>
      <cdr:x>0.51282</cdr:x>
      <cdr:y>0.81958</cdr:y>
    </cdr:to>
    <cdr:sp macro="" textlink="">
      <cdr:nvSpPr>
        <cdr:cNvPr id="3" name="Textfeld 1">
          <a:extLst xmlns:a="http://schemas.openxmlformats.org/drawingml/2006/main">
            <a:ext uri="{FF2B5EF4-FFF2-40B4-BE49-F238E27FC236}">
              <a16:creationId xmlns:a16="http://schemas.microsoft.com/office/drawing/2014/main" id="{E040885C-8C7A-0A2B-D3D4-92091B63FAF0}"/>
            </a:ext>
          </a:extLst>
        </cdr:cNvPr>
        <cdr:cNvSpPr txBox="1"/>
      </cdr:nvSpPr>
      <cdr:spPr>
        <a:xfrm xmlns:a="http://schemas.openxmlformats.org/drawingml/2006/main">
          <a:off x="2540000" y="3276600"/>
          <a:ext cx="254000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1.5a</a:t>
          </a:r>
          <a:endParaRPr lang="de-DE" sz="1400"/>
        </a:p>
      </cdr:txBody>
    </cdr:sp>
  </cdr:relSizeAnchor>
  <cdr:relSizeAnchor xmlns:cdr="http://schemas.openxmlformats.org/drawingml/2006/chartDrawing">
    <cdr:from>
      <cdr:x>0.37529</cdr:x>
      <cdr:y>0.48671</cdr:y>
    </cdr:from>
    <cdr:to>
      <cdr:x>0.42191</cdr:x>
      <cdr:y>0.58461</cdr:y>
    </cdr:to>
    <cdr:sp macro="" textlink="">
      <cdr:nvSpPr>
        <cdr:cNvPr id="4" name="Textfeld 1">
          <a:extLst xmlns:a="http://schemas.openxmlformats.org/drawingml/2006/main">
            <a:ext uri="{FF2B5EF4-FFF2-40B4-BE49-F238E27FC236}">
              <a16:creationId xmlns:a16="http://schemas.microsoft.com/office/drawing/2014/main" id="{8D51A15A-8DF1-CD2B-5F05-B120F8961360}"/>
            </a:ext>
          </a:extLst>
        </cdr:cNvPr>
        <cdr:cNvSpPr txBox="1"/>
      </cdr:nvSpPr>
      <cdr:spPr>
        <a:xfrm xmlns:a="http://schemas.openxmlformats.org/drawingml/2006/main">
          <a:off x="2044682" y="2209791"/>
          <a:ext cx="253999" cy="4444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1a</a:t>
          </a:r>
          <a:endParaRPr lang="de-DE" sz="1400"/>
        </a:p>
      </cdr:txBody>
    </cdr:sp>
  </cdr:relSizeAnchor>
  <cdr:relSizeAnchor xmlns:cdr="http://schemas.openxmlformats.org/drawingml/2006/chartDrawing">
    <cdr:from>
      <cdr:x>0.31468</cdr:x>
      <cdr:y>0.15105</cdr:y>
    </cdr:from>
    <cdr:to>
      <cdr:x>0.3613</cdr:x>
      <cdr:y>0.24896</cdr:y>
    </cdr:to>
    <cdr:sp macro="" textlink="">
      <cdr:nvSpPr>
        <cdr:cNvPr id="5" name="Textfeld 1">
          <a:extLst xmlns:a="http://schemas.openxmlformats.org/drawingml/2006/main">
            <a:ext uri="{FF2B5EF4-FFF2-40B4-BE49-F238E27FC236}">
              <a16:creationId xmlns:a16="http://schemas.microsoft.com/office/drawing/2014/main" id="{0C073C94-5F2E-3C31-4AF7-436408A6DB41}"/>
            </a:ext>
          </a:extLst>
        </cdr:cNvPr>
        <cdr:cNvSpPr txBox="1"/>
      </cdr:nvSpPr>
      <cdr:spPr>
        <a:xfrm xmlns:a="http://schemas.openxmlformats.org/drawingml/2006/main">
          <a:off x="1714477" y="685783"/>
          <a:ext cx="253999" cy="4445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0.75a</a:t>
          </a:r>
          <a:endParaRPr lang="de-DE" sz="1400"/>
        </a:p>
      </cdr:txBody>
    </cdr:sp>
  </cdr:relSizeAnchor>
  <cdr:relSizeAnchor xmlns:cdr="http://schemas.openxmlformats.org/drawingml/2006/chartDrawing">
    <cdr:from>
      <cdr:x>0.26107</cdr:x>
      <cdr:y>0.55105</cdr:y>
    </cdr:from>
    <cdr:to>
      <cdr:x>0.30769</cdr:x>
      <cdr:y>0.64895</cdr:y>
    </cdr:to>
    <cdr:sp macro="" textlink="">
      <cdr:nvSpPr>
        <cdr:cNvPr id="6" name="Textfeld 1">
          <a:extLst xmlns:a="http://schemas.openxmlformats.org/drawingml/2006/main">
            <a:ext uri="{FF2B5EF4-FFF2-40B4-BE49-F238E27FC236}">
              <a16:creationId xmlns:a16="http://schemas.microsoft.com/office/drawing/2014/main" id="{D91C899C-34D4-C0F5-21F8-79D8C7345830}"/>
            </a:ext>
          </a:extLst>
        </cdr:cNvPr>
        <cdr:cNvSpPr txBox="1"/>
      </cdr:nvSpPr>
      <cdr:spPr>
        <a:xfrm xmlns:a="http://schemas.openxmlformats.org/drawingml/2006/main">
          <a:off x="1422382" y="2501903"/>
          <a:ext cx="254000" cy="4444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0.5a</a:t>
          </a:r>
          <a:endParaRPr lang="de-DE" sz="1400"/>
        </a:p>
      </cdr:txBody>
    </cdr:sp>
  </cdr:relSizeAnchor>
  <cdr:relSizeAnchor xmlns:cdr="http://schemas.openxmlformats.org/drawingml/2006/chartDrawing">
    <cdr:from>
      <cdr:x>0.18182</cdr:x>
      <cdr:y>0.31049</cdr:y>
    </cdr:from>
    <cdr:to>
      <cdr:x>0.22844</cdr:x>
      <cdr:y>0.4084</cdr:y>
    </cdr:to>
    <cdr:sp macro="" textlink="">
      <cdr:nvSpPr>
        <cdr:cNvPr id="7" name="Textfeld 1">
          <a:extLst xmlns:a="http://schemas.openxmlformats.org/drawingml/2006/main">
            <a:ext uri="{FF2B5EF4-FFF2-40B4-BE49-F238E27FC236}">
              <a16:creationId xmlns:a16="http://schemas.microsoft.com/office/drawing/2014/main" id="{F4D75AC6-2126-D839-C6B1-1315D47451CD}"/>
            </a:ext>
          </a:extLst>
        </cdr:cNvPr>
        <cdr:cNvSpPr txBox="1"/>
      </cdr:nvSpPr>
      <cdr:spPr>
        <a:xfrm xmlns:a="http://schemas.openxmlformats.org/drawingml/2006/main">
          <a:off x="990594" y="1409683"/>
          <a:ext cx="253999" cy="44453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0.4a</a:t>
          </a:r>
          <a:endParaRPr lang="de-DE" sz="1400"/>
        </a:p>
      </cdr:txBody>
    </cdr:sp>
  </cdr:relSizeAnchor>
  <cdr:relSizeAnchor xmlns:cdr="http://schemas.openxmlformats.org/drawingml/2006/chartDrawing">
    <cdr:from>
      <cdr:x>0.23543</cdr:x>
      <cdr:y>0.66573</cdr:y>
    </cdr:from>
    <cdr:to>
      <cdr:x>0.32751</cdr:x>
      <cdr:y>0.73287</cdr:y>
    </cdr:to>
    <cdr:sp macro="" textlink="">
      <cdr:nvSpPr>
        <cdr:cNvPr id="8" name="Textfeld 1">
          <a:extLst xmlns:a="http://schemas.openxmlformats.org/drawingml/2006/main">
            <a:ext uri="{FF2B5EF4-FFF2-40B4-BE49-F238E27FC236}">
              <a16:creationId xmlns:a16="http://schemas.microsoft.com/office/drawing/2014/main" id="{D8C447F1-877A-0A41-D0D4-350EA3BE2EBC}"/>
            </a:ext>
          </a:extLst>
        </cdr:cNvPr>
        <cdr:cNvSpPr txBox="1"/>
      </cdr:nvSpPr>
      <cdr:spPr>
        <a:xfrm xmlns:a="http://schemas.openxmlformats.org/drawingml/2006/main">
          <a:off x="1282700" y="3022600"/>
          <a:ext cx="501650" cy="304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/>
            <a:t>0.33a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0.4251</cdr:x>
      <cdr:y>0.7457</cdr:y>
    </cdr:from>
    <cdr:to>
      <cdr:x>0.47172</cdr:x>
      <cdr:y>0.8436</cdr:y>
    </cdr:to>
    <cdr:sp macro="" textlink="">
      <cdr:nvSpPr>
        <cdr:cNvPr id="3" name="Textfeld 1">
          <a:extLst xmlns:a="http://schemas.openxmlformats.org/drawingml/2006/main">
            <a:ext uri="{FF2B5EF4-FFF2-40B4-BE49-F238E27FC236}">
              <a16:creationId xmlns:a16="http://schemas.microsoft.com/office/drawing/2014/main" id="{E040885C-8C7A-0A2B-D3D4-92091B63FAF0}"/>
            </a:ext>
          </a:extLst>
        </cdr:cNvPr>
        <cdr:cNvSpPr txBox="1"/>
      </cdr:nvSpPr>
      <cdr:spPr>
        <a:xfrm xmlns:a="http://schemas.openxmlformats.org/drawingml/2006/main">
          <a:off x="2758798" y="4337424"/>
          <a:ext cx="302550" cy="5694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1.5a</a:t>
          </a:r>
          <a:endParaRPr lang="de-DE" sz="1400"/>
        </a:p>
      </cdr:txBody>
    </cdr:sp>
  </cdr:relSizeAnchor>
  <cdr:relSizeAnchor xmlns:cdr="http://schemas.openxmlformats.org/drawingml/2006/chartDrawing">
    <cdr:from>
      <cdr:x>0.22565</cdr:x>
      <cdr:y>0.76398</cdr:y>
    </cdr:from>
    <cdr:to>
      <cdr:x>0.31773</cdr:x>
      <cdr:y>0.83112</cdr:y>
    </cdr:to>
    <cdr:sp macro="" textlink="">
      <cdr:nvSpPr>
        <cdr:cNvPr id="8" name="Textfeld 1">
          <a:extLst xmlns:a="http://schemas.openxmlformats.org/drawingml/2006/main">
            <a:ext uri="{FF2B5EF4-FFF2-40B4-BE49-F238E27FC236}">
              <a16:creationId xmlns:a16="http://schemas.microsoft.com/office/drawing/2014/main" id="{D8C447F1-877A-0A41-D0D4-350EA3BE2EBC}"/>
            </a:ext>
          </a:extLst>
        </cdr:cNvPr>
        <cdr:cNvSpPr txBox="1"/>
      </cdr:nvSpPr>
      <cdr:spPr>
        <a:xfrm xmlns:a="http://schemas.openxmlformats.org/drawingml/2006/main">
          <a:off x="1464370" y="4443785"/>
          <a:ext cx="597572" cy="3905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/>
            <a:t>0.33a</a:t>
          </a:r>
        </a:p>
      </cdr:txBody>
    </cdr:sp>
  </cdr:relSizeAnchor>
  <cdr:relSizeAnchor xmlns:cdr="http://schemas.openxmlformats.org/drawingml/2006/chartDrawing">
    <cdr:from>
      <cdr:x>0.66148</cdr:x>
      <cdr:y>0.75391</cdr:y>
    </cdr:from>
    <cdr:to>
      <cdr:x>0.70039</cdr:x>
      <cdr:y>0.85349</cdr:y>
    </cdr:to>
    <cdr:sp macro="" textlink="">
      <cdr:nvSpPr>
        <cdr:cNvPr id="9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4318007" y="3365479"/>
          <a:ext cx="253997" cy="444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/>
            <a:t>3</a:t>
          </a:r>
          <a:r>
            <a:rPr lang="de-DE" sz="1400" baseline="0"/>
            <a:t>a</a:t>
          </a:r>
          <a:endParaRPr lang="de-DE" sz="1400"/>
        </a:p>
      </cdr:txBody>
    </cdr:sp>
  </cdr:relSizeAnchor>
  <cdr:relSizeAnchor xmlns:cdr="http://schemas.openxmlformats.org/drawingml/2006/chartDrawing">
    <cdr:from>
      <cdr:x>0.42801</cdr:x>
      <cdr:y>0.49628</cdr:y>
    </cdr:from>
    <cdr:to>
      <cdr:x>0.46692</cdr:x>
      <cdr:y>0.59585</cdr:y>
    </cdr:to>
    <cdr:sp macro="" textlink="">
      <cdr:nvSpPr>
        <cdr:cNvPr id="10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2793972" y="2391901"/>
          <a:ext cx="253997" cy="479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1.5a</a:t>
          </a:r>
          <a:endParaRPr lang="de-DE" sz="1400"/>
        </a:p>
      </cdr:txBody>
    </cdr:sp>
  </cdr:relSizeAnchor>
  <cdr:relSizeAnchor xmlns:cdr="http://schemas.openxmlformats.org/drawingml/2006/chartDrawing">
    <cdr:from>
      <cdr:x>0.28016</cdr:x>
      <cdr:y>0.12233</cdr:y>
    </cdr:from>
    <cdr:to>
      <cdr:x>0.31907</cdr:x>
      <cdr:y>0.22191</cdr:y>
    </cdr:to>
    <cdr:sp macro="" textlink="">
      <cdr:nvSpPr>
        <cdr:cNvPr id="12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1828806" y="546086"/>
          <a:ext cx="253997" cy="444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0.75a</a:t>
          </a:r>
          <a:endParaRPr lang="de-DE" sz="1400"/>
        </a:p>
      </cdr:txBody>
    </cdr:sp>
  </cdr:relSizeAnchor>
  <cdr:relSizeAnchor xmlns:cdr="http://schemas.openxmlformats.org/drawingml/2006/chartDrawing">
    <cdr:from>
      <cdr:x>0.20039</cdr:x>
      <cdr:y>0.46373</cdr:y>
    </cdr:from>
    <cdr:to>
      <cdr:x>0.2393</cdr:x>
      <cdr:y>0.5633</cdr:y>
    </cdr:to>
    <cdr:sp macro="" textlink="">
      <cdr:nvSpPr>
        <cdr:cNvPr id="13" name="Textfeld 1">
          <a:extLst xmlns:a="http://schemas.openxmlformats.org/drawingml/2006/main">
            <a:ext uri="{FF2B5EF4-FFF2-40B4-BE49-F238E27FC236}">
              <a16:creationId xmlns:a16="http://schemas.microsoft.com/office/drawing/2014/main" id="{482043DA-707A-15D2-2196-B74C99B3DFFE}"/>
            </a:ext>
          </a:extLst>
        </cdr:cNvPr>
        <cdr:cNvSpPr txBox="1"/>
      </cdr:nvSpPr>
      <cdr:spPr>
        <a:xfrm xmlns:a="http://schemas.openxmlformats.org/drawingml/2006/main">
          <a:off x="1308100" y="2070100"/>
          <a:ext cx="254000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e-DE" sz="1400"/>
        </a:p>
      </cdr:txBody>
    </cdr:sp>
  </cdr:relSizeAnchor>
  <cdr:relSizeAnchor xmlns:cdr="http://schemas.openxmlformats.org/drawingml/2006/chartDrawing">
    <cdr:from>
      <cdr:x>0.23932</cdr:x>
      <cdr:y>0.56508</cdr:y>
    </cdr:from>
    <cdr:to>
      <cdr:x>0.27823</cdr:x>
      <cdr:y>0.66465</cdr:y>
    </cdr:to>
    <cdr:sp macro="" textlink="">
      <cdr:nvSpPr>
        <cdr:cNvPr id="14" name="Textfeld 1">
          <a:extLst xmlns:a="http://schemas.openxmlformats.org/drawingml/2006/main">
            <a:ext uri="{FF2B5EF4-FFF2-40B4-BE49-F238E27FC236}">
              <a16:creationId xmlns:a16="http://schemas.microsoft.com/office/drawing/2014/main" id="{482043DA-707A-15D2-2196-B74C99B3DFFE}"/>
            </a:ext>
          </a:extLst>
        </cdr:cNvPr>
        <cdr:cNvSpPr txBox="1"/>
      </cdr:nvSpPr>
      <cdr:spPr>
        <a:xfrm xmlns:a="http://schemas.openxmlformats.org/drawingml/2006/main">
          <a:off x="1553140" y="3286837"/>
          <a:ext cx="252515" cy="5791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0.5a</a:t>
          </a:r>
          <a:endParaRPr lang="de-DE" sz="1400"/>
        </a:p>
      </cdr:txBody>
    </cdr:sp>
  </cdr:relSizeAnchor>
  <cdr:relSizeAnchor xmlns:cdr="http://schemas.openxmlformats.org/drawingml/2006/chartDrawing">
    <cdr:from>
      <cdr:x>0.18288</cdr:x>
      <cdr:y>0.36035</cdr:y>
    </cdr:from>
    <cdr:to>
      <cdr:x>0.22179</cdr:x>
      <cdr:y>0.45992</cdr:y>
    </cdr:to>
    <cdr:sp macro="" textlink="">
      <cdr:nvSpPr>
        <cdr:cNvPr id="15" name="Textfeld 1">
          <a:extLst xmlns:a="http://schemas.openxmlformats.org/drawingml/2006/main">
            <a:ext uri="{FF2B5EF4-FFF2-40B4-BE49-F238E27FC236}">
              <a16:creationId xmlns:a16="http://schemas.microsoft.com/office/drawing/2014/main" id="{482043DA-707A-15D2-2196-B74C99B3DFFE}"/>
            </a:ext>
          </a:extLst>
        </cdr:cNvPr>
        <cdr:cNvSpPr txBox="1"/>
      </cdr:nvSpPr>
      <cdr:spPr>
        <a:xfrm xmlns:a="http://schemas.openxmlformats.org/drawingml/2006/main">
          <a:off x="1193824" y="1736783"/>
          <a:ext cx="253997" cy="479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0.4a</a:t>
          </a:r>
          <a:endParaRPr lang="de-DE" sz="1400"/>
        </a:p>
      </cdr:txBody>
    </cdr:sp>
  </cdr:relSizeAnchor>
  <cdr:relSizeAnchor xmlns:cdr="http://schemas.openxmlformats.org/drawingml/2006/chartDrawing">
    <cdr:from>
      <cdr:x>0.66148</cdr:x>
      <cdr:y>0.75391</cdr:y>
    </cdr:from>
    <cdr:to>
      <cdr:x>0.70039</cdr:x>
      <cdr:y>0.85349</cdr:y>
    </cdr:to>
    <cdr:sp macro="" textlink="">
      <cdr:nvSpPr>
        <cdr:cNvPr id="16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4318007" y="3365479"/>
          <a:ext cx="253997" cy="444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/>
            <a:t>3</a:t>
          </a:r>
          <a:r>
            <a:rPr lang="de-DE" sz="1400" baseline="0"/>
            <a:t>a</a:t>
          </a:r>
          <a:endParaRPr lang="de-DE" sz="1400"/>
        </a:p>
      </cdr:txBody>
    </cdr:sp>
  </cdr:relSizeAnchor>
  <cdr:relSizeAnchor xmlns:cdr="http://schemas.openxmlformats.org/drawingml/2006/chartDrawing">
    <cdr:from>
      <cdr:x>0.42801</cdr:x>
      <cdr:y>0.49628</cdr:y>
    </cdr:from>
    <cdr:to>
      <cdr:x>0.46692</cdr:x>
      <cdr:y>0.59585</cdr:y>
    </cdr:to>
    <cdr:sp macro="" textlink="">
      <cdr:nvSpPr>
        <cdr:cNvPr id="17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2793972" y="2391901"/>
          <a:ext cx="253997" cy="479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1.5a</a:t>
          </a:r>
          <a:endParaRPr lang="de-DE" sz="1400"/>
        </a:p>
      </cdr:txBody>
    </cdr:sp>
  </cdr:relSizeAnchor>
  <cdr:relSizeAnchor xmlns:cdr="http://schemas.openxmlformats.org/drawingml/2006/chartDrawing">
    <cdr:from>
      <cdr:x>0.34828</cdr:x>
      <cdr:y>0.43517</cdr:y>
    </cdr:from>
    <cdr:to>
      <cdr:x>0.3872</cdr:x>
      <cdr:y>0.53475</cdr:y>
    </cdr:to>
    <cdr:sp macro="" textlink="">
      <cdr:nvSpPr>
        <cdr:cNvPr id="18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2260238" y="2531217"/>
          <a:ext cx="252579" cy="5792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1a</a:t>
          </a:r>
          <a:endParaRPr lang="de-DE" sz="1400"/>
        </a:p>
      </cdr:txBody>
    </cdr:sp>
  </cdr:relSizeAnchor>
  <cdr:relSizeAnchor xmlns:cdr="http://schemas.openxmlformats.org/drawingml/2006/chartDrawing">
    <cdr:from>
      <cdr:x>0.28016</cdr:x>
      <cdr:y>0.12233</cdr:y>
    </cdr:from>
    <cdr:to>
      <cdr:x>0.31907</cdr:x>
      <cdr:y>0.22191</cdr:y>
    </cdr:to>
    <cdr:sp macro="" textlink="">
      <cdr:nvSpPr>
        <cdr:cNvPr id="19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1828806" y="546086"/>
          <a:ext cx="253997" cy="444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0.75a</a:t>
          </a:r>
          <a:endParaRPr lang="de-DE" sz="1400"/>
        </a:p>
      </cdr:txBody>
    </cdr:sp>
  </cdr:relSizeAnchor>
  <cdr:relSizeAnchor xmlns:cdr="http://schemas.openxmlformats.org/drawingml/2006/chartDrawing">
    <cdr:from>
      <cdr:x>0.20039</cdr:x>
      <cdr:y>0.46373</cdr:y>
    </cdr:from>
    <cdr:to>
      <cdr:x>0.2393</cdr:x>
      <cdr:y>0.5633</cdr:y>
    </cdr:to>
    <cdr:sp macro="" textlink="">
      <cdr:nvSpPr>
        <cdr:cNvPr id="20" name="Textfeld 1">
          <a:extLst xmlns:a="http://schemas.openxmlformats.org/drawingml/2006/main">
            <a:ext uri="{FF2B5EF4-FFF2-40B4-BE49-F238E27FC236}">
              <a16:creationId xmlns:a16="http://schemas.microsoft.com/office/drawing/2014/main" id="{482043DA-707A-15D2-2196-B74C99B3DFFE}"/>
            </a:ext>
          </a:extLst>
        </cdr:cNvPr>
        <cdr:cNvSpPr txBox="1"/>
      </cdr:nvSpPr>
      <cdr:spPr>
        <a:xfrm xmlns:a="http://schemas.openxmlformats.org/drawingml/2006/main">
          <a:off x="1308100" y="2070100"/>
          <a:ext cx="254000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e-DE" sz="1400"/>
        </a:p>
      </cdr:txBody>
    </cdr:sp>
  </cdr:relSizeAnchor>
  <cdr:relSizeAnchor xmlns:cdr="http://schemas.openxmlformats.org/drawingml/2006/chartDrawing">
    <cdr:from>
      <cdr:x>0.18288</cdr:x>
      <cdr:y>0.36035</cdr:y>
    </cdr:from>
    <cdr:to>
      <cdr:x>0.22179</cdr:x>
      <cdr:y>0.45992</cdr:y>
    </cdr:to>
    <cdr:sp macro="" textlink="">
      <cdr:nvSpPr>
        <cdr:cNvPr id="22" name="Textfeld 1">
          <a:extLst xmlns:a="http://schemas.openxmlformats.org/drawingml/2006/main">
            <a:ext uri="{FF2B5EF4-FFF2-40B4-BE49-F238E27FC236}">
              <a16:creationId xmlns:a16="http://schemas.microsoft.com/office/drawing/2014/main" id="{482043DA-707A-15D2-2196-B74C99B3DFFE}"/>
            </a:ext>
          </a:extLst>
        </cdr:cNvPr>
        <cdr:cNvSpPr txBox="1"/>
      </cdr:nvSpPr>
      <cdr:spPr>
        <a:xfrm xmlns:a="http://schemas.openxmlformats.org/drawingml/2006/main">
          <a:off x="1193824" y="1736783"/>
          <a:ext cx="253997" cy="479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0.4a</a:t>
          </a:r>
          <a:endParaRPr lang="de-DE" sz="1400"/>
        </a:p>
      </cdr:txBody>
    </cdr:sp>
  </cdr:relSizeAnchor>
  <cdr:relSizeAnchor xmlns:cdr="http://schemas.openxmlformats.org/drawingml/2006/chartDrawing">
    <cdr:from>
      <cdr:x>0.4251</cdr:x>
      <cdr:y>0.7457</cdr:y>
    </cdr:from>
    <cdr:to>
      <cdr:x>0.47172</cdr:x>
      <cdr:y>0.8436</cdr:y>
    </cdr:to>
    <cdr:sp macro="" textlink="">
      <cdr:nvSpPr>
        <cdr:cNvPr id="23" name="Textfeld 1">
          <a:extLst xmlns:a="http://schemas.openxmlformats.org/drawingml/2006/main">
            <a:ext uri="{FF2B5EF4-FFF2-40B4-BE49-F238E27FC236}">
              <a16:creationId xmlns:a16="http://schemas.microsoft.com/office/drawing/2014/main" id="{E040885C-8C7A-0A2B-D3D4-92091B63FAF0}"/>
            </a:ext>
          </a:extLst>
        </cdr:cNvPr>
        <cdr:cNvSpPr txBox="1"/>
      </cdr:nvSpPr>
      <cdr:spPr>
        <a:xfrm xmlns:a="http://schemas.openxmlformats.org/drawingml/2006/main">
          <a:off x="2758798" y="4337424"/>
          <a:ext cx="302550" cy="5694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1.5a</a:t>
          </a:r>
          <a:endParaRPr lang="de-DE" sz="1400"/>
        </a:p>
      </cdr:txBody>
    </cdr:sp>
  </cdr:relSizeAnchor>
  <cdr:relSizeAnchor xmlns:cdr="http://schemas.openxmlformats.org/drawingml/2006/chartDrawing">
    <cdr:from>
      <cdr:x>0.22565</cdr:x>
      <cdr:y>0.76398</cdr:y>
    </cdr:from>
    <cdr:to>
      <cdr:x>0.31773</cdr:x>
      <cdr:y>0.83112</cdr:y>
    </cdr:to>
    <cdr:sp macro="" textlink="">
      <cdr:nvSpPr>
        <cdr:cNvPr id="24" name="Textfeld 1">
          <a:extLst xmlns:a="http://schemas.openxmlformats.org/drawingml/2006/main">
            <a:ext uri="{FF2B5EF4-FFF2-40B4-BE49-F238E27FC236}">
              <a16:creationId xmlns:a16="http://schemas.microsoft.com/office/drawing/2014/main" id="{D8C447F1-877A-0A41-D0D4-350EA3BE2EBC}"/>
            </a:ext>
          </a:extLst>
        </cdr:cNvPr>
        <cdr:cNvSpPr txBox="1"/>
      </cdr:nvSpPr>
      <cdr:spPr>
        <a:xfrm xmlns:a="http://schemas.openxmlformats.org/drawingml/2006/main">
          <a:off x="1464370" y="4443785"/>
          <a:ext cx="597572" cy="39052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/>
            <a:t>0.33a</a:t>
          </a:r>
        </a:p>
      </cdr:txBody>
    </cdr:sp>
  </cdr:relSizeAnchor>
  <cdr:relSizeAnchor xmlns:cdr="http://schemas.openxmlformats.org/drawingml/2006/chartDrawing">
    <cdr:from>
      <cdr:x>0.66148</cdr:x>
      <cdr:y>0.75391</cdr:y>
    </cdr:from>
    <cdr:to>
      <cdr:x>0.70039</cdr:x>
      <cdr:y>0.85349</cdr:y>
    </cdr:to>
    <cdr:sp macro="" textlink="">
      <cdr:nvSpPr>
        <cdr:cNvPr id="25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4318007" y="3365479"/>
          <a:ext cx="253997" cy="444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/>
            <a:t>3</a:t>
          </a:r>
          <a:r>
            <a:rPr lang="de-DE" sz="1400" baseline="0"/>
            <a:t>a</a:t>
          </a:r>
          <a:endParaRPr lang="de-DE" sz="1400"/>
        </a:p>
      </cdr:txBody>
    </cdr:sp>
  </cdr:relSizeAnchor>
  <cdr:relSizeAnchor xmlns:cdr="http://schemas.openxmlformats.org/drawingml/2006/chartDrawing">
    <cdr:from>
      <cdr:x>0.42801</cdr:x>
      <cdr:y>0.49628</cdr:y>
    </cdr:from>
    <cdr:to>
      <cdr:x>0.46692</cdr:x>
      <cdr:y>0.59585</cdr:y>
    </cdr:to>
    <cdr:sp macro="" textlink="">
      <cdr:nvSpPr>
        <cdr:cNvPr id="26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2793972" y="2391901"/>
          <a:ext cx="253997" cy="479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1.5a</a:t>
          </a:r>
          <a:endParaRPr lang="de-DE" sz="1400"/>
        </a:p>
      </cdr:txBody>
    </cdr:sp>
  </cdr:relSizeAnchor>
  <cdr:relSizeAnchor xmlns:cdr="http://schemas.openxmlformats.org/drawingml/2006/chartDrawing">
    <cdr:from>
      <cdr:x>0.28016</cdr:x>
      <cdr:y>0.12233</cdr:y>
    </cdr:from>
    <cdr:to>
      <cdr:x>0.31907</cdr:x>
      <cdr:y>0.22191</cdr:y>
    </cdr:to>
    <cdr:sp macro="" textlink="">
      <cdr:nvSpPr>
        <cdr:cNvPr id="27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1828806" y="546086"/>
          <a:ext cx="253997" cy="444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0.75a</a:t>
          </a:r>
          <a:endParaRPr lang="de-DE" sz="1400"/>
        </a:p>
      </cdr:txBody>
    </cdr:sp>
  </cdr:relSizeAnchor>
  <cdr:relSizeAnchor xmlns:cdr="http://schemas.openxmlformats.org/drawingml/2006/chartDrawing">
    <cdr:from>
      <cdr:x>0.20039</cdr:x>
      <cdr:y>0.46373</cdr:y>
    </cdr:from>
    <cdr:to>
      <cdr:x>0.2393</cdr:x>
      <cdr:y>0.5633</cdr:y>
    </cdr:to>
    <cdr:sp macro="" textlink="">
      <cdr:nvSpPr>
        <cdr:cNvPr id="28" name="Textfeld 1">
          <a:extLst xmlns:a="http://schemas.openxmlformats.org/drawingml/2006/main">
            <a:ext uri="{FF2B5EF4-FFF2-40B4-BE49-F238E27FC236}">
              <a16:creationId xmlns:a16="http://schemas.microsoft.com/office/drawing/2014/main" id="{482043DA-707A-15D2-2196-B74C99B3DFFE}"/>
            </a:ext>
          </a:extLst>
        </cdr:cNvPr>
        <cdr:cNvSpPr txBox="1"/>
      </cdr:nvSpPr>
      <cdr:spPr>
        <a:xfrm xmlns:a="http://schemas.openxmlformats.org/drawingml/2006/main">
          <a:off x="1308100" y="2070100"/>
          <a:ext cx="254000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e-DE" sz="1400"/>
        </a:p>
      </cdr:txBody>
    </cdr:sp>
  </cdr:relSizeAnchor>
  <cdr:relSizeAnchor xmlns:cdr="http://schemas.openxmlformats.org/drawingml/2006/chartDrawing">
    <cdr:from>
      <cdr:x>0.23932</cdr:x>
      <cdr:y>0.56508</cdr:y>
    </cdr:from>
    <cdr:to>
      <cdr:x>0.27823</cdr:x>
      <cdr:y>0.66465</cdr:y>
    </cdr:to>
    <cdr:sp macro="" textlink="">
      <cdr:nvSpPr>
        <cdr:cNvPr id="29" name="Textfeld 1">
          <a:extLst xmlns:a="http://schemas.openxmlformats.org/drawingml/2006/main">
            <a:ext uri="{FF2B5EF4-FFF2-40B4-BE49-F238E27FC236}">
              <a16:creationId xmlns:a16="http://schemas.microsoft.com/office/drawing/2014/main" id="{482043DA-707A-15D2-2196-B74C99B3DFFE}"/>
            </a:ext>
          </a:extLst>
        </cdr:cNvPr>
        <cdr:cNvSpPr txBox="1"/>
      </cdr:nvSpPr>
      <cdr:spPr>
        <a:xfrm xmlns:a="http://schemas.openxmlformats.org/drawingml/2006/main">
          <a:off x="1553140" y="3286837"/>
          <a:ext cx="252515" cy="5791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0.5a</a:t>
          </a:r>
          <a:endParaRPr lang="de-DE" sz="1400"/>
        </a:p>
      </cdr:txBody>
    </cdr:sp>
  </cdr:relSizeAnchor>
  <cdr:relSizeAnchor xmlns:cdr="http://schemas.openxmlformats.org/drawingml/2006/chartDrawing">
    <cdr:from>
      <cdr:x>0.18288</cdr:x>
      <cdr:y>0.36035</cdr:y>
    </cdr:from>
    <cdr:to>
      <cdr:x>0.22179</cdr:x>
      <cdr:y>0.45992</cdr:y>
    </cdr:to>
    <cdr:sp macro="" textlink="">
      <cdr:nvSpPr>
        <cdr:cNvPr id="30" name="Textfeld 1">
          <a:extLst xmlns:a="http://schemas.openxmlformats.org/drawingml/2006/main">
            <a:ext uri="{FF2B5EF4-FFF2-40B4-BE49-F238E27FC236}">
              <a16:creationId xmlns:a16="http://schemas.microsoft.com/office/drawing/2014/main" id="{482043DA-707A-15D2-2196-B74C99B3DFFE}"/>
            </a:ext>
          </a:extLst>
        </cdr:cNvPr>
        <cdr:cNvSpPr txBox="1"/>
      </cdr:nvSpPr>
      <cdr:spPr>
        <a:xfrm xmlns:a="http://schemas.openxmlformats.org/drawingml/2006/main">
          <a:off x="1193824" y="1736783"/>
          <a:ext cx="253997" cy="479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0.4a</a:t>
          </a:r>
          <a:endParaRPr lang="de-DE" sz="1400"/>
        </a:p>
      </cdr:txBody>
    </cdr:sp>
  </cdr:relSizeAnchor>
  <cdr:relSizeAnchor xmlns:cdr="http://schemas.openxmlformats.org/drawingml/2006/chartDrawing">
    <cdr:from>
      <cdr:x>0.66148</cdr:x>
      <cdr:y>0.75391</cdr:y>
    </cdr:from>
    <cdr:to>
      <cdr:x>0.70039</cdr:x>
      <cdr:y>0.85349</cdr:y>
    </cdr:to>
    <cdr:sp macro="" textlink="">
      <cdr:nvSpPr>
        <cdr:cNvPr id="31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4318007" y="3365479"/>
          <a:ext cx="253997" cy="444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/>
            <a:t>3</a:t>
          </a:r>
          <a:r>
            <a:rPr lang="de-DE" sz="1400" baseline="0"/>
            <a:t>a</a:t>
          </a:r>
          <a:endParaRPr lang="de-DE" sz="1400"/>
        </a:p>
      </cdr:txBody>
    </cdr:sp>
  </cdr:relSizeAnchor>
  <cdr:relSizeAnchor xmlns:cdr="http://schemas.openxmlformats.org/drawingml/2006/chartDrawing">
    <cdr:from>
      <cdr:x>0.42801</cdr:x>
      <cdr:y>0.49628</cdr:y>
    </cdr:from>
    <cdr:to>
      <cdr:x>0.46692</cdr:x>
      <cdr:y>0.59585</cdr:y>
    </cdr:to>
    <cdr:sp macro="" textlink="">
      <cdr:nvSpPr>
        <cdr:cNvPr id="32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2793972" y="2391901"/>
          <a:ext cx="253997" cy="479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1.5a</a:t>
          </a:r>
          <a:endParaRPr lang="de-DE" sz="1400"/>
        </a:p>
      </cdr:txBody>
    </cdr:sp>
  </cdr:relSizeAnchor>
  <cdr:relSizeAnchor xmlns:cdr="http://schemas.openxmlformats.org/drawingml/2006/chartDrawing">
    <cdr:from>
      <cdr:x>0.34828</cdr:x>
      <cdr:y>0.43517</cdr:y>
    </cdr:from>
    <cdr:to>
      <cdr:x>0.3872</cdr:x>
      <cdr:y>0.53475</cdr:y>
    </cdr:to>
    <cdr:sp macro="" textlink="">
      <cdr:nvSpPr>
        <cdr:cNvPr id="33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2260238" y="2531217"/>
          <a:ext cx="252579" cy="5792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1a</a:t>
          </a:r>
          <a:endParaRPr lang="de-DE" sz="1400"/>
        </a:p>
      </cdr:txBody>
    </cdr:sp>
  </cdr:relSizeAnchor>
  <cdr:relSizeAnchor xmlns:cdr="http://schemas.openxmlformats.org/drawingml/2006/chartDrawing">
    <cdr:from>
      <cdr:x>0.28016</cdr:x>
      <cdr:y>0.12233</cdr:y>
    </cdr:from>
    <cdr:to>
      <cdr:x>0.31907</cdr:x>
      <cdr:y>0.22191</cdr:y>
    </cdr:to>
    <cdr:sp macro="" textlink="">
      <cdr:nvSpPr>
        <cdr:cNvPr id="34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1828806" y="546086"/>
          <a:ext cx="253997" cy="44453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0.75a</a:t>
          </a:r>
          <a:endParaRPr lang="de-DE" sz="1400"/>
        </a:p>
      </cdr:txBody>
    </cdr:sp>
  </cdr:relSizeAnchor>
  <cdr:relSizeAnchor xmlns:cdr="http://schemas.openxmlformats.org/drawingml/2006/chartDrawing">
    <cdr:from>
      <cdr:x>0.20039</cdr:x>
      <cdr:y>0.46373</cdr:y>
    </cdr:from>
    <cdr:to>
      <cdr:x>0.2393</cdr:x>
      <cdr:y>0.5633</cdr:y>
    </cdr:to>
    <cdr:sp macro="" textlink="">
      <cdr:nvSpPr>
        <cdr:cNvPr id="35" name="Textfeld 1">
          <a:extLst xmlns:a="http://schemas.openxmlformats.org/drawingml/2006/main">
            <a:ext uri="{FF2B5EF4-FFF2-40B4-BE49-F238E27FC236}">
              <a16:creationId xmlns:a16="http://schemas.microsoft.com/office/drawing/2014/main" id="{482043DA-707A-15D2-2196-B74C99B3DFFE}"/>
            </a:ext>
          </a:extLst>
        </cdr:cNvPr>
        <cdr:cNvSpPr txBox="1"/>
      </cdr:nvSpPr>
      <cdr:spPr>
        <a:xfrm xmlns:a="http://schemas.openxmlformats.org/drawingml/2006/main">
          <a:off x="1308100" y="2070100"/>
          <a:ext cx="254000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e-DE" sz="1400"/>
        </a:p>
      </cdr:txBody>
    </cdr:sp>
  </cdr:relSizeAnchor>
  <cdr:relSizeAnchor xmlns:cdr="http://schemas.openxmlformats.org/drawingml/2006/chartDrawing">
    <cdr:from>
      <cdr:x>0.18288</cdr:x>
      <cdr:y>0.36035</cdr:y>
    </cdr:from>
    <cdr:to>
      <cdr:x>0.22179</cdr:x>
      <cdr:y>0.45992</cdr:y>
    </cdr:to>
    <cdr:sp macro="" textlink="">
      <cdr:nvSpPr>
        <cdr:cNvPr id="36" name="Textfeld 1">
          <a:extLst xmlns:a="http://schemas.openxmlformats.org/drawingml/2006/main">
            <a:ext uri="{FF2B5EF4-FFF2-40B4-BE49-F238E27FC236}">
              <a16:creationId xmlns:a16="http://schemas.microsoft.com/office/drawing/2014/main" id="{482043DA-707A-15D2-2196-B74C99B3DFFE}"/>
            </a:ext>
          </a:extLst>
        </cdr:cNvPr>
        <cdr:cNvSpPr txBox="1"/>
      </cdr:nvSpPr>
      <cdr:spPr>
        <a:xfrm xmlns:a="http://schemas.openxmlformats.org/drawingml/2006/main">
          <a:off x="1193824" y="1736783"/>
          <a:ext cx="253997" cy="47989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0.4a</a:t>
          </a:r>
          <a:endParaRPr lang="de-DE" sz="14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0.23387</cdr:x>
      <cdr:y>0.57622</cdr:y>
    </cdr:from>
    <cdr:to>
      <cdr:x>0.28049</cdr:x>
      <cdr:y>0.67412</cdr:y>
    </cdr:to>
    <cdr:sp macro="" textlink="">
      <cdr:nvSpPr>
        <cdr:cNvPr id="6" name="Textfeld 1">
          <a:extLst xmlns:a="http://schemas.openxmlformats.org/drawingml/2006/main">
            <a:ext uri="{FF2B5EF4-FFF2-40B4-BE49-F238E27FC236}">
              <a16:creationId xmlns:a16="http://schemas.microsoft.com/office/drawing/2014/main" id="{D91C899C-34D4-C0F5-21F8-79D8C7345830}"/>
            </a:ext>
          </a:extLst>
        </cdr:cNvPr>
        <cdr:cNvSpPr txBox="1"/>
      </cdr:nvSpPr>
      <cdr:spPr>
        <a:xfrm xmlns:a="http://schemas.openxmlformats.org/drawingml/2006/main">
          <a:off x="1511789" y="2616205"/>
          <a:ext cx="301365" cy="4444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0.5a</a:t>
          </a:r>
          <a:endParaRPr lang="de-DE" sz="1400"/>
        </a:p>
      </cdr:txBody>
    </cdr:sp>
  </cdr:relSizeAnchor>
  <cdr:relSizeAnchor xmlns:cdr="http://schemas.openxmlformats.org/drawingml/2006/chartDrawing">
    <cdr:from>
      <cdr:x>0.38562</cdr:x>
      <cdr:y>0.61376</cdr:y>
    </cdr:from>
    <cdr:to>
      <cdr:x>0.42453</cdr:x>
      <cdr:y>0.71333</cdr:y>
    </cdr:to>
    <cdr:sp macro="" textlink="">
      <cdr:nvSpPr>
        <cdr:cNvPr id="10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2492773" y="2786635"/>
          <a:ext cx="251526" cy="4520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1.5a</a:t>
          </a:r>
          <a:endParaRPr lang="de-DE" sz="1400"/>
        </a:p>
      </cdr:txBody>
    </cdr:sp>
  </cdr:relSizeAnchor>
  <cdr:relSizeAnchor xmlns:cdr="http://schemas.openxmlformats.org/drawingml/2006/chartDrawing">
    <cdr:from>
      <cdr:x>0.20039</cdr:x>
      <cdr:y>0.46373</cdr:y>
    </cdr:from>
    <cdr:to>
      <cdr:x>0.2393</cdr:x>
      <cdr:y>0.5633</cdr:y>
    </cdr:to>
    <cdr:sp macro="" textlink="">
      <cdr:nvSpPr>
        <cdr:cNvPr id="13" name="Textfeld 1">
          <a:extLst xmlns:a="http://schemas.openxmlformats.org/drawingml/2006/main">
            <a:ext uri="{FF2B5EF4-FFF2-40B4-BE49-F238E27FC236}">
              <a16:creationId xmlns:a16="http://schemas.microsoft.com/office/drawing/2014/main" id="{482043DA-707A-15D2-2196-B74C99B3DFFE}"/>
            </a:ext>
          </a:extLst>
        </cdr:cNvPr>
        <cdr:cNvSpPr txBox="1"/>
      </cdr:nvSpPr>
      <cdr:spPr>
        <a:xfrm xmlns:a="http://schemas.openxmlformats.org/drawingml/2006/main">
          <a:off x="1308100" y="2070100"/>
          <a:ext cx="254000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e-DE" sz="1400"/>
        </a:p>
      </cdr:txBody>
    </cdr:sp>
  </cdr:relSizeAnchor>
  <cdr:relSizeAnchor xmlns:cdr="http://schemas.openxmlformats.org/drawingml/2006/chartDrawing">
    <cdr:from>
      <cdr:x>0.19227</cdr:x>
      <cdr:y>0.34357</cdr:y>
    </cdr:from>
    <cdr:to>
      <cdr:x>0.23118</cdr:x>
      <cdr:y>0.44314</cdr:y>
    </cdr:to>
    <cdr:sp macro="" textlink="">
      <cdr:nvSpPr>
        <cdr:cNvPr id="15" name="Textfeld 1">
          <a:extLst xmlns:a="http://schemas.openxmlformats.org/drawingml/2006/main">
            <a:ext uri="{FF2B5EF4-FFF2-40B4-BE49-F238E27FC236}">
              <a16:creationId xmlns:a16="http://schemas.microsoft.com/office/drawing/2014/main" id="{482043DA-707A-15D2-2196-B74C99B3DFFE}"/>
            </a:ext>
          </a:extLst>
        </cdr:cNvPr>
        <cdr:cNvSpPr txBox="1"/>
      </cdr:nvSpPr>
      <cdr:spPr>
        <a:xfrm xmlns:a="http://schemas.openxmlformats.org/drawingml/2006/main">
          <a:off x="1242908" y="1559879"/>
          <a:ext cx="251526" cy="4520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0.4a</a:t>
          </a:r>
          <a:endParaRPr lang="de-DE" sz="1400"/>
        </a:p>
      </cdr:txBody>
    </cdr:sp>
  </cdr:relSizeAnchor>
  <cdr:relSizeAnchor xmlns:cdr="http://schemas.openxmlformats.org/drawingml/2006/chartDrawing">
    <cdr:from>
      <cdr:x>0.65349</cdr:x>
      <cdr:y>0.62244</cdr:y>
    </cdr:from>
    <cdr:to>
      <cdr:x>0.6924</cdr:x>
      <cdr:y>0.72202</cdr:y>
    </cdr:to>
    <cdr:sp macro="" textlink="">
      <cdr:nvSpPr>
        <cdr:cNvPr id="16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4224346" y="2826040"/>
          <a:ext cx="251527" cy="452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/>
            <a:t>3</a:t>
          </a:r>
          <a:r>
            <a:rPr lang="de-DE" sz="1400" baseline="0"/>
            <a:t>a</a:t>
          </a:r>
          <a:endParaRPr lang="de-DE" sz="1400"/>
        </a:p>
      </cdr:txBody>
    </cdr:sp>
  </cdr:relSizeAnchor>
  <cdr:relSizeAnchor xmlns:cdr="http://schemas.openxmlformats.org/drawingml/2006/chartDrawing">
    <cdr:from>
      <cdr:x>0.33189</cdr:x>
      <cdr:y>0.40146</cdr:y>
    </cdr:from>
    <cdr:to>
      <cdr:x>0.37081</cdr:x>
      <cdr:y>0.50104</cdr:y>
    </cdr:to>
    <cdr:sp macro="" textlink="">
      <cdr:nvSpPr>
        <cdr:cNvPr id="18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2145441" y="1822749"/>
          <a:ext cx="251590" cy="452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1a</a:t>
          </a:r>
          <a:endParaRPr lang="de-DE" sz="1400"/>
        </a:p>
      </cdr:txBody>
    </cdr:sp>
  </cdr:relSizeAnchor>
  <cdr:relSizeAnchor xmlns:cdr="http://schemas.openxmlformats.org/drawingml/2006/chartDrawing">
    <cdr:from>
      <cdr:x>0.24746</cdr:x>
      <cdr:y>0.08037</cdr:y>
    </cdr:from>
    <cdr:to>
      <cdr:x>0.28637</cdr:x>
      <cdr:y>0.17995</cdr:y>
    </cdr:to>
    <cdr:sp macro="" textlink="">
      <cdr:nvSpPr>
        <cdr:cNvPr id="19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1599668" y="364909"/>
          <a:ext cx="251525" cy="452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0.75a</a:t>
          </a:r>
          <a:endParaRPr lang="de-DE" sz="1400"/>
        </a:p>
      </cdr:txBody>
    </cdr:sp>
  </cdr:relSizeAnchor>
  <cdr:relSizeAnchor xmlns:cdr="http://schemas.openxmlformats.org/drawingml/2006/chartDrawing">
    <cdr:from>
      <cdr:x>0.20039</cdr:x>
      <cdr:y>0.46373</cdr:y>
    </cdr:from>
    <cdr:to>
      <cdr:x>0.2393</cdr:x>
      <cdr:y>0.5633</cdr:y>
    </cdr:to>
    <cdr:sp macro="" textlink="">
      <cdr:nvSpPr>
        <cdr:cNvPr id="20" name="Textfeld 1">
          <a:extLst xmlns:a="http://schemas.openxmlformats.org/drawingml/2006/main">
            <a:ext uri="{FF2B5EF4-FFF2-40B4-BE49-F238E27FC236}">
              <a16:creationId xmlns:a16="http://schemas.microsoft.com/office/drawing/2014/main" id="{482043DA-707A-15D2-2196-B74C99B3DFFE}"/>
            </a:ext>
          </a:extLst>
        </cdr:cNvPr>
        <cdr:cNvSpPr txBox="1"/>
      </cdr:nvSpPr>
      <cdr:spPr>
        <a:xfrm xmlns:a="http://schemas.openxmlformats.org/drawingml/2006/main">
          <a:off x="1308100" y="2070100"/>
          <a:ext cx="254000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e-DE" sz="1400"/>
        </a:p>
      </cdr:txBody>
    </cdr:sp>
  </cdr:relSizeAnchor>
  <cdr:relSizeAnchor xmlns:cdr="http://schemas.openxmlformats.org/drawingml/2006/chartDrawing">
    <cdr:from>
      <cdr:x>0.23387</cdr:x>
      <cdr:y>0.57622</cdr:y>
    </cdr:from>
    <cdr:to>
      <cdr:x>0.28049</cdr:x>
      <cdr:y>0.67412</cdr:y>
    </cdr:to>
    <cdr:sp macro="" textlink="">
      <cdr:nvSpPr>
        <cdr:cNvPr id="23" name="Textfeld 1">
          <a:extLst xmlns:a="http://schemas.openxmlformats.org/drawingml/2006/main">
            <a:ext uri="{FF2B5EF4-FFF2-40B4-BE49-F238E27FC236}">
              <a16:creationId xmlns:a16="http://schemas.microsoft.com/office/drawing/2014/main" id="{D91C899C-34D4-C0F5-21F8-79D8C7345830}"/>
            </a:ext>
          </a:extLst>
        </cdr:cNvPr>
        <cdr:cNvSpPr txBox="1"/>
      </cdr:nvSpPr>
      <cdr:spPr>
        <a:xfrm xmlns:a="http://schemas.openxmlformats.org/drawingml/2006/main">
          <a:off x="1511789" y="2616205"/>
          <a:ext cx="301365" cy="4444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0.5a</a:t>
          </a:r>
          <a:endParaRPr lang="de-DE" sz="1400"/>
        </a:p>
      </cdr:txBody>
    </cdr:sp>
  </cdr:relSizeAnchor>
  <cdr:relSizeAnchor xmlns:cdr="http://schemas.openxmlformats.org/drawingml/2006/chartDrawing">
    <cdr:from>
      <cdr:x>0.38562</cdr:x>
      <cdr:y>0.61376</cdr:y>
    </cdr:from>
    <cdr:to>
      <cdr:x>0.42453</cdr:x>
      <cdr:y>0.71333</cdr:y>
    </cdr:to>
    <cdr:sp macro="" textlink="">
      <cdr:nvSpPr>
        <cdr:cNvPr id="24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2492773" y="2786635"/>
          <a:ext cx="251526" cy="4520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1.5a</a:t>
          </a:r>
          <a:endParaRPr lang="de-DE" sz="1400"/>
        </a:p>
      </cdr:txBody>
    </cdr:sp>
  </cdr:relSizeAnchor>
  <cdr:relSizeAnchor xmlns:cdr="http://schemas.openxmlformats.org/drawingml/2006/chartDrawing">
    <cdr:from>
      <cdr:x>0.20039</cdr:x>
      <cdr:y>0.46373</cdr:y>
    </cdr:from>
    <cdr:to>
      <cdr:x>0.2393</cdr:x>
      <cdr:y>0.5633</cdr:y>
    </cdr:to>
    <cdr:sp macro="" textlink="">
      <cdr:nvSpPr>
        <cdr:cNvPr id="25" name="Textfeld 1">
          <a:extLst xmlns:a="http://schemas.openxmlformats.org/drawingml/2006/main">
            <a:ext uri="{FF2B5EF4-FFF2-40B4-BE49-F238E27FC236}">
              <a16:creationId xmlns:a16="http://schemas.microsoft.com/office/drawing/2014/main" id="{482043DA-707A-15D2-2196-B74C99B3DFFE}"/>
            </a:ext>
          </a:extLst>
        </cdr:cNvPr>
        <cdr:cNvSpPr txBox="1"/>
      </cdr:nvSpPr>
      <cdr:spPr>
        <a:xfrm xmlns:a="http://schemas.openxmlformats.org/drawingml/2006/main">
          <a:off x="1308100" y="2070100"/>
          <a:ext cx="254000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e-DE" sz="1400"/>
        </a:p>
      </cdr:txBody>
    </cdr:sp>
  </cdr:relSizeAnchor>
  <cdr:relSizeAnchor xmlns:cdr="http://schemas.openxmlformats.org/drawingml/2006/chartDrawing">
    <cdr:from>
      <cdr:x>0.19227</cdr:x>
      <cdr:y>0.34357</cdr:y>
    </cdr:from>
    <cdr:to>
      <cdr:x>0.23118</cdr:x>
      <cdr:y>0.44314</cdr:y>
    </cdr:to>
    <cdr:sp macro="" textlink="">
      <cdr:nvSpPr>
        <cdr:cNvPr id="26" name="Textfeld 1">
          <a:extLst xmlns:a="http://schemas.openxmlformats.org/drawingml/2006/main">
            <a:ext uri="{FF2B5EF4-FFF2-40B4-BE49-F238E27FC236}">
              <a16:creationId xmlns:a16="http://schemas.microsoft.com/office/drawing/2014/main" id="{482043DA-707A-15D2-2196-B74C99B3DFFE}"/>
            </a:ext>
          </a:extLst>
        </cdr:cNvPr>
        <cdr:cNvSpPr txBox="1"/>
      </cdr:nvSpPr>
      <cdr:spPr>
        <a:xfrm xmlns:a="http://schemas.openxmlformats.org/drawingml/2006/main">
          <a:off x="1242908" y="1559879"/>
          <a:ext cx="251526" cy="4520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0.4a</a:t>
          </a:r>
          <a:endParaRPr lang="de-DE" sz="1400"/>
        </a:p>
      </cdr:txBody>
    </cdr:sp>
  </cdr:relSizeAnchor>
  <cdr:relSizeAnchor xmlns:cdr="http://schemas.openxmlformats.org/drawingml/2006/chartDrawing">
    <cdr:from>
      <cdr:x>0.65349</cdr:x>
      <cdr:y>0.62244</cdr:y>
    </cdr:from>
    <cdr:to>
      <cdr:x>0.6924</cdr:x>
      <cdr:y>0.72202</cdr:y>
    </cdr:to>
    <cdr:sp macro="" textlink="">
      <cdr:nvSpPr>
        <cdr:cNvPr id="27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4224346" y="2826040"/>
          <a:ext cx="251527" cy="452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/>
            <a:t>3</a:t>
          </a:r>
          <a:r>
            <a:rPr lang="de-DE" sz="1400" baseline="0"/>
            <a:t>a</a:t>
          </a:r>
          <a:endParaRPr lang="de-DE" sz="1400"/>
        </a:p>
      </cdr:txBody>
    </cdr:sp>
  </cdr:relSizeAnchor>
  <cdr:relSizeAnchor xmlns:cdr="http://schemas.openxmlformats.org/drawingml/2006/chartDrawing">
    <cdr:from>
      <cdr:x>0.33189</cdr:x>
      <cdr:y>0.40146</cdr:y>
    </cdr:from>
    <cdr:to>
      <cdr:x>0.37081</cdr:x>
      <cdr:y>0.50104</cdr:y>
    </cdr:to>
    <cdr:sp macro="" textlink="">
      <cdr:nvSpPr>
        <cdr:cNvPr id="28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2145441" y="1822749"/>
          <a:ext cx="251590" cy="452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1a</a:t>
          </a:r>
          <a:endParaRPr lang="de-DE" sz="1400"/>
        </a:p>
      </cdr:txBody>
    </cdr:sp>
  </cdr:relSizeAnchor>
  <cdr:relSizeAnchor xmlns:cdr="http://schemas.openxmlformats.org/drawingml/2006/chartDrawing">
    <cdr:from>
      <cdr:x>0.24746</cdr:x>
      <cdr:y>0.08037</cdr:y>
    </cdr:from>
    <cdr:to>
      <cdr:x>0.28637</cdr:x>
      <cdr:y>0.17995</cdr:y>
    </cdr:to>
    <cdr:sp macro="" textlink="">
      <cdr:nvSpPr>
        <cdr:cNvPr id="29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1599668" y="364909"/>
          <a:ext cx="251525" cy="452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0.75a</a:t>
          </a:r>
          <a:endParaRPr lang="de-DE" sz="1400"/>
        </a:p>
      </cdr:txBody>
    </cdr:sp>
  </cdr:relSizeAnchor>
  <cdr:relSizeAnchor xmlns:cdr="http://schemas.openxmlformats.org/drawingml/2006/chartDrawing">
    <cdr:from>
      <cdr:x>0.20039</cdr:x>
      <cdr:y>0.46373</cdr:y>
    </cdr:from>
    <cdr:to>
      <cdr:x>0.2393</cdr:x>
      <cdr:y>0.5633</cdr:y>
    </cdr:to>
    <cdr:sp macro="" textlink="">
      <cdr:nvSpPr>
        <cdr:cNvPr id="30" name="Textfeld 1">
          <a:extLst xmlns:a="http://schemas.openxmlformats.org/drawingml/2006/main">
            <a:ext uri="{FF2B5EF4-FFF2-40B4-BE49-F238E27FC236}">
              <a16:creationId xmlns:a16="http://schemas.microsoft.com/office/drawing/2014/main" id="{482043DA-707A-15D2-2196-B74C99B3DFFE}"/>
            </a:ext>
          </a:extLst>
        </cdr:cNvPr>
        <cdr:cNvSpPr txBox="1"/>
      </cdr:nvSpPr>
      <cdr:spPr>
        <a:xfrm xmlns:a="http://schemas.openxmlformats.org/drawingml/2006/main">
          <a:off x="1308100" y="2070100"/>
          <a:ext cx="254000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e-DE" sz="1400"/>
        </a:p>
      </cdr:txBody>
    </cdr:sp>
  </cdr:relSizeAnchor>
  <cdr:relSizeAnchor xmlns:cdr="http://schemas.openxmlformats.org/drawingml/2006/chartDrawing">
    <cdr:from>
      <cdr:x>0.23387</cdr:x>
      <cdr:y>0.57622</cdr:y>
    </cdr:from>
    <cdr:to>
      <cdr:x>0.28049</cdr:x>
      <cdr:y>0.67412</cdr:y>
    </cdr:to>
    <cdr:sp macro="" textlink="">
      <cdr:nvSpPr>
        <cdr:cNvPr id="31" name="Textfeld 1">
          <a:extLst xmlns:a="http://schemas.openxmlformats.org/drawingml/2006/main">
            <a:ext uri="{FF2B5EF4-FFF2-40B4-BE49-F238E27FC236}">
              <a16:creationId xmlns:a16="http://schemas.microsoft.com/office/drawing/2014/main" id="{D91C899C-34D4-C0F5-21F8-79D8C7345830}"/>
            </a:ext>
          </a:extLst>
        </cdr:cNvPr>
        <cdr:cNvSpPr txBox="1"/>
      </cdr:nvSpPr>
      <cdr:spPr>
        <a:xfrm xmlns:a="http://schemas.openxmlformats.org/drawingml/2006/main">
          <a:off x="1511789" y="2616205"/>
          <a:ext cx="301365" cy="4444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0.5a</a:t>
          </a:r>
          <a:endParaRPr lang="de-DE" sz="1400"/>
        </a:p>
      </cdr:txBody>
    </cdr:sp>
  </cdr:relSizeAnchor>
  <cdr:relSizeAnchor xmlns:cdr="http://schemas.openxmlformats.org/drawingml/2006/chartDrawing">
    <cdr:from>
      <cdr:x>0.38562</cdr:x>
      <cdr:y>0.61376</cdr:y>
    </cdr:from>
    <cdr:to>
      <cdr:x>0.42453</cdr:x>
      <cdr:y>0.71333</cdr:y>
    </cdr:to>
    <cdr:sp macro="" textlink="">
      <cdr:nvSpPr>
        <cdr:cNvPr id="32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2492773" y="2786635"/>
          <a:ext cx="251526" cy="4520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1.5a</a:t>
          </a:r>
          <a:endParaRPr lang="de-DE" sz="1400"/>
        </a:p>
      </cdr:txBody>
    </cdr:sp>
  </cdr:relSizeAnchor>
  <cdr:relSizeAnchor xmlns:cdr="http://schemas.openxmlformats.org/drawingml/2006/chartDrawing">
    <cdr:from>
      <cdr:x>0.20039</cdr:x>
      <cdr:y>0.46373</cdr:y>
    </cdr:from>
    <cdr:to>
      <cdr:x>0.2393</cdr:x>
      <cdr:y>0.5633</cdr:y>
    </cdr:to>
    <cdr:sp macro="" textlink="">
      <cdr:nvSpPr>
        <cdr:cNvPr id="33" name="Textfeld 1">
          <a:extLst xmlns:a="http://schemas.openxmlformats.org/drawingml/2006/main">
            <a:ext uri="{FF2B5EF4-FFF2-40B4-BE49-F238E27FC236}">
              <a16:creationId xmlns:a16="http://schemas.microsoft.com/office/drawing/2014/main" id="{482043DA-707A-15D2-2196-B74C99B3DFFE}"/>
            </a:ext>
          </a:extLst>
        </cdr:cNvPr>
        <cdr:cNvSpPr txBox="1"/>
      </cdr:nvSpPr>
      <cdr:spPr>
        <a:xfrm xmlns:a="http://schemas.openxmlformats.org/drawingml/2006/main">
          <a:off x="1308100" y="2070100"/>
          <a:ext cx="254000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e-DE" sz="1400"/>
        </a:p>
      </cdr:txBody>
    </cdr:sp>
  </cdr:relSizeAnchor>
  <cdr:relSizeAnchor xmlns:cdr="http://schemas.openxmlformats.org/drawingml/2006/chartDrawing">
    <cdr:from>
      <cdr:x>0.19227</cdr:x>
      <cdr:y>0.34357</cdr:y>
    </cdr:from>
    <cdr:to>
      <cdr:x>0.23118</cdr:x>
      <cdr:y>0.44314</cdr:y>
    </cdr:to>
    <cdr:sp macro="" textlink="">
      <cdr:nvSpPr>
        <cdr:cNvPr id="34" name="Textfeld 1">
          <a:extLst xmlns:a="http://schemas.openxmlformats.org/drawingml/2006/main">
            <a:ext uri="{FF2B5EF4-FFF2-40B4-BE49-F238E27FC236}">
              <a16:creationId xmlns:a16="http://schemas.microsoft.com/office/drawing/2014/main" id="{482043DA-707A-15D2-2196-B74C99B3DFFE}"/>
            </a:ext>
          </a:extLst>
        </cdr:cNvPr>
        <cdr:cNvSpPr txBox="1"/>
      </cdr:nvSpPr>
      <cdr:spPr>
        <a:xfrm xmlns:a="http://schemas.openxmlformats.org/drawingml/2006/main">
          <a:off x="1242908" y="1559879"/>
          <a:ext cx="251526" cy="4520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0.4a</a:t>
          </a:r>
          <a:endParaRPr lang="de-DE" sz="1400"/>
        </a:p>
      </cdr:txBody>
    </cdr:sp>
  </cdr:relSizeAnchor>
  <cdr:relSizeAnchor xmlns:cdr="http://schemas.openxmlformats.org/drawingml/2006/chartDrawing">
    <cdr:from>
      <cdr:x>0.65349</cdr:x>
      <cdr:y>0.62244</cdr:y>
    </cdr:from>
    <cdr:to>
      <cdr:x>0.6924</cdr:x>
      <cdr:y>0.72202</cdr:y>
    </cdr:to>
    <cdr:sp macro="" textlink="">
      <cdr:nvSpPr>
        <cdr:cNvPr id="35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4224346" y="2826040"/>
          <a:ext cx="251527" cy="452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/>
            <a:t>3</a:t>
          </a:r>
          <a:r>
            <a:rPr lang="de-DE" sz="1400" baseline="0"/>
            <a:t>a</a:t>
          </a:r>
          <a:endParaRPr lang="de-DE" sz="1400"/>
        </a:p>
      </cdr:txBody>
    </cdr:sp>
  </cdr:relSizeAnchor>
  <cdr:relSizeAnchor xmlns:cdr="http://schemas.openxmlformats.org/drawingml/2006/chartDrawing">
    <cdr:from>
      <cdr:x>0.33189</cdr:x>
      <cdr:y>0.40146</cdr:y>
    </cdr:from>
    <cdr:to>
      <cdr:x>0.37081</cdr:x>
      <cdr:y>0.50104</cdr:y>
    </cdr:to>
    <cdr:sp macro="" textlink="">
      <cdr:nvSpPr>
        <cdr:cNvPr id="36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2145441" y="1822749"/>
          <a:ext cx="251590" cy="452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1a</a:t>
          </a:r>
          <a:endParaRPr lang="de-DE" sz="1400"/>
        </a:p>
      </cdr:txBody>
    </cdr:sp>
  </cdr:relSizeAnchor>
  <cdr:relSizeAnchor xmlns:cdr="http://schemas.openxmlformats.org/drawingml/2006/chartDrawing">
    <cdr:from>
      <cdr:x>0.24746</cdr:x>
      <cdr:y>0.08037</cdr:y>
    </cdr:from>
    <cdr:to>
      <cdr:x>0.28637</cdr:x>
      <cdr:y>0.17995</cdr:y>
    </cdr:to>
    <cdr:sp macro="" textlink="">
      <cdr:nvSpPr>
        <cdr:cNvPr id="37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1599668" y="364909"/>
          <a:ext cx="251525" cy="452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0.75a</a:t>
          </a:r>
          <a:endParaRPr lang="de-DE" sz="1400"/>
        </a:p>
      </cdr:txBody>
    </cdr:sp>
  </cdr:relSizeAnchor>
  <cdr:relSizeAnchor xmlns:cdr="http://schemas.openxmlformats.org/drawingml/2006/chartDrawing">
    <cdr:from>
      <cdr:x>0.20039</cdr:x>
      <cdr:y>0.46373</cdr:y>
    </cdr:from>
    <cdr:to>
      <cdr:x>0.2393</cdr:x>
      <cdr:y>0.5633</cdr:y>
    </cdr:to>
    <cdr:sp macro="" textlink="">
      <cdr:nvSpPr>
        <cdr:cNvPr id="38" name="Textfeld 1">
          <a:extLst xmlns:a="http://schemas.openxmlformats.org/drawingml/2006/main">
            <a:ext uri="{FF2B5EF4-FFF2-40B4-BE49-F238E27FC236}">
              <a16:creationId xmlns:a16="http://schemas.microsoft.com/office/drawing/2014/main" id="{482043DA-707A-15D2-2196-B74C99B3DFFE}"/>
            </a:ext>
          </a:extLst>
        </cdr:cNvPr>
        <cdr:cNvSpPr txBox="1"/>
      </cdr:nvSpPr>
      <cdr:spPr>
        <a:xfrm xmlns:a="http://schemas.openxmlformats.org/drawingml/2006/main">
          <a:off x="1308100" y="2070100"/>
          <a:ext cx="254000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e-DE" sz="1400"/>
        </a:p>
      </cdr:txBody>
    </cdr:sp>
  </cdr:relSizeAnchor>
  <cdr:relSizeAnchor xmlns:cdr="http://schemas.openxmlformats.org/drawingml/2006/chartDrawing">
    <cdr:from>
      <cdr:x>0.23387</cdr:x>
      <cdr:y>0.57622</cdr:y>
    </cdr:from>
    <cdr:to>
      <cdr:x>0.28049</cdr:x>
      <cdr:y>0.67412</cdr:y>
    </cdr:to>
    <cdr:sp macro="" textlink="">
      <cdr:nvSpPr>
        <cdr:cNvPr id="39" name="Textfeld 1">
          <a:extLst xmlns:a="http://schemas.openxmlformats.org/drawingml/2006/main">
            <a:ext uri="{FF2B5EF4-FFF2-40B4-BE49-F238E27FC236}">
              <a16:creationId xmlns:a16="http://schemas.microsoft.com/office/drawing/2014/main" id="{D91C899C-34D4-C0F5-21F8-79D8C7345830}"/>
            </a:ext>
          </a:extLst>
        </cdr:cNvPr>
        <cdr:cNvSpPr txBox="1"/>
      </cdr:nvSpPr>
      <cdr:spPr>
        <a:xfrm xmlns:a="http://schemas.openxmlformats.org/drawingml/2006/main">
          <a:off x="1511789" y="2616205"/>
          <a:ext cx="301365" cy="4444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0.5a</a:t>
          </a:r>
          <a:endParaRPr lang="de-DE" sz="1400"/>
        </a:p>
      </cdr:txBody>
    </cdr:sp>
  </cdr:relSizeAnchor>
  <cdr:relSizeAnchor xmlns:cdr="http://schemas.openxmlformats.org/drawingml/2006/chartDrawing">
    <cdr:from>
      <cdr:x>0.38562</cdr:x>
      <cdr:y>0.61376</cdr:y>
    </cdr:from>
    <cdr:to>
      <cdr:x>0.42453</cdr:x>
      <cdr:y>0.71333</cdr:y>
    </cdr:to>
    <cdr:sp macro="" textlink="">
      <cdr:nvSpPr>
        <cdr:cNvPr id="40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2492773" y="2786635"/>
          <a:ext cx="251526" cy="4520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1.5a</a:t>
          </a:r>
          <a:endParaRPr lang="de-DE" sz="1400"/>
        </a:p>
      </cdr:txBody>
    </cdr:sp>
  </cdr:relSizeAnchor>
  <cdr:relSizeAnchor xmlns:cdr="http://schemas.openxmlformats.org/drawingml/2006/chartDrawing">
    <cdr:from>
      <cdr:x>0.20039</cdr:x>
      <cdr:y>0.46373</cdr:y>
    </cdr:from>
    <cdr:to>
      <cdr:x>0.2393</cdr:x>
      <cdr:y>0.5633</cdr:y>
    </cdr:to>
    <cdr:sp macro="" textlink="">
      <cdr:nvSpPr>
        <cdr:cNvPr id="41" name="Textfeld 1">
          <a:extLst xmlns:a="http://schemas.openxmlformats.org/drawingml/2006/main">
            <a:ext uri="{FF2B5EF4-FFF2-40B4-BE49-F238E27FC236}">
              <a16:creationId xmlns:a16="http://schemas.microsoft.com/office/drawing/2014/main" id="{482043DA-707A-15D2-2196-B74C99B3DFFE}"/>
            </a:ext>
          </a:extLst>
        </cdr:cNvPr>
        <cdr:cNvSpPr txBox="1"/>
      </cdr:nvSpPr>
      <cdr:spPr>
        <a:xfrm xmlns:a="http://schemas.openxmlformats.org/drawingml/2006/main">
          <a:off x="1308100" y="2070100"/>
          <a:ext cx="254000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e-DE" sz="1400"/>
        </a:p>
      </cdr:txBody>
    </cdr:sp>
  </cdr:relSizeAnchor>
  <cdr:relSizeAnchor xmlns:cdr="http://schemas.openxmlformats.org/drawingml/2006/chartDrawing">
    <cdr:from>
      <cdr:x>0.19227</cdr:x>
      <cdr:y>0.34357</cdr:y>
    </cdr:from>
    <cdr:to>
      <cdr:x>0.23118</cdr:x>
      <cdr:y>0.44314</cdr:y>
    </cdr:to>
    <cdr:sp macro="" textlink="">
      <cdr:nvSpPr>
        <cdr:cNvPr id="42" name="Textfeld 1">
          <a:extLst xmlns:a="http://schemas.openxmlformats.org/drawingml/2006/main">
            <a:ext uri="{FF2B5EF4-FFF2-40B4-BE49-F238E27FC236}">
              <a16:creationId xmlns:a16="http://schemas.microsoft.com/office/drawing/2014/main" id="{482043DA-707A-15D2-2196-B74C99B3DFFE}"/>
            </a:ext>
          </a:extLst>
        </cdr:cNvPr>
        <cdr:cNvSpPr txBox="1"/>
      </cdr:nvSpPr>
      <cdr:spPr>
        <a:xfrm xmlns:a="http://schemas.openxmlformats.org/drawingml/2006/main">
          <a:off x="1242908" y="1559879"/>
          <a:ext cx="251526" cy="4520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0.4a</a:t>
          </a:r>
          <a:endParaRPr lang="de-DE" sz="1400"/>
        </a:p>
      </cdr:txBody>
    </cdr:sp>
  </cdr:relSizeAnchor>
  <cdr:relSizeAnchor xmlns:cdr="http://schemas.openxmlformats.org/drawingml/2006/chartDrawing">
    <cdr:from>
      <cdr:x>0.65349</cdr:x>
      <cdr:y>0.62244</cdr:y>
    </cdr:from>
    <cdr:to>
      <cdr:x>0.6924</cdr:x>
      <cdr:y>0.72202</cdr:y>
    </cdr:to>
    <cdr:sp macro="" textlink="">
      <cdr:nvSpPr>
        <cdr:cNvPr id="43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4224346" y="2826040"/>
          <a:ext cx="251527" cy="452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/>
            <a:t>3</a:t>
          </a:r>
          <a:r>
            <a:rPr lang="de-DE" sz="1400" baseline="0"/>
            <a:t>a</a:t>
          </a:r>
          <a:endParaRPr lang="de-DE" sz="1400"/>
        </a:p>
      </cdr:txBody>
    </cdr:sp>
  </cdr:relSizeAnchor>
  <cdr:relSizeAnchor xmlns:cdr="http://schemas.openxmlformats.org/drawingml/2006/chartDrawing">
    <cdr:from>
      <cdr:x>0.33189</cdr:x>
      <cdr:y>0.40146</cdr:y>
    </cdr:from>
    <cdr:to>
      <cdr:x>0.37081</cdr:x>
      <cdr:y>0.50104</cdr:y>
    </cdr:to>
    <cdr:sp macro="" textlink="">
      <cdr:nvSpPr>
        <cdr:cNvPr id="44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2145441" y="1822749"/>
          <a:ext cx="251590" cy="452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1a</a:t>
          </a:r>
          <a:endParaRPr lang="de-DE" sz="1400"/>
        </a:p>
      </cdr:txBody>
    </cdr:sp>
  </cdr:relSizeAnchor>
  <cdr:relSizeAnchor xmlns:cdr="http://schemas.openxmlformats.org/drawingml/2006/chartDrawing">
    <cdr:from>
      <cdr:x>0.24746</cdr:x>
      <cdr:y>0.08037</cdr:y>
    </cdr:from>
    <cdr:to>
      <cdr:x>0.28637</cdr:x>
      <cdr:y>0.17995</cdr:y>
    </cdr:to>
    <cdr:sp macro="" textlink="">
      <cdr:nvSpPr>
        <cdr:cNvPr id="45" name="Textfeld 1">
          <a:extLst xmlns:a="http://schemas.openxmlformats.org/drawingml/2006/main">
            <a:ext uri="{FF2B5EF4-FFF2-40B4-BE49-F238E27FC236}">
              <a16:creationId xmlns:a16="http://schemas.microsoft.com/office/drawing/2014/main" id="{3E85F657-F951-AD0E-F9E8-9B373076CC5F}"/>
            </a:ext>
          </a:extLst>
        </cdr:cNvPr>
        <cdr:cNvSpPr txBox="1"/>
      </cdr:nvSpPr>
      <cdr:spPr>
        <a:xfrm xmlns:a="http://schemas.openxmlformats.org/drawingml/2006/main">
          <a:off x="1599668" y="364909"/>
          <a:ext cx="251525" cy="452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 baseline="0"/>
            <a:t>0.75a</a:t>
          </a:r>
          <a:endParaRPr lang="de-DE" sz="1400"/>
        </a:p>
      </cdr:txBody>
    </cdr:sp>
  </cdr:relSizeAnchor>
  <cdr:relSizeAnchor xmlns:cdr="http://schemas.openxmlformats.org/drawingml/2006/chartDrawing">
    <cdr:from>
      <cdr:x>0.20039</cdr:x>
      <cdr:y>0.46373</cdr:y>
    </cdr:from>
    <cdr:to>
      <cdr:x>0.2393</cdr:x>
      <cdr:y>0.5633</cdr:y>
    </cdr:to>
    <cdr:sp macro="" textlink="">
      <cdr:nvSpPr>
        <cdr:cNvPr id="46" name="Textfeld 1">
          <a:extLst xmlns:a="http://schemas.openxmlformats.org/drawingml/2006/main">
            <a:ext uri="{FF2B5EF4-FFF2-40B4-BE49-F238E27FC236}">
              <a16:creationId xmlns:a16="http://schemas.microsoft.com/office/drawing/2014/main" id="{482043DA-707A-15D2-2196-B74C99B3DFFE}"/>
            </a:ext>
          </a:extLst>
        </cdr:cNvPr>
        <cdr:cNvSpPr txBox="1"/>
      </cdr:nvSpPr>
      <cdr:spPr>
        <a:xfrm xmlns:a="http://schemas.openxmlformats.org/drawingml/2006/main">
          <a:off x="1308100" y="2070100"/>
          <a:ext cx="254000" cy="444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de-DE" sz="1400"/>
        </a:p>
      </cdr:txBody>
    </cdr:sp>
  </cdr:relSizeAnchor>
  <cdr:relSizeAnchor xmlns:cdr="http://schemas.openxmlformats.org/drawingml/2006/chartDrawing">
    <cdr:from>
      <cdr:x>0.47544</cdr:x>
      <cdr:y>0.44196</cdr:y>
    </cdr:from>
    <cdr:to>
      <cdr:x>0.51435</cdr:x>
      <cdr:y>0.54154</cdr:y>
    </cdr:to>
    <cdr:sp macro="" textlink="">
      <cdr:nvSpPr>
        <cdr:cNvPr id="47" name="Textfeld 1">
          <a:extLst xmlns:a="http://schemas.openxmlformats.org/drawingml/2006/main">
            <a:ext uri="{FF2B5EF4-FFF2-40B4-BE49-F238E27FC236}">
              <a16:creationId xmlns:a16="http://schemas.microsoft.com/office/drawing/2014/main" id="{B2984575-5CF1-A61B-5F2D-0598FCB57FD8}"/>
            </a:ext>
          </a:extLst>
        </cdr:cNvPr>
        <cdr:cNvSpPr txBox="1"/>
      </cdr:nvSpPr>
      <cdr:spPr>
        <a:xfrm xmlns:a="http://schemas.openxmlformats.org/drawingml/2006/main">
          <a:off x="3073400" y="2006600"/>
          <a:ext cx="251526" cy="452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/>
            <a:t>Motor</a:t>
          </a:r>
        </a:p>
      </cdr:txBody>
    </cdr:sp>
  </cdr:relSizeAnchor>
  <cdr:relSizeAnchor xmlns:cdr="http://schemas.openxmlformats.org/drawingml/2006/chartDrawing">
    <cdr:from>
      <cdr:x>0.51277</cdr:x>
      <cdr:y>0.73287</cdr:y>
    </cdr:from>
    <cdr:to>
      <cdr:x>0.55168</cdr:x>
      <cdr:y>0.83245</cdr:y>
    </cdr:to>
    <cdr:sp macro="" textlink="">
      <cdr:nvSpPr>
        <cdr:cNvPr id="48" name="Textfeld 1">
          <a:extLst xmlns:a="http://schemas.openxmlformats.org/drawingml/2006/main">
            <a:ext uri="{FF2B5EF4-FFF2-40B4-BE49-F238E27FC236}">
              <a16:creationId xmlns:a16="http://schemas.microsoft.com/office/drawing/2014/main" id="{AE3405C5-DFCE-9443-631D-DCA5BC6EAC78}"/>
            </a:ext>
          </a:extLst>
        </cdr:cNvPr>
        <cdr:cNvSpPr txBox="1"/>
      </cdr:nvSpPr>
      <cdr:spPr>
        <a:xfrm xmlns:a="http://schemas.openxmlformats.org/drawingml/2006/main">
          <a:off x="3314700" y="3327400"/>
          <a:ext cx="251526" cy="45211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400"/>
            <a:t>Surface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101600</xdr:colOff>
      <xdr:row>1</xdr:row>
      <xdr:rowOff>88900</xdr:rowOff>
    </xdr:from>
    <xdr:to>
      <xdr:col>25</xdr:col>
      <xdr:colOff>241300</xdr:colOff>
      <xdr:row>50</xdr:row>
      <xdr:rowOff>165100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E12B34EA-D6C0-F848-A854-D081204132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342900</xdr:colOff>
      <xdr:row>2</xdr:row>
      <xdr:rowOff>177800</xdr:rowOff>
    </xdr:from>
    <xdr:to>
      <xdr:col>20</xdr:col>
      <xdr:colOff>152400</xdr:colOff>
      <xdr:row>4</xdr:row>
      <xdr:rowOff>76200</xdr:rowOff>
    </xdr:to>
    <xdr:sp macro="" textlink="">
      <xdr:nvSpPr>
        <xdr:cNvPr id="4" name="Rechteck 3">
          <a:extLst>
            <a:ext uri="{FF2B5EF4-FFF2-40B4-BE49-F238E27FC236}">
              <a16:creationId xmlns:a16="http://schemas.microsoft.com/office/drawing/2014/main" id="{0DB1D3AA-8D9C-8E4C-8638-9DBE7BED4971}"/>
            </a:ext>
          </a:extLst>
        </xdr:cNvPr>
        <xdr:cNvSpPr/>
      </xdr:nvSpPr>
      <xdr:spPr>
        <a:xfrm>
          <a:off x="14427200" y="1460500"/>
          <a:ext cx="2286000" cy="3048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de-DE" sz="1400"/>
            <a:t>Winter</a:t>
          </a:r>
        </a:p>
      </xdr:txBody>
    </xdr:sp>
    <xdr:clientData/>
  </xdr:twoCellAnchor>
  <xdr:twoCellAnchor>
    <xdr:from>
      <xdr:col>20</xdr:col>
      <xdr:colOff>127000</xdr:colOff>
      <xdr:row>2</xdr:row>
      <xdr:rowOff>177800</xdr:rowOff>
    </xdr:from>
    <xdr:to>
      <xdr:col>22</xdr:col>
      <xdr:colOff>685800</xdr:colOff>
      <xdr:row>4</xdr:row>
      <xdr:rowOff>76200</xdr:rowOff>
    </xdr:to>
    <xdr:sp macro="" textlink="">
      <xdr:nvSpPr>
        <xdr:cNvPr id="5" name="Rechteck 4">
          <a:extLst>
            <a:ext uri="{FF2B5EF4-FFF2-40B4-BE49-F238E27FC236}">
              <a16:creationId xmlns:a16="http://schemas.microsoft.com/office/drawing/2014/main" id="{3611577A-37B8-EF49-AD03-183CB910CCAC}"/>
            </a:ext>
          </a:extLst>
        </xdr:cNvPr>
        <xdr:cNvSpPr/>
      </xdr:nvSpPr>
      <xdr:spPr>
        <a:xfrm>
          <a:off x="16687800" y="1460500"/>
          <a:ext cx="2209800" cy="3048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de-DE" sz="1400"/>
            <a:t>Spring</a:t>
          </a:r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0.23613</cdr:x>
      <cdr:y>0.48734</cdr:y>
    </cdr:from>
    <cdr:to>
      <cdr:x>0.23731</cdr:x>
      <cdr:y>0.74556</cdr:y>
    </cdr:to>
    <cdr:cxnSp macro="">
      <cdr:nvCxnSpPr>
        <cdr:cNvPr id="6" name="Gerade Verbindung 5">
          <a:extLst xmlns:a="http://schemas.openxmlformats.org/drawingml/2006/main">
            <a:ext uri="{FF2B5EF4-FFF2-40B4-BE49-F238E27FC236}">
              <a16:creationId xmlns:a16="http://schemas.microsoft.com/office/drawing/2014/main" id="{82ADA3BC-2EF4-6646-ABC2-53F7280D6E5C}"/>
            </a:ext>
          </a:extLst>
        </cdr:cNvPr>
        <cdr:cNvCxnSpPr/>
      </cdr:nvCxnSpPr>
      <cdr:spPr>
        <a:xfrm xmlns:a="http://schemas.openxmlformats.org/drawingml/2006/main" flipH="1">
          <a:off x="2539986" y="4889529"/>
          <a:ext cx="12693" cy="259072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0.21645</cdr:x>
      <cdr:y>0.61519</cdr:y>
    </cdr:from>
    <cdr:to>
      <cdr:x>0.25069</cdr:x>
      <cdr:y>0.67342</cdr:y>
    </cdr:to>
    <cdr:sp macro="" textlink="">
      <cdr:nvSpPr>
        <cdr:cNvPr id="8" name="Textfeld 7">
          <a:extLst xmlns:a="http://schemas.openxmlformats.org/drawingml/2006/main">
            <a:ext uri="{FF2B5EF4-FFF2-40B4-BE49-F238E27FC236}">
              <a16:creationId xmlns:a16="http://schemas.microsoft.com/office/drawing/2014/main" id="{F391893F-3EE3-2A17-2C27-E2A69D94CC7A}"/>
            </a:ext>
          </a:extLst>
        </cdr:cNvPr>
        <cdr:cNvSpPr txBox="1"/>
      </cdr:nvSpPr>
      <cdr:spPr>
        <a:xfrm xmlns:a="http://schemas.openxmlformats.org/drawingml/2006/main" rot="16200000">
          <a:off x="1861456" y="6306504"/>
          <a:ext cx="584222" cy="31569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de-DE" sz="1800"/>
            <a:t>FMT</a:t>
          </a:r>
        </a:p>
      </cdr:txBody>
    </cdr:sp>
  </cdr:relSizeAnchor>
  <cdr:relSizeAnchor xmlns:cdr="http://schemas.openxmlformats.org/drawingml/2006/chartDrawing">
    <cdr:from>
      <cdr:x>0.69363</cdr:x>
      <cdr:y>0.3443</cdr:y>
    </cdr:from>
    <cdr:to>
      <cdr:x>0.83648</cdr:x>
      <cdr:y>0.43544</cdr:y>
    </cdr:to>
    <cdr:sp macro="" textlink="">
      <cdr:nvSpPr>
        <cdr:cNvPr id="5" name="Textfeld 4">
          <a:extLst xmlns:a="http://schemas.openxmlformats.org/drawingml/2006/main">
            <a:ext uri="{FF2B5EF4-FFF2-40B4-BE49-F238E27FC236}">
              <a16:creationId xmlns:a16="http://schemas.microsoft.com/office/drawing/2014/main" id="{3493475D-3C25-5357-32D1-490C4EB100E6}"/>
            </a:ext>
          </a:extLst>
        </cdr:cNvPr>
        <cdr:cNvSpPr txBox="1"/>
      </cdr:nvSpPr>
      <cdr:spPr>
        <a:xfrm xmlns:a="http://schemas.openxmlformats.org/drawingml/2006/main">
          <a:off x="6395364" y="3454371"/>
          <a:ext cx="1317106" cy="9144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de-DE" sz="1800"/>
            <a:t>Surface</a:t>
          </a:r>
          <a:r>
            <a:rPr lang="de-DE" sz="1800" baseline="0"/>
            <a:t> Temperature</a:t>
          </a:r>
          <a:endParaRPr lang="de-DE" sz="1800"/>
        </a:p>
      </cdr:txBody>
    </cdr:sp>
  </cdr:relSizeAnchor>
  <cdr:relSizeAnchor xmlns:cdr="http://schemas.openxmlformats.org/drawingml/2006/chartDrawing">
    <cdr:from>
      <cdr:x>0.65683</cdr:x>
      <cdr:y>0.7038</cdr:y>
    </cdr:from>
    <cdr:to>
      <cdr:x>0.79969</cdr:x>
      <cdr:y>0.79494</cdr:y>
    </cdr:to>
    <cdr:sp macro="" textlink="">
      <cdr:nvSpPr>
        <cdr:cNvPr id="7" name="Textfeld 1">
          <a:extLst xmlns:a="http://schemas.openxmlformats.org/drawingml/2006/main">
            <a:ext uri="{FF2B5EF4-FFF2-40B4-BE49-F238E27FC236}">
              <a16:creationId xmlns:a16="http://schemas.microsoft.com/office/drawing/2014/main" id="{7FC926FF-AF62-B695-2681-040230B2374B}"/>
            </a:ext>
          </a:extLst>
        </cdr:cNvPr>
        <cdr:cNvSpPr txBox="1"/>
      </cdr:nvSpPr>
      <cdr:spPr>
        <a:xfrm xmlns:a="http://schemas.openxmlformats.org/drawingml/2006/main">
          <a:off x="6056076" y="7061190"/>
          <a:ext cx="1317198" cy="91440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800"/>
            <a:t>Mole</a:t>
          </a:r>
          <a:r>
            <a:rPr lang="de-DE" sz="1800" baseline="0"/>
            <a:t> Temperature</a:t>
          </a:r>
          <a:endParaRPr lang="de-DE" sz="1800"/>
        </a:p>
      </cdr:txBody>
    </cdr:sp>
  </cdr:relSizeAnchor>
  <cdr:relSizeAnchor xmlns:cdr="http://schemas.openxmlformats.org/drawingml/2006/chartDrawing">
    <cdr:from>
      <cdr:x>0.78099</cdr:x>
      <cdr:y>0.02911</cdr:y>
    </cdr:from>
    <cdr:to>
      <cdr:x>0.95986</cdr:x>
      <cdr:y>0.05949</cdr:y>
    </cdr:to>
    <cdr:sp macro="" textlink="">
      <cdr:nvSpPr>
        <cdr:cNvPr id="2" name="Rechteck 1">
          <a:extLst xmlns:a="http://schemas.openxmlformats.org/drawingml/2006/main">
            <a:ext uri="{FF2B5EF4-FFF2-40B4-BE49-F238E27FC236}">
              <a16:creationId xmlns:a16="http://schemas.microsoft.com/office/drawing/2014/main" id="{690358AB-6727-5B89-8E80-39D86B7BFDD6}"/>
            </a:ext>
          </a:extLst>
        </cdr:cNvPr>
        <cdr:cNvSpPr/>
      </cdr:nvSpPr>
      <cdr:spPr>
        <a:xfrm xmlns:a="http://schemas.openxmlformats.org/drawingml/2006/main">
          <a:off x="7200899" y="292061"/>
          <a:ext cx="1649201" cy="304839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4">
            <a:lumMod val="75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de-DE" sz="1400"/>
            <a:t>Summer</a:t>
          </a:r>
        </a:p>
      </cdr:txBody>
    </cdr:sp>
  </cdr:relSizeAnchor>
  <cdr:relSizeAnchor xmlns:cdr="http://schemas.openxmlformats.org/drawingml/2006/chartDrawing">
    <cdr:from>
      <cdr:x>0.13813</cdr:x>
      <cdr:y>0.02911</cdr:y>
    </cdr:from>
    <cdr:to>
      <cdr:x>0.29477</cdr:x>
      <cdr:y>0.05949</cdr:y>
    </cdr:to>
    <cdr:sp macro="" textlink="">
      <cdr:nvSpPr>
        <cdr:cNvPr id="3" name="Rechteck 2">
          <a:extLst xmlns:a="http://schemas.openxmlformats.org/drawingml/2006/main">
            <a:ext uri="{FF2B5EF4-FFF2-40B4-BE49-F238E27FC236}">
              <a16:creationId xmlns:a16="http://schemas.microsoft.com/office/drawing/2014/main" id="{41DFA089-C5E0-5140-925A-294334FE62FF}"/>
            </a:ext>
          </a:extLst>
        </cdr:cNvPr>
        <cdr:cNvSpPr/>
      </cdr:nvSpPr>
      <cdr:spPr>
        <a:xfrm xmlns:a="http://schemas.openxmlformats.org/drawingml/2006/main">
          <a:off x="1273586" y="292061"/>
          <a:ext cx="1444214" cy="304839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50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de-DE" sz="1400"/>
            <a:t>Fall</a:t>
          </a:r>
        </a:p>
      </cdr:txBody>
    </cdr:sp>
  </cdr:relSizeAnchor>
  <cdr:relSizeAnchor xmlns:cdr="http://schemas.openxmlformats.org/drawingml/2006/chartDrawing">
    <cdr:from>
      <cdr:x>0.27981</cdr:x>
      <cdr:y>0.05696</cdr:y>
    </cdr:from>
    <cdr:to>
      <cdr:x>0.36482</cdr:x>
      <cdr:y>0.1481</cdr:y>
    </cdr:to>
    <cdr:sp macro="" textlink="">
      <cdr:nvSpPr>
        <cdr:cNvPr id="4" name="Textfeld 3">
          <a:extLst xmlns:a="http://schemas.openxmlformats.org/drawingml/2006/main">
            <a:ext uri="{FF2B5EF4-FFF2-40B4-BE49-F238E27FC236}">
              <a16:creationId xmlns:a16="http://schemas.microsoft.com/office/drawing/2014/main" id="{D4E04B89-B600-ED8C-FB23-FD0344C1F4C6}"/>
            </a:ext>
          </a:extLst>
        </cdr:cNvPr>
        <cdr:cNvSpPr txBox="1"/>
      </cdr:nvSpPr>
      <cdr:spPr>
        <a:xfrm xmlns:a="http://schemas.openxmlformats.org/drawingml/2006/main">
          <a:off x="3009900" y="5715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de-DE" sz="1800"/>
            <a:t>0°</a:t>
          </a:r>
        </a:p>
      </cdr:txBody>
    </cdr:sp>
  </cdr:relSizeAnchor>
  <cdr:relSizeAnchor xmlns:cdr="http://schemas.openxmlformats.org/drawingml/2006/chartDrawing">
    <cdr:from>
      <cdr:x>0.51476</cdr:x>
      <cdr:y>0.05696</cdr:y>
    </cdr:from>
    <cdr:to>
      <cdr:x>0.59976</cdr:x>
      <cdr:y>0.1481</cdr:y>
    </cdr:to>
    <cdr:sp macro="" textlink="">
      <cdr:nvSpPr>
        <cdr:cNvPr id="9" name="Textfeld 1">
          <a:extLst xmlns:a="http://schemas.openxmlformats.org/drawingml/2006/main">
            <a:ext uri="{FF2B5EF4-FFF2-40B4-BE49-F238E27FC236}">
              <a16:creationId xmlns:a16="http://schemas.microsoft.com/office/drawing/2014/main" id="{45949301-D2AC-AA29-FDAE-E63CC258A21E}"/>
            </a:ext>
          </a:extLst>
        </cdr:cNvPr>
        <cdr:cNvSpPr txBox="1"/>
      </cdr:nvSpPr>
      <cdr:spPr>
        <a:xfrm xmlns:a="http://schemas.openxmlformats.org/drawingml/2006/main">
          <a:off x="5537200" y="5715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800"/>
            <a:t>90°</a:t>
          </a:r>
        </a:p>
      </cdr:txBody>
    </cdr:sp>
  </cdr:relSizeAnchor>
  <cdr:relSizeAnchor xmlns:cdr="http://schemas.openxmlformats.org/drawingml/2006/chartDrawing">
    <cdr:from>
      <cdr:x>0.75089</cdr:x>
      <cdr:y>0.05696</cdr:y>
    </cdr:from>
    <cdr:to>
      <cdr:x>0.83589</cdr:x>
      <cdr:y>0.1481</cdr:y>
    </cdr:to>
    <cdr:sp macro="" textlink="">
      <cdr:nvSpPr>
        <cdr:cNvPr id="10" name="Textfeld 1">
          <a:extLst xmlns:a="http://schemas.openxmlformats.org/drawingml/2006/main">
            <a:ext uri="{FF2B5EF4-FFF2-40B4-BE49-F238E27FC236}">
              <a16:creationId xmlns:a16="http://schemas.microsoft.com/office/drawing/2014/main" id="{4F0BCC5E-3B97-20C1-2F9E-7C42D5DAD5AC}"/>
            </a:ext>
          </a:extLst>
        </cdr:cNvPr>
        <cdr:cNvSpPr txBox="1"/>
      </cdr:nvSpPr>
      <cdr:spPr>
        <a:xfrm xmlns:a="http://schemas.openxmlformats.org/drawingml/2006/main">
          <a:off x="8077200" y="5715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800"/>
            <a:t>180°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596900</xdr:colOff>
      <xdr:row>8</xdr:row>
      <xdr:rowOff>101600</xdr:rowOff>
    </xdr:from>
    <xdr:to>
      <xdr:col>27</xdr:col>
      <xdr:colOff>0</xdr:colOff>
      <xdr:row>34</xdr:row>
      <xdr:rowOff>101600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167B41C-C8EB-A840-AE80-CEE1C9C2C9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654050</xdr:colOff>
      <xdr:row>37</xdr:row>
      <xdr:rowOff>177800</xdr:rowOff>
    </xdr:from>
    <xdr:to>
      <xdr:col>30</xdr:col>
      <xdr:colOff>25400</xdr:colOff>
      <xdr:row>64</xdr:row>
      <xdr:rowOff>152400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E112D948-386F-7542-A981-4EADC8944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812800</xdr:colOff>
      <xdr:row>45</xdr:row>
      <xdr:rowOff>38100</xdr:rowOff>
    </xdr:from>
    <xdr:to>
      <xdr:col>23</xdr:col>
      <xdr:colOff>0</xdr:colOff>
      <xdr:row>60</xdr:row>
      <xdr:rowOff>127000</xdr:rowOff>
    </xdr:to>
    <xdr:cxnSp macro="">
      <xdr:nvCxnSpPr>
        <xdr:cNvPr id="5" name="Gerade Verbindung 4">
          <a:extLst>
            <a:ext uri="{FF2B5EF4-FFF2-40B4-BE49-F238E27FC236}">
              <a16:creationId xmlns:a16="http://schemas.microsoft.com/office/drawing/2014/main" id="{83303A12-894C-C545-A0DF-20F0CFC3C8C0}"/>
            </a:ext>
          </a:extLst>
        </xdr:cNvPr>
        <xdr:cNvCxnSpPr/>
      </xdr:nvCxnSpPr>
      <xdr:spPr>
        <a:xfrm flipH="1" flipV="1">
          <a:off x="23317200" y="9410700"/>
          <a:ext cx="12700" cy="3136900"/>
        </a:xfrm>
        <a:prstGeom prst="line">
          <a:avLst/>
        </a:prstGeom>
        <a:ln w="15875">
          <a:solidFill>
            <a:srgbClr val="FF0000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23</xdr:col>
      <xdr:colOff>12700</xdr:colOff>
      <xdr:row>46</xdr:row>
      <xdr:rowOff>177800</xdr:rowOff>
    </xdr:from>
    <xdr:ext cx="1105559" cy="264431"/>
    <xdr:sp macro="" textlink="">
      <xdr:nvSpPr>
        <xdr:cNvPr id="6" name="Textfeld 5">
          <a:extLst>
            <a:ext uri="{FF2B5EF4-FFF2-40B4-BE49-F238E27FC236}">
              <a16:creationId xmlns:a16="http://schemas.microsoft.com/office/drawing/2014/main" id="{52FE1DC6-AAE0-DD45-AC0B-67FC4787C867}"/>
            </a:ext>
          </a:extLst>
        </xdr:cNvPr>
        <xdr:cNvSpPr txBox="1"/>
      </xdr:nvSpPr>
      <xdr:spPr>
        <a:xfrm>
          <a:off x="23342600" y="9753600"/>
          <a:ext cx="1105559" cy="2644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100">
              <a:solidFill>
                <a:srgbClr val="FF0000"/>
              </a:solidFill>
            </a:rPr>
            <a:t>cut-off freqency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985345</xdr:colOff>
      <xdr:row>0</xdr:row>
      <xdr:rowOff>0</xdr:rowOff>
    </xdr:from>
    <xdr:to>
      <xdr:col>16</xdr:col>
      <xdr:colOff>823466</xdr:colOff>
      <xdr:row>40</xdr:row>
      <xdr:rowOff>95469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42203F48-47D8-2507-59B6-85332F1A4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96552" y="0"/>
          <a:ext cx="7107776" cy="10058400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26083-FE3F-5A4C-9EAC-77BD585AA3B1}">
  <dimension ref="A1"/>
  <sheetViews>
    <sheetView topLeftCell="A21" zoomScale="131" zoomScaleNormal="131" workbookViewId="0">
      <selection activeCell="K11" sqref="K11"/>
    </sheetView>
  </sheetViews>
  <sheetFormatPr baseColWidth="10" defaultRowHeight="16" x14ac:dyDescent="0.2"/>
  <sheetData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284D-1A34-E542-AD68-DFCC4DECAB5F}">
  <dimension ref="A1:U1227"/>
  <sheetViews>
    <sheetView topLeftCell="A804" workbookViewId="0">
      <selection activeCell="F2" sqref="F2"/>
    </sheetView>
  </sheetViews>
  <sheetFormatPr baseColWidth="10" defaultRowHeight="16" x14ac:dyDescent="0.2"/>
  <cols>
    <col min="11" max="11" width="14" customWidth="1"/>
  </cols>
  <sheetData>
    <row r="1" spans="1:21" ht="85" x14ac:dyDescent="0.2">
      <c r="A1" s="21" t="s">
        <v>1081</v>
      </c>
      <c r="B1" s="20" t="s">
        <v>1124</v>
      </c>
      <c r="C1" s="20" t="s">
        <v>1087</v>
      </c>
      <c r="D1" s="20" t="s">
        <v>1082</v>
      </c>
      <c r="E1" s="20" t="s">
        <v>1083</v>
      </c>
      <c r="F1" s="20" t="s">
        <v>1084</v>
      </c>
      <c r="G1" s="20" t="s">
        <v>1085</v>
      </c>
      <c r="H1" s="20" t="s">
        <v>1125</v>
      </c>
      <c r="I1" s="20" t="s">
        <v>1126</v>
      </c>
      <c r="J1" s="20" t="s">
        <v>1086</v>
      </c>
    </row>
    <row r="2" spans="1:21" x14ac:dyDescent="0.2">
      <c r="A2" s="1">
        <v>20</v>
      </c>
      <c r="B2" s="1">
        <v>222.4117357799345</v>
      </c>
      <c r="C2" s="1">
        <f>B2-$K$4</f>
        <v>4.2706315148677731E-2</v>
      </c>
      <c r="D2" s="1">
        <v>183.95699999999999</v>
      </c>
      <c r="E2">
        <v>285.12</v>
      </c>
      <c r="F2">
        <f>(D2+E2)/2</f>
        <v>234.5385</v>
      </c>
      <c r="G2" s="1">
        <f>F2-$K$3</f>
        <v>1.6338201468188629</v>
      </c>
      <c r="H2" s="1">
        <f>F2-B2</f>
        <v>12.126764220065496</v>
      </c>
      <c r="I2" s="1">
        <f t="shared" ref="I2:I65" si="0">(H2-$K$2)</f>
        <v>1.5911138316702704</v>
      </c>
      <c r="J2" s="1">
        <f t="shared" ref="J2:J65" si="1">G2/($K$8-$K$3)</f>
        <v>0.19910503978718602</v>
      </c>
      <c r="K2" s="1">
        <f>AVERAGE(H2:H1227)</f>
        <v>10.535650388395226</v>
      </c>
      <c r="L2" s="19"/>
      <c r="M2" s="19"/>
      <c r="N2" s="19"/>
      <c r="O2" s="19"/>
      <c r="P2" s="19"/>
      <c r="Q2" s="19"/>
      <c r="R2" s="19"/>
      <c r="S2" s="19"/>
      <c r="T2" s="19"/>
      <c r="U2" s="5"/>
    </row>
    <row r="3" spans="1:21" x14ac:dyDescent="0.2">
      <c r="A3" s="1">
        <v>21</v>
      </c>
      <c r="B3" s="1">
        <v>222.70496463965381</v>
      </c>
      <c r="C3" s="1">
        <f t="shared" ref="C3:C66" si="2">B3-$K$4</f>
        <v>0.33593517486798419</v>
      </c>
      <c r="D3" s="1">
        <v>184.66200000000001</v>
      </c>
      <c r="E3">
        <v>284.90699999999998</v>
      </c>
      <c r="F3">
        <f t="shared" ref="F3:F66" si="3">(D3+E3)/2</f>
        <v>234.78449999999998</v>
      </c>
      <c r="G3" s="1">
        <f t="shared" ref="G3:G66" si="4">F3-$K$3</f>
        <v>1.8798201468188438</v>
      </c>
      <c r="H3" s="1">
        <f t="shared" ref="H3:H66" si="5">F3-B3</f>
        <v>12.079535360346171</v>
      </c>
      <c r="I3" s="1">
        <f t="shared" si="0"/>
        <v>1.5438849719509449</v>
      </c>
      <c r="J3" s="1">
        <f t="shared" si="1"/>
        <v>0.22908376166976924</v>
      </c>
      <c r="K3" s="1">
        <f>AVERAGE(F2:F1227)</f>
        <v>232.90467985318114</v>
      </c>
      <c r="L3" s="19"/>
      <c r="M3" s="19"/>
      <c r="N3" s="19"/>
      <c r="O3" s="19"/>
      <c r="P3" s="19"/>
      <c r="Q3" s="19"/>
      <c r="R3" s="19"/>
      <c r="S3" s="19"/>
      <c r="T3" s="19"/>
      <c r="U3" s="5"/>
    </row>
    <row r="4" spans="1:21" x14ac:dyDescent="0.2">
      <c r="A4" s="1">
        <v>22</v>
      </c>
      <c r="B4" s="1">
        <v>222.99819349937309</v>
      </c>
      <c r="C4" s="1">
        <f t="shared" si="2"/>
        <v>0.62916403458726222</v>
      </c>
      <c r="D4" s="1">
        <v>185.36799999999999</v>
      </c>
      <c r="E4">
        <v>284.69400000000002</v>
      </c>
      <c r="F4">
        <f t="shared" si="3"/>
        <v>235.03100000000001</v>
      </c>
      <c r="G4" s="1">
        <f t="shared" si="4"/>
        <v>2.1263201468188697</v>
      </c>
      <c r="H4" s="1">
        <f t="shared" si="5"/>
        <v>12.032806500626918</v>
      </c>
      <c r="I4" s="1">
        <f t="shared" si="0"/>
        <v>1.4971561122316928</v>
      </c>
      <c r="J4" s="1">
        <f t="shared" si="1"/>
        <v>0.25912341591390792</v>
      </c>
      <c r="K4" s="1">
        <f>AVERAGE(B2:B1227)</f>
        <v>222.36902946478583</v>
      </c>
      <c r="U4" s="5"/>
    </row>
    <row r="5" spans="1:21" x14ac:dyDescent="0.2">
      <c r="A5" s="1">
        <v>23</v>
      </c>
      <c r="B5" s="1">
        <v>223.29142235909251</v>
      </c>
      <c r="C5" s="1">
        <f t="shared" si="2"/>
        <v>0.92239289430668236</v>
      </c>
      <c r="D5" s="1">
        <v>186.07300000000001</v>
      </c>
      <c r="E5">
        <v>284.77999999999997</v>
      </c>
      <c r="F5">
        <f t="shared" si="3"/>
        <v>235.42649999999998</v>
      </c>
      <c r="G5" s="1">
        <f t="shared" si="4"/>
        <v>2.5218201468188397</v>
      </c>
      <c r="H5" s="1">
        <f t="shared" si="5"/>
        <v>12.135077640907468</v>
      </c>
      <c r="I5" s="1">
        <f t="shared" si="0"/>
        <v>1.5994272525122426</v>
      </c>
      <c r="J5" s="1">
        <f t="shared" si="1"/>
        <v>0.30732091389993099</v>
      </c>
      <c r="K5" s="1" t="s">
        <v>7</v>
      </c>
    </row>
    <row r="6" spans="1:21" x14ac:dyDescent="0.2">
      <c r="A6" s="1">
        <v>24</v>
      </c>
      <c r="B6" s="1">
        <v>223.58465121881181</v>
      </c>
      <c r="C6" s="1">
        <f t="shared" si="2"/>
        <v>1.2156217540259888</v>
      </c>
      <c r="D6" s="1">
        <v>186.77799999999999</v>
      </c>
      <c r="E6">
        <v>284.77999999999997</v>
      </c>
      <c r="F6">
        <f t="shared" si="3"/>
        <v>235.779</v>
      </c>
      <c r="G6" s="1">
        <f t="shared" si="4"/>
        <v>2.8743201468188602</v>
      </c>
      <c r="H6" s="1">
        <f t="shared" si="5"/>
        <v>12.194348781188182</v>
      </c>
      <c r="I6" s="1">
        <f t="shared" si="0"/>
        <v>1.6586983927929566</v>
      </c>
      <c r="J6" s="1">
        <f t="shared" si="1"/>
        <v>0.35027822879266274</v>
      </c>
      <c r="K6" s="1">
        <f>MIN(C2:C12227)</f>
        <v>-6.8472050051546205</v>
      </c>
      <c r="U6" s="5"/>
    </row>
    <row r="7" spans="1:21" x14ac:dyDescent="0.2">
      <c r="A7" s="1">
        <v>25</v>
      </c>
      <c r="B7" s="1">
        <v>223.59576351747631</v>
      </c>
      <c r="C7" s="1">
        <f t="shared" si="2"/>
        <v>1.2267340526904889</v>
      </c>
      <c r="D7" s="1">
        <v>186.77799999999999</v>
      </c>
      <c r="E7">
        <v>284.77999999999997</v>
      </c>
      <c r="F7">
        <f t="shared" si="3"/>
        <v>235.779</v>
      </c>
      <c r="G7" s="1">
        <f t="shared" si="4"/>
        <v>2.8743201468188602</v>
      </c>
      <c r="H7" s="1">
        <f t="shared" si="5"/>
        <v>12.183236482523682</v>
      </c>
      <c r="I7" s="1">
        <f t="shared" si="0"/>
        <v>1.6475860941284566</v>
      </c>
      <c r="J7" s="1">
        <f t="shared" si="1"/>
        <v>0.35027822879266274</v>
      </c>
      <c r="K7" s="1">
        <f>MAX(C2:C1227)</f>
        <v>7.0492799608996677</v>
      </c>
      <c r="U7" s="5"/>
    </row>
    <row r="8" spans="1:21" x14ac:dyDescent="0.2">
      <c r="A8" s="1">
        <v>26</v>
      </c>
      <c r="B8" s="1">
        <v>223.64921722926221</v>
      </c>
      <c r="C8" s="1">
        <f t="shared" si="2"/>
        <v>1.2801877644763806</v>
      </c>
      <c r="D8" s="1">
        <v>186.72</v>
      </c>
      <c r="E8">
        <v>284.89400000000001</v>
      </c>
      <c r="F8">
        <f t="shared" si="3"/>
        <v>235.80700000000002</v>
      </c>
      <c r="G8" s="1">
        <f t="shared" si="4"/>
        <v>2.9023201468188802</v>
      </c>
      <c r="H8" s="1">
        <f t="shared" si="5"/>
        <v>12.157782770737811</v>
      </c>
      <c r="I8" s="1">
        <f t="shared" si="0"/>
        <v>1.6221323823425848</v>
      </c>
      <c r="J8" s="1">
        <f t="shared" si="1"/>
        <v>0.35369044103946357</v>
      </c>
      <c r="K8">
        <f>MAX(F2:F1227)</f>
        <v>241.1105</v>
      </c>
      <c r="U8" s="5"/>
    </row>
    <row r="9" spans="1:21" x14ac:dyDescent="0.2">
      <c r="A9" s="1">
        <v>27</v>
      </c>
      <c r="B9" s="1">
        <v>223.7026709410481</v>
      </c>
      <c r="C9" s="1">
        <f t="shared" si="2"/>
        <v>1.3336414762622724</v>
      </c>
      <c r="D9" s="1">
        <v>186.66200000000001</v>
      </c>
      <c r="E9">
        <v>285.00799999999998</v>
      </c>
      <c r="F9">
        <f t="shared" si="3"/>
        <v>235.83499999999998</v>
      </c>
      <c r="G9" s="1">
        <f t="shared" si="4"/>
        <v>2.9303201468188433</v>
      </c>
      <c r="H9" s="1">
        <f t="shared" si="5"/>
        <v>12.132329058951882</v>
      </c>
      <c r="I9" s="1">
        <f t="shared" si="0"/>
        <v>1.5966786705566562</v>
      </c>
      <c r="J9" s="1">
        <f t="shared" si="1"/>
        <v>0.3571026532862574</v>
      </c>
      <c r="U9" s="5"/>
    </row>
    <row r="10" spans="1:21" x14ac:dyDescent="0.2">
      <c r="A10" s="1">
        <v>28</v>
      </c>
      <c r="B10" s="1">
        <v>223.64892792975431</v>
      </c>
      <c r="C10" s="1">
        <f t="shared" si="2"/>
        <v>1.2798984649684826</v>
      </c>
      <c r="D10" s="1">
        <v>186.77500000000001</v>
      </c>
      <c r="E10">
        <v>285.00799999999998</v>
      </c>
      <c r="F10">
        <f t="shared" si="3"/>
        <v>235.89150000000001</v>
      </c>
      <c r="G10" s="1">
        <f t="shared" si="4"/>
        <v>2.9868201468188715</v>
      </c>
      <c r="H10" s="1">
        <f t="shared" si="5"/>
        <v>12.2425720702457</v>
      </c>
      <c r="I10" s="1">
        <f t="shared" si="0"/>
        <v>1.7069216818504742</v>
      </c>
      <c r="J10" s="1">
        <f t="shared" si="1"/>
        <v>0.36398801014140753</v>
      </c>
      <c r="K10" t="s">
        <v>1075</v>
      </c>
      <c r="U10" s="5"/>
    </row>
    <row r="11" spans="1:21" x14ac:dyDescent="0.2">
      <c r="A11" s="1">
        <v>29</v>
      </c>
      <c r="B11" s="1">
        <v>223.6016304198121</v>
      </c>
      <c r="C11" s="1">
        <f t="shared" si="2"/>
        <v>1.2326009550262711</v>
      </c>
      <c r="D11" s="1">
        <v>186.327</v>
      </c>
      <c r="E11">
        <v>285.00799999999998</v>
      </c>
      <c r="F11">
        <f t="shared" si="3"/>
        <v>235.66749999999999</v>
      </c>
      <c r="G11" s="1">
        <f t="shared" si="4"/>
        <v>2.7628201468188536</v>
      </c>
      <c r="H11" s="1">
        <f t="shared" si="5"/>
        <v>12.065869580187893</v>
      </c>
      <c r="I11" s="1">
        <f t="shared" si="0"/>
        <v>1.5302191917926677</v>
      </c>
      <c r="J11" s="1">
        <f t="shared" si="1"/>
        <v>0.3366903121670185</v>
      </c>
      <c r="K11">
        <f>MAX(E663:E1227)</f>
        <v>291.81200000000001</v>
      </c>
      <c r="U11" s="5"/>
    </row>
    <row r="12" spans="1:21" x14ac:dyDescent="0.2">
      <c r="A12" s="1">
        <v>30</v>
      </c>
      <c r="B12" s="1">
        <v>223.9169044259456</v>
      </c>
      <c r="C12" s="1">
        <f t="shared" si="2"/>
        <v>1.5478749611597777</v>
      </c>
      <c r="D12" s="1">
        <v>186.309</v>
      </c>
      <c r="E12">
        <v>285.59500000000003</v>
      </c>
      <c r="F12">
        <f t="shared" si="3"/>
        <v>235.952</v>
      </c>
      <c r="G12" s="1">
        <f t="shared" si="4"/>
        <v>3.047320146818862</v>
      </c>
      <c r="H12" s="1">
        <f t="shared" si="5"/>
        <v>12.035095574054395</v>
      </c>
      <c r="I12" s="1">
        <f t="shared" si="0"/>
        <v>1.4994451856591695</v>
      </c>
      <c r="J12" s="1">
        <f t="shared" si="1"/>
        <v>0.37136082588895281</v>
      </c>
      <c r="K12">
        <f>MIN(E663:E1227)</f>
        <v>266.72800000000001</v>
      </c>
      <c r="U12" s="5"/>
    </row>
    <row r="13" spans="1:21" x14ac:dyDescent="0.2">
      <c r="A13" s="1">
        <v>31</v>
      </c>
      <c r="B13" s="1">
        <v>224.232178432079</v>
      </c>
      <c r="C13" s="1">
        <f t="shared" si="2"/>
        <v>1.8631489672931707</v>
      </c>
      <c r="D13" s="1">
        <v>185.886</v>
      </c>
      <c r="E13">
        <v>286.41500000000002</v>
      </c>
      <c r="F13">
        <f t="shared" si="3"/>
        <v>236.15050000000002</v>
      </c>
      <c r="G13" s="1">
        <f t="shared" si="4"/>
        <v>3.2458201468188861</v>
      </c>
      <c r="H13" s="1">
        <f t="shared" si="5"/>
        <v>11.918321567921026</v>
      </c>
      <c r="I13" s="1">
        <f t="shared" si="0"/>
        <v>1.3826711795258007</v>
      </c>
      <c r="J13" s="1">
        <f t="shared" si="1"/>
        <v>0.39555097342429407</v>
      </c>
      <c r="K13">
        <f>K11-K12</f>
        <v>25.084000000000003</v>
      </c>
      <c r="U13" s="5"/>
    </row>
    <row r="14" spans="1:21" x14ac:dyDescent="0.2">
      <c r="A14" s="1">
        <v>32</v>
      </c>
      <c r="B14" s="1">
        <v>223.91398914503321</v>
      </c>
      <c r="C14" s="1">
        <f t="shared" si="2"/>
        <v>1.5449596802473877</v>
      </c>
      <c r="D14" s="1">
        <v>186.63499999999999</v>
      </c>
      <c r="E14">
        <v>286.41500000000002</v>
      </c>
      <c r="F14">
        <f t="shared" si="3"/>
        <v>236.52500000000001</v>
      </c>
      <c r="G14" s="1">
        <f t="shared" si="4"/>
        <v>3.6203201468188695</v>
      </c>
      <c r="H14" s="1">
        <f t="shared" si="5"/>
        <v>12.611010854966793</v>
      </c>
      <c r="I14" s="1">
        <f t="shared" si="0"/>
        <v>2.075360466571567</v>
      </c>
      <c r="J14" s="1">
        <f t="shared" si="1"/>
        <v>0.44118931222522006</v>
      </c>
      <c r="K14" t="s">
        <v>8</v>
      </c>
      <c r="U14" s="5"/>
    </row>
    <row r="15" spans="1:21" x14ac:dyDescent="0.2">
      <c r="A15" s="1">
        <v>33</v>
      </c>
      <c r="B15" s="1">
        <v>224.09134639279949</v>
      </c>
      <c r="C15" s="1">
        <f t="shared" si="2"/>
        <v>1.7223169280136688</v>
      </c>
      <c r="D15" s="1">
        <v>186.57300000000001</v>
      </c>
      <c r="E15">
        <v>284.91899999999998</v>
      </c>
      <c r="F15">
        <f t="shared" si="3"/>
        <v>235.74599999999998</v>
      </c>
      <c r="G15" s="1">
        <f t="shared" si="4"/>
        <v>2.8413201468188447</v>
      </c>
      <c r="H15" s="1">
        <f t="shared" si="5"/>
        <v>11.654653607200487</v>
      </c>
      <c r="I15" s="1">
        <f t="shared" si="0"/>
        <v>1.1190032188052612</v>
      </c>
      <c r="J15" s="1">
        <f t="shared" si="1"/>
        <v>0.34625669293036282</v>
      </c>
      <c r="K15" s="1">
        <f>K7-K6</f>
        <v>13.896484966054288</v>
      </c>
      <c r="U15" s="5"/>
    </row>
    <row r="16" spans="1:21" x14ac:dyDescent="0.2">
      <c r="A16" s="1">
        <v>34</v>
      </c>
      <c r="B16" s="1">
        <v>223.9949925687105</v>
      </c>
      <c r="C16" s="1">
        <f t="shared" si="2"/>
        <v>1.6259631039246756</v>
      </c>
      <c r="D16" s="1">
        <v>186.529</v>
      </c>
      <c r="E16">
        <v>286.01499999999999</v>
      </c>
      <c r="F16">
        <f t="shared" si="3"/>
        <v>236.27199999999999</v>
      </c>
      <c r="G16" s="1">
        <f t="shared" si="4"/>
        <v>3.3673201468188552</v>
      </c>
      <c r="H16" s="1">
        <f t="shared" si="5"/>
        <v>12.277007431289491</v>
      </c>
      <c r="I16" s="1">
        <f t="shared" si="0"/>
        <v>1.7413570428942649</v>
      </c>
      <c r="J16" s="1">
        <f t="shared" si="1"/>
        <v>0.41035753728093316</v>
      </c>
      <c r="K16" t="s">
        <v>1076</v>
      </c>
      <c r="U16" s="5"/>
    </row>
    <row r="17" spans="1:11" x14ac:dyDescent="0.2">
      <c r="A17" s="1">
        <v>35</v>
      </c>
      <c r="B17" s="1">
        <v>224.11976905497241</v>
      </c>
      <c r="C17" s="1">
        <f t="shared" si="2"/>
        <v>1.7507395901865834</v>
      </c>
      <c r="D17" s="1">
        <v>186.76499999999999</v>
      </c>
      <c r="E17">
        <v>285.63400000000001</v>
      </c>
      <c r="F17">
        <f t="shared" si="3"/>
        <v>236.1995</v>
      </c>
      <c r="G17" s="1">
        <f t="shared" si="4"/>
        <v>3.2948201468188643</v>
      </c>
      <c r="H17" s="1">
        <f t="shared" si="5"/>
        <v>12.079730945027592</v>
      </c>
      <c r="I17" s="1">
        <f t="shared" si="0"/>
        <v>1.5440805566323661</v>
      </c>
      <c r="J17" s="1">
        <f t="shared" si="1"/>
        <v>0.40152234485618854</v>
      </c>
      <c r="K17" s="1">
        <f>A1227-A2</f>
        <v>1225</v>
      </c>
    </row>
    <row r="18" spans="1:11" x14ac:dyDescent="0.2">
      <c r="A18" s="1">
        <v>36</v>
      </c>
      <c r="B18" s="1">
        <v>224.2203745232427</v>
      </c>
      <c r="C18" s="1">
        <f t="shared" si="2"/>
        <v>1.8513450584568716</v>
      </c>
      <c r="D18" s="1">
        <v>186.255</v>
      </c>
      <c r="E18">
        <v>285.911</v>
      </c>
      <c r="F18">
        <f t="shared" si="3"/>
        <v>236.083</v>
      </c>
      <c r="G18" s="1">
        <f t="shared" si="4"/>
        <v>3.1783201468188622</v>
      </c>
      <c r="H18" s="1">
        <f t="shared" si="5"/>
        <v>11.862625476757302</v>
      </c>
      <c r="I18" s="1">
        <f t="shared" si="0"/>
        <v>1.3269750883620759</v>
      </c>
      <c r="J18" s="1">
        <f t="shared" si="1"/>
        <v>0.38732510461504516</v>
      </c>
    </row>
    <row r="19" spans="1:11" x14ac:dyDescent="0.2">
      <c r="A19" s="1">
        <v>37</v>
      </c>
      <c r="B19" s="1">
        <v>224.076379336896</v>
      </c>
      <c r="C19" s="1">
        <f t="shared" si="2"/>
        <v>1.7073498721101714</v>
      </c>
      <c r="D19" s="1">
        <v>187.3</v>
      </c>
      <c r="E19">
        <v>285.36799999999999</v>
      </c>
      <c r="F19">
        <f t="shared" si="3"/>
        <v>236.334</v>
      </c>
      <c r="G19" s="1">
        <f t="shared" si="4"/>
        <v>3.429320146818867</v>
      </c>
      <c r="H19" s="1">
        <f t="shared" si="5"/>
        <v>12.257620663104007</v>
      </c>
      <c r="I19" s="1">
        <f t="shared" si="0"/>
        <v>1.7219702747087808</v>
      </c>
      <c r="J19" s="1">
        <f t="shared" si="1"/>
        <v>0.41791315011313096</v>
      </c>
    </row>
    <row r="20" spans="1:11" x14ac:dyDescent="0.2">
      <c r="A20" s="1">
        <v>38</v>
      </c>
      <c r="B20" s="1">
        <v>224.01090255760931</v>
      </c>
      <c r="C20" s="1">
        <f t="shared" si="2"/>
        <v>1.6418730928234879</v>
      </c>
      <c r="D20" s="1">
        <v>187.03899999999999</v>
      </c>
      <c r="E20">
        <v>284.82499999999999</v>
      </c>
      <c r="F20">
        <f t="shared" si="3"/>
        <v>235.93199999999999</v>
      </c>
      <c r="G20" s="1">
        <f t="shared" si="4"/>
        <v>3.0273201468188518</v>
      </c>
      <c r="H20" s="1">
        <f t="shared" si="5"/>
        <v>11.921097442390675</v>
      </c>
      <c r="I20" s="1">
        <f t="shared" si="0"/>
        <v>1.3854470539954491</v>
      </c>
      <c r="J20" s="1">
        <f t="shared" si="1"/>
        <v>0.36892353142695272</v>
      </c>
    </row>
    <row r="21" spans="1:11" x14ac:dyDescent="0.2">
      <c r="A21" s="1">
        <v>39</v>
      </c>
      <c r="B21" s="1">
        <v>224.1961842041687</v>
      </c>
      <c r="C21" s="1">
        <f t="shared" si="2"/>
        <v>1.8271547393828769</v>
      </c>
      <c r="D21" s="1">
        <v>187.41399999999999</v>
      </c>
      <c r="E21">
        <v>285.19400000000002</v>
      </c>
      <c r="F21">
        <f t="shared" si="3"/>
        <v>236.304</v>
      </c>
      <c r="G21" s="1">
        <f t="shared" si="4"/>
        <v>3.3993201468188659</v>
      </c>
      <c r="H21" s="1">
        <f t="shared" si="5"/>
        <v>12.1078157958313</v>
      </c>
      <c r="I21" s="1">
        <f t="shared" si="0"/>
        <v>1.5721654074360742</v>
      </c>
      <c r="J21" s="1">
        <f t="shared" si="1"/>
        <v>0.41425720842013258</v>
      </c>
    </row>
    <row r="22" spans="1:11" x14ac:dyDescent="0.2">
      <c r="A22" s="1">
        <v>40</v>
      </c>
      <c r="B22" s="1">
        <v>224.60136992981671</v>
      </c>
      <c r="C22" s="1">
        <f t="shared" si="2"/>
        <v>2.2323404650308873</v>
      </c>
      <c r="D22" s="1">
        <v>187.535</v>
      </c>
      <c r="E22">
        <v>285.56400000000002</v>
      </c>
      <c r="F22">
        <f t="shared" si="3"/>
        <v>236.54950000000002</v>
      </c>
      <c r="G22" s="1">
        <f t="shared" si="4"/>
        <v>3.644820146818887</v>
      </c>
      <c r="H22" s="1">
        <f t="shared" si="5"/>
        <v>11.948130070183311</v>
      </c>
      <c r="I22" s="1">
        <f t="shared" si="0"/>
        <v>1.4124796817880849</v>
      </c>
      <c r="J22" s="1">
        <f t="shared" si="1"/>
        <v>0.44417499794117071</v>
      </c>
    </row>
    <row r="23" spans="1:11" x14ac:dyDescent="0.2">
      <c r="A23" s="1">
        <v>41</v>
      </c>
      <c r="B23" s="1">
        <v>224.6827268310482</v>
      </c>
      <c r="C23" s="1">
        <f t="shared" si="2"/>
        <v>2.3136973662623745</v>
      </c>
      <c r="D23" s="1">
        <v>187.655</v>
      </c>
      <c r="E23">
        <v>285.77800000000002</v>
      </c>
      <c r="F23">
        <f t="shared" si="3"/>
        <v>236.7165</v>
      </c>
      <c r="G23" s="1">
        <f t="shared" si="4"/>
        <v>3.8118201468188602</v>
      </c>
      <c r="H23" s="1">
        <f t="shared" si="5"/>
        <v>12.033773168951797</v>
      </c>
      <c r="I23" s="1">
        <f t="shared" si="0"/>
        <v>1.4981227805565709</v>
      </c>
      <c r="J23" s="1">
        <f t="shared" si="1"/>
        <v>0.46452640669885764</v>
      </c>
    </row>
    <row r="24" spans="1:11" x14ac:dyDescent="0.2">
      <c r="A24" s="1">
        <v>42</v>
      </c>
      <c r="B24" s="1">
        <v>224.58591418062679</v>
      </c>
      <c r="C24" s="1">
        <f t="shared" si="2"/>
        <v>2.2168847158409619</v>
      </c>
      <c r="D24" s="1">
        <v>187.833</v>
      </c>
      <c r="E24">
        <v>285.45299999999997</v>
      </c>
      <c r="F24">
        <f t="shared" si="3"/>
        <v>236.64299999999997</v>
      </c>
      <c r="G24" s="1">
        <f t="shared" si="4"/>
        <v>3.7383201468188361</v>
      </c>
      <c r="H24" s="1">
        <f t="shared" si="5"/>
        <v>12.057085819373185</v>
      </c>
      <c r="I24" s="1">
        <f t="shared" si="0"/>
        <v>1.5214354309779594</v>
      </c>
      <c r="J24" s="1">
        <f t="shared" si="1"/>
        <v>0.45556934955100903</v>
      </c>
    </row>
    <row r="25" spans="1:11" x14ac:dyDescent="0.2">
      <c r="A25" s="1">
        <v>43</v>
      </c>
      <c r="B25" s="1">
        <v>224.3255182775433</v>
      </c>
      <c r="C25" s="1">
        <f t="shared" si="2"/>
        <v>1.9564888127574704</v>
      </c>
      <c r="D25" s="1">
        <v>188.18600000000001</v>
      </c>
      <c r="E25">
        <v>284.46199999999999</v>
      </c>
      <c r="F25">
        <f t="shared" si="3"/>
        <v>236.32400000000001</v>
      </c>
      <c r="G25" s="1">
        <f t="shared" si="4"/>
        <v>3.4193201468188761</v>
      </c>
      <c r="H25" s="1">
        <f t="shared" si="5"/>
        <v>11.998481722456717</v>
      </c>
      <c r="I25" s="1">
        <f t="shared" si="0"/>
        <v>1.4628313340614909</v>
      </c>
      <c r="J25" s="1">
        <f t="shared" si="1"/>
        <v>0.41669450288213267</v>
      </c>
    </row>
    <row r="26" spans="1:11" x14ac:dyDescent="0.2">
      <c r="A26" s="1">
        <v>44</v>
      </c>
      <c r="B26" s="1">
        <v>224.16115084658571</v>
      </c>
      <c r="C26" s="1">
        <f t="shared" si="2"/>
        <v>1.7921213817998876</v>
      </c>
      <c r="D26" s="1">
        <v>189.24700000000001</v>
      </c>
      <c r="E26">
        <v>282.54300000000001</v>
      </c>
      <c r="F26">
        <f t="shared" si="3"/>
        <v>235.89500000000001</v>
      </c>
      <c r="G26" s="1">
        <f t="shared" si="4"/>
        <v>2.990320146818874</v>
      </c>
      <c r="H26" s="1">
        <f t="shared" si="5"/>
        <v>11.733849153414297</v>
      </c>
      <c r="I26" s="1">
        <f t="shared" si="0"/>
        <v>1.1981987650190717</v>
      </c>
      <c r="J26" s="1">
        <f t="shared" si="1"/>
        <v>0.36441453667225765</v>
      </c>
    </row>
    <row r="27" spans="1:11" x14ac:dyDescent="0.2">
      <c r="A27" s="1">
        <v>45</v>
      </c>
      <c r="B27" s="1">
        <v>223.7068549533808</v>
      </c>
      <c r="C27" s="1">
        <f t="shared" si="2"/>
        <v>1.337825488594973</v>
      </c>
      <c r="D27" s="1">
        <v>189.24700000000001</v>
      </c>
      <c r="E27">
        <v>282.036</v>
      </c>
      <c r="F27">
        <f t="shared" si="3"/>
        <v>235.64150000000001</v>
      </c>
      <c r="G27" s="1">
        <f t="shared" si="4"/>
        <v>2.7368201468188715</v>
      </c>
      <c r="H27" s="1">
        <f t="shared" si="5"/>
        <v>11.93464504661921</v>
      </c>
      <c r="I27" s="1">
        <f t="shared" si="0"/>
        <v>1.3989946582239838</v>
      </c>
      <c r="J27" s="1">
        <f t="shared" si="1"/>
        <v>0.33352182936642222</v>
      </c>
    </row>
    <row r="28" spans="1:11" x14ac:dyDescent="0.2">
      <c r="A28" s="1">
        <v>46</v>
      </c>
      <c r="B28" s="1">
        <v>224.0233898964041</v>
      </c>
      <c r="C28" s="1">
        <f t="shared" si="2"/>
        <v>1.6543604316182723</v>
      </c>
      <c r="D28" s="1">
        <v>190.14699999999999</v>
      </c>
      <c r="E28">
        <v>281.529</v>
      </c>
      <c r="F28">
        <f t="shared" si="3"/>
        <v>235.83799999999999</v>
      </c>
      <c r="G28" s="1">
        <f t="shared" si="4"/>
        <v>2.9333201468188577</v>
      </c>
      <c r="H28" s="1">
        <f t="shared" si="5"/>
        <v>11.814610103595896</v>
      </c>
      <c r="I28" s="1">
        <f t="shared" si="0"/>
        <v>1.2789597152006706</v>
      </c>
      <c r="J28" s="1">
        <f t="shared" si="1"/>
        <v>0.357468247455559</v>
      </c>
    </row>
    <row r="29" spans="1:11" x14ac:dyDescent="0.2">
      <c r="A29" s="1">
        <v>47</v>
      </c>
      <c r="B29" s="1">
        <v>223.79080824600891</v>
      </c>
      <c r="C29" s="1">
        <f t="shared" si="2"/>
        <v>1.4217787812230824</v>
      </c>
      <c r="D29" s="1">
        <v>190.14699999999999</v>
      </c>
      <c r="E29">
        <v>281.95400000000001</v>
      </c>
      <c r="F29">
        <f t="shared" si="3"/>
        <v>236.0505</v>
      </c>
      <c r="G29" s="1">
        <f t="shared" si="4"/>
        <v>3.1458201468188633</v>
      </c>
      <c r="H29" s="1">
        <f t="shared" si="5"/>
        <v>12.259691753991092</v>
      </c>
      <c r="I29" s="1">
        <f t="shared" si="0"/>
        <v>1.7240413655958662</v>
      </c>
      <c r="J29" s="1">
        <f t="shared" si="1"/>
        <v>0.38336450111429721</v>
      </c>
    </row>
    <row r="30" spans="1:11" x14ac:dyDescent="0.2">
      <c r="A30" s="1">
        <v>48</v>
      </c>
      <c r="B30" s="1">
        <v>223.31593237698189</v>
      </c>
      <c r="C30" s="1">
        <f t="shared" si="2"/>
        <v>0.94690291219606593</v>
      </c>
      <c r="D30" s="1">
        <v>190.08199999999999</v>
      </c>
      <c r="E30">
        <v>280.36200000000002</v>
      </c>
      <c r="F30">
        <f t="shared" si="3"/>
        <v>235.22200000000001</v>
      </c>
      <c r="G30" s="1">
        <f t="shared" si="4"/>
        <v>2.3173201468188722</v>
      </c>
      <c r="H30" s="1">
        <f t="shared" si="5"/>
        <v>11.906067623018117</v>
      </c>
      <c r="I30" s="1">
        <f t="shared" si="0"/>
        <v>1.3704172346228916</v>
      </c>
      <c r="J30" s="1">
        <f t="shared" si="1"/>
        <v>0.28239957802599697</v>
      </c>
    </row>
    <row r="31" spans="1:11" x14ac:dyDescent="0.2">
      <c r="A31" s="1">
        <v>49</v>
      </c>
      <c r="B31" s="1">
        <v>223.21765761351421</v>
      </c>
      <c r="C31" s="1">
        <f t="shared" si="2"/>
        <v>0.84862814872838044</v>
      </c>
      <c r="D31" s="1">
        <v>190.94399999999999</v>
      </c>
      <c r="E31">
        <v>277.767</v>
      </c>
      <c r="F31">
        <f t="shared" si="3"/>
        <v>234.35550000000001</v>
      </c>
      <c r="G31" s="1">
        <f t="shared" si="4"/>
        <v>1.4508201468188702</v>
      </c>
      <c r="H31" s="1">
        <f t="shared" si="5"/>
        <v>11.137842386485801</v>
      </c>
      <c r="I31" s="1">
        <f t="shared" si="0"/>
        <v>0.602191998090575</v>
      </c>
      <c r="J31" s="1">
        <f t="shared" si="1"/>
        <v>0.17680379545989766</v>
      </c>
    </row>
    <row r="32" spans="1:11" x14ac:dyDescent="0.2">
      <c r="A32" s="1">
        <v>50</v>
      </c>
      <c r="B32" s="1">
        <v>222.84510381165771</v>
      </c>
      <c r="C32" s="1">
        <f t="shared" si="2"/>
        <v>0.47607434687188288</v>
      </c>
      <c r="D32" s="1">
        <v>192.363</v>
      </c>
      <c r="E32">
        <v>277.767</v>
      </c>
      <c r="F32">
        <f t="shared" si="3"/>
        <v>235.065</v>
      </c>
      <c r="G32" s="1">
        <f t="shared" si="4"/>
        <v>2.1603201468188615</v>
      </c>
      <c r="H32" s="1">
        <f t="shared" si="5"/>
        <v>12.21989618834229</v>
      </c>
      <c r="I32" s="1">
        <f t="shared" si="0"/>
        <v>1.6842457999470639</v>
      </c>
      <c r="J32" s="1">
        <f t="shared" si="1"/>
        <v>0.26326681649930489</v>
      </c>
    </row>
    <row r="33" spans="1:10" x14ac:dyDescent="0.2">
      <c r="A33" s="1">
        <v>51</v>
      </c>
      <c r="B33" s="1">
        <v>222.777468100687</v>
      </c>
      <c r="C33" s="1">
        <f t="shared" si="2"/>
        <v>0.40843863590117735</v>
      </c>
      <c r="D33" s="1">
        <v>192.363</v>
      </c>
      <c r="E33">
        <v>277.41300000000001</v>
      </c>
      <c r="F33">
        <f t="shared" si="3"/>
        <v>234.88800000000001</v>
      </c>
      <c r="G33" s="1">
        <f t="shared" si="4"/>
        <v>1.983320146818869</v>
      </c>
      <c r="H33" s="1">
        <f t="shared" si="5"/>
        <v>12.110531899313003</v>
      </c>
      <c r="I33" s="1">
        <f t="shared" si="0"/>
        <v>1.574881510917777</v>
      </c>
      <c r="J33" s="1">
        <f t="shared" si="1"/>
        <v>0.24169676051061623</v>
      </c>
    </row>
    <row r="34" spans="1:10" x14ac:dyDescent="0.2">
      <c r="A34" s="1">
        <v>52</v>
      </c>
      <c r="B34" s="1">
        <v>222.7098323897163</v>
      </c>
      <c r="C34" s="1">
        <f t="shared" si="2"/>
        <v>0.34080292493047182</v>
      </c>
      <c r="D34" s="1">
        <v>192.03399999999999</v>
      </c>
      <c r="E34">
        <v>277.05900000000003</v>
      </c>
      <c r="F34">
        <f t="shared" si="3"/>
        <v>234.54650000000001</v>
      </c>
      <c r="G34" s="1">
        <f t="shared" si="4"/>
        <v>1.6418201468188727</v>
      </c>
      <c r="H34" s="1">
        <f t="shared" si="5"/>
        <v>11.836667610283712</v>
      </c>
      <c r="I34" s="1">
        <f t="shared" si="0"/>
        <v>1.3010172218884861</v>
      </c>
      <c r="J34" s="1">
        <f t="shared" si="1"/>
        <v>0.20007995757198674</v>
      </c>
    </row>
    <row r="35" spans="1:10" x14ac:dyDescent="0.2">
      <c r="A35" s="1">
        <v>53</v>
      </c>
      <c r="B35" s="1">
        <v>222.9967032420671</v>
      </c>
      <c r="C35" s="1">
        <f t="shared" si="2"/>
        <v>0.62767377728127371</v>
      </c>
      <c r="D35" s="1">
        <v>192.03399999999999</v>
      </c>
      <c r="E35">
        <v>277.05900000000003</v>
      </c>
      <c r="F35">
        <f t="shared" si="3"/>
        <v>234.54650000000001</v>
      </c>
      <c r="G35" s="1">
        <f t="shared" si="4"/>
        <v>1.6418201468188727</v>
      </c>
      <c r="H35" s="1">
        <f t="shared" si="5"/>
        <v>11.54979675793291</v>
      </c>
      <c r="I35" s="1">
        <f t="shared" si="0"/>
        <v>1.0141463695376842</v>
      </c>
      <c r="J35" s="1">
        <f t="shared" si="1"/>
        <v>0.20007995757198674</v>
      </c>
    </row>
    <row r="36" spans="1:10" x14ac:dyDescent="0.2">
      <c r="A36" s="1">
        <v>54</v>
      </c>
      <c r="B36" s="1">
        <v>223.14921310944479</v>
      </c>
      <c r="C36" s="1">
        <f t="shared" si="2"/>
        <v>0.78018364465896184</v>
      </c>
      <c r="D36" s="1">
        <v>191.88499999999999</v>
      </c>
      <c r="E36">
        <v>278.298</v>
      </c>
      <c r="F36">
        <f t="shared" si="3"/>
        <v>235.0915</v>
      </c>
      <c r="G36" s="1">
        <f t="shared" si="4"/>
        <v>2.1868201468188602</v>
      </c>
      <c r="H36" s="1">
        <f t="shared" si="5"/>
        <v>11.942286890555209</v>
      </c>
      <c r="I36" s="1">
        <f t="shared" si="0"/>
        <v>1.4066365021599836</v>
      </c>
      <c r="J36" s="1">
        <f t="shared" si="1"/>
        <v>0.2664962316614532</v>
      </c>
    </row>
    <row r="37" spans="1:10" x14ac:dyDescent="0.2">
      <c r="A37" s="1">
        <v>55</v>
      </c>
      <c r="B37" s="1">
        <v>223.26835870650771</v>
      </c>
      <c r="C37" s="1">
        <f t="shared" si="2"/>
        <v>0.89932924172188677</v>
      </c>
      <c r="D37" s="1">
        <v>191.595</v>
      </c>
      <c r="E37">
        <v>278.87200000000001</v>
      </c>
      <c r="F37">
        <f t="shared" si="3"/>
        <v>235.23349999999999</v>
      </c>
      <c r="G37" s="1">
        <f t="shared" si="4"/>
        <v>2.3288201468188561</v>
      </c>
      <c r="H37" s="1">
        <f t="shared" si="5"/>
        <v>11.96514129349228</v>
      </c>
      <c r="I37" s="1">
        <f t="shared" si="0"/>
        <v>1.4294909050970546</v>
      </c>
      <c r="J37" s="1">
        <f t="shared" si="1"/>
        <v>0.28380102234164434</v>
      </c>
    </row>
    <row r="38" spans="1:10" x14ac:dyDescent="0.2">
      <c r="A38" s="1">
        <v>56</v>
      </c>
      <c r="B38" s="1">
        <v>223.26809428515281</v>
      </c>
      <c r="C38" s="1">
        <f t="shared" si="2"/>
        <v>0.89906482036698776</v>
      </c>
      <c r="D38" s="1">
        <v>191.71600000000001</v>
      </c>
      <c r="E38">
        <v>278.005</v>
      </c>
      <c r="F38">
        <f t="shared" si="3"/>
        <v>234.8605</v>
      </c>
      <c r="G38" s="1">
        <f t="shared" si="4"/>
        <v>1.9558201468188656</v>
      </c>
      <c r="H38" s="1">
        <f t="shared" si="5"/>
        <v>11.592405714847189</v>
      </c>
      <c r="I38" s="1">
        <f t="shared" si="0"/>
        <v>1.0567553264519631</v>
      </c>
      <c r="J38" s="1">
        <f t="shared" si="1"/>
        <v>0.23834548062536742</v>
      </c>
    </row>
    <row r="39" spans="1:10" x14ac:dyDescent="0.2">
      <c r="A39" s="1">
        <v>57</v>
      </c>
      <c r="B39" s="1">
        <v>223.09646244070689</v>
      </c>
      <c r="C39" s="1">
        <f t="shared" si="2"/>
        <v>0.7274329759210616</v>
      </c>
      <c r="D39" s="1">
        <v>191.71600000000001</v>
      </c>
      <c r="E39">
        <v>278.005</v>
      </c>
      <c r="F39">
        <f t="shared" si="3"/>
        <v>234.8605</v>
      </c>
      <c r="G39" s="1">
        <f t="shared" si="4"/>
        <v>1.9558201468188656</v>
      </c>
      <c r="H39" s="1">
        <f t="shared" si="5"/>
        <v>11.764037559293115</v>
      </c>
      <c r="I39" s="1">
        <f t="shared" si="0"/>
        <v>1.2283871708978893</v>
      </c>
      <c r="J39" s="1">
        <f t="shared" si="1"/>
        <v>0.23834548062536742</v>
      </c>
    </row>
    <row r="40" spans="1:10" x14ac:dyDescent="0.2">
      <c r="A40" s="1">
        <v>58</v>
      </c>
      <c r="B40" s="1">
        <v>223.24515821064469</v>
      </c>
      <c r="C40" s="1">
        <f t="shared" si="2"/>
        <v>0.87612874585886402</v>
      </c>
      <c r="D40" s="1">
        <v>191.31399999999999</v>
      </c>
      <c r="E40">
        <v>278.25200000000001</v>
      </c>
      <c r="F40">
        <f t="shared" si="3"/>
        <v>234.78300000000002</v>
      </c>
      <c r="G40" s="1">
        <f t="shared" si="4"/>
        <v>1.8783201468188793</v>
      </c>
      <c r="H40" s="1">
        <f t="shared" si="5"/>
        <v>11.537841789355326</v>
      </c>
      <c r="I40" s="1">
        <f t="shared" si="0"/>
        <v>1.0021914009601005</v>
      </c>
      <c r="J40" s="1">
        <f t="shared" si="1"/>
        <v>0.22890096458512366</v>
      </c>
    </row>
    <row r="41" spans="1:10" x14ac:dyDescent="0.2">
      <c r="A41" s="1">
        <v>59</v>
      </c>
      <c r="B41" s="1">
        <v>223.39385398058241</v>
      </c>
      <c r="C41" s="1">
        <f t="shared" si="2"/>
        <v>1.0248245157965812</v>
      </c>
      <c r="D41" s="1">
        <v>191.31399999999999</v>
      </c>
      <c r="E41">
        <v>278.49900000000002</v>
      </c>
      <c r="F41">
        <f t="shared" si="3"/>
        <v>234.90649999999999</v>
      </c>
      <c r="G41" s="1">
        <f t="shared" si="4"/>
        <v>2.0018201468188579</v>
      </c>
      <c r="H41" s="1">
        <f t="shared" si="5"/>
        <v>11.512646019417588</v>
      </c>
      <c r="I41" s="1">
        <f t="shared" si="0"/>
        <v>0.97699563102236198</v>
      </c>
      <c r="J41" s="1">
        <f t="shared" si="1"/>
        <v>0.24395125788796379</v>
      </c>
    </row>
    <row r="42" spans="1:10" x14ac:dyDescent="0.2">
      <c r="A42" s="1">
        <v>60</v>
      </c>
      <c r="B42" s="1">
        <v>223.5425497505201</v>
      </c>
      <c r="C42" s="1">
        <f t="shared" si="2"/>
        <v>1.1735202857342699</v>
      </c>
      <c r="D42" s="1">
        <v>191.31399999999999</v>
      </c>
      <c r="E42">
        <v>278.74599999999998</v>
      </c>
      <c r="F42">
        <f t="shared" si="3"/>
        <v>235.02999999999997</v>
      </c>
      <c r="G42" s="1">
        <f t="shared" si="4"/>
        <v>2.1253201468188365</v>
      </c>
      <c r="H42" s="1">
        <f t="shared" si="5"/>
        <v>11.487450249479878</v>
      </c>
      <c r="I42" s="1">
        <f t="shared" si="0"/>
        <v>0.95179986108465187</v>
      </c>
      <c r="J42" s="1">
        <f t="shared" si="1"/>
        <v>0.25900155119080392</v>
      </c>
    </row>
    <row r="43" spans="1:10" x14ac:dyDescent="0.2">
      <c r="A43" s="1">
        <v>61</v>
      </c>
      <c r="B43" s="1">
        <v>223.69124552045781</v>
      </c>
      <c r="C43" s="1">
        <f t="shared" si="2"/>
        <v>1.3222160556719871</v>
      </c>
      <c r="D43" s="1">
        <v>191.42099999999999</v>
      </c>
      <c r="E43">
        <v>278.99299999999999</v>
      </c>
      <c r="F43">
        <f t="shared" si="3"/>
        <v>235.20699999999999</v>
      </c>
      <c r="G43" s="1">
        <f t="shared" si="4"/>
        <v>2.3023201468188574</v>
      </c>
      <c r="H43" s="1">
        <f t="shared" si="5"/>
        <v>11.515754479542181</v>
      </c>
      <c r="I43" s="1">
        <f t="shared" si="0"/>
        <v>0.98010409114695562</v>
      </c>
      <c r="J43" s="1">
        <f t="shared" si="1"/>
        <v>0.28057160717949609</v>
      </c>
    </row>
    <row r="44" spans="1:10" x14ac:dyDescent="0.2">
      <c r="A44" s="1">
        <v>62</v>
      </c>
      <c r="B44" s="1">
        <v>223.83994129039559</v>
      </c>
      <c r="C44" s="1">
        <f t="shared" si="2"/>
        <v>1.4709118256097611</v>
      </c>
      <c r="D44" s="1">
        <v>191.529</v>
      </c>
      <c r="E44">
        <v>279.24</v>
      </c>
      <c r="F44">
        <f t="shared" si="3"/>
        <v>235.3845</v>
      </c>
      <c r="G44" s="1">
        <f t="shared" si="4"/>
        <v>2.4798201468188665</v>
      </c>
      <c r="H44" s="1">
        <f t="shared" si="5"/>
        <v>11.544558709604416</v>
      </c>
      <c r="I44" s="1">
        <f t="shared" si="0"/>
        <v>1.0089083212091907</v>
      </c>
      <c r="J44" s="1">
        <f t="shared" si="1"/>
        <v>0.30220259552973672</v>
      </c>
    </row>
    <row r="45" spans="1:10" x14ac:dyDescent="0.2">
      <c r="A45" s="1">
        <v>63</v>
      </c>
      <c r="B45" s="1">
        <v>223.96722565205101</v>
      </c>
      <c r="C45" s="1">
        <f t="shared" si="2"/>
        <v>1.598196187265188</v>
      </c>
      <c r="D45" s="1">
        <v>191.529</v>
      </c>
      <c r="E45">
        <v>279.81700000000001</v>
      </c>
      <c r="F45">
        <f t="shared" si="3"/>
        <v>235.673</v>
      </c>
      <c r="G45" s="1">
        <f t="shared" si="4"/>
        <v>2.7683201468188656</v>
      </c>
      <c r="H45" s="1">
        <f t="shared" si="5"/>
        <v>11.705774347948989</v>
      </c>
      <c r="I45" s="1">
        <f t="shared" si="0"/>
        <v>1.1701239595537629</v>
      </c>
      <c r="J45" s="1">
        <f t="shared" si="1"/>
        <v>0.33736056814406967</v>
      </c>
    </row>
    <row r="46" spans="1:10" x14ac:dyDescent="0.2">
      <c r="A46" s="1">
        <v>64</v>
      </c>
      <c r="B46" s="1">
        <v>224.0876534465431</v>
      </c>
      <c r="C46" s="1">
        <f t="shared" si="2"/>
        <v>1.7186239817572755</v>
      </c>
      <c r="D46" s="1">
        <v>191.15</v>
      </c>
      <c r="E46">
        <v>280.76900000000001</v>
      </c>
      <c r="F46">
        <f t="shared" si="3"/>
        <v>235.95949999999999</v>
      </c>
      <c r="G46" s="1">
        <f t="shared" si="4"/>
        <v>3.0548201468188552</v>
      </c>
      <c r="H46" s="1">
        <f t="shared" si="5"/>
        <v>11.871846553456891</v>
      </c>
      <c r="I46" s="1">
        <f t="shared" si="0"/>
        <v>1.3361961650616649</v>
      </c>
      <c r="J46" s="1">
        <f t="shared" si="1"/>
        <v>0.37227481131220153</v>
      </c>
    </row>
    <row r="47" spans="1:10" x14ac:dyDescent="0.2">
      <c r="A47" s="1">
        <v>65</v>
      </c>
      <c r="B47" s="1">
        <v>224.06259728655181</v>
      </c>
      <c r="C47" s="1">
        <f t="shared" si="2"/>
        <v>1.6935678217659813</v>
      </c>
      <c r="D47" s="1">
        <v>190.72200000000001</v>
      </c>
      <c r="E47">
        <v>280.488</v>
      </c>
      <c r="F47">
        <f t="shared" si="3"/>
        <v>235.60500000000002</v>
      </c>
      <c r="G47" s="1">
        <f t="shared" si="4"/>
        <v>2.700320146818882</v>
      </c>
      <c r="H47" s="1">
        <f t="shared" si="5"/>
        <v>11.542402713448212</v>
      </c>
      <c r="I47" s="1">
        <f t="shared" si="0"/>
        <v>1.006752325052986</v>
      </c>
      <c r="J47" s="1">
        <f t="shared" si="1"/>
        <v>0.32907376697327567</v>
      </c>
    </row>
    <row r="48" spans="1:10" x14ac:dyDescent="0.2">
      <c r="A48" s="1">
        <v>66</v>
      </c>
      <c r="B48" s="1">
        <v>223.89692335362849</v>
      </c>
      <c r="C48" s="1">
        <f t="shared" si="2"/>
        <v>1.5278938888426694</v>
      </c>
      <c r="D48" s="1">
        <v>191.12</v>
      </c>
      <c r="E48">
        <v>279.98200000000003</v>
      </c>
      <c r="F48">
        <f t="shared" si="3"/>
        <v>235.55100000000002</v>
      </c>
      <c r="G48" s="1">
        <f t="shared" si="4"/>
        <v>2.6463201468188799</v>
      </c>
      <c r="H48" s="1">
        <f t="shared" si="5"/>
        <v>11.654076646371522</v>
      </c>
      <c r="I48" s="1">
        <f t="shared" si="0"/>
        <v>1.1184262579762958</v>
      </c>
      <c r="J48" s="1">
        <f t="shared" si="1"/>
        <v>0.32249307192587856</v>
      </c>
    </row>
    <row r="49" spans="1:10" x14ac:dyDescent="0.2">
      <c r="A49" s="1">
        <v>67</v>
      </c>
      <c r="B49" s="38">
        <v>223.8886039790701</v>
      </c>
      <c r="C49" s="1">
        <f t="shared" si="2"/>
        <v>1.5195745142842725</v>
      </c>
      <c r="D49" s="1">
        <v>191.01400000000001</v>
      </c>
      <c r="E49">
        <v>279.81799999999998</v>
      </c>
      <c r="F49">
        <f t="shared" si="3"/>
        <v>235.416</v>
      </c>
      <c r="G49" s="1">
        <f t="shared" si="4"/>
        <v>2.5113201468188606</v>
      </c>
      <c r="H49" s="1">
        <f t="shared" si="5"/>
        <v>11.527396020929899</v>
      </c>
      <c r="I49" s="1">
        <f t="shared" si="0"/>
        <v>0.9917456325346734</v>
      </c>
      <c r="J49" s="1">
        <f t="shared" si="1"/>
        <v>0.30604133430738417</v>
      </c>
    </row>
    <row r="50" spans="1:10" x14ac:dyDescent="0.2">
      <c r="A50" s="1">
        <v>68</v>
      </c>
      <c r="B50" s="1">
        <v>223.9256533674191</v>
      </c>
      <c r="C50" s="1">
        <f t="shared" si="2"/>
        <v>1.5566239026332767</v>
      </c>
      <c r="D50" s="1">
        <v>190.66800000000001</v>
      </c>
      <c r="E50">
        <v>280.39800000000002</v>
      </c>
      <c r="F50">
        <f t="shared" si="3"/>
        <v>235.53300000000002</v>
      </c>
      <c r="G50" s="1">
        <f t="shared" si="4"/>
        <v>2.6283201468188793</v>
      </c>
      <c r="H50" s="1">
        <f t="shared" si="5"/>
        <v>11.607346632580914</v>
      </c>
      <c r="I50" s="1">
        <f t="shared" si="0"/>
        <v>1.0716962441856879</v>
      </c>
      <c r="J50" s="1">
        <f t="shared" si="1"/>
        <v>0.32029950691007958</v>
      </c>
    </row>
    <row r="51" spans="1:10" x14ac:dyDescent="0.2">
      <c r="A51" s="1">
        <v>69</v>
      </c>
      <c r="B51" s="1">
        <v>224.0945875363058</v>
      </c>
      <c r="C51" s="1">
        <f t="shared" si="2"/>
        <v>1.7255580715199699</v>
      </c>
      <c r="D51" s="1">
        <v>190.852</v>
      </c>
      <c r="E51">
        <v>280.37799999999999</v>
      </c>
      <c r="F51">
        <f t="shared" si="3"/>
        <v>235.61500000000001</v>
      </c>
      <c r="G51" s="1">
        <f t="shared" si="4"/>
        <v>2.7103201468188729</v>
      </c>
      <c r="H51" s="1">
        <f t="shared" si="5"/>
        <v>11.520412463694214</v>
      </c>
      <c r="I51" s="1">
        <f t="shared" si="0"/>
        <v>0.98476207529898829</v>
      </c>
      <c r="J51" s="1">
        <f t="shared" si="1"/>
        <v>0.33029241420427397</v>
      </c>
    </row>
    <row r="52" spans="1:10" x14ac:dyDescent="0.2">
      <c r="A52" s="1">
        <v>70</v>
      </c>
      <c r="B52" s="1">
        <v>224.16374614915861</v>
      </c>
      <c r="C52" s="1">
        <f t="shared" si="2"/>
        <v>1.7947166843727871</v>
      </c>
      <c r="D52" s="1">
        <v>190.72800000000001</v>
      </c>
      <c r="E52">
        <v>281.02300000000002</v>
      </c>
      <c r="F52">
        <f t="shared" si="3"/>
        <v>235.87550000000002</v>
      </c>
      <c r="G52" s="1">
        <f t="shared" si="4"/>
        <v>2.9708201468188804</v>
      </c>
      <c r="H52" s="1">
        <f t="shared" si="5"/>
        <v>11.711753850841404</v>
      </c>
      <c r="I52" s="1">
        <f t="shared" si="0"/>
        <v>1.1761034624461786</v>
      </c>
      <c r="J52" s="1">
        <f t="shared" si="1"/>
        <v>0.36203817457180953</v>
      </c>
    </row>
    <row r="53" spans="1:10" x14ac:dyDescent="0.2">
      <c r="A53" s="1">
        <v>71</v>
      </c>
      <c r="B53" s="1">
        <v>224.38395185224971</v>
      </c>
      <c r="C53" s="1">
        <f t="shared" si="2"/>
        <v>2.0149223874638835</v>
      </c>
      <c r="D53" s="1">
        <v>190.685</v>
      </c>
      <c r="E53">
        <v>281.15899999999999</v>
      </c>
      <c r="F53">
        <f t="shared" si="3"/>
        <v>235.922</v>
      </c>
      <c r="G53" s="1">
        <f t="shared" si="4"/>
        <v>3.0173201468188608</v>
      </c>
      <c r="H53" s="1">
        <f t="shared" si="5"/>
        <v>11.538048147750288</v>
      </c>
      <c r="I53" s="1">
        <f t="shared" si="0"/>
        <v>1.0023977593550626</v>
      </c>
      <c r="J53" s="1">
        <f t="shared" si="1"/>
        <v>0.36770488419595443</v>
      </c>
    </row>
    <row r="54" spans="1:10" x14ac:dyDescent="0.2">
      <c r="A54" s="1">
        <v>72</v>
      </c>
      <c r="B54" s="1">
        <v>224.44853192946641</v>
      </c>
      <c r="C54" s="1">
        <f t="shared" si="2"/>
        <v>2.0795024646805871</v>
      </c>
      <c r="D54" s="1">
        <v>190.702</v>
      </c>
      <c r="E54">
        <v>281.29599999999999</v>
      </c>
      <c r="F54">
        <f t="shared" si="3"/>
        <v>235.999</v>
      </c>
      <c r="G54" s="1">
        <f t="shared" si="4"/>
        <v>3.094320146818859</v>
      </c>
      <c r="H54" s="1">
        <f t="shared" si="5"/>
        <v>11.550468070533583</v>
      </c>
      <c r="I54" s="1">
        <f t="shared" si="0"/>
        <v>1.0148176821383572</v>
      </c>
      <c r="J54" s="1">
        <f t="shared" si="1"/>
        <v>0.37708846787464967</v>
      </c>
    </row>
    <row r="55" spans="1:10" x14ac:dyDescent="0.2">
      <c r="A55" s="1">
        <v>73</v>
      </c>
      <c r="B55" s="1">
        <v>224.44497893513821</v>
      </c>
      <c r="C55" s="1">
        <f t="shared" si="2"/>
        <v>2.0759494703523842</v>
      </c>
      <c r="D55" s="1">
        <v>190.434</v>
      </c>
      <c r="E55">
        <v>281.41300000000001</v>
      </c>
      <c r="F55">
        <f t="shared" si="3"/>
        <v>235.92349999999999</v>
      </c>
      <c r="G55" s="1">
        <f t="shared" si="4"/>
        <v>3.0188201468188538</v>
      </c>
      <c r="H55" s="1">
        <f t="shared" si="5"/>
        <v>11.478521064861781</v>
      </c>
      <c r="I55" s="1">
        <f t="shared" si="0"/>
        <v>0.94287067646655487</v>
      </c>
      <c r="J55" s="1">
        <f t="shared" si="1"/>
        <v>0.36788768128060351</v>
      </c>
    </row>
    <row r="56" spans="1:10" x14ac:dyDescent="0.2">
      <c r="A56" s="1">
        <v>74</v>
      </c>
      <c r="B56" s="1">
        <v>224.41806072847061</v>
      </c>
      <c r="C56" s="1">
        <f t="shared" si="2"/>
        <v>2.0490312636847818</v>
      </c>
      <c r="D56" s="1">
        <v>190.53700000000001</v>
      </c>
      <c r="E56">
        <v>281.298</v>
      </c>
      <c r="F56">
        <f t="shared" si="3"/>
        <v>235.91750000000002</v>
      </c>
      <c r="G56" s="1">
        <f t="shared" si="4"/>
        <v>3.012820146818882</v>
      </c>
      <c r="H56" s="1">
        <f t="shared" si="5"/>
        <v>11.499439271529411</v>
      </c>
      <c r="I56" s="1">
        <f t="shared" si="0"/>
        <v>0.96378888313418543</v>
      </c>
      <c r="J56" s="1">
        <f t="shared" si="1"/>
        <v>0.36715649294200731</v>
      </c>
    </row>
    <row r="57" spans="1:10" x14ac:dyDescent="0.2">
      <c r="A57" s="1">
        <v>75</v>
      </c>
      <c r="B57" s="1">
        <v>224.32157234290619</v>
      </c>
      <c r="C57" s="1">
        <f t="shared" si="2"/>
        <v>1.9525428781203686</v>
      </c>
      <c r="D57" s="1">
        <v>190.64099999999999</v>
      </c>
      <c r="E57">
        <v>281.18400000000003</v>
      </c>
      <c r="F57">
        <f t="shared" si="3"/>
        <v>235.91250000000002</v>
      </c>
      <c r="G57" s="1">
        <f t="shared" si="4"/>
        <v>3.0078201468188865</v>
      </c>
      <c r="H57" s="1">
        <f t="shared" si="5"/>
        <v>11.590927657093829</v>
      </c>
      <c r="I57" s="1">
        <f t="shared" si="0"/>
        <v>1.0552772686986032</v>
      </c>
      <c r="J57" s="1">
        <f t="shared" si="1"/>
        <v>0.3665471693265081</v>
      </c>
    </row>
    <row r="58" spans="1:10" x14ac:dyDescent="0.2">
      <c r="A58" s="1">
        <v>76</v>
      </c>
      <c r="B58" s="1">
        <v>224.5074256282827</v>
      </c>
      <c r="C58" s="1">
        <f t="shared" si="2"/>
        <v>2.1383961634968784</v>
      </c>
      <c r="D58" s="1">
        <v>190.21100000000001</v>
      </c>
      <c r="E58">
        <v>281.52300000000002</v>
      </c>
      <c r="F58">
        <f t="shared" si="3"/>
        <v>235.86700000000002</v>
      </c>
      <c r="G58" s="1">
        <f t="shared" si="4"/>
        <v>2.9623201468188824</v>
      </c>
      <c r="H58" s="1">
        <f t="shared" si="5"/>
        <v>11.359574371717315</v>
      </c>
      <c r="I58" s="1">
        <f t="shared" si="0"/>
        <v>0.82392398332208927</v>
      </c>
      <c r="J58" s="1">
        <f t="shared" si="1"/>
        <v>0.36100232442546032</v>
      </c>
    </row>
    <row r="59" spans="1:10" x14ac:dyDescent="0.2">
      <c r="A59" s="1">
        <v>77</v>
      </c>
      <c r="B59" s="1">
        <v>224.60362519999251</v>
      </c>
      <c r="C59" s="1">
        <f t="shared" si="2"/>
        <v>2.2345957352066819</v>
      </c>
      <c r="D59" s="1">
        <v>190.161</v>
      </c>
      <c r="E59">
        <v>281.86200000000002</v>
      </c>
      <c r="F59">
        <f t="shared" si="3"/>
        <v>236.01150000000001</v>
      </c>
      <c r="G59" s="1">
        <f t="shared" si="4"/>
        <v>3.1068201468188761</v>
      </c>
      <c r="H59" s="1">
        <f t="shared" si="5"/>
        <v>11.407874800007505</v>
      </c>
      <c r="I59" s="1">
        <f t="shared" si="0"/>
        <v>0.87222441161227948</v>
      </c>
      <c r="J59" s="1">
        <f t="shared" si="1"/>
        <v>0.37861177691340103</v>
      </c>
    </row>
    <row r="60" spans="1:10" x14ac:dyDescent="0.2">
      <c r="A60" s="1">
        <v>78</v>
      </c>
      <c r="B60" s="1">
        <v>224.53712578203411</v>
      </c>
      <c r="C60" s="1">
        <f t="shared" si="2"/>
        <v>2.1680963172482848</v>
      </c>
      <c r="D60" s="1">
        <v>190.11099999999999</v>
      </c>
      <c r="E60">
        <v>282.03300000000002</v>
      </c>
      <c r="F60">
        <f t="shared" si="3"/>
        <v>236.072</v>
      </c>
      <c r="G60" s="1">
        <f t="shared" si="4"/>
        <v>3.1673201468188665</v>
      </c>
      <c r="H60" s="1">
        <f t="shared" si="5"/>
        <v>11.534874217965893</v>
      </c>
      <c r="I60" s="1">
        <f t="shared" si="0"/>
        <v>0.99922382957066702</v>
      </c>
      <c r="J60" s="1">
        <f t="shared" si="1"/>
        <v>0.38598459266094631</v>
      </c>
    </row>
    <row r="61" spans="1:10" x14ac:dyDescent="0.2">
      <c r="A61" s="1">
        <v>79</v>
      </c>
      <c r="B61" s="1">
        <v>224.50369626178281</v>
      </c>
      <c r="C61" s="1">
        <f t="shared" si="2"/>
        <v>2.1346667969969815</v>
      </c>
      <c r="D61" s="1">
        <v>189.96799999999999</v>
      </c>
      <c r="E61">
        <v>281.815</v>
      </c>
      <c r="F61">
        <f t="shared" si="3"/>
        <v>235.89150000000001</v>
      </c>
      <c r="G61" s="1">
        <f t="shared" si="4"/>
        <v>2.9868201468188715</v>
      </c>
      <c r="H61" s="1">
        <f t="shared" si="5"/>
        <v>11.387803738217201</v>
      </c>
      <c r="I61" s="1">
        <f t="shared" si="0"/>
        <v>0.85215334982197533</v>
      </c>
      <c r="J61" s="1">
        <f t="shared" si="1"/>
        <v>0.36398801014140753</v>
      </c>
    </row>
    <row r="62" spans="1:10" x14ac:dyDescent="0.2">
      <c r="A62" s="1">
        <v>80</v>
      </c>
      <c r="B62" s="1">
        <v>224.41777898014971</v>
      </c>
      <c r="C62" s="1">
        <f t="shared" si="2"/>
        <v>2.0487495153638804</v>
      </c>
      <c r="D62" s="1">
        <v>189.678</v>
      </c>
      <c r="E62">
        <v>281.63900000000001</v>
      </c>
      <c r="F62">
        <f t="shared" si="3"/>
        <v>235.6585</v>
      </c>
      <c r="G62" s="1">
        <f t="shared" si="4"/>
        <v>2.7538201468188674</v>
      </c>
      <c r="H62" s="1">
        <f t="shared" si="5"/>
        <v>11.240721019850298</v>
      </c>
      <c r="I62" s="1">
        <f t="shared" si="0"/>
        <v>0.70507063145507232</v>
      </c>
      <c r="J62" s="1">
        <f t="shared" si="1"/>
        <v>0.33559352965912076</v>
      </c>
    </row>
    <row r="63" spans="1:10" x14ac:dyDescent="0.2">
      <c r="A63" s="1">
        <v>81</v>
      </c>
      <c r="B63" s="1">
        <v>224.1758874416978</v>
      </c>
      <c r="C63" s="1">
        <f t="shared" si="2"/>
        <v>1.8068579769119708</v>
      </c>
      <c r="D63" s="1">
        <v>189.833</v>
      </c>
      <c r="E63">
        <v>281.46300000000002</v>
      </c>
      <c r="F63">
        <f t="shared" si="3"/>
        <v>235.64800000000002</v>
      </c>
      <c r="G63" s="1">
        <f t="shared" si="4"/>
        <v>2.7433201468188884</v>
      </c>
      <c r="H63" s="1">
        <f t="shared" si="5"/>
        <v>11.472112558302229</v>
      </c>
      <c r="I63" s="1">
        <f t="shared" si="0"/>
        <v>0.93646216990700282</v>
      </c>
      <c r="J63" s="1">
        <f t="shared" si="1"/>
        <v>0.33431395006657388</v>
      </c>
    </row>
    <row r="64" spans="1:10" x14ac:dyDescent="0.2">
      <c r="A64" s="1">
        <v>82</v>
      </c>
      <c r="B64" s="1">
        <v>224.37921645993461</v>
      </c>
      <c r="C64" s="1">
        <f t="shared" si="2"/>
        <v>2.0101869951487856</v>
      </c>
      <c r="D64" s="1">
        <v>189.988</v>
      </c>
      <c r="E64">
        <v>281.28800000000001</v>
      </c>
      <c r="F64">
        <f t="shared" si="3"/>
        <v>235.63800000000001</v>
      </c>
      <c r="G64" s="1">
        <f t="shared" si="4"/>
        <v>2.733320146818869</v>
      </c>
      <c r="H64" s="1">
        <f t="shared" si="5"/>
        <v>11.258783540065394</v>
      </c>
      <c r="I64" s="1">
        <f t="shared" si="0"/>
        <v>0.72313315167016867</v>
      </c>
      <c r="J64" s="1">
        <f t="shared" si="1"/>
        <v>0.33309530283557215</v>
      </c>
    </row>
    <row r="65" spans="1:10" x14ac:dyDescent="0.2">
      <c r="A65" s="1">
        <v>83</v>
      </c>
      <c r="B65" s="1">
        <v>224.4838651013614</v>
      </c>
      <c r="C65" s="1">
        <f t="shared" si="2"/>
        <v>2.1148356365755774</v>
      </c>
      <c r="D65" s="1">
        <v>190.02799999999999</v>
      </c>
      <c r="E65">
        <v>281.68400000000003</v>
      </c>
      <c r="F65">
        <f t="shared" si="3"/>
        <v>235.85599999999999</v>
      </c>
      <c r="G65" s="1">
        <f t="shared" si="4"/>
        <v>2.9513201468188583</v>
      </c>
      <c r="H65" s="1">
        <f t="shared" si="5"/>
        <v>11.372134898638592</v>
      </c>
      <c r="I65" s="1">
        <f t="shared" si="0"/>
        <v>0.83648451024336623</v>
      </c>
      <c r="J65" s="1">
        <f t="shared" si="1"/>
        <v>0.35966181247135803</v>
      </c>
    </row>
    <row r="66" spans="1:10" x14ac:dyDescent="0.2">
      <c r="A66" s="1">
        <v>84</v>
      </c>
      <c r="B66" s="1">
        <v>224.5167328742379</v>
      </c>
      <c r="C66" s="1">
        <f t="shared" si="2"/>
        <v>2.1477034094520775</v>
      </c>
      <c r="D66" s="1">
        <v>189.85300000000001</v>
      </c>
      <c r="E66">
        <v>282.01299999999998</v>
      </c>
      <c r="F66">
        <f t="shared" si="3"/>
        <v>235.93299999999999</v>
      </c>
      <c r="G66" s="1">
        <f t="shared" si="4"/>
        <v>3.0283201468188565</v>
      </c>
      <c r="H66" s="1">
        <f t="shared" si="5"/>
        <v>11.41626712576209</v>
      </c>
      <c r="I66" s="1">
        <f t="shared" ref="I66:I129" si="6">(H66-$K$2)</f>
        <v>0.8806167373668643</v>
      </c>
      <c r="J66" s="1">
        <f t="shared" ref="J66:J129" si="7">G66/($K$8-$K$3)</f>
        <v>0.36904539615005327</v>
      </c>
    </row>
    <row r="67" spans="1:10" x14ac:dyDescent="0.2">
      <c r="A67" s="1">
        <v>85</v>
      </c>
      <c r="B67" s="1">
        <v>224.37508119533339</v>
      </c>
      <c r="C67" s="1">
        <f t="shared" ref="C67:C130" si="8">B67-$K$4</f>
        <v>2.0060517305475685</v>
      </c>
      <c r="D67" s="1">
        <v>189.678</v>
      </c>
      <c r="E67">
        <v>281.774</v>
      </c>
      <c r="F67">
        <f t="shared" ref="F67:F130" si="9">(D67+E67)/2</f>
        <v>235.726</v>
      </c>
      <c r="G67" s="1">
        <f t="shared" ref="G67:G130" si="10">F67-$K$3</f>
        <v>2.8213201468188629</v>
      </c>
      <c r="H67" s="1">
        <f t="shared" ref="H67:H130" si="11">F67-B67</f>
        <v>11.350918804666605</v>
      </c>
      <c r="I67" s="1">
        <f t="shared" si="6"/>
        <v>0.81526841627137969</v>
      </c>
      <c r="J67" s="1">
        <f t="shared" si="7"/>
        <v>0.34381939846836623</v>
      </c>
    </row>
    <row r="68" spans="1:10" x14ac:dyDescent="0.2">
      <c r="A68" s="1">
        <v>86</v>
      </c>
      <c r="B68" s="1">
        <v>224.30385774206201</v>
      </c>
      <c r="C68" s="1">
        <f t="shared" si="8"/>
        <v>1.934828277276182</v>
      </c>
      <c r="D68" s="1">
        <v>189.542</v>
      </c>
      <c r="E68">
        <v>281.536</v>
      </c>
      <c r="F68">
        <f t="shared" si="9"/>
        <v>235.53899999999999</v>
      </c>
      <c r="G68" s="1">
        <f t="shared" si="10"/>
        <v>2.6343201468188511</v>
      </c>
      <c r="H68" s="1">
        <f t="shared" si="11"/>
        <v>11.23514225793798</v>
      </c>
      <c r="I68" s="1">
        <f t="shared" si="6"/>
        <v>0.69949186954275433</v>
      </c>
      <c r="J68" s="1">
        <f t="shared" si="7"/>
        <v>0.32103069524867578</v>
      </c>
    </row>
    <row r="69" spans="1:10" x14ac:dyDescent="0.2">
      <c r="A69" s="1">
        <v>87</v>
      </c>
      <c r="B69" s="1">
        <v>224.2607329631368</v>
      </c>
      <c r="C69" s="1">
        <f t="shared" si="8"/>
        <v>1.891703498350978</v>
      </c>
      <c r="D69" s="1">
        <v>189.797</v>
      </c>
      <c r="E69">
        <v>281.483</v>
      </c>
      <c r="F69">
        <f t="shared" si="9"/>
        <v>235.64</v>
      </c>
      <c r="G69" s="1">
        <f t="shared" si="10"/>
        <v>2.7353201468188502</v>
      </c>
      <c r="H69" s="1">
        <f t="shared" si="11"/>
        <v>11.379267036863183</v>
      </c>
      <c r="I69" s="1">
        <f t="shared" si="6"/>
        <v>0.84361664846795748</v>
      </c>
      <c r="J69" s="1">
        <f t="shared" si="7"/>
        <v>0.3333390322817697</v>
      </c>
    </row>
    <row r="70" spans="1:10" x14ac:dyDescent="0.2">
      <c r="A70" s="1">
        <v>88</v>
      </c>
      <c r="B70" s="1">
        <v>224.25190075917081</v>
      </c>
      <c r="C70" s="1">
        <f t="shared" si="8"/>
        <v>1.8828712943849837</v>
      </c>
      <c r="D70" s="1">
        <v>189.47399999999999</v>
      </c>
      <c r="E70">
        <v>281.43099999999998</v>
      </c>
      <c r="F70">
        <f t="shared" si="9"/>
        <v>235.45249999999999</v>
      </c>
      <c r="G70" s="1">
        <f t="shared" si="10"/>
        <v>2.5478201468188502</v>
      </c>
      <c r="H70" s="1">
        <f t="shared" si="11"/>
        <v>11.200599240829177</v>
      </c>
      <c r="I70" s="1">
        <f t="shared" si="6"/>
        <v>0.66494885243395174</v>
      </c>
      <c r="J70" s="1">
        <f t="shared" si="7"/>
        <v>0.31048939670053072</v>
      </c>
    </row>
    <row r="71" spans="1:10" x14ac:dyDescent="0.2">
      <c r="A71" s="1">
        <v>89</v>
      </c>
      <c r="B71" s="1">
        <v>224.208084548622</v>
      </c>
      <c r="C71" s="1">
        <f t="shared" si="8"/>
        <v>1.8390550838361719</v>
      </c>
      <c r="D71" s="1">
        <v>189.80799999999999</v>
      </c>
      <c r="E71">
        <v>281.255</v>
      </c>
      <c r="F71">
        <f t="shared" si="9"/>
        <v>235.53149999999999</v>
      </c>
      <c r="G71" s="1">
        <f t="shared" si="10"/>
        <v>2.6268201468188579</v>
      </c>
      <c r="H71" s="1">
        <f t="shared" si="11"/>
        <v>11.323415451377997</v>
      </c>
      <c r="I71" s="1">
        <f t="shared" si="6"/>
        <v>0.78776506298277127</v>
      </c>
      <c r="J71" s="1">
        <f t="shared" si="7"/>
        <v>0.32011670982542706</v>
      </c>
    </row>
    <row r="72" spans="1:10" x14ac:dyDescent="0.2">
      <c r="A72" s="1">
        <v>90</v>
      </c>
      <c r="B72" s="1">
        <v>224.27854412045971</v>
      </c>
      <c r="C72" s="1">
        <f t="shared" si="8"/>
        <v>1.9095146556738882</v>
      </c>
      <c r="D72" s="1">
        <v>189.911</v>
      </c>
      <c r="E72">
        <v>280.86399999999998</v>
      </c>
      <c r="F72">
        <f t="shared" si="9"/>
        <v>235.38749999999999</v>
      </c>
      <c r="G72" s="1">
        <f t="shared" si="10"/>
        <v>2.4828201468188524</v>
      </c>
      <c r="H72" s="1">
        <f t="shared" si="11"/>
        <v>11.108955879540275</v>
      </c>
      <c r="I72" s="1">
        <f t="shared" si="6"/>
        <v>0.57330549114504947</v>
      </c>
      <c r="J72" s="1">
        <f t="shared" si="7"/>
        <v>0.30256818969903482</v>
      </c>
    </row>
    <row r="73" spans="1:10" x14ac:dyDescent="0.2">
      <c r="A73" s="1">
        <v>91</v>
      </c>
      <c r="B73" s="1">
        <v>224.2502961188614</v>
      </c>
      <c r="C73" s="1">
        <f t="shared" si="8"/>
        <v>1.8812666540755743</v>
      </c>
      <c r="D73" s="1">
        <v>189.678</v>
      </c>
      <c r="E73">
        <v>281.54700000000003</v>
      </c>
      <c r="F73">
        <f t="shared" si="9"/>
        <v>235.61250000000001</v>
      </c>
      <c r="G73" s="1">
        <f t="shared" si="10"/>
        <v>2.7078201468188752</v>
      </c>
      <c r="H73" s="1">
        <f t="shared" si="11"/>
        <v>11.362203881138612</v>
      </c>
      <c r="I73" s="1">
        <f t="shared" si="6"/>
        <v>0.82655349274338619</v>
      </c>
      <c r="J73" s="1">
        <f t="shared" si="7"/>
        <v>0.32998775239652439</v>
      </c>
    </row>
    <row r="74" spans="1:10" x14ac:dyDescent="0.2">
      <c r="A74" s="1">
        <v>92</v>
      </c>
      <c r="B74" s="1">
        <v>224.43040654958691</v>
      </c>
      <c r="C74" s="1">
        <f t="shared" si="8"/>
        <v>2.0613770848010802</v>
      </c>
      <c r="D74" s="1">
        <v>189.58500000000001</v>
      </c>
      <c r="E74">
        <v>281.63299999999998</v>
      </c>
      <c r="F74">
        <f t="shared" si="9"/>
        <v>235.60899999999998</v>
      </c>
      <c r="G74" s="1">
        <f t="shared" si="10"/>
        <v>2.7043201468188443</v>
      </c>
      <c r="H74" s="1">
        <f t="shared" si="11"/>
        <v>11.178593450413075</v>
      </c>
      <c r="I74" s="1">
        <f t="shared" si="6"/>
        <v>0.64294306201784934</v>
      </c>
      <c r="J74" s="1">
        <f t="shared" si="7"/>
        <v>0.32956122586567083</v>
      </c>
    </row>
    <row r="75" spans="1:10" x14ac:dyDescent="0.2">
      <c r="A75" s="1">
        <v>93</v>
      </c>
      <c r="B75" s="1">
        <v>224.34704195278411</v>
      </c>
      <c r="C75" s="1">
        <f t="shared" si="8"/>
        <v>1.978012487998285</v>
      </c>
      <c r="D75" s="1">
        <v>189.607</v>
      </c>
      <c r="E75">
        <v>281.71800000000002</v>
      </c>
      <c r="F75">
        <f t="shared" si="9"/>
        <v>235.66250000000002</v>
      </c>
      <c r="G75" s="1">
        <f t="shared" si="10"/>
        <v>2.7578201468188865</v>
      </c>
      <c r="H75" s="1">
        <f t="shared" si="11"/>
        <v>11.315458047215913</v>
      </c>
      <c r="I75" s="1">
        <f t="shared" si="6"/>
        <v>0.77980765882068681</v>
      </c>
      <c r="J75" s="1">
        <f t="shared" si="7"/>
        <v>0.33608098855152285</v>
      </c>
    </row>
    <row r="76" spans="1:10" x14ac:dyDescent="0.2">
      <c r="A76" s="1">
        <v>94</v>
      </c>
      <c r="B76" s="1">
        <v>224.302294131775</v>
      </c>
      <c r="C76" s="1">
        <f t="shared" si="8"/>
        <v>1.9332646669891744</v>
      </c>
      <c r="D76" s="1">
        <v>188.81700000000001</v>
      </c>
      <c r="E76">
        <v>281.71800000000002</v>
      </c>
      <c r="F76">
        <f t="shared" si="9"/>
        <v>235.26750000000001</v>
      </c>
      <c r="G76" s="1">
        <f t="shared" si="10"/>
        <v>2.3628201468188763</v>
      </c>
      <c r="H76" s="1">
        <f t="shared" si="11"/>
        <v>10.965205868225013</v>
      </c>
      <c r="I76" s="1">
        <f t="shared" si="6"/>
        <v>0.42955547982978715</v>
      </c>
      <c r="J76" s="1">
        <f t="shared" si="7"/>
        <v>0.28794442292704481</v>
      </c>
    </row>
    <row r="77" spans="1:10" x14ac:dyDescent="0.2">
      <c r="A77" s="1">
        <v>95</v>
      </c>
      <c r="B77" s="1">
        <v>224.12118884437839</v>
      </c>
      <c r="C77" s="1">
        <f t="shared" si="8"/>
        <v>1.7521593795925696</v>
      </c>
      <c r="D77" s="1">
        <v>188.81700000000001</v>
      </c>
      <c r="E77">
        <v>281.71699999999998</v>
      </c>
      <c r="F77">
        <f t="shared" si="9"/>
        <v>235.267</v>
      </c>
      <c r="G77" s="1">
        <f t="shared" si="10"/>
        <v>2.3623201468188597</v>
      </c>
      <c r="H77" s="1">
        <f t="shared" si="11"/>
        <v>11.145811155621601</v>
      </c>
      <c r="I77" s="1">
        <f t="shared" si="6"/>
        <v>0.61016076722637536</v>
      </c>
      <c r="J77" s="1">
        <f t="shared" si="7"/>
        <v>0.28788349056549278</v>
      </c>
    </row>
    <row r="78" spans="1:10" x14ac:dyDescent="0.2">
      <c r="A78" s="1">
        <v>96</v>
      </c>
      <c r="B78" s="1">
        <v>224.33730949208729</v>
      </c>
      <c r="C78" s="1">
        <f t="shared" si="8"/>
        <v>1.9682800273014607</v>
      </c>
      <c r="D78" s="1">
        <v>189.28200000000001</v>
      </c>
      <c r="E78">
        <v>281.71600000000001</v>
      </c>
      <c r="F78">
        <f t="shared" si="9"/>
        <v>235.49900000000002</v>
      </c>
      <c r="G78" s="1">
        <f t="shared" si="10"/>
        <v>2.5943201468188875</v>
      </c>
      <c r="H78" s="1">
        <f t="shared" si="11"/>
        <v>11.161690507912738</v>
      </c>
      <c r="I78" s="1">
        <f t="shared" si="6"/>
        <v>0.62604011951751204</v>
      </c>
      <c r="J78" s="1">
        <f t="shared" si="7"/>
        <v>0.31615610632468255</v>
      </c>
    </row>
    <row r="79" spans="1:10" x14ac:dyDescent="0.2">
      <c r="A79" s="1">
        <v>97</v>
      </c>
      <c r="B79" s="1">
        <v>224.36403021465981</v>
      </c>
      <c r="C79" s="1">
        <f t="shared" si="8"/>
        <v>1.9950007498739808</v>
      </c>
      <c r="D79" s="1">
        <v>189.28200000000001</v>
      </c>
      <c r="E79">
        <v>281.58199999999999</v>
      </c>
      <c r="F79">
        <f t="shared" si="9"/>
        <v>235.43200000000002</v>
      </c>
      <c r="G79" s="1">
        <f t="shared" si="10"/>
        <v>2.5273201468188802</v>
      </c>
      <c r="H79" s="1">
        <f t="shared" si="11"/>
        <v>11.06796978534021</v>
      </c>
      <c r="I79" s="1">
        <f t="shared" si="6"/>
        <v>0.53231939694498465</v>
      </c>
      <c r="J79" s="1">
        <f t="shared" si="7"/>
        <v>0.3079911698769856</v>
      </c>
    </row>
    <row r="80" spans="1:10" x14ac:dyDescent="0.2">
      <c r="A80" s="1">
        <v>98</v>
      </c>
      <c r="B80" s="1">
        <v>224.3037662846782</v>
      </c>
      <c r="C80" s="1">
        <f t="shared" si="8"/>
        <v>1.9347368198923789</v>
      </c>
      <c r="D80" s="1">
        <v>189.60300000000001</v>
      </c>
      <c r="E80">
        <v>281.22399999999999</v>
      </c>
      <c r="F80">
        <f t="shared" si="9"/>
        <v>235.4135</v>
      </c>
      <c r="G80" s="1">
        <f t="shared" si="10"/>
        <v>2.5088201468188629</v>
      </c>
      <c r="H80" s="1">
        <f t="shared" si="11"/>
        <v>11.109733715321795</v>
      </c>
      <c r="I80" s="1">
        <f t="shared" si="6"/>
        <v>0.57408332692656927</v>
      </c>
      <c r="J80" s="1">
        <f t="shared" si="7"/>
        <v>0.3057366724996346</v>
      </c>
    </row>
    <row r="81" spans="1:10" x14ac:dyDescent="0.2">
      <c r="A81" s="1">
        <v>99</v>
      </c>
      <c r="B81" s="1">
        <v>224.3521036592912</v>
      </c>
      <c r="C81" s="1">
        <f t="shared" si="8"/>
        <v>1.9830741945053774</v>
      </c>
      <c r="D81" s="1">
        <v>189.19900000000001</v>
      </c>
      <c r="E81">
        <v>281.49299999999999</v>
      </c>
      <c r="F81">
        <f t="shared" si="9"/>
        <v>235.346</v>
      </c>
      <c r="G81" s="1">
        <f t="shared" si="10"/>
        <v>2.4413201468188674</v>
      </c>
      <c r="H81" s="1">
        <f t="shared" si="11"/>
        <v>10.993896340708801</v>
      </c>
      <c r="I81" s="1">
        <f t="shared" si="6"/>
        <v>0.45824595231357534</v>
      </c>
      <c r="J81" s="1">
        <f t="shared" si="7"/>
        <v>0.29751080369038913</v>
      </c>
    </row>
    <row r="82" spans="1:10" x14ac:dyDescent="0.2">
      <c r="A82" s="1">
        <v>100</v>
      </c>
      <c r="B82" s="1">
        <v>224.24294241577391</v>
      </c>
      <c r="C82" s="1">
        <f t="shared" si="8"/>
        <v>1.8739129509880854</v>
      </c>
      <c r="D82" s="1">
        <v>188.80199999999999</v>
      </c>
      <c r="E82">
        <v>282.24700000000001</v>
      </c>
      <c r="F82">
        <f t="shared" si="9"/>
        <v>235.52449999999999</v>
      </c>
      <c r="G82" s="1">
        <f t="shared" si="10"/>
        <v>2.6198201468188529</v>
      </c>
      <c r="H82" s="1">
        <f t="shared" si="11"/>
        <v>11.281557584226078</v>
      </c>
      <c r="I82" s="1">
        <f t="shared" si="6"/>
        <v>0.74590719583085274</v>
      </c>
      <c r="J82" s="1">
        <f t="shared" si="7"/>
        <v>0.31926365676372687</v>
      </c>
    </row>
    <row r="83" spans="1:10" x14ac:dyDescent="0.2">
      <c r="A83">
        <v>101</v>
      </c>
      <c r="B83" s="1">
        <v>224.114175025148</v>
      </c>
      <c r="C83" s="1">
        <f t="shared" si="8"/>
        <v>1.7451455603621753</v>
      </c>
      <c r="D83" s="1">
        <v>188.792</v>
      </c>
      <c r="E83">
        <v>281.274</v>
      </c>
      <c r="F83">
        <f t="shared" si="9"/>
        <v>235.03300000000002</v>
      </c>
      <c r="G83" s="1">
        <f t="shared" si="10"/>
        <v>2.1283201468188793</v>
      </c>
      <c r="H83" s="1">
        <f t="shared" si="11"/>
        <v>10.918824974852015</v>
      </c>
      <c r="I83" s="1">
        <f t="shared" si="6"/>
        <v>0.38317458645678926</v>
      </c>
      <c r="J83" s="1">
        <f t="shared" si="7"/>
        <v>0.25936714536010896</v>
      </c>
    </row>
    <row r="84" spans="1:10" x14ac:dyDescent="0.2">
      <c r="A84">
        <v>102</v>
      </c>
      <c r="B84" s="1">
        <v>224.05127949172251</v>
      </c>
      <c r="C84" s="1">
        <f t="shared" si="8"/>
        <v>1.6822500269366856</v>
      </c>
      <c r="D84" s="1">
        <v>188.733</v>
      </c>
      <c r="E84">
        <v>281.08100000000002</v>
      </c>
      <c r="F84">
        <f t="shared" si="9"/>
        <v>234.90700000000001</v>
      </c>
      <c r="G84" s="1">
        <f t="shared" si="10"/>
        <v>2.0023201468188745</v>
      </c>
      <c r="H84" s="1">
        <f t="shared" si="11"/>
        <v>10.8557205082775</v>
      </c>
      <c r="I84" s="1">
        <f t="shared" si="6"/>
        <v>0.32007011988227418</v>
      </c>
      <c r="J84" s="1">
        <f t="shared" si="7"/>
        <v>0.24401219024951579</v>
      </c>
    </row>
    <row r="85" spans="1:10" x14ac:dyDescent="0.2">
      <c r="A85">
        <v>103</v>
      </c>
      <c r="B85" s="1">
        <v>224.13466789796291</v>
      </c>
      <c r="C85" s="1">
        <f t="shared" si="8"/>
        <v>1.765638433177088</v>
      </c>
      <c r="D85" s="1">
        <v>188.77199999999999</v>
      </c>
      <c r="E85">
        <v>281.79399999999998</v>
      </c>
      <c r="F85">
        <f t="shared" si="9"/>
        <v>235.28299999999999</v>
      </c>
      <c r="G85" s="1">
        <f t="shared" si="10"/>
        <v>2.3783201468188508</v>
      </c>
      <c r="H85" s="1">
        <f t="shared" si="11"/>
        <v>11.148332102037074</v>
      </c>
      <c r="I85" s="1">
        <f t="shared" si="6"/>
        <v>0.61268171364184809</v>
      </c>
      <c r="J85" s="1">
        <f t="shared" si="7"/>
        <v>0.28983332613509077</v>
      </c>
    </row>
    <row r="86" spans="1:10" x14ac:dyDescent="0.2">
      <c r="A86">
        <v>104</v>
      </c>
      <c r="B86" s="1">
        <v>224.32385746452849</v>
      </c>
      <c r="C86" s="1">
        <f t="shared" si="8"/>
        <v>1.9548279997426619</v>
      </c>
      <c r="D86" s="1">
        <v>189.084</v>
      </c>
      <c r="E86">
        <v>281.37599999999998</v>
      </c>
      <c r="F86">
        <f t="shared" si="9"/>
        <v>235.23</v>
      </c>
      <c r="G86" s="1">
        <f t="shared" si="10"/>
        <v>2.3253201468188536</v>
      </c>
      <c r="H86" s="1">
        <f t="shared" si="11"/>
        <v>10.906142535471503</v>
      </c>
      <c r="I86" s="1">
        <f t="shared" si="6"/>
        <v>0.37049214707627698</v>
      </c>
      <c r="J86" s="1">
        <f t="shared" si="7"/>
        <v>0.28337449581079421</v>
      </c>
    </row>
    <row r="87" spans="1:10" x14ac:dyDescent="0.2">
      <c r="A87">
        <v>105</v>
      </c>
      <c r="B87" s="1">
        <v>224.27419618231411</v>
      </c>
      <c r="C87" s="1">
        <f t="shared" si="8"/>
        <v>1.9051667175282887</v>
      </c>
      <c r="D87" s="1">
        <v>189.28700000000001</v>
      </c>
      <c r="E87">
        <v>281.55700000000002</v>
      </c>
      <c r="F87">
        <f t="shared" si="9"/>
        <v>235.42200000000003</v>
      </c>
      <c r="G87" s="1">
        <f t="shared" si="10"/>
        <v>2.5173201468188893</v>
      </c>
      <c r="H87" s="1">
        <f t="shared" si="11"/>
        <v>11.147803817685912</v>
      </c>
      <c r="I87" s="1">
        <f t="shared" si="6"/>
        <v>0.61215342929068584</v>
      </c>
      <c r="J87" s="1">
        <f t="shared" si="7"/>
        <v>0.30677252264598731</v>
      </c>
    </row>
    <row r="88" spans="1:10" x14ac:dyDescent="0.2">
      <c r="A88">
        <v>106</v>
      </c>
      <c r="B88" s="1">
        <v>224.26035576940981</v>
      </c>
      <c r="C88" s="1">
        <f t="shared" si="8"/>
        <v>1.8913263046239877</v>
      </c>
      <c r="D88" s="1">
        <v>188.881</v>
      </c>
      <c r="E88">
        <v>281.28100000000001</v>
      </c>
      <c r="F88">
        <f t="shared" si="9"/>
        <v>235.08100000000002</v>
      </c>
      <c r="G88" s="1">
        <f t="shared" si="10"/>
        <v>2.1763201468188811</v>
      </c>
      <c r="H88" s="1">
        <f t="shared" si="11"/>
        <v>10.820644230590204</v>
      </c>
      <c r="I88" s="1">
        <f t="shared" si="6"/>
        <v>0.2849938421949787</v>
      </c>
      <c r="J88" s="1">
        <f t="shared" si="7"/>
        <v>0.26521665206890632</v>
      </c>
    </row>
    <row r="89" spans="1:10" x14ac:dyDescent="0.2">
      <c r="A89">
        <v>107</v>
      </c>
      <c r="B89" s="1">
        <v>224.17595073125929</v>
      </c>
      <c r="C89" s="1">
        <f t="shared" si="8"/>
        <v>1.8069212664734664</v>
      </c>
      <c r="D89" s="1">
        <v>188.74299999999999</v>
      </c>
      <c r="E89">
        <v>281.52800000000002</v>
      </c>
      <c r="F89">
        <f t="shared" si="9"/>
        <v>235.13550000000001</v>
      </c>
      <c r="G89" s="1">
        <f t="shared" si="10"/>
        <v>2.2308201468188713</v>
      </c>
      <c r="H89" s="1">
        <f t="shared" si="11"/>
        <v>10.959549268740716</v>
      </c>
      <c r="I89" s="1">
        <f t="shared" si="6"/>
        <v>0.42389888034549017</v>
      </c>
      <c r="J89" s="1">
        <f t="shared" si="7"/>
        <v>0.27185827947785196</v>
      </c>
    </row>
    <row r="90" spans="1:10" x14ac:dyDescent="0.2">
      <c r="A90">
        <v>108</v>
      </c>
      <c r="B90" s="1">
        <v>224.104444719611</v>
      </c>
      <c r="C90" s="1">
        <f t="shared" si="8"/>
        <v>1.7354152548251705</v>
      </c>
      <c r="D90" s="1">
        <v>189.05500000000001</v>
      </c>
      <c r="E90">
        <v>281.17599999999999</v>
      </c>
      <c r="F90">
        <f t="shared" si="9"/>
        <v>235.1155</v>
      </c>
      <c r="G90" s="1">
        <f t="shared" si="10"/>
        <v>2.2108201468188611</v>
      </c>
      <c r="H90" s="1">
        <f t="shared" si="11"/>
        <v>11.011055280389002</v>
      </c>
      <c r="I90" s="1">
        <f t="shared" si="6"/>
        <v>0.47540489199377589</v>
      </c>
      <c r="J90" s="1">
        <f t="shared" si="7"/>
        <v>0.26942098501585188</v>
      </c>
    </row>
    <row r="91" spans="1:10" x14ac:dyDescent="0.2">
      <c r="A91">
        <v>109</v>
      </c>
      <c r="B91" s="1">
        <v>224.0320120513974</v>
      </c>
      <c r="C91" s="1">
        <f t="shared" si="8"/>
        <v>1.6629825866115766</v>
      </c>
      <c r="D91" s="1">
        <v>188.708</v>
      </c>
      <c r="E91">
        <v>280.91800000000001</v>
      </c>
      <c r="F91">
        <f t="shared" si="9"/>
        <v>234.81299999999999</v>
      </c>
      <c r="G91" s="1">
        <f t="shared" si="10"/>
        <v>1.908320146818852</v>
      </c>
      <c r="H91" s="1">
        <f t="shared" si="11"/>
        <v>10.780987948602586</v>
      </c>
      <c r="I91" s="1">
        <f t="shared" si="6"/>
        <v>0.24533756020736064</v>
      </c>
      <c r="J91" s="1">
        <f t="shared" si="7"/>
        <v>0.23255690627811856</v>
      </c>
    </row>
    <row r="92" spans="1:10" x14ac:dyDescent="0.2">
      <c r="A92">
        <v>110</v>
      </c>
      <c r="B92" s="1">
        <v>224.04988327474001</v>
      </c>
      <c r="C92" s="1">
        <f t="shared" si="8"/>
        <v>1.6808538099541863</v>
      </c>
      <c r="D92" s="1">
        <v>188.608</v>
      </c>
      <c r="E92">
        <v>281.12200000000001</v>
      </c>
      <c r="F92">
        <f t="shared" si="9"/>
        <v>234.86500000000001</v>
      </c>
      <c r="G92" s="1">
        <f t="shared" si="10"/>
        <v>1.9603201468188729</v>
      </c>
      <c r="H92" s="1">
        <f t="shared" si="11"/>
        <v>10.815116725259998</v>
      </c>
      <c r="I92" s="1">
        <f t="shared" si="6"/>
        <v>0.27946633686477185</v>
      </c>
      <c r="J92" s="1">
        <f t="shared" si="7"/>
        <v>0.23889387187931804</v>
      </c>
    </row>
    <row r="93" spans="1:10" x14ac:dyDescent="0.2">
      <c r="A93">
        <v>111</v>
      </c>
      <c r="B93" s="1">
        <v>224.02980651362071</v>
      </c>
      <c r="C93" s="1">
        <f t="shared" si="8"/>
        <v>1.6607770488348876</v>
      </c>
      <c r="D93" s="1">
        <v>188.56</v>
      </c>
      <c r="E93">
        <v>281.67099999999999</v>
      </c>
      <c r="F93">
        <f t="shared" si="9"/>
        <v>235.1155</v>
      </c>
      <c r="G93" s="1">
        <f t="shared" si="10"/>
        <v>2.2108201468188611</v>
      </c>
      <c r="H93" s="1">
        <f t="shared" si="11"/>
        <v>11.085693486379284</v>
      </c>
      <c r="I93" s="1">
        <f t="shared" si="6"/>
        <v>0.5500430979840587</v>
      </c>
      <c r="J93" s="1">
        <f t="shared" si="7"/>
        <v>0.26942098501585188</v>
      </c>
    </row>
    <row r="94" spans="1:10" x14ac:dyDescent="0.2">
      <c r="A94">
        <v>112</v>
      </c>
      <c r="B94" s="1">
        <v>224.04911208719611</v>
      </c>
      <c r="C94" s="1">
        <f t="shared" si="8"/>
        <v>1.6800826224102821</v>
      </c>
      <c r="D94" s="1">
        <v>188.58799999999999</v>
      </c>
      <c r="E94">
        <v>280.81099999999998</v>
      </c>
      <c r="F94">
        <f t="shared" si="9"/>
        <v>234.6995</v>
      </c>
      <c r="G94" s="1">
        <f t="shared" si="10"/>
        <v>1.7948201468188643</v>
      </c>
      <c r="H94" s="1">
        <f t="shared" si="11"/>
        <v>10.650387912803893</v>
      </c>
      <c r="I94" s="1">
        <f t="shared" si="6"/>
        <v>0.11473752440866747</v>
      </c>
      <c r="J94" s="1">
        <f t="shared" si="7"/>
        <v>0.21872526020627672</v>
      </c>
    </row>
    <row r="95" spans="1:10" x14ac:dyDescent="0.2">
      <c r="A95">
        <v>113</v>
      </c>
      <c r="B95" s="1">
        <v>223.9144693815424</v>
      </c>
      <c r="C95" s="1">
        <f t="shared" si="8"/>
        <v>1.5454399167565782</v>
      </c>
      <c r="D95" s="1">
        <v>188.524</v>
      </c>
      <c r="E95">
        <v>281.21499999999997</v>
      </c>
      <c r="F95">
        <f t="shared" si="9"/>
        <v>234.86949999999999</v>
      </c>
      <c r="G95" s="1">
        <f t="shared" si="10"/>
        <v>1.9648201468188518</v>
      </c>
      <c r="H95" s="1">
        <f t="shared" si="11"/>
        <v>10.955030618457585</v>
      </c>
      <c r="I95" s="1">
        <f t="shared" si="6"/>
        <v>0.41938023006235881</v>
      </c>
      <c r="J95" s="1">
        <f t="shared" si="7"/>
        <v>0.23944226313326519</v>
      </c>
    </row>
    <row r="96" spans="1:10" x14ac:dyDescent="0.2">
      <c r="A96">
        <v>114</v>
      </c>
      <c r="B96" s="1">
        <v>224.09418413361851</v>
      </c>
      <c r="C96" s="1">
        <f t="shared" si="8"/>
        <v>1.7251546688326869</v>
      </c>
      <c r="D96" s="1">
        <v>188.49</v>
      </c>
      <c r="E96">
        <v>280.82600000000002</v>
      </c>
      <c r="F96">
        <f t="shared" si="9"/>
        <v>234.65800000000002</v>
      </c>
      <c r="G96" s="1">
        <f t="shared" si="10"/>
        <v>1.7533201468188793</v>
      </c>
      <c r="H96" s="1">
        <f t="shared" si="11"/>
        <v>10.563815866381503</v>
      </c>
      <c r="I96" s="1">
        <f t="shared" si="6"/>
        <v>2.8165477986277665E-2</v>
      </c>
      <c r="J96" s="1">
        <f t="shared" si="7"/>
        <v>0.213667874197631</v>
      </c>
    </row>
    <row r="97" spans="1:11" x14ac:dyDescent="0.2">
      <c r="A97">
        <v>115</v>
      </c>
      <c r="B97" s="1">
        <v>224.05674571753829</v>
      </c>
      <c r="C97" s="1">
        <f t="shared" si="8"/>
        <v>1.6877162527524661</v>
      </c>
      <c r="D97" s="1">
        <v>188.61799999999999</v>
      </c>
      <c r="E97">
        <v>281.75200000000001</v>
      </c>
      <c r="F97">
        <f t="shared" si="9"/>
        <v>235.185</v>
      </c>
      <c r="G97" s="1">
        <f t="shared" si="10"/>
        <v>2.2803201468188661</v>
      </c>
      <c r="H97" s="1">
        <f t="shared" si="11"/>
        <v>11.128254282461711</v>
      </c>
      <c r="I97" s="1">
        <f t="shared" si="6"/>
        <v>0.59260389406648528</v>
      </c>
      <c r="J97" s="1">
        <f t="shared" si="7"/>
        <v>0.2778905832712984</v>
      </c>
      <c r="K97">
        <v>10</v>
      </c>
    </row>
    <row r="98" spans="1:11" x14ac:dyDescent="0.2">
      <c r="A98">
        <v>116</v>
      </c>
      <c r="B98" s="1">
        <v>224.05114511554879</v>
      </c>
      <c r="C98" s="1">
        <f t="shared" si="8"/>
        <v>1.6821156507629667</v>
      </c>
      <c r="D98" s="1">
        <v>188.261</v>
      </c>
      <c r="E98">
        <v>281.14600000000002</v>
      </c>
      <c r="F98">
        <f t="shared" si="9"/>
        <v>234.70350000000002</v>
      </c>
      <c r="G98" s="1">
        <f t="shared" si="10"/>
        <v>1.7988201468188834</v>
      </c>
      <c r="H98" s="1">
        <f t="shared" si="11"/>
        <v>10.652354884451228</v>
      </c>
      <c r="I98" s="1">
        <f t="shared" si="6"/>
        <v>0.11670449605600197</v>
      </c>
      <c r="J98" s="1">
        <f t="shared" si="7"/>
        <v>0.21921271909867882</v>
      </c>
    </row>
    <row r="99" spans="1:11" x14ac:dyDescent="0.2">
      <c r="A99">
        <v>117</v>
      </c>
      <c r="B99" s="1">
        <v>224.02406689096401</v>
      </c>
      <c r="C99" s="1">
        <f t="shared" si="8"/>
        <v>1.6550374261781826</v>
      </c>
      <c r="D99" s="1">
        <v>188.29599999999999</v>
      </c>
      <c r="E99">
        <v>280.88</v>
      </c>
      <c r="F99">
        <f t="shared" si="9"/>
        <v>234.58799999999999</v>
      </c>
      <c r="G99" s="1">
        <f t="shared" si="10"/>
        <v>1.6833201468188577</v>
      </c>
      <c r="H99" s="1">
        <f t="shared" si="11"/>
        <v>10.563933109035986</v>
      </c>
      <c r="I99" s="1">
        <f t="shared" si="6"/>
        <v>2.8282720640760317E-2</v>
      </c>
      <c r="J99" s="1">
        <f t="shared" si="7"/>
        <v>0.20513734358063249</v>
      </c>
    </row>
    <row r="100" spans="1:11" x14ac:dyDescent="0.2">
      <c r="A100">
        <v>118</v>
      </c>
      <c r="B100" s="1">
        <v>224.17082178236481</v>
      </c>
      <c r="C100" s="1">
        <f t="shared" si="8"/>
        <v>1.8017923175789861</v>
      </c>
      <c r="D100" s="1">
        <v>188.76400000000001</v>
      </c>
      <c r="E100">
        <v>281.33600000000001</v>
      </c>
      <c r="F100">
        <f t="shared" si="9"/>
        <v>235.05</v>
      </c>
      <c r="G100" s="1">
        <f t="shared" si="10"/>
        <v>2.1453201468188752</v>
      </c>
      <c r="H100" s="1">
        <f t="shared" si="11"/>
        <v>10.8791782176352</v>
      </c>
      <c r="I100" s="1">
        <f t="shared" si="6"/>
        <v>0.34352782923997438</v>
      </c>
      <c r="J100" s="1">
        <f t="shared" si="7"/>
        <v>0.26143884565280745</v>
      </c>
    </row>
    <row r="101" spans="1:11" x14ac:dyDescent="0.2">
      <c r="A101">
        <v>119</v>
      </c>
      <c r="B101" s="1">
        <v>224.2022234573792</v>
      </c>
      <c r="C101" s="1">
        <f t="shared" si="8"/>
        <v>1.8331939925933796</v>
      </c>
      <c r="D101" s="1">
        <v>188.392</v>
      </c>
      <c r="E101">
        <v>281.78800000000001</v>
      </c>
      <c r="F101">
        <f t="shared" si="9"/>
        <v>235.09</v>
      </c>
      <c r="G101" s="1">
        <f t="shared" si="10"/>
        <v>2.1853201468188672</v>
      </c>
      <c r="H101" s="1">
        <f t="shared" si="11"/>
        <v>10.887776542620799</v>
      </c>
      <c r="I101" s="1">
        <f t="shared" si="6"/>
        <v>0.35212615422557292</v>
      </c>
      <c r="J101" s="1">
        <f t="shared" si="7"/>
        <v>0.26631343457680412</v>
      </c>
    </row>
    <row r="102" spans="1:11" x14ac:dyDescent="0.2">
      <c r="A102">
        <v>120</v>
      </c>
      <c r="B102" s="1">
        <v>224.10934429567499</v>
      </c>
      <c r="C102" s="1">
        <f t="shared" si="8"/>
        <v>1.7403148308891616</v>
      </c>
      <c r="D102" s="1">
        <v>188.20500000000001</v>
      </c>
      <c r="E102">
        <v>281.05099999999999</v>
      </c>
      <c r="F102">
        <f t="shared" si="9"/>
        <v>234.62799999999999</v>
      </c>
      <c r="G102" s="1">
        <f t="shared" si="10"/>
        <v>1.7233201468188497</v>
      </c>
      <c r="H102" s="1">
        <f t="shared" si="11"/>
        <v>10.518655704324999</v>
      </c>
      <c r="I102" s="1">
        <f t="shared" si="6"/>
        <v>-1.699468407022664E-2</v>
      </c>
      <c r="J102" s="1">
        <f t="shared" si="7"/>
        <v>0.21001193250462916</v>
      </c>
    </row>
    <row r="103" spans="1:11" x14ac:dyDescent="0.2">
      <c r="A103">
        <v>121</v>
      </c>
      <c r="B103" s="1">
        <v>223.98497123104431</v>
      </c>
      <c r="C103" s="1">
        <f t="shared" si="8"/>
        <v>1.6159417662584872</v>
      </c>
      <c r="D103" s="1">
        <v>188.238</v>
      </c>
      <c r="E103">
        <v>281.197</v>
      </c>
      <c r="F103">
        <f t="shared" si="9"/>
        <v>234.7175</v>
      </c>
      <c r="G103" s="1">
        <f t="shared" si="10"/>
        <v>1.8128201468188649</v>
      </c>
      <c r="H103" s="1">
        <f t="shared" si="11"/>
        <v>10.732528768955689</v>
      </c>
      <c r="I103" s="1">
        <f t="shared" si="6"/>
        <v>0.19687838056046303</v>
      </c>
      <c r="J103" s="1">
        <f t="shared" si="7"/>
        <v>0.22091882522207576</v>
      </c>
    </row>
    <row r="104" spans="1:11" x14ac:dyDescent="0.2">
      <c r="A104">
        <v>122</v>
      </c>
      <c r="B104" s="1">
        <v>224.04185579685799</v>
      </c>
      <c r="C104" s="1">
        <f t="shared" si="8"/>
        <v>1.6728263320721624</v>
      </c>
      <c r="D104" s="1">
        <v>188.203</v>
      </c>
      <c r="E104">
        <v>280.98500000000001</v>
      </c>
      <c r="F104">
        <f t="shared" si="9"/>
        <v>234.59399999999999</v>
      </c>
      <c r="G104" s="1">
        <f t="shared" si="10"/>
        <v>1.6893201468188579</v>
      </c>
      <c r="H104" s="1">
        <f t="shared" si="11"/>
        <v>10.552144203142007</v>
      </c>
      <c r="I104" s="1">
        <f t="shared" si="6"/>
        <v>1.6493814746780799E-2</v>
      </c>
      <c r="J104" s="1">
        <f t="shared" si="7"/>
        <v>0.20586853191923216</v>
      </c>
    </row>
    <row r="105" spans="1:11" x14ac:dyDescent="0.2">
      <c r="A105">
        <v>123</v>
      </c>
      <c r="B105" s="1">
        <v>224.00636012765119</v>
      </c>
      <c r="C105" s="1">
        <f t="shared" si="8"/>
        <v>1.6373306628653665</v>
      </c>
      <c r="D105" s="1">
        <v>188.203</v>
      </c>
      <c r="E105">
        <v>280.77199999999999</v>
      </c>
      <c r="F105">
        <f t="shared" si="9"/>
        <v>234.48750000000001</v>
      </c>
      <c r="G105" s="1">
        <f t="shared" si="10"/>
        <v>1.5828201468188752</v>
      </c>
      <c r="H105" s="1">
        <f t="shared" si="11"/>
        <v>10.48113987234882</v>
      </c>
      <c r="I105" s="1">
        <f t="shared" si="6"/>
        <v>-5.451051604640611E-2</v>
      </c>
      <c r="J105" s="1">
        <f t="shared" si="7"/>
        <v>0.19288993890909051</v>
      </c>
    </row>
    <row r="106" spans="1:11" x14ac:dyDescent="0.2">
      <c r="A106">
        <v>124</v>
      </c>
      <c r="B106" s="1">
        <v>223.97086445844451</v>
      </c>
      <c r="C106" s="1">
        <f t="shared" si="8"/>
        <v>1.6018349936586844</v>
      </c>
      <c r="D106" s="1">
        <v>188.321</v>
      </c>
      <c r="E106">
        <v>280.56</v>
      </c>
      <c r="F106">
        <f t="shared" si="9"/>
        <v>234.44049999999999</v>
      </c>
      <c r="G106" s="1">
        <f t="shared" si="10"/>
        <v>1.5358201468188497</v>
      </c>
      <c r="H106" s="1">
        <f t="shared" si="11"/>
        <v>10.469635541555476</v>
      </c>
      <c r="I106" s="1">
        <f t="shared" si="6"/>
        <v>-6.6014846839749453E-2</v>
      </c>
      <c r="J106" s="1">
        <f t="shared" si="7"/>
        <v>0.18716229692339018</v>
      </c>
    </row>
    <row r="107" spans="1:11" x14ac:dyDescent="0.2">
      <c r="A107">
        <v>125</v>
      </c>
      <c r="B107" s="1">
        <v>223.93536878923771</v>
      </c>
      <c r="C107" s="1">
        <f t="shared" si="8"/>
        <v>1.5663393244518886</v>
      </c>
      <c r="D107" s="1">
        <v>188.43899999999999</v>
      </c>
      <c r="E107">
        <v>280.34699999999998</v>
      </c>
      <c r="F107">
        <f t="shared" si="9"/>
        <v>234.39299999999997</v>
      </c>
      <c r="G107" s="1">
        <f t="shared" si="10"/>
        <v>1.4883201468188361</v>
      </c>
      <c r="H107" s="1">
        <f t="shared" si="11"/>
        <v>10.457631210762258</v>
      </c>
      <c r="I107" s="1">
        <f t="shared" si="6"/>
        <v>-7.8019177632967285E-2</v>
      </c>
      <c r="J107" s="1">
        <f t="shared" si="7"/>
        <v>0.18137372257614132</v>
      </c>
    </row>
    <row r="108" spans="1:11" x14ac:dyDescent="0.2">
      <c r="A108">
        <v>126</v>
      </c>
      <c r="B108" s="1">
        <v>223.89987312003089</v>
      </c>
      <c r="C108" s="1">
        <f t="shared" si="8"/>
        <v>1.5308436552450644</v>
      </c>
      <c r="D108" s="1">
        <v>188.55799999999999</v>
      </c>
      <c r="E108">
        <v>280.34699999999998</v>
      </c>
      <c r="F108">
        <f t="shared" si="9"/>
        <v>234.45249999999999</v>
      </c>
      <c r="G108" s="1">
        <f t="shared" si="10"/>
        <v>1.5478201468188502</v>
      </c>
      <c r="H108" s="1">
        <f t="shared" si="11"/>
        <v>10.552626879969097</v>
      </c>
      <c r="I108" s="1">
        <f t="shared" si="6"/>
        <v>1.6976491573871044E-2</v>
      </c>
      <c r="J108" s="1">
        <f t="shared" si="7"/>
        <v>0.18862467360058952</v>
      </c>
    </row>
    <row r="109" spans="1:11" x14ac:dyDescent="0.2">
      <c r="A109">
        <v>127</v>
      </c>
      <c r="B109" s="1">
        <v>223.8732768733145</v>
      </c>
      <c r="C109" s="1">
        <f t="shared" si="8"/>
        <v>1.5042474085286699</v>
      </c>
      <c r="D109" s="1">
        <v>188.55799999999999</v>
      </c>
      <c r="E109">
        <v>280.51799999999997</v>
      </c>
      <c r="F109">
        <f t="shared" si="9"/>
        <v>234.53799999999998</v>
      </c>
      <c r="G109" s="1">
        <f t="shared" si="10"/>
        <v>1.6333201468188463</v>
      </c>
      <c r="H109" s="1">
        <f t="shared" si="11"/>
        <v>10.664723126685487</v>
      </c>
      <c r="I109" s="1">
        <f t="shared" si="6"/>
        <v>0.12907273829026167</v>
      </c>
      <c r="J109" s="1">
        <f t="shared" si="7"/>
        <v>0.19904410742563403</v>
      </c>
    </row>
    <row r="110" spans="1:11" x14ac:dyDescent="0.2">
      <c r="A110">
        <v>128</v>
      </c>
      <c r="B110" s="1">
        <v>223.84401492744161</v>
      </c>
      <c r="C110" s="1">
        <f t="shared" si="8"/>
        <v>1.4749854626557806</v>
      </c>
      <c r="D110" s="1">
        <v>188.18600000000001</v>
      </c>
      <c r="E110">
        <v>280.72399999999999</v>
      </c>
      <c r="F110">
        <f t="shared" si="9"/>
        <v>234.45499999999998</v>
      </c>
      <c r="G110" s="1">
        <f t="shared" si="10"/>
        <v>1.5503201468188479</v>
      </c>
      <c r="H110" s="1">
        <f t="shared" si="11"/>
        <v>10.610985072558378</v>
      </c>
      <c r="I110" s="1">
        <f t="shared" si="6"/>
        <v>7.5334684163152588E-2</v>
      </c>
      <c r="J110" s="1">
        <f t="shared" si="7"/>
        <v>0.18892933540833912</v>
      </c>
    </row>
    <row r="111" spans="1:11" x14ac:dyDescent="0.2">
      <c r="A111">
        <v>129</v>
      </c>
      <c r="B111" s="1">
        <v>223.76377602046421</v>
      </c>
      <c r="C111" s="1">
        <f t="shared" si="8"/>
        <v>1.3947465556783811</v>
      </c>
      <c r="D111" s="1">
        <v>188.048</v>
      </c>
      <c r="E111">
        <v>280.38799999999998</v>
      </c>
      <c r="F111">
        <f t="shared" si="9"/>
        <v>234.21799999999999</v>
      </c>
      <c r="G111" s="1">
        <f t="shared" si="10"/>
        <v>1.3133201468188531</v>
      </c>
      <c r="H111" s="1">
        <f t="shared" si="11"/>
        <v>10.454223979535783</v>
      </c>
      <c r="I111" s="1">
        <f t="shared" si="6"/>
        <v>-8.1426408859442745E-2</v>
      </c>
      <c r="J111" s="1">
        <f t="shared" si="7"/>
        <v>0.16004739603365367</v>
      </c>
    </row>
    <row r="112" spans="1:11" x14ac:dyDescent="0.2">
      <c r="A112">
        <v>130</v>
      </c>
      <c r="B112" s="1">
        <v>223.70276461577399</v>
      </c>
      <c r="C112" s="1">
        <f t="shared" si="8"/>
        <v>1.3337351509881614</v>
      </c>
      <c r="D112" s="1">
        <v>187.87200000000001</v>
      </c>
      <c r="E112">
        <v>280.61500000000001</v>
      </c>
      <c r="F112">
        <f t="shared" si="9"/>
        <v>234.24350000000001</v>
      </c>
      <c r="G112" s="1">
        <f t="shared" si="10"/>
        <v>1.3388201468188754</v>
      </c>
      <c r="H112" s="1">
        <f t="shared" si="11"/>
        <v>10.540735384226025</v>
      </c>
      <c r="I112" s="1">
        <f t="shared" si="6"/>
        <v>5.0849958307992438E-3</v>
      </c>
      <c r="J112" s="1">
        <f t="shared" si="7"/>
        <v>0.1631549464727049</v>
      </c>
    </row>
    <row r="113" spans="1:10" x14ac:dyDescent="0.2">
      <c r="A113">
        <v>131</v>
      </c>
      <c r="B113" s="1">
        <v>223.71462885977061</v>
      </c>
      <c r="C113" s="1">
        <f t="shared" si="8"/>
        <v>1.345599394984788</v>
      </c>
      <c r="D113" s="1">
        <v>187.798</v>
      </c>
      <c r="E113">
        <v>280.64</v>
      </c>
      <c r="F113">
        <f t="shared" si="9"/>
        <v>234.21899999999999</v>
      </c>
      <c r="G113" s="1">
        <f t="shared" si="10"/>
        <v>1.3143201468188579</v>
      </c>
      <c r="H113" s="1">
        <f t="shared" si="11"/>
        <v>10.504371140229381</v>
      </c>
      <c r="I113" s="1">
        <f t="shared" si="6"/>
        <v>-3.127924816584482E-2</v>
      </c>
      <c r="J113" s="1">
        <f t="shared" si="7"/>
        <v>0.16016926075675419</v>
      </c>
    </row>
    <row r="114" spans="1:10" x14ac:dyDescent="0.2">
      <c r="A114">
        <v>132</v>
      </c>
      <c r="B114" s="1">
        <v>223.60197930319839</v>
      </c>
      <c r="C114" s="1">
        <f t="shared" si="8"/>
        <v>1.2329498384125657</v>
      </c>
      <c r="D114" s="1">
        <v>187.95400000000001</v>
      </c>
      <c r="E114">
        <v>280.447</v>
      </c>
      <c r="F114">
        <f t="shared" si="9"/>
        <v>234.20050000000001</v>
      </c>
      <c r="G114" s="1">
        <f t="shared" si="10"/>
        <v>1.295820146818869</v>
      </c>
      <c r="H114" s="1">
        <f t="shared" si="11"/>
        <v>10.598520696801614</v>
      </c>
      <c r="I114" s="1">
        <f t="shared" si="6"/>
        <v>6.2870308406388631E-2</v>
      </c>
      <c r="J114" s="1">
        <f t="shared" si="7"/>
        <v>0.15791476337940663</v>
      </c>
    </row>
    <row r="115" spans="1:10" x14ac:dyDescent="0.2">
      <c r="A115">
        <v>133</v>
      </c>
      <c r="B115" s="1">
        <v>223.38523098395109</v>
      </c>
      <c r="C115" s="1">
        <f t="shared" si="8"/>
        <v>1.0162015191652642</v>
      </c>
      <c r="D115" s="1">
        <v>187.82499999999999</v>
      </c>
      <c r="E115">
        <v>279.88</v>
      </c>
      <c r="F115">
        <f t="shared" si="9"/>
        <v>233.85249999999999</v>
      </c>
      <c r="G115" s="1">
        <f t="shared" si="10"/>
        <v>0.94782014681885585</v>
      </c>
      <c r="H115" s="1">
        <f t="shared" si="11"/>
        <v>10.467269016048903</v>
      </c>
      <c r="I115" s="1">
        <f t="shared" si="6"/>
        <v>-6.8381372346323133E-2</v>
      </c>
      <c r="J115" s="1">
        <f t="shared" si="7"/>
        <v>0.11550583974062549</v>
      </c>
    </row>
    <row r="116" spans="1:10" x14ac:dyDescent="0.2">
      <c r="A116">
        <v>134</v>
      </c>
      <c r="B116" s="1">
        <v>223.26579816671321</v>
      </c>
      <c r="C116" s="1">
        <f t="shared" si="8"/>
        <v>0.89676870192738534</v>
      </c>
      <c r="D116" s="1">
        <v>187.38800000000001</v>
      </c>
      <c r="E116">
        <v>279.642</v>
      </c>
      <c r="F116">
        <f t="shared" si="9"/>
        <v>233.51499999999999</v>
      </c>
      <c r="G116" s="1">
        <f t="shared" si="10"/>
        <v>0.61032014681885016</v>
      </c>
      <c r="H116" s="1">
        <f t="shared" si="11"/>
        <v>10.249201833286776</v>
      </c>
      <c r="I116" s="1">
        <f t="shared" si="6"/>
        <v>-0.28644855510844991</v>
      </c>
      <c r="J116" s="1">
        <f t="shared" si="7"/>
        <v>7.437649569439464E-2</v>
      </c>
    </row>
    <row r="117" spans="1:10" x14ac:dyDescent="0.2">
      <c r="A117">
        <v>135</v>
      </c>
      <c r="B117" s="1">
        <v>223.27062612463689</v>
      </c>
      <c r="C117" s="1">
        <f t="shared" si="8"/>
        <v>0.90159665985106585</v>
      </c>
      <c r="D117" s="1">
        <v>187.916</v>
      </c>
      <c r="E117">
        <v>279.66199999999998</v>
      </c>
      <c r="F117">
        <f t="shared" si="9"/>
        <v>233.78899999999999</v>
      </c>
      <c r="G117" s="1">
        <f t="shared" si="10"/>
        <v>0.88432014681885107</v>
      </c>
      <c r="H117" s="1">
        <f t="shared" si="11"/>
        <v>10.518373875363096</v>
      </c>
      <c r="I117" s="1">
        <f t="shared" si="6"/>
        <v>-1.7276513032129515E-2</v>
      </c>
      <c r="J117" s="1">
        <f t="shared" si="7"/>
        <v>0.10776742982377864</v>
      </c>
    </row>
    <row r="118" spans="1:10" x14ac:dyDescent="0.2">
      <c r="A118">
        <v>136</v>
      </c>
      <c r="B118" s="1">
        <v>223.27834523183401</v>
      </c>
      <c r="C118" s="1">
        <f t="shared" si="8"/>
        <v>0.9093157670481844</v>
      </c>
      <c r="D118" s="1">
        <v>187.886</v>
      </c>
      <c r="E118">
        <v>279.74200000000002</v>
      </c>
      <c r="F118">
        <f t="shared" si="9"/>
        <v>233.81400000000002</v>
      </c>
      <c r="G118" s="1">
        <f t="shared" si="10"/>
        <v>0.90932014681888518</v>
      </c>
      <c r="H118" s="1">
        <f t="shared" si="11"/>
        <v>10.535654768166012</v>
      </c>
      <c r="I118" s="1">
        <f t="shared" si="6"/>
        <v>4.3797707860449009E-6</v>
      </c>
      <c r="J118" s="1">
        <f t="shared" si="7"/>
        <v>0.11081404790128133</v>
      </c>
    </row>
    <row r="119" spans="1:10" x14ac:dyDescent="0.2">
      <c r="A119">
        <v>137</v>
      </c>
      <c r="B119" s="1">
        <v>223.2941720739656</v>
      </c>
      <c r="C119" s="1">
        <f t="shared" si="8"/>
        <v>0.92514260917977253</v>
      </c>
      <c r="D119" s="1">
        <v>187.547</v>
      </c>
      <c r="E119">
        <v>279.42399999999998</v>
      </c>
      <c r="F119">
        <f t="shared" si="9"/>
        <v>233.4855</v>
      </c>
      <c r="G119" s="1">
        <f t="shared" si="10"/>
        <v>0.58082014681886562</v>
      </c>
      <c r="H119" s="1">
        <f t="shared" si="11"/>
        <v>10.191327926034404</v>
      </c>
      <c r="I119" s="1">
        <f t="shared" si="6"/>
        <v>-0.34432246236082165</v>
      </c>
      <c r="J119" s="1">
        <f t="shared" si="7"/>
        <v>7.0781486362948259E-2</v>
      </c>
    </row>
    <row r="120" spans="1:10" x14ac:dyDescent="0.2">
      <c r="A120">
        <v>138</v>
      </c>
      <c r="B120" s="1">
        <v>223.20895931851379</v>
      </c>
      <c r="C120" s="1">
        <f t="shared" si="8"/>
        <v>0.83992985372796625</v>
      </c>
      <c r="D120" s="1">
        <v>188.00700000000001</v>
      </c>
      <c r="E120">
        <v>279.56</v>
      </c>
      <c r="F120">
        <f t="shared" si="9"/>
        <v>233.7835</v>
      </c>
      <c r="G120" s="1">
        <f t="shared" si="10"/>
        <v>0.87882014681886744</v>
      </c>
      <c r="H120" s="1">
        <f t="shared" si="11"/>
        <v>10.574540681486212</v>
      </c>
      <c r="I120" s="1">
        <f t="shared" si="6"/>
        <v>3.8890293090986461E-2</v>
      </c>
      <c r="J120" s="1">
        <f t="shared" si="7"/>
        <v>0.10709717384673097</v>
      </c>
    </row>
    <row r="121" spans="1:10" x14ac:dyDescent="0.2">
      <c r="A121">
        <v>139</v>
      </c>
      <c r="B121" s="1">
        <v>223.2796479750015</v>
      </c>
      <c r="C121" s="1">
        <f t="shared" si="8"/>
        <v>0.91061851021567009</v>
      </c>
      <c r="D121" s="1">
        <v>187.43600000000001</v>
      </c>
      <c r="E121">
        <v>279.57400000000001</v>
      </c>
      <c r="F121">
        <f t="shared" si="9"/>
        <v>233.505</v>
      </c>
      <c r="G121" s="1">
        <f t="shared" si="10"/>
        <v>0.60032014681885926</v>
      </c>
      <c r="H121" s="1">
        <f t="shared" si="11"/>
        <v>10.2253520249985</v>
      </c>
      <c r="I121" s="1">
        <f t="shared" si="6"/>
        <v>-0.31029836339672556</v>
      </c>
      <c r="J121" s="1">
        <f t="shared" si="7"/>
        <v>7.3157848463396333E-2</v>
      </c>
    </row>
    <row r="122" spans="1:10" x14ac:dyDescent="0.2">
      <c r="A122">
        <v>140</v>
      </c>
      <c r="B122" s="1">
        <v>223.15807651750359</v>
      </c>
      <c r="C122" s="1">
        <f t="shared" si="8"/>
        <v>0.78904705271776265</v>
      </c>
      <c r="D122" s="1">
        <v>187.43600000000001</v>
      </c>
      <c r="E122">
        <v>279.57400000000001</v>
      </c>
      <c r="F122">
        <f t="shared" si="9"/>
        <v>233.505</v>
      </c>
      <c r="G122" s="1">
        <f t="shared" si="10"/>
        <v>0.60032014681885926</v>
      </c>
      <c r="H122" s="1">
        <f t="shared" si="11"/>
        <v>10.346923482496408</v>
      </c>
      <c r="I122" s="1">
        <f t="shared" si="6"/>
        <v>-0.18872690589881813</v>
      </c>
      <c r="J122" s="1">
        <f t="shared" si="7"/>
        <v>7.3157848463396333E-2</v>
      </c>
    </row>
    <row r="123" spans="1:10" x14ac:dyDescent="0.2">
      <c r="A123">
        <v>141</v>
      </c>
      <c r="B123" s="1">
        <v>223.09717177306621</v>
      </c>
      <c r="C123" s="1">
        <f t="shared" si="8"/>
        <v>0.72814230828038262</v>
      </c>
      <c r="D123" s="1">
        <v>186.71899999999999</v>
      </c>
      <c r="E123">
        <v>279.11099999999999</v>
      </c>
      <c r="F123">
        <f t="shared" si="9"/>
        <v>232.91499999999999</v>
      </c>
      <c r="G123" s="1">
        <f t="shared" si="10"/>
        <v>1.0320146818855847E-2</v>
      </c>
      <c r="H123" s="1">
        <f t="shared" si="11"/>
        <v>9.8178282269337842</v>
      </c>
      <c r="I123" s="1">
        <f t="shared" si="6"/>
        <v>-0.71782216146144151</v>
      </c>
      <c r="J123" s="1">
        <f t="shared" si="7"/>
        <v>1.2576618344306068E-3</v>
      </c>
    </row>
    <row r="124" spans="1:10" x14ac:dyDescent="0.2">
      <c r="A124">
        <v>142</v>
      </c>
      <c r="B124" s="1">
        <v>223.03626702862891</v>
      </c>
      <c r="C124" s="1">
        <f t="shared" si="8"/>
        <v>0.66723756384308786</v>
      </c>
      <c r="D124" s="1">
        <v>186.732</v>
      </c>
      <c r="E124">
        <v>278.99400000000003</v>
      </c>
      <c r="F124">
        <f t="shared" si="9"/>
        <v>232.863</v>
      </c>
      <c r="G124" s="1">
        <f t="shared" si="10"/>
        <v>-4.167985318113665E-2</v>
      </c>
      <c r="H124" s="1">
        <f t="shared" si="11"/>
        <v>9.8267329713710865</v>
      </c>
      <c r="I124" s="1">
        <f t="shared" si="6"/>
        <v>-0.70891741702413924</v>
      </c>
      <c r="J124" s="1">
        <f t="shared" si="7"/>
        <v>-5.0793037667654214E-3</v>
      </c>
    </row>
    <row r="125" spans="1:10" x14ac:dyDescent="0.2">
      <c r="A125">
        <v>143</v>
      </c>
      <c r="B125" s="1">
        <v>222.97536228419159</v>
      </c>
      <c r="C125" s="1">
        <f t="shared" si="8"/>
        <v>0.60633281940576467</v>
      </c>
      <c r="D125" s="1">
        <v>186.833</v>
      </c>
      <c r="E125">
        <v>279.01299999999998</v>
      </c>
      <c r="F125">
        <f t="shared" si="9"/>
        <v>232.923</v>
      </c>
      <c r="G125" s="1">
        <f t="shared" si="10"/>
        <v>1.8320146818865624E-2</v>
      </c>
      <c r="H125" s="1">
        <f t="shared" si="11"/>
        <v>9.9476377158084119</v>
      </c>
      <c r="I125" s="1">
        <f t="shared" si="6"/>
        <v>-0.58801267258681378</v>
      </c>
      <c r="J125" s="1">
        <f t="shared" si="7"/>
        <v>2.2325796192313283E-3</v>
      </c>
    </row>
    <row r="126" spans="1:10" x14ac:dyDescent="0.2">
      <c r="A126">
        <v>144</v>
      </c>
      <c r="B126" s="1">
        <v>222.9144575397543</v>
      </c>
      <c r="C126" s="1">
        <f t="shared" si="8"/>
        <v>0.5454280749684699</v>
      </c>
      <c r="D126" s="1">
        <v>186.85</v>
      </c>
      <c r="E126">
        <v>278.73700000000002</v>
      </c>
      <c r="F126">
        <f t="shared" si="9"/>
        <v>232.79349999999999</v>
      </c>
      <c r="G126" s="1">
        <f t="shared" si="10"/>
        <v>-0.11117985318114165</v>
      </c>
      <c r="H126" s="1">
        <f t="shared" si="11"/>
        <v>9.8790424602456994</v>
      </c>
      <c r="I126" s="1">
        <f t="shared" si="6"/>
        <v>-0.65660792814952629</v>
      </c>
      <c r="J126" s="1">
        <f t="shared" si="7"/>
        <v>-1.3548902022211946E-2</v>
      </c>
    </row>
    <row r="127" spans="1:10" x14ac:dyDescent="0.2">
      <c r="A127">
        <v>145</v>
      </c>
      <c r="B127" s="1">
        <v>222.853552795317</v>
      </c>
      <c r="C127" s="1">
        <f t="shared" si="8"/>
        <v>0.48452333053117513</v>
      </c>
      <c r="D127" s="1">
        <v>186.75299999999999</v>
      </c>
      <c r="E127">
        <v>278.81900000000002</v>
      </c>
      <c r="F127">
        <f t="shared" si="9"/>
        <v>232.786</v>
      </c>
      <c r="G127" s="1">
        <f t="shared" si="10"/>
        <v>-0.11867985318113483</v>
      </c>
      <c r="H127" s="1">
        <f t="shared" si="11"/>
        <v>9.932447204683001</v>
      </c>
      <c r="I127" s="1">
        <f t="shared" si="6"/>
        <v>-0.6032031837122247</v>
      </c>
      <c r="J127" s="1">
        <f t="shared" si="7"/>
        <v>-1.4462887445460674E-2</v>
      </c>
    </row>
    <row r="128" spans="1:10" x14ac:dyDescent="0.2">
      <c r="A128">
        <v>146</v>
      </c>
      <c r="B128" s="1">
        <v>222.79264805087971</v>
      </c>
      <c r="C128" s="1">
        <f t="shared" si="8"/>
        <v>0.42361858609388037</v>
      </c>
      <c r="D128" s="1">
        <v>186.59299999999999</v>
      </c>
      <c r="E128">
        <v>278.721</v>
      </c>
      <c r="F128">
        <f t="shared" si="9"/>
        <v>232.65699999999998</v>
      </c>
      <c r="G128" s="1">
        <f t="shared" si="10"/>
        <v>-0.24767985318115393</v>
      </c>
      <c r="H128" s="1">
        <f t="shared" si="11"/>
        <v>9.8643519491202767</v>
      </c>
      <c r="I128" s="1">
        <f t="shared" si="6"/>
        <v>-0.67129843927494903</v>
      </c>
      <c r="J128" s="1">
        <f t="shared" si="7"/>
        <v>-3.0183436725355416E-2</v>
      </c>
    </row>
    <row r="129" spans="1:10" x14ac:dyDescent="0.2">
      <c r="A129">
        <v>147</v>
      </c>
      <c r="B129" s="1">
        <v>222.73174330644241</v>
      </c>
      <c r="C129" s="1">
        <f t="shared" si="8"/>
        <v>0.3627138416565856</v>
      </c>
      <c r="D129" s="1">
        <v>187.41800000000001</v>
      </c>
      <c r="E129">
        <v>278.721</v>
      </c>
      <c r="F129">
        <f t="shared" si="9"/>
        <v>233.06950000000001</v>
      </c>
      <c r="G129" s="1">
        <f t="shared" si="10"/>
        <v>0.16482014681886881</v>
      </c>
      <c r="H129" s="1">
        <f t="shared" si="11"/>
        <v>10.337756693557594</v>
      </c>
      <c r="I129" s="1">
        <f t="shared" si="6"/>
        <v>-0.19789369483763153</v>
      </c>
      <c r="J129" s="1">
        <f t="shared" si="7"/>
        <v>2.0085761553373105E-2</v>
      </c>
    </row>
    <row r="130" spans="1:10" x14ac:dyDescent="0.2">
      <c r="A130">
        <v>148</v>
      </c>
      <c r="B130" s="1">
        <v>222.6206509872143</v>
      </c>
      <c r="C130" s="1">
        <f t="shared" si="8"/>
        <v>0.25162152242847924</v>
      </c>
      <c r="D130" s="1">
        <v>187.41800000000001</v>
      </c>
      <c r="E130">
        <v>278.27</v>
      </c>
      <c r="F130">
        <f t="shared" si="9"/>
        <v>232.84399999999999</v>
      </c>
      <c r="G130" s="1">
        <f t="shared" si="10"/>
        <v>-6.0679853181142107E-2</v>
      </c>
      <c r="H130" s="1">
        <f t="shared" si="11"/>
        <v>10.22334901278569</v>
      </c>
      <c r="I130" s="1">
        <f t="shared" ref="I130:I193" si="12">(H130-$K$2)</f>
        <v>-0.31230137560953608</v>
      </c>
      <c r="J130" s="1">
        <f t="shared" ref="J130:J193" si="13">G130/($K$8-$K$3)</f>
        <v>-7.3947335056649697E-3</v>
      </c>
    </row>
    <row r="131" spans="1:10" x14ac:dyDescent="0.2">
      <c r="A131">
        <v>149</v>
      </c>
      <c r="B131" s="1">
        <v>222.58869306732149</v>
      </c>
      <c r="C131" s="1">
        <f t="shared" ref="C131:C194" si="14">B131-$K$4</f>
        <v>0.21966360253566108</v>
      </c>
      <c r="D131" s="1">
        <v>187.017</v>
      </c>
      <c r="E131">
        <v>278.32600000000002</v>
      </c>
      <c r="F131">
        <f t="shared" ref="F131:F194" si="15">(D131+E131)/2</f>
        <v>232.67150000000001</v>
      </c>
      <c r="G131" s="1">
        <f t="shared" ref="G131:G194" si="16">F131-$K$3</f>
        <v>-0.23317985318112733</v>
      </c>
      <c r="H131" s="1">
        <f t="shared" ref="H131:H194" si="17">F131-B131</f>
        <v>10.082806932678523</v>
      </c>
      <c r="I131" s="1">
        <f t="shared" si="12"/>
        <v>-0.45284345571670315</v>
      </c>
      <c r="J131" s="1">
        <f t="shared" si="13"/>
        <v>-2.8416398240403026E-2</v>
      </c>
    </row>
    <row r="132" spans="1:10" x14ac:dyDescent="0.2">
      <c r="A132">
        <v>150</v>
      </c>
      <c r="B132" s="1">
        <v>222.6436040519981</v>
      </c>
      <c r="C132" s="1">
        <f t="shared" si="14"/>
        <v>0.27457458721227113</v>
      </c>
      <c r="D132" s="1">
        <v>187.69399999999999</v>
      </c>
      <c r="E132">
        <v>277.94900000000001</v>
      </c>
      <c r="F132">
        <f t="shared" si="15"/>
        <v>232.82150000000001</v>
      </c>
      <c r="G132" s="1">
        <f t="shared" si="16"/>
        <v>-8.3179853181121644E-2</v>
      </c>
      <c r="H132" s="1">
        <f t="shared" si="17"/>
        <v>10.177895948001918</v>
      </c>
      <c r="I132" s="1">
        <f t="shared" si="12"/>
        <v>-0.3577544403933075</v>
      </c>
      <c r="J132" s="1">
        <f t="shared" si="13"/>
        <v>-1.0136689775411153E-2</v>
      </c>
    </row>
    <row r="133" spans="1:10" x14ac:dyDescent="0.2">
      <c r="A133">
        <v>151</v>
      </c>
      <c r="B133" s="1">
        <v>222.74311540051809</v>
      </c>
      <c r="C133" s="1">
        <f t="shared" si="14"/>
        <v>0.37408593573226767</v>
      </c>
      <c r="D133" s="1">
        <v>187.77600000000001</v>
      </c>
      <c r="E133">
        <v>278.06299999999999</v>
      </c>
      <c r="F133">
        <f t="shared" si="15"/>
        <v>232.9195</v>
      </c>
      <c r="G133" s="1">
        <f t="shared" si="16"/>
        <v>1.4820146818863122E-2</v>
      </c>
      <c r="H133" s="1">
        <f t="shared" si="17"/>
        <v>10.176384599481906</v>
      </c>
      <c r="I133" s="1">
        <f t="shared" si="12"/>
        <v>-0.35926578891331928</v>
      </c>
      <c r="J133" s="1">
        <f t="shared" si="13"/>
        <v>1.8060530883812289E-3</v>
      </c>
    </row>
    <row r="134" spans="1:10" x14ac:dyDescent="0.2">
      <c r="A134">
        <v>152</v>
      </c>
      <c r="B134" s="1">
        <v>222.83754331662311</v>
      </c>
      <c r="C134" s="1">
        <f t="shared" si="14"/>
        <v>0.46851385183728667</v>
      </c>
      <c r="D134" s="1">
        <v>187.77600000000001</v>
      </c>
      <c r="E134">
        <v>278.17700000000002</v>
      </c>
      <c r="F134">
        <f t="shared" si="15"/>
        <v>232.97650000000002</v>
      </c>
      <c r="G134" s="1">
        <f t="shared" si="16"/>
        <v>7.1820146818879493E-2</v>
      </c>
      <c r="H134" s="1">
        <f t="shared" si="17"/>
        <v>10.138956683376904</v>
      </c>
      <c r="I134" s="1">
        <f t="shared" si="12"/>
        <v>-0.39669370501832191</v>
      </c>
      <c r="J134" s="1">
        <f t="shared" si="13"/>
        <v>8.7523423050798726E-3</v>
      </c>
    </row>
    <row r="135" spans="1:10" x14ac:dyDescent="0.2">
      <c r="A135">
        <v>153</v>
      </c>
      <c r="B135" s="1">
        <v>222.6455843238023</v>
      </c>
      <c r="C135" s="1">
        <f t="shared" si="14"/>
        <v>0.27655485901647126</v>
      </c>
      <c r="D135" s="1">
        <v>187.55500000000001</v>
      </c>
      <c r="E135">
        <v>277.98</v>
      </c>
      <c r="F135">
        <f t="shared" si="15"/>
        <v>232.76750000000001</v>
      </c>
      <c r="G135" s="1">
        <f t="shared" si="16"/>
        <v>-0.13717985318112369</v>
      </c>
      <c r="H135" s="1">
        <f t="shared" si="17"/>
        <v>10.121915676197716</v>
      </c>
      <c r="I135" s="1">
        <f t="shared" si="12"/>
        <v>-0.41373471219750968</v>
      </c>
      <c r="J135" s="1">
        <f t="shared" si="13"/>
        <v>-1.671738482280823E-2</v>
      </c>
    </row>
    <row r="136" spans="1:10" x14ac:dyDescent="0.2">
      <c r="A136">
        <v>154</v>
      </c>
      <c r="B136" s="1">
        <v>222.45362533098151</v>
      </c>
      <c r="C136" s="1">
        <f t="shared" si="14"/>
        <v>8.4595866195684266E-2</v>
      </c>
      <c r="D136" s="1">
        <v>187.334</v>
      </c>
      <c r="E136">
        <v>277.78300000000002</v>
      </c>
      <c r="F136">
        <f t="shared" si="15"/>
        <v>232.55850000000001</v>
      </c>
      <c r="G136" s="1">
        <f t="shared" si="16"/>
        <v>-0.34617985318112687</v>
      </c>
      <c r="H136" s="1">
        <f t="shared" si="17"/>
        <v>10.1048746690185</v>
      </c>
      <c r="I136" s="1">
        <f t="shared" si="12"/>
        <v>-0.43077571937672587</v>
      </c>
      <c r="J136" s="1">
        <f t="shared" si="13"/>
        <v>-4.2187111950696327E-2</v>
      </c>
    </row>
    <row r="137" spans="1:10" x14ac:dyDescent="0.2">
      <c r="A137">
        <v>155</v>
      </c>
      <c r="B137" s="1">
        <v>222.26166633816061</v>
      </c>
      <c r="C137" s="1">
        <f t="shared" si="14"/>
        <v>-0.10736312662521641</v>
      </c>
      <c r="D137" s="1">
        <v>187.113</v>
      </c>
      <c r="E137">
        <v>277.58600000000001</v>
      </c>
      <c r="F137">
        <f t="shared" si="15"/>
        <v>232.34950000000001</v>
      </c>
      <c r="G137" s="1">
        <f t="shared" si="16"/>
        <v>-0.55517985318113006</v>
      </c>
      <c r="H137" s="1">
        <f t="shared" si="17"/>
        <v>10.087833661839397</v>
      </c>
      <c r="I137" s="1">
        <f t="shared" si="12"/>
        <v>-0.44781672655582838</v>
      </c>
      <c r="J137" s="1">
        <f t="shared" si="13"/>
        <v>-6.7656839078584427E-2</v>
      </c>
    </row>
    <row r="138" spans="1:10" x14ac:dyDescent="0.2">
      <c r="A138">
        <v>156</v>
      </c>
      <c r="B138" s="1">
        <v>222.11371391698339</v>
      </c>
      <c r="C138" s="1">
        <f t="shared" si="14"/>
        <v>-0.25531554780243937</v>
      </c>
      <c r="D138" s="1">
        <v>187.113</v>
      </c>
      <c r="E138">
        <v>277.58600000000001</v>
      </c>
      <c r="F138">
        <f t="shared" si="15"/>
        <v>232.34950000000001</v>
      </c>
      <c r="G138" s="1">
        <f t="shared" si="16"/>
        <v>-0.55517985318113006</v>
      </c>
      <c r="H138" s="1">
        <f t="shared" si="17"/>
        <v>10.23578608301662</v>
      </c>
      <c r="I138" s="1">
        <f t="shared" si="12"/>
        <v>-0.29986430537860542</v>
      </c>
      <c r="J138" s="1">
        <f t="shared" si="13"/>
        <v>-6.7656839078584427E-2</v>
      </c>
    </row>
    <row r="139" spans="1:10" x14ac:dyDescent="0.2">
      <c r="A139">
        <v>157</v>
      </c>
      <c r="B139" s="1">
        <v>221.99340062797751</v>
      </c>
      <c r="C139" s="1">
        <f t="shared" si="14"/>
        <v>-0.3756288368083176</v>
      </c>
      <c r="D139" s="1">
        <v>187.18199999999999</v>
      </c>
      <c r="E139">
        <v>276.858</v>
      </c>
      <c r="F139">
        <f t="shared" si="15"/>
        <v>232.01999999999998</v>
      </c>
      <c r="G139" s="1">
        <f t="shared" si="16"/>
        <v>-0.88467985318115439</v>
      </c>
      <c r="H139" s="1">
        <f t="shared" si="17"/>
        <v>10.026599372022474</v>
      </c>
      <c r="I139" s="1">
        <f t="shared" si="12"/>
        <v>-0.50905101637275152</v>
      </c>
      <c r="J139" s="1">
        <f t="shared" si="13"/>
        <v>-0.10781126534001803</v>
      </c>
    </row>
    <row r="140" spans="1:10" x14ac:dyDescent="0.2">
      <c r="A140">
        <v>158</v>
      </c>
      <c r="B140" s="1">
        <v>221.82177583531819</v>
      </c>
      <c r="C140" s="1">
        <f t="shared" si="14"/>
        <v>-0.54725362946763312</v>
      </c>
      <c r="D140" s="1">
        <v>186.827</v>
      </c>
      <c r="E140">
        <v>276.71899999999999</v>
      </c>
      <c r="F140">
        <f t="shared" si="15"/>
        <v>231.773</v>
      </c>
      <c r="G140" s="1">
        <f t="shared" si="16"/>
        <v>-1.1316798531811401</v>
      </c>
      <c r="H140" s="1">
        <f t="shared" si="17"/>
        <v>9.951224164681804</v>
      </c>
      <c r="I140" s="1">
        <f t="shared" si="12"/>
        <v>-0.58442622371342168</v>
      </c>
      <c r="J140" s="1">
        <f t="shared" si="13"/>
        <v>-0.13791185194570177</v>
      </c>
    </row>
    <row r="141" spans="1:10" x14ac:dyDescent="0.2">
      <c r="A141">
        <v>159</v>
      </c>
      <c r="B141" s="1">
        <v>221.7846746771302</v>
      </c>
      <c r="C141" s="1">
        <f t="shared" si="14"/>
        <v>-0.58435478765562721</v>
      </c>
      <c r="D141" s="1">
        <v>186.94800000000001</v>
      </c>
      <c r="E141">
        <v>276.56400000000002</v>
      </c>
      <c r="F141">
        <f t="shared" si="15"/>
        <v>231.75600000000003</v>
      </c>
      <c r="G141" s="1">
        <f t="shared" si="16"/>
        <v>-1.1486798531811075</v>
      </c>
      <c r="H141" s="1">
        <f t="shared" si="17"/>
        <v>9.9713253228698306</v>
      </c>
      <c r="I141" s="1">
        <f t="shared" si="12"/>
        <v>-0.56432506552539508</v>
      </c>
      <c r="J141" s="1">
        <f t="shared" si="13"/>
        <v>-0.13998355223839679</v>
      </c>
    </row>
    <row r="142" spans="1:10" x14ac:dyDescent="0.2">
      <c r="A142">
        <v>160</v>
      </c>
      <c r="B142" s="1">
        <v>221.76918096467611</v>
      </c>
      <c r="C142" s="1">
        <f t="shared" si="14"/>
        <v>-0.59984850010971513</v>
      </c>
      <c r="D142" s="1">
        <v>187.06899999999999</v>
      </c>
      <c r="E142">
        <v>276.70400000000001</v>
      </c>
      <c r="F142">
        <f t="shared" si="15"/>
        <v>231.88650000000001</v>
      </c>
      <c r="G142" s="1">
        <f t="shared" si="16"/>
        <v>-1.0181798531811239</v>
      </c>
      <c r="H142" s="1">
        <f t="shared" si="17"/>
        <v>10.117319035323902</v>
      </c>
      <c r="I142" s="1">
        <f t="shared" si="12"/>
        <v>-0.41833135307132352</v>
      </c>
      <c r="J142" s="1">
        <f t="shared" si="13"/>
        <v>-0.12408020587385646</v>
      </c>
    </row>
    <row r="143" spans="1:10" x14ac:dyDescent="0.2">
      <c r="A143">
        <v>161</v>
      </c>
      <c r="B143" s="1">
        <v>221.8142638363984</v>
      </c>
      <c r="C143" s="1">
        <f t="shared" si="14"/>
        <v>-0.55476562838742893</v>
      </c>
      <c r="D143" s="1">
        <v>186.684</v>
      </c>
      <c r="E143">
        <v>276.74200000000002</v>
      </c>
      <c r="F143">
        <f t="shared" si="15"/>
        <v>231.71300000000002</v>
      </c>
      <c r="G143" s="1">
        <f t="shared" si="16"/>
        <v>-1.1916798531811139</v>
      </c>
      <c r="H143" s="1">
        <f t="shared" si="17"/>
        <v>9.898736163601626</v>
      </c>
      <c r="I143" s="1">
        <f t="shared" si="12"/>
        <v>-0.63691422479359971</v>
      </c>
      <c r="J143" s="1">
        <f t="shared" si="13"/>
        <v>-0.14522373533169505</v>
      </c>
    </row>
    <row r="144" spans="1:10" x14ac:dyDescent="0.2">
      <c r="A144">
        <v>162</v>
      </c>
      <c r="B144" s="1">
        <v>221.7944949049029</v>
      </c>
      <c r="C144" s="1">
        <f t="shared" si="14"/>
        <v>-0.57453455988292035</v>
      </c>
      <c r="D144" s="1">
        <v>186.727</v>
      </c>
      <c r="E144">
        <v>276.88499999999999</v>
      </c>
      <c r="F144">
        <f t="shared" si="15"/>
        <v>231.80599999999998</v>
      </c>
      <c r="G144" s="1">
        <f t="shared" si="16"/>
        <v>-1.098679853181153</v>
      </c>
      <c r="H144" s="1">
        <f t="shared" si="17"/>
        <v>10.011505095097078</v>
      </c>
      <c r="I144" s="1">
        <f t="shared" si="12"/>
        <v>-0.52414529329814741</v>
      </c>
      <c r="J144" s="1">
        <f t="shared" si="13"/>
        <v>-0.13389031608340526</v>
      </c>
    </row>
    <row r="145" spans="1:10" x14ac:dyDescent="0.2">
      <c r="A145">
        <v>163</v>
      </c>
      <c r="B145" s="1">
        <v>221.71206980415039</v>
      </c>
      <c r="C145" s="1">
        <f t="shared" si="14"/>
        <v>-0.65695966063543665</v>
      </c>
      <c r="D145" s="1">
        <v>186.57300000000001</v>
      </c>
      <c r="E145">
        <v>276.85000000000002</v>
      </c>
      <c r="F145">
        <f t="shared" si="15"/>
        <v>231.7115</v>
      </c>
      <c r="G145" s="1">
        <f t="shared" si="16"/>
        <v>-1.1931798531811353</v>
      </c>
      <c r="H145" s="1">
        <f t="shared" si="17"/>
        <v>9.9994301958496123</v>
      </c>
      <c r="I145" s="1">
        <f t="shared" si="12"/>
        <v>-0.53622019254561337</v>
      </c>
      <c r="J145" s="1">
        <f t="shared" si="13"/>
        <v>-0.14540653241634757</v>
      </c>
    </row>
    <row r="146" spans="1:10" x14ac:dyDescent="0.2">
      <c r="A146">
        <v>164</v>
      </c>
      <c r="B146" s="1">
        <v>221.6046456021792</v>
      </c>
      <c r="C146" s="1">
        <f t="shared" si="14"/>
        <v>-0.76438386260662128</v>
      </c>
      <c r="D146" s="1">
        <v>186.42</v>
      </c>
      <c r="E146">
        <v>276.54399999999998</v>
      </c>
      <c r="F146">
        <f t="shared" si="15"/>
        <v>231.48199999999997</v>
      </c>
      <c r="G146" s="1">
        <f t="shared" si="16"/>
        <v>-1.4226798531811653</v>
      </c>
      <c r="H146" s="1">
        <f t="shared" si="17"/>
        <v>9.877354397820767</v>
      </c>
      <c r="I146" s="1">
        <f t="shared" si="12"/>
        <v>-0.65829599057445876</v>
      </c>
      <c r="J146" s="1">
        <f t="shared" si="13"/>
        <v>-0.17337448636778774</v>
      </c>
    </row>
    <row r="147" spans="1:10" x14ac:dyDescent="0.2">
      <c r="A147">
        <v>165</v>
      </c>
      <c r="B147" s="1">
        <v>221.46901682530469</v>
      </c>
      <c r="C147" s="1">
        <f t="shared" si="14"/>
        <v>-0.90001263948113319</v>
      </c>
      <c r="D147" s="1">
        <v>186.35</v>
      </c>
      <c r="E147">
        <v>276.70699999999999</v>
      </c>
      <c r="F147">
        <f t="shared" si="15"/>
        <v>231.52850000000001</v>
      </c>
      <c r="G147" s="1">
        <f t="shared" si="16"/>
        <v>-1.376179853181128</v>
      </c>
      <c r="H147" s="1">
        <f t="shared" si="17"/>
        <v>10.059483174695316</v>
      </c>
      <c r="I147" s="1">
        <f t="shared" si="12"/>
        <v>-0.47616721369990955</v>
      </c>
      <c r="J147" s="1">
        <f t="shared" si="13"/>
        <v>-0.16770777674363591</v>
      </c>
    </row>
    <row r="148" spans="1:10" x14ac:dyDescent="0.2">
      <c r="A148">
        <v>166</v>
      </c>
      <c r="B148" s="1">
        <v>221.39122617285611</v>
      </c>
      <c r="C148" s="1">
        <f t="shared" si="14"/>
        <v>-0.97780329192971749</v>
      </c>
      <c r="D148" s="1">
        <v>186.11699999999999</v>
      </c>
      <c r="E148">
        <v>276.20600000000002</v>
      </c>
      <c r="F148">
        <f t="shared" si="15"/>
        <v>231.16149999999999</v>
      </c>
      <c r="G148" s="1">
        <f t="shared" si="16"/>
        <v>-1.7431798531811467</v>
      </c>
      <c r="H148" s="1">
        <f t="shared" si="17"/>
        <v>9.7702738271438818</v>
      </c>
      <c r="I148" s="1">
        <f t="shared" si="12"/>
        <v>-0.7653765612513439</v>
      </c>
      <c r="J148" s="1">
        <f t="shared" si="13"/>
        <v>-0.21243213012131662</v>
      </c>
    </row>
    <row r="149" spans="1:10" x14ac:dyDescent="0.2">
      <c r="A149">
        <v>167</v>
      </c>
      <c r="B149" s="1">
        <v>221.255610581273</v>
      </c>
      <c r="C149" s="1">
        <f t="shared" si="14"/>
        <v>-1.1134188835128214</v>
      </c>
      <c r="D149" s="1">
        <v>185.93100000000001</v>
      </c>
      <c r="E149">
        <v>276.46899999999999</v>
      </c>
      <c r="F149">
        <f t="shared" si="15"/>
        <v>231.2</v>
      </c>
      <c r="G149" s="1">
        <f t="shared" si="16"/>
        <v>-1.7046798531811476</v>
      </c>
      <c r="H149" s="1">
        <f t="shared" si="17"/>
        <v>9.9443894187269848</v>
      </c>
      <c r="I149" s="1">
        <f t="shared" si="12"/>
        <v>-0.59126096966824093</v>
      </c>
      <c r="J149" s="1">
        <f t="shared" si="13"/>
        <v>-0.207740338281969</v>
      </c>
    </row>
    <row r="150" spans="1:10" x14ac:dyDescent="0.2">
      <c r="A150">
        <v>168</v>
      </c>
      <c r="B150" s="1">
        <v>221.15576570613879</v>
      </c>
      <c r="C150" s="1">
        <f t="shared" si="14"/>
        <v>-1.213263758647031</v>
      </c>
      <c r="D150" s="1">
        <v>186.196</v>
      </c>
      <c r="E150">
        <v>275.94900000000001</v>
      </c>
      <c r="F150">
        <f t="shared" si="15"/>
        <v>231.07249999999999</v>
      </c>
      <c r="G150" s="1">
        <f t="shared" si="16"/>
        <v>-1.8321798531811453</v>
      </c>
      <c r="H150" s="1">
        <f t="shared" si="17"/>
        <v>9.9167342938611966</v>
      </c>
      <c r="I150" s="1">
        <f t="shared" si="12"/>
        <v>-0.61891609453402907</v>
      </c>
      <c r="J150" s="1">
        <f t="shared" si="13"/>
        <v>-0.22327809047721123</v>
      </c>
    </row>
    <row r="151" spans="1:10" x14ac:dyDescent="0.2">
      <c r="A151">
        <v>169</v>
      </c>
      <c r="B151" s="1">
        <v>221.07191536903821</v>
      </c>
      <c r="C151" s="1">
        <f t="shared" si="14"/>
        <v>-1.2971140957476166</v>
      </c>
      <c r="D151" s="1">
        <v>185.95699999999999</v>
      </c>
      <c r="E151">
        <v>275.67</v>
      </c>
      <c r="F151">
        <f t="shared" si="15"/>
        <v>230.8135</v>
      </c>
      <c r="G151" s="1">
        <f t="shared" si="16"/>
        <v>-2.0911798531811314</v>
      </c>
      <c r="H151" s="1">
        <f t="shared" si="17"/>
        <v>9.7415846309617962</v>
      </c>
      <c r="I151" s="1">
        <f t="shared" si="12"/>
        <v>-0.79406575743342955</v>
      </c>
      <c r="J151" s="1">
        <f t="shared" si="13"/>
        <v>-0.2548410537600943</v>
      </c>
    </row>
    <row r="152" spans="1:10" x14ac:dyDescent="0.2">
      <c r="A152">
        <v>170</v>
      </c>
      <c r="B152" s="1">
        <v>221.08845418716689</v>
      </c>
      <c r="C152" s="1">
        <f t="shared" si="14"/>
        <v>-1.2805752776189365</v>
      </c>
      <c r="D152" s="1">
        <v>185.857</v>
      </c>
      <c r="E152">
        <v>275.94299999999998</v>
      </c>
      <c r="F152">
        <f t="shared" si="15"/>
        <v>230.89999999999998</v>
      </c>
      <c r="G152" s="1">
        <f t="shared" si="16"/>
        <v>-2.0046798531811589</v>
      </c>
      <c r="H152" s="1">
        <f t="shared" si="17"/>
        <v>9.8115458128330886</v>
      </c>
      <c r="I152" s="1">
        <f t="shared" si="12"/>
        <v>-0.72410457556213714</v>
      </c>
      <c r="J152" s="1">
        <f t="shared" si="13"/>
        <v>-0.24429975521195274</v>
      </c>
    </row>
    <row r="153" spans="1:10" x14ac:dyDescent="0.2">
      <c r="A153">
        <v>171</v>
      </c>
      <c r="B153" s="1">
        <v>221.1104405582316</v>
      </c>
      <c r="C153" s="1">
        <f t="shared" si="14"/>
        <v>-1.2585889065542233</v>
      </c>
      <c r="D153" s="1">
        <v>186.095</v>
      </c>
      <c r="E153">
        <v>276.05399999999997</v>
      </c>
      <c r="F153">
        <f t="shared" si="15"/>
        <v>231.0745</v>
      </c>
      <c r="G153" s="1">
        <f t="shared" si="16"/>
        <v>-1.8301798531811357</v>
      </c>
      <c r="H153" s="1">
        <f t="shared" si="17"/>
        <v>9.9640594417683985</v>
      </c>
      <c r="I153" s="1">
        <f t="shared" si="12"/>
        <v>-0.57159094662682719</v>
      </c>
      <c r="J153" s="1">
        <f t="shared" si="13"/>
        <v>-0.22303436103101018</v>
      </c>
    </row>
    <row r="154" spans="1:10" x14ac:dyDescent="0.2">
      <c r="A154">
        <v>172</v>
      </c>
      <c r="B154" s="1">
        <v>221.06655349215291</v>
      </c>
      <c r="C154" s="1">
        <f t="shared" si="14"/>
        <v>-1.3024759726329194</v>
      </c>
      <c r="D154" s="1">
        <v>185.767</v>
      </c>
      <c r="E154">
        <v>275.89600000000002</v>
      </c>
      <c r="F154">
        <f t="shared" si="15"/>
        <v>230.83150000000001</v>
      </c>
      <c r="G154" s="1">
        <f t="shared" si="16"/>
        <v>-2.0731798531811307</v>
      </c>
      <c r="H154" s="1">
        <f t="shared" si="17"/>
        <v>9.7649465078470996</v>
      </c>
      <c r="I154" s="1">
        <f t="shared" si="12"/>
        <v>-0.77070388054812611</v>
      </c>
      <c r="J154" s="1">
        <f t="shared" si="13"/>
        <v>-0.25264748874429527</v>
      </c>
    </row>
    <row r="155" spans="1:10" x14ac:dyDescent="0.2">
      <c r="A155">
        <v>173</v>
      </c>
      <c r="B155" s="1">
        <v>221.01297413447099</v>
      </c>
      <c r="C155" s="1">
        <f t="shared" si="14"/>
        <v>-1.3560553303148311</v>
      </c>
      <c r="D155" s="1">
        <v>185.89699999999999</v>
      </c>
      <c r="E155">
        <v>275.54399999999998</v>
      </c>
      <c r="F155">
        <f t="shared" si="15"/>
        <v>230.72049999999999</v>
      </c>
      <c r="G155" s="1">
        <f t="shared" si="16"/>
        <v>-2.1841798531811492</v>
      </c>
      <c r="H155" s="1">
        <f t="shared" si="17"/>
        <v>9.7075258655289929</v>
      </c>
      <c r="I155" s="1">
        <f t="shared" si="12"/>
        <v>-0.82812452286623284</v>
      </c>
      <c r="J155" s="1">
        <f t="shared" si="13"/>
        <v>-0.26617447300839098</v>
      </c>
    </row>
    <row r="156" spans="1:10" x14ac:dyDescent="0.2">
      <c r="A156">
        <v>174</v>
      </c>
      <c r="B156" s="1">
        <v>221.01600115445231</v>
      </c>
      <c r="C156" s="1">
        <f t="shared" si="14"/>
        <v>-1.3530283103335137</v>
      </c>
      <c r="D156" s="1">
        <v>185.88200000000001</v>
      </c>
      <c r="E156">
        <v>275.851</v>
      </c>
      <c r="F156">
        <f t="shared" si="15"/>
        <v>230.8665</v>
      </c>
      <c r="G156" s="1">
        <f t="shared" si="16"/>
        <v>-2.0381798531811341</v>
      </c>
      <c r="H156" s="1">
        <f t="shared" si="17"/>
        <v>9.8504988455476905</v>
      </c>
      <c r="I156" s="1">
        <f t="shared" si="12"/>
        <v>-0.68515154284753521</v>
      </c>
      <c r="J156" s="1">
        <f t="shared" si="13"/>
        <v>-0.24838222343579774</v>
      </c>
    </row>
    <row r="157" spans="1:10" x14ac:dyDescent="0.2">
      <c r="A157">
        <v>175</v>
      </c>
      <c r="B157" s="1">
        <v>221.2072093869233</v>
      </c>
      <c r="C157" s="1">
        <f t="shared" si="14"/>
        <v>-1.1618200778625294</v>
      </c>
      <c r="D157" s="1">
        <v>186.08799999999999</v>
      </c>
      <c r="E157">
        <v>275.851</v>
      </c>
      <c r="F157">
        <f t="shared" si="15"/>
        <v>230.96949999999998</v>
      </c>
      <c r="G157" s="1">
        <f t="shared" si="16"/>
        <v>-1.9351798531811539</v>
      </c>
      <c r="H157" s="1">
        <f t="shared" si="17"/>
        <v>9.7622906130766864</v>
      </c>
      <c r="I157" s="1">
        <f t="shared" si="12"/>
        <v>-0.77335977531853928</v>
      </c>
      <c r="J157" s="1">
        <f t="shared" si="13"/>
        <v>-0.23583015695650622</v>
      </c>
    </row>
    <row r="158" spans="1:10" x14ac:dyDescent="0.2">
      <c r="A158">
        <v>176</v>
      </c>
      <c r="B158" s="1">
        <v>220.9415931776463</v>
      </c>
      <c r="C158" s="1">
        <f t="shared" si="14"/>
        <v>-1.4274362871395283</v>
      </c>
      <c r="D158" s="1">
        <v>186.29300000000001</v>
      </c>
      <c r="E158">
        <v>275.08300000000003</v>
      </c>
      <c r="F158">
        <f t="shared" si="15"/>
        <v>230.68800000000002</v>
      </c>
      <c r="G158" s="1">
        <f t="shared" si="16"/>
        <v>-2.2166798531811196</v>
      </c>
      <c r="H158" s="1">
        <f t="shared" si="17"/>
        <v>9.7464068223537197</v>
      </c>
      <c r="I158" s="1">
        <f t="shared" si="12"/>
        <v>-0.78924356604150603</v>
      </c>
      <c r="J158" s="1">
        <f t="shared" si="13"/>
        <v>-0.27013507650913549</v>
      </c>
    </row>
    <row r="159" spans="1:10" x14ac:dyDescent="0.2">
      <c r="A159">
        <v>177</v>
      </c>
      <c r="B159" s="1">
        <v>220.94481338365389</v>
      </c>
      <c r="C159" s="1">
        <f t="shared" si="14"/>
        <v>-1.4242160811319309</v>
      </c>
      <c r="D159" s="1">
        <v>186.30699999999999</v>
      </c>
      <c r="E159">
        <v>275.08300000000003</v>
      </c>
      <c r="F159">
        <f t="shared" si="15"/>
        <v>230.69499999999999</v>
      </c>
      <c r="G159" s="1">
        <f t="shared" si="16"/>
        <v>-2.209679853181143</v>
      </c>
      <c r="H159" s="1">
        <f t="shared" si="17"/>
        <v>9.7501866163460988</v>
      </c>
      <c r="I159" s="1">
        <f t="shared" si="12"/>
        <v>-0.78546377204912687</v>
      </c>
      <c r="J159" s="1">
        <f t="shared" si="13"/>
        <v>-0.26928202344743873</v>
      </c>
    </row>
    <row r="160" spans="1:10" x14ac:dyDescent="0.2">
      <c r="A160">
        <v>178</v>
      </c>
      <c r="B160" s="1">
        <v>220.9497635354798</v>
      </c>
      <c r="C160" s="1">
        <f t="shared" si="14"/>
        <v>-1.4192659293060217</v>
      </c>
      <c r="D160" s="1">
        <v>186.32</v>
      </c>
      <c r="E160">
        <v>275.00700000000001</v>
      </c>
      <c r="F160">
        <f t="shared" si="15"/>
        <v>230.6635</v>
      </c>
      <c r="G160" s="1">
        <f t="shared" si="16"/>
        <v>-2.2411798531811371</v>
      </c>
      <c r="H160" s="1">
        <f t="shared" si="17"/>
        <v>9.7137364645201956</v>
      </c>
      <c r="I160" s="1">
        <f t="shared" si="12"/>
        <v>-0.82191392387503015</v>
      </c>
      <c r="J160" s="1">
        <f t="shared" si="13"/>
        <v>-0.27312076222508619</v>
      </c>
    </row>
    <row r="161" spans="1:10" x14ac:dyDescent="0.2">
      <c r="A161">
        <v>179</v>
      </c>
      <c r="B161" s="1">
        <v>220.92346772806471</v>
      </c>
      <c r="C161" s="1">
        <f t="shared" si="14"/>
        <v>-1.4455617367211175</v>
      </c>
      <c r="D161" s="1">
        <v>186.32</v>
      </c>
      <c r="E161">
        <v>274.94299999999998</v>
      </c>
      <c r="F161">
        <f t="shared" si="15"/>
        <v>230.63149999999999</v>
      </c>
      <c r="G161" s="1">
        <f t="shared" si="16"/>
        <v>-2.2731798531811478</v>
      </c>
      <c r="H161" s="1">
        <f t="shared" si="17"/>
        <v>9.7080322719352807</v>
      </c>
      <c r="I161" s="1">
        <f t="shared" si="12"/>
        <v>-0.82761811645994499</v>
      </c>
      <c r="J161" s="1">
        <f t="shared" si="13"/>
        <v>-0.27702043336428561</v>
      </c>
    </row>
    <row r="162" spans="1:10" x14ac:dyDescent="0.2">
      <c r="A162">
        <v>180</v>
      </c>
      <c r="B162" s="1">
        <v>220.91875114447399</v>
      </c>
      <c r="C162" s="1">
        <f t="shared" si="14"/>
        <v>-1.4502783203118383</v>
      </c>
      <c r="D162" s="1">
        <v>186.09399999999999</v>
      </c>
      <c r="E162">
        <v>275.06</v>
      </c>
      <c r="F162">
        <f t="shared" si="15"/>
        <v>230.577</v>
      </c>
      <c r="G162" s="1">
        <f t="shared" si="16"/>
        <v>-2.327679853181138</v>
      </c>
      <c r="H162" s="1">
        <f t="shared" si="17"/>
        <v>9.6582488555260113</v>
      </c>
      <c r="I162" s="1">
        <f t="shared" si="12"/>
        <v>-0.87740153286921441</v>
      </c>
      <c r="J162" s="1">
        <f t="shared" si="13"/>
        <v>-0.28366206077323119</v>
      </c>
    </row>
    <row r="163" spans="1:10" x14ac:dyDescent="0.2">
      <c r="A163">
        <v>181</v>
      </c>
      <c r="B163" s="1">
        <v>220.9065594022633</v>
      </c>
      <c r="C163" s="1">
        <f t="shared" si="14"/>
        <v>-1.4624700625225273</v>
      </c>
      <c r="D163" s="1">
        <v>186.09399999999999</v>
      </c>
      <c r="E163">
        <v>275.06</v>
      </c>
      <c r="F163">
        <f t="shared" si="15"/>
        <v>230.577</v>
      </c>
      <c r="G163" s="1">
        <f t="shared" si="16"/>
        <v>-2.327679853181138</v>
      </c>
      <c r="H163" s="1">
        <f t="shared" si="17"/>
        <v>9.6704405977367003</v>
      </c>
      <c r="I163" s="1">
        <f t="shared" si="12"/>
        <v>-0.86520979065852543</v>
      </c>
      <c r="J163" s="1">
        <f t="shared" si="13"/>
        <v>-0.28366206077323119</v>
      </c>
    </row>
    <row r="164" spans="1:10" x14ac:dyDescent="0.2">
      <c r="A164">
        <v>182</v>
      </c>
      <c r="B164" s="1">
        <v>220.80083392337011</v>
      </c>
      <c r="C164" s="1">
        <f t="shared" si="14"/>
        <v>-1.5681955414157187</v>
      </c>
      <c r="D164" s="1">
        <v>186.08199999999999</v>
      </c>
      <c r="E164">
        <v>274.78199999999998</v>
      </c>
      <c r="F164">
        <f t="shared" si="15"/>
        <v>230.43199999999999</v>
      </c>
      <c r="G164" s="1">
        <f t="shared" si="16"/>
        <v>-2.4726798531811482</v>
      </c>
      <c r="H164" s="1">
        <f t="shared" si="17"/>
        <v>9.6311660766298814</v>
      </c>
      <c r="I164" s="1">
        <f t="shared" si="12"/>
        <v>-0.90448431176534427</v>
      </c>
      <c r="J164" s="1">
        <f t="shared" si="13"/>
        <v>-0.30133244562272393</v>
      </c>
    </row>
    <row r="165" spans="1:10" x14ac:dyDescent="0.2">
      <c r="A165">
        <v>183</v>
      </c>
      <c r="B165" s="1">
        <v>220.695108444477</v>
      </c>
      <c r="C165" s="1">
        <f t="shared" si="14"/>
        <v>-1.6739210203088248</v>
      </c>
      <c r="D165" s="1">
        <v>186.071</v>
      </c>
      <c r="E165">
        <v>274.505</v>
      </c>
      <c r="F165">
        <f t="shared" si="15"/>
        <v>230.28800000000001</v>
      </c>
      <c r="G165" s="1">
        <f t="shared" si="16"/>
        <v>-2.6166798531811253</v>
      </c>
      <c r="H165" s="1">
        <f t="shared" si="17"/>
        <v>9.5928915555230105</v>
      </c>
      <c r="I165" s="1">
        <f t="shared" si="12"/>
        <v>-0.94275883287221518</v>
      </c>
      <c r="J165" s="1">
        <f t="shared" si="13"/>
        <v>-0.31888096574911268</v>
      </c>
    </row>
    <row r="166" spans="1:10" x14ac:dyDescent="0.2">
      <c r="A166">
        <v>184</v>
      </c>
      <c r="B166" s="1">
        <v>220.58938296558389</v>
      </c>
      <c r="C166" s="1">
        <f t="shared" si="14"/>
        <v>-1.779646499201931</v>
      </c>
      <c r="D166" s="1">
        <v>186.059</v>
      </c>
      <c r="E166">
        <v>274.22800000000001</v>
      </c>
      <c r="F166">
        <f t="shared" si="15"/>
        <v>230.14350000000002</v>
      </c>
      <c r="G166" s="1">
        <f t="shared" si="16"/>
        <v>-2.7611798531811189</v>
      </c>
      <c r="H166" s="1">
        <f t="shared" si="17"/>
        <v>9.554117034416123</v>
      </c>
      <c r="I166" s="1">
        <f t="shared" si="12"/>
        <v>-0.98153335397910269</v>
      </c>
      <c r="J166" s="1">
        <f t="shared" si="13"/>
        <v>-0.33649041823705339</v>
      </c>
    </row>
    <row r="167" spans="1:10" x14ac:dyDescent="0.2">
      <c r="A167">
        <v>185</v>
      </c>
      <c r="B167" s="1">
        <v>220.48365748669079</v>
      </c>
      <c r="C167" s="1">
        <f t="shared" si="14"/>
        <v>-1.8853719780950371</v>
      </c>
      <c r="D167" s="1">
        <v>186.047</v>
      </c>
      <c r="E167">
        <v>273.95100000000002</v>
      </c>
      <c r="F167">
        <f t="shared" si="15"/>
        <v>229.99900000000002</v>
      </c>
      <c r="G167" s="1">
        <f t="shared" si="16"/>
        <v>-2.9056798531811125</v>
      </c>
      <c r="H167" s="1">
        <f t="shared" si="17"/>
        <v>9.5153425133092355</v>
      </c>
      <c r="I167" s="1">
        <f t="shared" si="12"/>
        <v>-1.0203078750859902</v>
      </c>
      <c r="J167" s="1">
        <f t="shared" si="13"/>
        <v>-0.3540998707249941</v>
      </c>
    </row>
    <row r="168" spans="1:10" x14ac:dyDescent="0.2">
      <c r="A168">
        <v>186</v>
      </c>
      <c r="B168" s="1">
        <v>220.3779320077976</v>
      </c>
      <c r="C168" s="1">
        <f t="shared" si="14"/>
        <v>-1.9910974569882285</v>
      </c>
      <c r="D168" s="1">
        <v>186.036</v>
      </c>
      <c r="E168">
        <v>273.673</v>
      </c>
      <c r="F168">
        <f t="shared" si="15"/>
        <v>229.8545</v>
      </c>
      <c r="G168" s="1">
        <f t="shared" si="16"/>
        <v>-3.0501798531811346</v>
      </c>
      <c r="H168" s="1">
        <f t="shared" si="17"/>
        <v>9.4765679922024049</v>
      </c>
      <c r="I168" s="1">
        <f t="shared" si="12"/>
        <v>-1.0590823961928209</v>
      </c>
      <c r="J168" s="1">
        <f t="shared" si="13"/>
        <v>-0.37170932321293831</v>
      </c>
    </row>
    <row r="169" spans="1:10" x14ac:dyDescent="0.2">
      <c r="A169">
        <v>187</v>
      </c>
      <c r="B169" s="1">
        <v>220.27220652890449</v>
      </c>
      <c r="C169" s="1">
        <f t="shared" si="14"/>
        <v>-2.0968229358813346</v>
      </c>
      <c r="D169" s="1">
        <v>186.024</v>
      </c>
      <c r="E169">
        <v>273.39600000000002</v>
      </c>
      <c r="F169">
        <f t="shared" si="15"/>
        <v>229.71</v>
      </c>
      <c r="G169" s="1">
        <f t="shared" si="16"/>
        <v>-3.1946798531811282</v>
      </c>
      <c r="H169" s="1">
        <f t="shared" si="17"/>
        <v>9.4377934710955174</v>
      </c>
      <c r="I169" s="1">
        <f t="shared" si="12"/>
        <v>-1.0978569172997084</v>
      </c>
      <c r="J169" s="1">
        <f t="shared" si="13"/>
        <v>-0.38931877570087903</v>
      </c>
    </row>
    <row r="170" spans="1:10" x14ac:dyDescent="0.2">
      <c r="A170">
        <v>188</v>
      </c>
      <c r="B170" s="1">
        <v>220.16648105001141</v>
      </c>
      <c r="C170" s="1">
        <f t="shared" si="14"/>
        <v>-2.2025484147744123</v>
      </c>
      <c r="D170" s="1">
        <v>186.012</v>
      </c>
      <c r="E170">
        <v>273.11900000000003</v>
      </c>
      <c r="F170">
        <f t="shared" si="15"/>
        <v>229.56550000000001</v>
      </c>
      <c r="G170" s="1">
        <f t="shared" si="16"/>
        <v>-3.3391798531811219</v>
      </c>
      <c r="H170" s="1">
        <f t="shared" si="17"/>
        <v>9.3990189499886014</v>
      </c>
      <c r="I170" s="1">
        <f t="shared" si="12"/>
        <v>-1.1366314384066243</v>
      </c>
      <c r="J170" s="1">
        <f t="shared" si="13"/>
        <v>-0.40692822818881974</v>
      </c>
    </row>
    <row r="171" spans="1:10" x14ac:dyDescent="0.2">
      <c r="A171">
        <v>189</v>
      </c>
      <c r="B171" s="1">
        <v>220.06075557111831</v>
      </c>
      <c r="C171" s="1">
        <f t="shared" si="14"/>
        <v>-2.3082738936675185</v>
      </c>
      <c r="D171" s="1">
        <v>186</v>
      </c>
      <c r="E171">
        <v>272.84199999999998</v>
      </c>
      <c r="F171">
        <f t="shared" si="15"/>
        <v>229.42099999999999</v>
      </c>
      <c r="G171" s="1">
        <f t="shared" si="16"/>
        <v>-3.4836798531811439</v>
      </c>
      <c r="H171" s="1">
        <f t="shared" si="17"/>
        <v>9.3602444288816855</v>
      </c>
      <c r="I171" s="1">
        <f t="shared" si="12"/>
        <v>-1.1754059595135402</v>
      </c>
      <c r="J171" s="1">
        <f t="shared" si="13"/>
        <v>-0.42453768067676395</v>
      </c>
    </row>
    <row r="172" spans="1:10" x14ac:dyDescent="0.2">
      <c r="A172">
        <v>190</v>
      </c>
      <c r="B172" s="1">
        <v>219.95503009222509</v>
      </c>
      <c r="C172" s="1">
        <f t="shared" si="14"/>
        <v>-2.4139993725607383</v>
      </c>
      <c r="D172" s="1">
        <v>185.989</v>
      </c>
      <c r="E172">
        <v>272.84199999999998</v>
      </c>
      <c r="F172">
        <f t="shared" si="15"/>
        <v>229.41550000000001</v>
      </c>
      <c r="G172" s="1">
        <f t="shared" si="16"/>
        <v>-3.4891798531811276</v>
      </c>
      <c r="H172" s="1">
        <f t="shared" si="17"/>
        <v>9.4604699077749217</v>
      </c>
      <c r="I172" s="1">
        <f t="shared" si="12"/>
        <v>-1.075180480620304</v>
      </c>
      <c r="J172" s="1">
        <f t="shared" si="13"/>
        <v>-0.42520793665381162</v>
      </c>
    </row>
    <row r="173" spans="1:10" x14ac:dyDescent="0.2">
      <c r="A173">
        <v>191</v>
      </c>
      <c r="B173" s="1">
        <v>219.9691346675155</v>
      </c>
      <c r="C173" s="1">
        <f t="shared" si="14"/>
        <v>-2.3998947972703206</v>
      </c>
      <c r="D173" s="1">
        <v>185.989</v>
      </c>
      <c r="E173">
        <v>273.15600000000001</v>
      </c>
      <c r="F173">
        <f t="shared" si="15"/>
        <v>229.57249999999999</v>
      </c>
      <c r="G173" s="1">
        <f t="shared" si="16"/>
        <v>-3.3321798531811453</v>
      </c>
      <c r="H173" s="1">
        <f t="shared" si="17"/>
        <v>9.6033653324844863</v>
      </c>
      <c r="I173" s="1">
        <f t="shared" si="12"/>
        <v>-0.9322850559107394</v>
      </c>
      <c r="J173" s="1">
        <f t="shared" si="13"/>
        <v>-0.40607517512712304</v>
      </c>
    </row>
    <row r="174" spans="1:10" x14ac:dyDescent="0.2">
      <c r="A174">
        <v>192</v>
      </c>
      <c r="B174" s="1">
        <v>220.0618552011338</v>
      </c>
      <c r="C174" s="1">
        <f t="shared" si="14"/>
        <v>-2.3071742636520298</v>
      </c>
      <c r="D174" s="1">
        <v>185.989</v>
      </c>
      <c r="E174">
        <v>273.15600000000001</v>
      </c>
      <c r="F174">
        <f t="shared" si="15"/>
        <v>229.57249999999999</v>
      </c>
      <c r="G174" s="1">
        <f t="shared" si="16"/>
        <v>-3.3321798531811453</v>
      </c>
      <c r="H174" s="1">
        <f t="shared" si="17"/>
        <v>9.5106447988661955</v>
      </c>
      <c r="I174" s="1">
        <f t="shared" si="12"/>
        <v>-1.0250055895290302</v>
      </c>
      <c r="J174" s="1">
        <f t="shared" si="13"/>
        <v>-0.40607517512712304</v>
      </c>
    </row>
    <row r="175" spans="1:10" x14ac:dyDescent="0.2">
      <c r="A175">
        <v>193</v>
      </c>
      <c r="B175" s="1">
        <v>220.02982033349511</v>
      </c>
      <c r="C175" s="1">
        <f t="shared" si="14"/>
        <v>-2.3392091312907155</v>
      </c>
      <c r="D175" s="1">
        <v>185.941</v>
      </c>
      <c r="E175">
        <v>273.11200000000002</v>
      </c>
      <c r="F175">
        <f t="shared" si="15"/>
        <v>229.5265</v>
      </c>
      <c r="G175" s="1">
        <f t="shared" si="16"/>
        <v>-3.3781798531811376</v>
      </c>
      <c r="H175" s="1">
        <f t="shared" si="17"/>
        <v>9.4966796665048889</v>
      </c>
      <c r="I175" s="1">
        <f t="shared" si="12"/>
        <v>-1.0389707218903368</v>
      </c>
      <c r="J175" s="1">
        <f t="shared" si="13"/>
        <v>-0.41168095238971941</v>
      </c>
    </row>
    <row r="176" spans="1:10" x14ac:dyDescent="0.2">
      <c r="A176">
        <v>194</v>
      </c>
      <c r="B176" s="1">
        <v>219.99778546585651</v>
      </c>
      <c r="C176" s="1">
        <f t="shared" si="14"/>
        <v>-2.3712439989293159</v>
      </c>
      <c r="D176" s="1">
        <v>185.89400000000001</v>
      </c>
      <c r="E176">
        <v>273.06799999999998</v>
      </c>
      <c r="F176">
        <f t="shared" si="15"/>
        <v>229.48099999999999</v>
      </c>
      <c r="G176" s="1">
        <f t="shared" si="16"/>
        <v>-3.4236798531811417</v>
      </c>
      <c r="H176" s="1">
        <f t="shared" si="17"/>
        <v>9.4832145341434853</v>
      </c>
      <c r="I176" s="1">
        <f t="shared" si="12"/>
        <v>-1.0524358542517405</v>
      </c>
      <c r="J176" s="1">
        <f t="shared" si="13"/>
        <v>-0.4172257972907672</v>
      </c>
    </row>
    <row r="177" spans="1:10" x14ac:dyDescent="0.2">
      <c r="A177">
        <v>195</v>
      </c>
      <c r="B177" s="1">
        <v>219.9657505982178</v>
      </c>
      <c r="C177" s="1">
        <f t="shared" si="14"/>
        <v>-2.40327886656803</v>
      </c>
      <c r="D177" s="1">
        <v>185.84700000000001</v>
      </c>
      <c r="E177">
        <v>273.024</v>
      </c>
      <c r="F177">
        <f t="shared" si="15"/>
        <v>229.43549999999999</v>
      </c>
      <c r="G177" s="1">
        <f t="shared" si="16"/>
        <v>-3.4691798531811457</v>
      </c>
      <c r="H177" s="1">
        <f t="shared" si="17"/>
        <v>9.4697494017821953</v>
      </c>
      <c r="I177" s="1">
        <f t="shared" si="12"/>
        <v>-1.0659009866130305</v>
      </c>
      <c r="J177" s="1">
        <f t="shared" si="13"/>
        <v>-0.42277064219181504</v>
      </c>
    </row>
    <row r="178" spans="1:10" x14ac:dyDescent="0.2">
      <c r="A178">
        <v>196</v>
      </c>
      <c r="B178" s="1">
        <v>219.93371573057919</v>
      </c>
      <c r="C178" s="1">
        <f t="shared" si="14"/>
        <v>-2.4353137342066304</v>
      </c>
      <c r="D178" s="1">
        <v>185.79900000000001</v>
      </c>
      <c r="E178">
        <v>272.98</v>
      </c>
      <c r="F178">
        <f t="shared" si="15"/>
        <v>229.3895</v>
      </c>
      <c r="G178" s="1">
        <f t="shared" si="16"/>
        <v>-3.515179853181138</v>
      </c>
      <c r="H178" s="1">
        <f t="shared" si="17"/>
        <v>9.4557842694208034</v>
      </c>
      <c r="I178" s="1">
        <f t="shared" si="12"/>
        <v>-1.0798661189744223</v>
      </c>
      <c r="J178" s="1">
        <f t="shared" si="13"/>
        <v>-0.42837641945441141</v>
      </c>
    </row>
    <row r="179" spans="1:10" x14ac:dyDescent="0.2">
      <c r="A179">
        <v>197</v>
      </c>
      <c r="B179" s="1">
        <v>219.94717708217371</v>
      </c>
      <c r="C179" s="1">
        <f t="shared" si="14"/>
        <v>-2.4218523826121157</v>
      </c>
      <c r="D179" s="1">
        <v>185.79900000000001</v>
      </c>
      <c r="E179">
        <v>272.98</v>
      </c>
      <c r="F179">
        <f t="shared" si="15"/>
        <v>229.3895</v>
      </c>
      <c r="G179" s="1">
        <f t="shared" si="16"/>
        <v>-3.515179853181138</v>
      </c>
      <c r="H179" s="1">
        <f t="shared" si="17"/>
        <v>9.4423229178262886</v>
      </c>
      <c r="I179" s="1">
        <f t="shared" si="12"/>
        <v>-1.0933274705689371</v>
      </c>
      <c r="J179" s="1">
        <f t="shared" si="13"/>
        <v>-0.42837641945441141</v>
      </c>
    </row>
    <row r="180" spans="1:10" x14ac:dyDescent="0.2">
      <c r="A180">
        <v>198</v>
      </c>
      <c r="B180" s="1">
        <v>219.77394252587271</v>
      </c>
      <c r="C180" s="1">
        <f t="shared" si="14"/>
        <v>-2.5950869389131128</v>
      </c>
      <c r="D180" s="1">
        <v>185.79900000000001</v>
      </c>
      <c r="E180">
        <v>272.60700000000003</v>
      </c>
      <c r="F180">
        <f t="shared" si="15"/>
        <v>229.20300000000003</v>
      </c>
      <c r="G180" s="1">
        <f t="shared" si="16"/>
        <v>-3.7016798531811048</v>
      </c>
      <c r="H180" s="1">
        <f t="shared" si="17"/>
        <v>9.429057474127319</v>
      </c>
      <c r="I180" s="1">
        <f t="shared" si="12"/>
        <v>-1.1065929142679067</v>
      </c>
      <c r="J180" s="1">
        <f t="shared" si="13"/>
        <v>-0.45110419031254639</v>
      </c>
    </row>
    <row r="181" spans="1:10" x14ac:dyDescent="0.2">
      <c r="A181">
        <v>199</v>
      </c>
      <c r="B181" s="1">
        <v>219.51900660634871</v>
      </c>
      <c r="C181" s="1">
        <f t="shared" si="14"/>
        <v>-2.8500228584371143</v>
      </c>
      <c r="D181" s="1">
        <v>185.73</v>
      </c>
      <c r="E181">
        <v>272.23399999999998</v>
      </c>
      <c r="F181">
        <f t="shared" si="15"/>
        <v>228.98199999999997</v>
      </c>
      <c r="G181" s="1">
        <f t="shared" si="16"/>
        <v>-3.9226798531811653</v>
      </c>
      <c r="H181" s="1">
        <f t="shared" si="17"/>
        <v>9.46299339365126</v>
      </c>
      <c r="I181" s="1">
        <f t="shared" si="12"/>
        <v>-1.0726569947439657</v>
      </c>
      <c r="J181" s="1">
        <f t="shared" si="13"/>
        <v>-0.47803629411764076</v>
      </c>
    </row>
    <row r="182" spans="1:10" x14ac:dyDescent="0.2">
      <c r="A182">
        <v>200</v>
      </c>
      <c r="B182" s="1">
        <v>219.42812594742799</v>
      </c>
      <c r="C182" s="1">
        <f t="shared" si="14"/>
        <v>-2.9409035173578388</v>
      </c>
      <c r="D182" s="1">
        <v>185.66</v>
      </c>
      <c r="E182">
        <v>272.185</v>
      </c>
      <c r="F182">
        <f t="shared" si="15"/>
        <v>228.92250000000001</v>
      </c>
      <c r="G182" s="1">
        <f t="shared" si="16"/>
        <v>-3.9821798531811226</v>
      </c>
      <c r="H182" s="1">
        <f t="shared" si="17"/>
        <v>9.4943740525720273</v>
      </c>
      <c r="I182" s="1">
        <f t="shared" si="12"/>
        <v>-1.0412763358231985</v>
      </c>
      <c r="J182" s="1">
        <f t="shared" si="13"/>
        <v>-0.48528724514208205</v>
      </c>
    </row>
    <row r="183" spans="1:10" x14ac:dyDescent="0.2">
      <c r="A183">
        <v>201</v>
      </c>
      <c r="B183" s="1">
        <v>219.40458970337721</v>
      </c>
      <c r="C183" s="1">
        <f t="shared" si="14"/>
        <v>-2.9644397614086131</v>
      </c>
      <c r="D183" s="1">
        <v>185.446</v>
      </c>
      <c r="E183">
        <v>271.90600000000001</v>
      </c>
      <c r="F183">
        <f t="shared" si="15"/>
        <v>228.67599999999999</v>
      </c>
      <c r="G183" s="1">
        <f t="shared" si="16"/>
        <v>-4.2286798531811485</v>
      </c>
      <c r="H183" s="1">
        <f t="shared" si="17"/>
        <v>9.2714102966227756</v>
      </c>
      <c r="I183" s="1">
        <f t="shared" si="12"/>
        <v>-1.2642400917724501</v>
      </c>
      <c r="J183" s="1">
        <f t="shared" si="13"/>
        <v>-0.51532689938622067</v>
      </c>
    </row>
    <row r="184" spans="1:10" x14ac:dyDescent="0.2">
      <c r="A184">
        <v>202</v>
      </c>
      <c r="B184" s="1">
        <v>219.35615707949191</v>
      </c>
      <c r="C184" s="1">
        <f t="shared" si="14"/>
        <v>-3.0128723852939174</v>
      </c>
      <c r="D184" s="1">
        <v>185.53200000000001</v>
      </c>
      <c r="E184">
        <v>272.036</v>
      </c>
      <c r="F184">
        <f t="shared" si="15"/>
        <v>228.78399999999999</v>
      </c>
      <c r="G184" s="1">
        <f t="shared" si="16"/>
        <v>-4.1206798531811444</v>
      </c>
      <c r="H184" s="1">
        <f t="shared" si="17"/>
        <v>9.427842920508084</v>
      </c>
      <c r="I184" s="1">
        <f t="shared" si="12"/>
        <v>-1.1078074678871417</v>
      </c>
      <c r="J184" s="1">
        <f t="shared" si="13"/>
        <v>-0.50216550929142656</v>
      </c>
    </row>
    <row r="185" spans="1:10" x14ac:dyDescent="0.2">
      <c r="A185">
        <v>203</v>
      </c>
      <c r="B185" s="1">
        <v>219.4134879441811</v>
      </c>
      <c r="C185" s="1">
        <f t="shared" si="14"/>
        <v>-2.9555415206047257</v>
      </c>
      <c r="D185" s="1">
        <v>185.506</v>
      </c>
      <c r="E185">
        <v>272.036</v>
      </c>
      <c r="F185">
        <f t="shared" si="15"/>
        <v>228.77100000000002</v>
      </c>
      <c r="G185" s="1">
        <f t="shared" si="16"/>
        <v>-4.1336798531811212</v>
      </c>
      <c r="H185" s="1">
        <f t="shared" si="17"/>
        <v>9.3575120558189155</v>
      </c>
      <c r="I185" s="1">
        <f t="shared" si="12"/>
        <v>-1.1781383325763102</v>
      </c>
      <c r="J185" s="1">
        <f t="shared" si="13"/>
        <v>-0.50374975069172301</v>
      </c>
    </row>
    <row r="186" spans="1:10" x14ac:dyDescent="0.2">
      <c r="A186">
        <v>204</v>
      </c>
      <c r="B186" s="1">
        <v>219.30848112341681</v>
      </c>
      <c r="C186" s="1">
        <f t="shared" si="14"/>
        <v>-3.0605483413690138</v>
      </c>
      <c r="D186" s="1">
        <v>185.506</v>
      </c>
      <c r="E186">
        <v>271.85899999999998</v>
      </c>
      <c r="F186">
        <f t="shared" si="15"/>
        <v>228.6825</v>
      </c>
      <c r="G186" s="1">
        <f t="shared" si="16"/>
        <v>-4.2221798531811316</v>
      </c>
      <c r="H186" s="1">
        <f t="shared" si="17"/>
        <v>9.3740188765831931</v>
      </c>
      <c r="I186" s="1">
        <f t="shared" si="12"/>
        <v>-1.1616315118120326</v>
      </c>
      <c r="J186" s="1">
        <f t="shared" si="13"/>
        <v>-0.51453477868606901</v>
      </c>
    </row>
    <row r="187" spans="1:10" x14ac:dyDescent="0.2">
      <c r="A187">
        <v>205</v>
      </c>
      <c r="B187" s="1">
        <v>219.20347430265241</v>
      </c>
      <c r="C187" s="1">
        <f t="shared" si="14"/>
        <v>-3.1655551621334155</v>
      </c>
      <c r="D187" s="1">
        <v>185.44399999999999</v>
      </c>
      <c r="E187">
        <v>271.68299999999999</v>
      </c>
      <c r="F187">
        <f t="shared" si="15"/>
        <v>228.56349999999998</v>
      </c>
      <c r="G187" s="1">
        <f t="shared" si="16"/>
        <v>-4.3411798531811598</v>
      </c>
      <c r="H187" s="1">
        <f t="shared" si="17"/>
        <v>9.3600256973475666</v>
      </c>
      <c r="I187" s="1">
        <f t="shared" si="12"/>
        <v>-1.1756246910476591</v>
      </c>
      <c r="J187" s="1">
        <f t="shared" si="13"/>
        <v>-0.52903668073496546</v>
      </c>
    </row>
    <row r="188" spans="1:10" x14ac:dyDescent="0.2">
      <c r="A188">
        <v>206</v>
      </c>
      <c r="B188" s="1">
        <v>219.09846748188809</v>
      </c>
      <c r="C188" s="1">
        <f t="shared" si="14"/>
        <v>-3.2705619828977319</v>
      </c>
      <c r="D188" s="1">
        <v>185.381</v>
      </c>
      <c r="E188">
        <v>271.50599999999997</v>
      </c>
      <c r="F188">
        <f t="shared" si="15"/>
        <v>228.44349999999997</v>
      </c>
      <c r="G188" s="1">
        <f t="shared" si="16"/>
        <v>-4.4611798531811644</v>
      </c>
      <c r="H188" s="1">
        <f t="shared" si="17"/>
        <v>9.3450325181118785</v>
      </c>
      <c r="I188" s="1">
        <f t="shared" si="12"/>
        <v>-1.1906178702833472</v>
      </c>
      <c r="J188" s="1">
        <f t="shared" si="13"/>
        <v>-0.54366044750695897</v>
      </c>
    </row>
    <row r="189" spans="1:10" x14ac:dyDescent="0.2">
      <c r="A189">
        <v>207</v>
      </c>
      <c r="B189" s="1">
        <v>218.99346066112369</v>
      </c>
      <c r="C189" s="1">
        <f t="shared" si="14"/>
        <v>-3.3755688036621336</v>
      </c>
      <c r="D189" s="1">
        <v>185.31899999999999</v>
      </c>
      <c r="E189">
        <v>271.32900000000001</v>
      </c>
      <c r="F189">
        <f t="shared" si="15"/>
        <v>228.32400000000001</v>
      </c>
      <c r="G189" s="1">
        <f t="shared" si="16"/>
        <v>-4.5806798531811239</v>
      </c>
      <c r="H189" s="1">
        <f t="shared" si="17"/>
        <v>9.3305393388763207</v>
      </c>
      <c r="I189" s="1">
        <f t="shared" si="12"/>
        <v>-1.205111049518905</v>
      </c>
      <c r="J189" s="1">
        <f t="shared" si="13"/>
        <v>-0.55822328191739701</v>
      </c>
    </row>
    <row r="190" spans="1:10" x14ac:dyDescent="0.2">
      <c r="A190">
        <v>208</v>
      </c>
      <c r="B190" s="1">
        <v>218.8884538403594</v>
      </c>
      <c r="C190" s="1">
        <f t="shared" si="14"/>
        <v>-3.4805756244264217</v>
      </c>
      <c r="D190" s="1">
        <v>185.256</v>
      </c>
      <c r="E190">
        <v>271.15300000000002</v>
      </c>
      <c r="F190">
        <f t="shared" si="15"/>
        <v>228.2045</v>
      </c>
      <c r="G190" s="1">
        <f t="shared" si="16"/>
        <v>-4.7001798531811403</v>
      </c>
      <c r="H190" s="1">
        <f t="shared" si="17"/>
        <v>9.3160461596405924</v>
      </c>
      <c r="I190" s="1">
        <f t="shared" si="12"/>
        <v>-1.2196042287546334</v>
      </c>
      <c r="J190" s="1">
        <f t="shared" si="13"/>
        <v>-0.57278611632784204</v>
      </c>
    </row>
    <row r="191" spans="1:10" x14ac:dyDescent="0.2">
      <c r="A191">
        <v>209</v>
      </c>
      <c r="B191" s="1">
        <v>218.783447019595</v>
      </c>
      <c r="C191" s="1">
        <f t="shared" si="14"/>
        <v>-3.5855824451908234</v>
      </c>
      <c r="D191" s="1">
        <v>185.19300000000001</v>
      </c>
      <c r="E191">
        <v>270.976</v>
      </c>
      <c r="F191">
        <f t="shared" si="15"/>
        <v>228.08449999999999</v>
      </c>
      <c r="G191" s="1">
        <f t="shared" si="16"/>
        <v>-4.8201798531811448</v>
      </c>
      <c r="H191" s="1">
        <f t="shared" si="17"/>
        <v>9.3010529804049895</v>
      </c>
      <c r="I191" s="1">
        <f t="shared" si="12"/>
        <v>-1.2345974079902362</v>
      </c>
      <c r="J191" s="1">
        <f t="shared" si="13"/>
        <v>-0.58740988309983555</v>
      </c>
    </row>
    <row r="192" spans="1:10" x14ac:dyDescent="0.2">
      <c r="A192">
        <v>210</v>
      </c>
      <c r="B192" s="1">
        <v>218.67844019883071</v>
      </c>
      <c r="C192" s="1">
        <f t="shared" si="14"/>
        <v>-3.6905892659551114</v>
      </c>
      <c r="D192" s="1">
        <v>185.131</v>
      </c>
      <c r="E192">
        <v>270.79899999999998</v>
      </c>
      <c r="F192">
        <f t="shared" si="15"/>
        <v>227.96499999999997</v>
      </c>
      <c r="G192" s="1">
        <f t="shared" si="16"/>
        <v>-4.9396798531811612</v>
      </c>
      <c r="H192" s="1">
        <f t="shared" si="17"/>
        <v>9.2865598011692612</v>
      </c>
      <c r="I192" s="1">
        <f t="shared" si="12"/>
        <v>-1.2490905872259646</v>
      </c>
      <c r="J192" s="1">
        <f t="shared" si="13"/>
        <v>-0.60197271751028048</v>
      </c>
    </row>
    <row r="193" spans="1:10" x14ac:dyDescent="0.2">
      <c r="A193">
        <v>211</v>
      </c>
      <c r="B193" s="1">
        <v>218.57343337806631</v>
      </c>
      <c r="C193" s="1">
        <f t="shared" si="14"/>
        <v>-3.7955960867195131</v>
      </c>
      <c r="D193" s="1">
        <v>185.06800000000001</v>
      </c>
      <c r="E193">
        <v>270.62299999999999</v>
      </c>
      <c r="F193">
        <f t="shared" si="15"/>
        <v>227.84550000000002</v>
      </c>
      <c r="G193" s="1">
        <f t="shared" si="16"/>
        <v>-5.0591798531811207</v>
      </c>
      <c r="H193" s="1">
        <f t="shared" si="17"/>
        <v>9.2720666219337033</v>
      </c>
      <c r="I193" s="1">
        <f t="shared" si="12"/>
        <v>-1.2635837664615224</v>
      </c>
      <c r="J193" s="1">
        <f t="shared" si="13"/>
        <v>-0.61653555192071852</v>
      </c>
    </row>
    <row r="194" spans="1:10" x14ac:dyDescent="0.2">
      <c r="A194">
        <v>212</v>
      </c>
      <c r="B194" s="1">
        <v>218.46842655730191</v>
      </c>
      <c r="C194" s="1">
        <f t="shared" si="14"/>
        <v>-3.9006029074839148</v>
      </c>
      <c r="D194" s="1">
        <v>185.006</v>
      </c>
      <c r="E194">
        <v>270.44600000000003</v>
      </c>
      <c r="F194">
        <f t="shared" si="15"/>
        <v>227.726</v>
      </c>
      <c r="G194" s="1">
        <f t="shared" si="16"/>
        <v>-5.1786798531811371</v>
      </c>
      <c r="H194" s="1">
        <f t="shared" si="17"/>
        <v>9.2575734426980887</v>
      </c>
      <c r="I194" s="1">
        <f t="shared" ref="I194:I257" si="18">(H194-$K$2)</f>
        <v>-1.278076945697137</v>
      </c>
      <c r="J194" s="1">
        <f t="shared" ref="J194:J257" si="19">G194/($K$8-$K$3)</f>
        <v>-0.63109838633116344</v>
      </c>
    </row>
    <row r="195" spans="1:10" x14ac:dyDescent="0.2">
      <c r="A195">
        <v>213</v>
      </c>
      <c r="B195" s="1">
        <v>218.36341973653759</v>
      </c>
      <c r="C195" s="1">
        <f t="shared" ref="C195:C258" si="20">B195-$K$4</f>
        <v>-4.0056097282482312</v>
      </c>
      <c r="D195" s="1">
        <v>184.94300000000001</v>
      </c>
      <c r="E195">
        <v>270.26900000000001</v>
      </c>
      <c r="F195">
        <f t="shared" ref="F195:F258" si="21">(D195+E195)/2</f>
        <v>227.60599999999999</v>
      </c>
      <c r="G195" s="1">
        <f t="shared" ref="G195:G258" si="22">F195-$K$3</f>
        <v>-5.2986798531811417</v>
      </c>
      <c r="H195" s="1">
        <f t="shared" ref="H195:H258" si="23">F195-B195</f>
        <v>9.2425802634624006</v>
      </c>
      <c r="I195" s="1">
        <f t="shared" si="18"/>
        <v>-1.2930701249328251</v>
      </c>
      <c r="J195" s="1">
        <f t="shared" si="19"/>
        <v>-0.64572215310315695</v>
      </c>
    </row>
    <row r="196" spans="1:10" x14ac:dyDescent="0.2">
      <c r="A196">
        <v>214</v>
      </c>
      <c r="B196" s="1">
        <v>218.37483285401899</v>
      </c>
      <c r="C196" s="1">
        <f t="shared" si="20"/>
        <v>-3.994196610766835</v>
      </c>
      <c r="D196" s="1">
        <v>184.94300000000001</v>
      </c>
      <c r="E196">
        <v>270.26900000000001</v>
      </c>
      <c r="F196">
        <f t="shared" si="21"/>
        <v>227.60599999999999</v>
      </c>
      <c r="G196" s="1">
        <f t="shared" si="22"/>
        <v>-5.2986798531811417</v>
      </c>
      <c r="H196" s="1">
        <f t="shared" si="23"/>
        <v>9.2311671459810043</v>
      </c>
      <c r="I196" s="1">
        <f t="shared" si="18"/>
        <v>-1.3044832424142214</v>
      </c>
      <c r="J196" s="1">
        <f t="shared" si="19"/>
        <v>-0.64572215310315695</v>
      </c>
    </row>
    <row r="197" spans="1:10" x14ac:dyDescent="0.2">
      <c r="A197">
        <v>215</v>
      </c>
      <c r="B197" s="1">
        <v>218.38611585315121</v>
      </c>
      <c r="C197" s="1">
        <f t="shared" si="20"/>
        <v>-3.9829136116346149</v>
      </c>
      <c r="D197" s="1">
        <v>185.05199999999999</v>
      </c>
      <c r="E197">
        <v>270.096</v>
      </c>
      <c r="F197">
        <f t="shared" si="21"/>
        <v>227.57400000000001</v>
      </c>
      <c r="G197" s="1">
        <f t="shared" si="22"/>
        <v>-5.3306798531811239</v>
      </c>
      <c r="H197" s="1">
        <f t="shared" si="23"/>
        <v>9.1878841468488019</v>
      </c>
      <c r="I197" s="1">
        <f t="shared" si="18"/>
        <v>-1.3477662415464238</v>
      </c>
      <c r="J197" s="1">
        <f t="shared" si="19"/>
        <v>-0.64962182424235293</v>
      </c>
    </row>
    <row r="198" spans="1:10" x14ac:dyDescent="0.2">
      <c r="A198">
        <v>216</v>
      </c>
      <c r="B198" s="1">
        <v>218.3619093757716</v>
      </c>
      <c r="C198" s="1">
        <f t="shared" si="20"/>
        <v>-4.0071200890142222</v>
      </c>
      <c r="D198" s="1">
        <v>185.16</v>
      </c>
      <c r="E198">
        <v>269.92200000000003</v>
      </c>
      <c r="F198">
        <f t="shared" si="21"/>
        <v>227.541</v>
      </c>
      <c r="G198" s="1">
        <f t="shared" si="22"/>
        <v>-5.3636798531811394</v>
      </c>
      <c r="H198" s="1">
        <f t="shared" si="23"/>
        <v>9.1790906242283938</v>
      </c>
      <c r="I198" s="1">
        <f t="shared" si="18"/>
        <v>-1.3565597641668319</v>
      </c>
      <c r="J198" s="1">
        <f t="shared" si="19"/>
        <v>-0.65364336010465285</v>
      </c>
    </row>
    <row r="199" spans="1:10" x14ac:dyDescent="0.2">
      <c r="A199">
        <v>217</v>
      </c>
      <c r="B199" s="1">
        <v>218.33770289839211</v>
      </c>
      <c r="C199" s="1">
        <f t="shared" si="20"/>
        <v>-4.0313265663937159</v>
      </c>
      <c r="D199" s="1">
        <v>185.268</v>
      </c>
      <c r="E199">
        <v>269.74799999999999</v>
      </c>
      <c r="F199">
        <f t="shared" si="21"/>
        <v>227.50799999999998</v>
      </c>
      <c r="G199" s="1">
        <f t="shared" si="22"/>
        <v>-5.3966798531811548</v>
      </c>
      <c r="H199" s="1">
        <f t="shared" si="23"/>
        <v>9.170297101607872</v>
      </c>
      <c r="I199" s="1">
        <f t="shared" si="18"/>
        <v>-1.3653532867873537</v>
      </c>
      <c r="J199" s="1">
        <f t="shared" si="19"/>
        <v>-0.65766489596695288</v>
      </c>
    </row>
    <row r="200" spans="1:10" x14ac:dyDescent="0.2">
      <c r="A200">
        <v>218</v>
      </c>
      <c r="B200" s="1">
        <v>218.3134964210125</v>
      </c>
      <c r="C200" s="1">
        <f t="shared" si="20"/>
        <v>-4.0555330437733232</v>
      </c>
      <c r="D200" s="1">
        <v>185.37700000000001</v>
      </c>
      <c r="E200">
        <v>269.57499999999999</v>
      </c>
      <c r="F200">
        <f t="shared" si="21"/>
        <v>227.476</v>
      </c>
      <c r="G200" s="1">
        <f t="shared" si="22"/>
        <v>-5.4286798531811371</v>
      </c>
      <c r="H200" s="1">
        <f t="shared" si="23"/>
        <v>9.1625035789874971</v>
      </c>
      <c r="I200" s="1">
        <f t="shared" si="18"/>
        <v>-1.3731468094077286</v>
      </c>
      <c r="J200" s="1">
        <f t="shared" si="19"/>
        <v>-0.66156456710614875</v>
      </c>
    </row>
    <row r="201" spans="1:10" x14ac:dyDescent="0.2">
      <c r="A201">
        <v>219</v>
      </c>
      <c r="B201" s="1">
        <v>218.28928994363289</v>
      </c>
      <c r="C201" s="1">
        <f t="shared" si="20"/>
        <v>-4.0797395211529306</v>
      </c>
      <c r="D201" s="1">
        <v>185.48500000000001</v>
      </c>
      <c r="E201">
        <v>269.40100000000001</v>
      </c>
      <c r="F201">
        <f t="shared" si="21"/>
        <v>227.44300000000001</v>
      </c>
      <c r="G201" s="1">
        <f t="shared" si="22"/>
        <v>-5.4616798531811241</v>
      </c>
      <c r="H201" s="1">
        <f t="shared" si="23"/>
        <v>9.1537100563671174</v>
      </c>
      <c r="I201" s="1">
        <f t="shared" si="18"/>
        <v>-1.3819403320281083</v>
      </c>
      <c r="J201" s="1">
        <f t="shared" si="19"/>
        <v>-0.66558610296844523</v>
      </c>
    </row>
    <row r="202" spans="1:10" x14ac:dyDescent="0.2">
      <c r="A202">
        <v>220</v>
      </c>
      <c r="B202" s="1">
        <v>218.26508346625329</v>
      </c>
      <c r="C202" s="1">
        <f t="shared" si="20"/>
        <v>-4.1039459985325379</v>
      </c>
      <c r="D202" s="1">
        <v>185.59299999999999</v>
      </c>
      <c r="E202">
        <v>269.40100000000001</v>
      </c>
      <c r="F202">
        <f t="shared" si="21"/>
        <v>227.49700000000001</v>
      </c>
      <c r="G202" s="1">
        <f t="shared" si="22"/>
        <v>-5.4076798531811221</v>
      </c>
      <c r="H202" s="1">
        <f t="shared" si="23"/>
        <v>9.2319165337467268</v>
      </c>
      <c r="I202" s="1">
        <f t="shared" si="18"/>
        <v>-1.3037338546484989</v>
      </c>
      <c r="J202" s="1">
        <f t="shared" si="19"/>
        <v>-0.65900540792104823</v>
      </c>
    </row>
    <row r="203" spans="1:10" x14ac:dyDescent="0.2">
      <c r="A203">
        <v>221</v>
      </c>
      <c r="B203" s="1">
        <v>218.12007790567989</v>
      </c>
      <c r="C203" s="1">
        <f t="shared" si="20"/>
        <v>-4.248951559105933</v>
      </c>
      <c r="D203" s="1">
        <v>185.59299999999999</v>
      </c>
      <c r="E203">
        <v>269.13499999999999</v>
      </c>
      <c r="F203">
        <f t="shared" si="21"/>
        <v>227.36399999999998</v>
      </c>
      <c r="G203" s="1">
        <f t="shared" si="22"/>
        <v>-5.5406798531811603</v>
      </c>
      <c r="H203" s="1">
        <f t="shared" si="23"/>
        <v>9.2439220943200837</v>
      </c>
      <c r="I203" s="1">
        <f t="shared" si="18"/>
        <v>-1.291728294075142</v>
      </c>
      <c r="J203" s="1">
        <f t="shared" si="19"/>
        <v>-0.67521341609334506</v>
      </c>
    </row>
    <row r="204" spans="1:10" x14ac:dyDescent="0.2">
      <c r="A204">
        <v>222</v>
      </c>
      <c r="B204" s="1">
        <v>217.9264585127145</v>
      </c>
      <c r="C204" s="1">
        <f t="shared" si="20"/>
        <v>-4.4425709520713212</v>
      </c>
      <c r="D204" s="1">
        <v>184.98099999999999</v>
      </c>
      <c r="E204">
        <v>269.25400000000002</v>
      </c>
      <c r="F204">
        <f t="shared" si="21"/>
        <v>227.11750000000001</v>
      </c>
      <c r="G204" s="1">
        <f t="shared" si="22"/>
        <v>-5.7871798531811294</v>
      </c>
      <c r="H204" s="1">
        <f t="shared" si="23"/>
        <v>9.1910414872855029</v>
      </c>
      <c r="I204" s="1">
        <f t="shared" si="18"/>
        <v>-1.3446089011097229</v>
      </c>
      <c r="J204" s="1">
        <f t="shared" si="19"/>
        <v>-0.70525307033747675</v>
      </c>
    </row>
    <row r="205" spans="1:10" x14ac:dyDescent="0.2">
      <c r="A205">
        <v>223</v>
      </c>
      <c r="B205" s="1">
        <v>217.81302359936339</v>
      </c>
      <c r="C205" s="1">
        <f t="shared" si="20"/>
        <v>-4.5560058654224349</v>
      </c>
      <c r="D205" s="1">
        <v>184.87100000000001</v>
      </c>
      <c r="E205">
        <v>268.59300000000002</v>
      </c>
      <c r="F205">
        <f t="shared" si="21"/>
        <v>226.73200000000003</v>
      </c>
      <c r="G205" s="1">
        <f t="shared" si="22"/>
        <v>-6.1726798531811085</v>
      </c>
      <c r="H205" s="1">
        <f t="shared" si="23"/>
        <v>8.9189764006366374</v>
      </c>
      <c r="I205" s="1">
        <f t="shared" si="18"/>
        <v>-1.6166739877585883</v>
      </c>
      <c r="J205" s="1">
        <f t="shared" si="19"/>
        <v>-0.75223192109250159</v>
      </c>
    </row>
    <row r="206" spans="1:10" x14ac:dyDescent="0.2">
      <c r="A206">
        <v>224</v>
      </c>
      <c r="B206" s="1">
        <v>217.75577018603749</v>
      </c>
      <c r="C206" s="1">
        <f t="shared" si="20"/>
        <v>-4.6132592787483304</v>
      </c>
      <c r="D206" s="1">
        <v>185.06399999999999</v>
      </c>
      <c r="E206">
        <v>268.79300000000001</v>
      </c>
      <c r="F206">
        <f t="shared" si="21"/>
        <v>226.92849999999999</v>
      </c>
      <c r="G206" s="1">
        <f t="shared" si="22"/>
        <v>-5.9761798531811507</v>
      </c>
      <c r="H206" s="1">
        <f t="shared" si="23"/>
        <v>9.1727298139624907</v>
      </c>
      <c r="I206" s="1">
        <f t="shared" si="18"/>
        <v>-1.3629205744327351</v>
      </c>
      <c r="J206" s="1">
        <f t="shared" si="19"/>
        <v>-0.72828550300336825</v>
      </c>
    </row>
    <row r="207" spans="1:10" x14ac:dyDescent="0.2">
      <c r="A207">
        <v>225</v>
      </c>
      <c r="B207" s="1">
        <v>217.9897590261391</v>
      </c>
      <c r="C207" s="1">
        <f t="shared" si="20"/>
        <v>-4.3792704386467278</v>
      </c>
      <c r="D207" s="1">
        <v>185.161</v>
      </c>
      <c r="E207">
        <v>268.99400000000003</v>
      </c>
      <c r="F207">
        <f t="shared" si="21"/>
        <v>227.07750000000001</v>
      </c>
      <c r="G207" s="1">
        <f t="shared" si="22"/>
        <v>-5.8271798531811214</v>
      </c>
      <c r="H207" s="1">
        <f t="shared" si="23"/>
        <v>9.0877409738609174</v>
      </c>
      <c r="I207" s="1">
        <f t="shared" si="18"/>
        <v>-1.4479094145343083</v>
      </c>
      <c r="J207" s="1">
        <f t="shared" si="19"/>
        <v>-0.71012765926147348</v>
      </c>
    </row>
    <row r="208" spans="1:10" x14ac:dyDescent="0.2">
      <c r="A208">
        <v>226</v>
      </c>
      <c r="B208" s="1">
        <v>218.04803977704</v>
      </c>
      <c r="C208" s="1">
        <f t="shared" si="20"/>
        <v>-4.320989687745822</v>
      </c>
      <c r="D208" s="1">
        <v>185.25800000000001</v>
      </c>
      <c r="E208">
        <v>269.10300000000001</v>
      </c>
      <c r="F208">
        <f t="shared" si="21"/>
        <v>227.18049999999999</v>
      </c>
      <c r="G208" s="1">
        <f t="shared" si="22"/>
        <v>-5.7241798531811412</v>
      </c>
      <c r="H208" s="1">
        <f t="shared" si="23"/>
        <v>9.1324602229599918</v>
      </c>
      <c r="I208" s="1">
        <f t="shared" si="18"/>
        <v>-1.4031901654352339</v>
      </c>
      <c r="J208" s="1">
        <f t="shared" si="19"/>
        <v>-0.69757559278218195</v>
      </c>
    </row>
    <row r="209" spans="1:10" x14ac:dyDescent="0.2">
      <c r="A209">
        <v>227</v>
      </c>
      <c r="B209" s="1">
        <v>218.08499980868649</v>
      </c>
      <c r="C209" s="1">
        <f t="shared" si="20"/>
        <v>-4.2840296560993352</v>
      </c>
      <c r="D209" s="1">
        <v>185.25800000000001</v>
      </c>
      <c r="E209">
        <v>269.10300000000001</v>
      </c>
      <c r="F209">
        <f t="shared" si="21"/>
        <v>227.18049999999999</v>
      </c>
      <c r="G209" s="1">
        <f t="shared" si="22"/>
        <v>-5.7241798531811412</v>
      </c>
      <c r="H209" s="1">
        <f t="shared" si="23"/>
        <v>9.095500191313505</v>
      </c>
      <c r="I209" s="1">
        <f t="shared" si="18"/>
        <v>-1.4401501970817208</v>
      </c>
      <c r="J209" s="1">
        <f t="shared" si="19"/>
        <v>-0.69757559278218195</v>
      </c>
    </row>
    <row r="210" spans="1:10" x14ac:dyDescent="0.2">
      <c r="A210">
        <v>228</v>
      </c>
      <c r="B210" s="1">
        <v>218.11227173383671</v>
      </c>
      <c r="C210" s="1">
        <f t="shared" si="20"/>
        <v>-4.2567577309491185</v>
      </c>
      <c r="D210" s="1">
        <v>185.31800000000001</v>
      </c>
      <c r="E210">
        <v>269.00099999999998</v>
      </c>
      <c r="F210">
        <f t="shared" si="21"/>
        <v>227.15949999999998</v>
      </c>
      <c r="G210" s="1">
        <f t="shared" si="22"/>
        <v>-5.7451798531811562</v>
      </c>
      <c r="H210" s="1">
        <f t="shared" si="23"/>
        <v>9.0472282661632732</v>
      </c>
      <c r="I210" s="1">
        <f t="shared" si="18"/>
        <v>-1.4884221222319525</v>
      </c>
      <c r="J210" s="1">
        <f t="shared" si="19"/>
        <v>-0.70013475196728248</v>
      </c>
    </row>
    <row r="211" spans="1:10" x14ac:dyDescent="0.2">
      <c r="A211">
        <v>229</v>
      </c>
      <c r="B211" s="1">
        <v>218.13954365898701</v>
      </c>
      <c r="C211" s="1">
        <f t="shared" si="20"/>
        <v>-4.2294858057988165</v>
      </c>
      <c r="D211" s="1">
        <v>185.37799999999999</v>
      </c>
      <c r="E211">
        <v>268.89999999999998</v>
      </c>
      <c r="F211">
        <f t="shared" si="21"/>
        <v>227.13899999999998</v>
      </c>
      <c r="G211" s="1">
        <f t="shared" si="22"/>
        <v>-5.7656798531811546</v>
      </c>
      <c r="H211" s="1">
        <f t="shared" si="23"/>
        <v>8.9994563410129729</v>
      </c>
      <c r="I211" s="1">
        <f t="shared" si="18"/>
        <v>-1.5361940473822528</v>
      </c>
      <c r="J211" s="1">
        <f t="shared" si="19"/>
        <v>-0.70263297879083109</v>
      </c>
    </row>
    <row r="212" spans="1:10" x14ac:dyDescent="0.2">
      <c r="A212">
        <v>230</v>
      </c>
      <c r="B212" s="1">
        <v>218.1668155841372</v>
      </c>
      <c r="C212" s="1">
        <f t="shared" si="20"/>
        <v>-4.2022138806486282</v>
      </c>
      <c r="D212" s="1">
        <v>185.43799999999999</v>
      </c>
      <c r="E212">
        <v>268.798</v>
      </c>
      <c r="F212">
        <f t="shared" si="21"/>
        <v>227.11799999999999</v>
      </c>
      <c r="G212" s="1">
        <f t="shared" si="22"/>
        <v>-5.7866798531811412</v>
      </c>
      <c r="H212" s="1">
        <f t="shared" si="23"/>
        <v>8.951184415862798</v>
      </c>
      <c r="I212" s="1">
        <f t="shared" si="18"/>
        <v>-1.5844659725324277</v>
      </c>
      <c r="J212" s="1">
        <f t="shared" si="19"/>
        <v>-0.70519213797592828</v>
      </c>
    </row>
    <row r="213" spans="1:10" x14ac:dyDescent="0.2">
      <c r="A213">
        <v>231</v>
      </c>
      <c r="B213" s="1">
        <v>218.19408750928741</v>
      </c>
      <c r="C213" s="1">
        <f t="shared" si="20"/>
        <v>-4.1749419554984115</v>
      </c>
      <c r="D213" s="1">
        <v>185.49799999999999</v>
      </c>
      <c r="E213">
        <v>268.798</v>
      </c>
      <c r="F213">
        <f t="shared" si="21"/>
        <v>227.148</v>
      </c>
      <c r="G213" s="1">
        <f t="shared" si="22"/>
        <v>-5.7566798531811401</v>
      </c>
      <c r="H213" s="1">
        <f t="shared" si="23"/>
        <v>8.9539124907125824</v>
      </c>
      <c r="I213" s="1">
        <f t="shared" si="18"/>
        <v>-1.5817378976826433</v>
      </c>
      <c r="J213" s="1">
        <f t="shared" si="19"/>
        <v>-0.70153619628292985</v>
      </c>
    </row>
    <row r="214" spans="1:10" x14ac:dyDescent="0.2">
      <c r="A214">
        <v>232</v>
      </c>
      <c r="B214" s="1">
        <v>217.98304440647189</v>
      </c>
      <c r="C214" s="1">
        <f t="shared" si="20"/>
        <v>-4.3859850583139348</v>
      </c>
      <c r="D214" s="1">
        <v>185.49799999999999</v>
      </c>
      <c r="E214">
        <v>269.21499999999997</v>
      </c>
      <c r="F214">
        <f t="shared" si="21"/>
        <v>227.35649999999998</v>
      </c>
      <c r="G214" s="1">
        <f t="shared" si="22"/>
        <v>-5.5481798531811535</v>
      </c>
      <c r="H214" s="1">
        <f t="shared" si="23"/>
        <v>9.3734555935280923</v>
      </c>
      <c r="I214" s="1">
        <f t="shared" si="18"/>
        <v>-1.1621947948671334</v>
      </c>
      <c r="J214" s="1">
        <f t="shared" si="19"/>
        <v>-0.67612740151659378</v>
      </c>
    </row>
    <row r="215" spans="1:10" x14ac:dyDescent="0.2">
      <c r="A215">
        <v>233</v>
      </c>
      <c r="B215" s="1">
        <v>217.95898900409151</v>
      </c>
      <c r="C215" s="1">
        <f t="shared" si="20"/>
        <v>-4.4100404606943187</v>
      </c>
      <c r="D215" s="1">
        <v>184.84299999999999</v>
      </c>
      <c r="E215">
        <v>268.66899999999998</v>
      </c>
      <c r="F215">
        <f t="shared" si="21"/>
        <v>226.75599999999997</v>
      </c>
      <c r="G215" s="1">
        <f t="shared" si="22"/>
        <v>-6.1486798531811644</v>
      </c>
      <c r="H215" s="1">
        <f t="shared" si="23"/>
        <v>8.7970109959084652</v>
      </c>
      <c r="I215" s="1">
        <f t="shared" si="18"/>
        <v>-1.7386393924867605</v>
      </c>
      <c r="J215" s="1">
        <f t="shared" si="19"/>
        <v>-0.74930716773810979</v>
      </c>
    </row>
    <row r="216" spans="1:10" x14ac:dyDescent="0.2">
      <c r="A216">
        <v>234</v>
      </c>
      <c r="B216" s="1">
        <v>217.67079424637939</v>
      </c>
      <c r="C216" s="1">
        <f t="shared" si="20"/>
        <v>-4.6982352184064382</v>
      </c>
      <c r="D216" s="1">
        <v>184.74799999999999</v>
      </c>
      <c r="E216">
        <v>268.601</v>
      </c>
      <c r="F216">
        <f t="shared" si="21"/>
        <v>226.67449999999999</v>
      </c>
      <c r="G216" s="1">
        <f t="shared" si="22"/>
        <v>-6.2301798531811414</v>
      </c>
      <c r="H216" s="1">
        <f t="shared" si="23"/>
        <v>9.0037057536206078</v>
      </c>
      <c r="I216" s="1">
        <f t="shared" si="18"/>
        <v>-1.531944634774618</v>
      </c>
      <c r="J216" s="1">
        <f t="shared" si="19"/>
        <v>-0.75923914267075221</v>
      </c>
    </row>
    <row r="217" spans="1:10" x14ac:dyDescent="0.2">
      <c r="A217">
        <v>235</v>
      </c>
      <c r="B217" s="1">
        <v>217.84299244933541</v>
      </c>
      <c r="C217" s="1">
        <f t="shared" si="20"/>
        <v>-4.526037015450413</v>
      </c>
      <c r="D217" s="1">
        <v>184.65299999999999</v>
      </c>
      <c r="E217">
        <v>268.70100000000002</v>
      </c>
      <c r="F217">
        <f t="shared" si="21"/>
        <v>226.67700000000002</v>
      </c>
      <c r="G217" s="1">
        <f t="shared" si="22"/>
        <v>-6.2276798531811153</v>
      </c>
      <c r="H217" s="1">
        <f t="shared" si="23"/>
        <v>8.8340075506646087</v>
      </c>
      <c r="I217" s="1">
        <f t="shared" si="18"/>
        <v>-1.701642837730617</v>
      </c>
      <c r="J217" s="1">
        <f t="shared" si="19"/>
        <v>-0.75893448086299919</v>
      </c>
    </row>
    <row r="218" spans="1:10" x14ac:dyDescent="0.2">
      <c r="A218">
        <v>236</v>
      </c>
      <c r="B218" s="1">
        <v>217.8470123043605</v>
      </c>
      <c r="C218" s="1">
        <f t="shared" si="20"/>
        <v>-4.522017160425321</v>
      </c>
      <c r="D218" s="1">
        <v>185.44800000000001</v>
      </c>
      <c r="E218">
        <v>268.74299999999999</v>
      </c>
      <c r="F218">
        <f t="shared" si="21"/>
        <v>227.09550000000002</v>
      </c>
      <c r="G218" s="1">
        <f t="shared" si="22"/>
        <v>-5.8091798531811207</v>
      </c>
      <c r="H218" s="1">
        <f t="shared" si="23"/>
        <v>9.2484876956395112</v>
      </c>
      <c r="I218" s="1">
        <f t="shared" si="18"/>
        <v>-1.2871626927557145</v>
      </c>
      <c r="J218" s="1">
        <f t="shared" si="19"/>
        <v>-0.70793409424567444</v>
      </c>
    </row>
    <row r="219" spans="1:10" x14ac:dyDescent="0.2">
      <c r="A219">
        <v>237</v>
      </c>
      <c r="B219" s="1">
        <v>218.04924695421869</v>
      </c>
      <c r="C219" s="1">
        <f t="shared" si="20"/>
        <v>-4.319782510567137</v>
      </c>
      <c r="D219" s="1">
        <v>185.09899999999999</v>
      </c>
      <c r="E219">
        <v>268.52699999999999</v>
      </c>
      <c r="F219">
        <f t="shared" si="21"/>
        <v>226.81299999999999</v>
      </c>
      <c r="G219" s="1">
        <f t="shared" si="22"/>
        <v>-6.091679853181148</v>
      </c>
      <c r="H219" s="1">
        <f t="shared" si="23"/>
        <v>8.7637530457813</v>
      </c>
      <c r="I219" s="1">
        <f t="shared" si="18"/>
        <v>-1.7718973426139257</v>
      </c>
      <c r="J219" s="1">
        <f t="shared" si="19"/>
        <v>-0.74236087852141119</v>
      </c>
    </row>
    <row r="220" spans="1:10" x14ac:dyDescent="0.2">
      <c r="A220">
        <v>238</v>
      </c>
      <c r="B220" s="1">
        <v>218.16074031067831</v>
      </c>
      <c r="C220" s="1">
        <f t="shared" si="20"/>
        <v>-4.2082891541075185</v>
      </c>
      <c r="D220" s="1">
        <v>185.732</v>
      </c>
      <c r="E220">
        <v>268.786</v>
      </c>
      <c r="F220">
        <f t="shared" si="21"/>
        <v>227.25900000000001</v>
      </c>
      <c r="G220" s="1">
        <f t="shared" si="22"/>
        <v>-5.6456798531811216</v>
      </c>
      <c r="H220" s="1">
        <f t="shared" si="23"/>
        <v>9.0982596893217078</v>
      </c>
      <c r="I220" s="1">
        <f t="shared" si="18"/>
        <v>-1.4373906990735179</v>
      </c>
      <c r="J220" s="1">
        <f t="shared" si="19"/>
        <v>-0.68800921201883414</v>
      </c>
    </row>
    <row r="221" spans="1:10" x14ac:dyDescent="0.2">
      <c r="A221">
        <v>239</v>
      </c>
      <c r="B221" s="1">
        <v>218.2666660576258</v>
      </c>
      <c r="C221" s="1">
        <f t="shared" si="20"/>
        <v>-4.102363407160027</v>
      </c>
      <c r="D221" s="1">
        <v>185.87200000000001</v>
      </c>
      <c r="E221">
        <v>268.94099999999997</v>
      </c>
      <c r="F221">
        <f t="shared" si="21"/>
        <v>227.40649999999999</v>
      </c>
      <c r="G221" s="1">
        <f t="shared" si="22"/>
        <v>-5.4981798531811421</v>
      </c>
      <c r="H221" s="1">
        <f t="shared" si="23"/>
        <v>9.1398339423741959</v>
      </c>
      <c r="I221" s="1">
        <f t="shared" si="18"/>
        <v>-1.3958164460210298</v>
      </c>
      <c r="J221" s="1">
        <f t="shared" si="19"/>
        <v>-0.67003416536159532</v>
      </c>
    </row>
    <row r="222" spans="1:10" x14ac:dyDescent="0.2">
      <c r="A222">
        <v>240</v>
      </c>
      <c r="B222" s="1">
        <v>218.2021217627458</v>
      </c>
      <c r="C222" s="1">
        <f t="shared" si="20"/>
        <v>-4.1669077020400209</v>
      </c>
      <c r="D222" s="1">
        <v>185.351</v>
      </c>
      <c r="E222">
        <v>268.75900000000001</v>
      </c>
      <c r="F222">
        <f t="shared" si="21"/>
        <v>227.05500000000001</v>
      </c>
      <c r="G222" s="1">
        <f t="shared" si="22"/>
        <v>-5.8496798531811294</v>
      </c>
      <c r="H222" s="1">
        <f t="shared" si="23"/>
        <v>8.8528782372542025</v>
      </c>
      <c r="I222" s="1">
        <f t="shared" si="18"/>
        <v>-1.6827721511410232</v>
      </c>
      <c r="J222" s="1">
        <f t="shared" si="19"/>
        <v>-0.71286961553122308</v>
      </c>
    </row>
    <row r="223" spans="1:10" x14ac:dyDescent="0.2">
      <c r="A223">
        <v>241</v>
      </c>
      <c r="B223" s="1">
        <v>217.86029521710191</v>
      </c>
      <c r="C223" s="1">
        <f t="shared" si="20"/>
        <v>-4.5087342476839183</v>
      </c>
      <c r="D223" s="1">
        <v>185.226</v>
      </c>
      <c r="E223">
        <v>268.57799999999997</v>
      </c>
      <c r="F223">
        <f t="shared" si="21"/>
        <v>226.90199999999999</v>
      </c>
      <c r="G223" s="1">
        <f t="shared" si="22"/>
        <v>-6.0026798531811494</v>
      </c>
      <c r="H223" s="1">
        <f t="shared" si="23"/>
        <v>9.0417047828980799</v>
      </c>
      <c r="I223" s="1">
        <f t="shared" si="18"/>
        <v>-1.4939456054971458</v>
      </c>
      <c r="J223" s="1">
        <f t="shared" si="19"/>
        <v>-0.7315149181655165</v>
      </c>
    </row>
    <row r="224" spans="1:10" x14ac:dyDescent="0.2">
      <c r="A224">
        <v>242</v>
      </c>
      <c r="B224" s="1">
        <v>217.7915244937912</v>
      </c>
      <c r="C224" s="1">
        <f t="shared" si="20"/>
        <v>-4.5775049709946245</v>
      </c>
      <c r="D224" s="1">
        <v>185.101</v>
      </c>
      <c r="E224">
        <v>268.31400000000002</v>
      </c>
      <c r="F224">
        <f t="shared" si="21"/>
        <v>226.70750000000001</v>
      </c>
      <c r="G224" s="1">
        <f t="shared" si="22"/>
        <v>-6.197179853181126</v>
      </c>
      <c r="H224" s="1">
        <f t="shared" si="23"/>
        <v>8.9159755062088095</v>
      </c>
      <c r="I224" s="1">
        <f t="shared" si="18"/>
        <v>-1.6196748821864162</v>
      </c>
      <c r="J224" s="1">
        <f t="shared" si="19"/>
        <v>-0.75521760680845229</v>
      </c>
    </row>
    <row r="225" spans="1:10" x14ac:dyDescent="0.2">
      <c r="A225">
        <v>243</v>
      </c>
      <c r="B225" s="1">
        <v>217.73291511431981</v>
      </c>
      <c r="C225" s="1">
        <f t="shared" si="20"/>
        <v>-4.6361143504660163</v>
      </c>
      <c r="D225" s="1">
        <v>185.04599999999999</v>
      </c>
      <c r="E225">
        <v>268.31400000000002</v>
      </c>
      <c r="F225">
        <f t="shared" si="21"/>
        <v>226.68</v>
      </c>
      <c r="G225" s="1">
        <f t="shared" si="22"/>
        <v>-6.2246798531811294</v>
      </c>
      <c r="H225" s="1">
        <f t="shared" si="23"/>
        <v>8.9470848856801979</v>
      </c>
      <c r="I225" s="1">
        <f t="shared" si="18"/>
        <v>-1.5885655027150278</v>
      </c>
      <c r="J225" s="1">
        <f t="shared" si="19"/>
        <v>-0.75856888669370104</v>
      </c>
    </row>
    <row r="226" spans="1:10" x14ac:dyDescent="0.2">
      <c r="A226">
        <v>244</v>
      </c>
      <c r="B226" s="1">
        <v>217.73016843259751</v>
      </c>
      <c r="C226" s="1">
        <f t="shared" si="20"/>
        <v>-4.6388610321883164</v>
      </c>
      <c r="D226" s="1">
        <v>185.04599999999999</v>
      </c>
      <c r="E226">
        <v>268.33999999999997</v>
      </c>
      <c r="F226">
        <f t="shared" si="21"/>
        <v>226.69299999999998</v>
      </c>
      <c r="G226" s="1">
        <f t="shared" si="22"/>
        <v>-6.2116798531811526</v>
      </c>
      <c r="H226" s="1">
        <f t="shared" si="23"/>
        <v>8.9628315674024748</v>
      </c>
      <c r="I226" s="1">
        <f t="shared" si="18"/>
        <v>-1.5728188209927509</v>
      </c>
      <c r="J226" s="1">
        <f t="shared" si="19"/>
        <v>-0.75698464529340459</v>
      </c>
    </row>
    <row r="227" spans="1:10" x14ac:dyDescent="0.2">
      <c r="A227">
        <v>245</v>
      </c>
      <c r="B227" s="1">
        <v>217.7274217508751</v>
      </c>
      <c r="C227" s="1">
        <f t="shared" si="20"/>
        <v>-4.6416077139107301</v>
      </c>
      <c r="D227" s="1">
        <v>185.012</v>
      </c>
      <c r="E227">
        <v>268.36500000000001</v>
      </c>
      <c r="F227">
        <f t="shared" si="21"/>
        <v>226.6885</v>
      </c>
      <c r="G227" s="1">
        <f t="shared" si="22"/>
        <v>-6.2161798531811314</v>
      </c>
      <c r="H227" s="1">
        <f t="shared" si="23"/>
        <v>8.9610782491249097</v>
      </c>
      <c r="I227" s="1">
        <f t="shared" si="18"/>
        <v>-1.574572139270316</v>
      </c>
      <c r="J227" s="1">
        <f t="shared" si="19"/>
        <v>-0.75753303654735182</v>
      </c>
    </row>
    <row r="228" spans="1:10" x14ac:dyDescent="0.2">
      <c r="A228">
        <v>246</v>
      </c>
      <c r="B228" s="1">
        <v>217.7246750691528</v>
      </c>
      <c r="C228" s="1">
        <f t="shared" si="20"/>
        <v>-4.6443543956330302</v>
      </c>
      <c r="D228" s="1">
        <v>184.97800000000001</v>
      </c>
      <c r="E228">
        <v>268.39</v>
      </c>
      <c r="F228">
        <f t="shared" si="21"/>
        <v>226.684</v>
      </c>
      <c r="G228" s="1">
        <f t="shared" si="22"/>
        <v>-6.2206798531811387</v>
      </c>
      <c r="H228" s="1">
        <f t="shared" si="23"/>
        <v>8.9593249308472025</v>
      </c>
      <c r="I228" s="1">
        <f t="shared" si="18"/>
        <v>-1.5763254575480232</v>
      </c>
      <c r="J228" s="1">
        <f t="shared" si="19"/>
        <v>-0.75808142780130239</v>
      </c>
    </row>
    <row r="229" spans="1:10" x14ac:dyDescent="0.2">
      <c r="A229">
        <v>247</v>
      </c>
      <c r="B229" s="1">
        <v>217.72192838743049</v>
      </c>
      <c r="C229" s="1">
        <f t="shared" si="20"/>
        <v>-4.6471010773553303</v>
      </c>
      <c r="D229" s="1">
        <v>184.94499999999999</v>
      </c>
      <c r="E229">
        <v>268.416</v>
      </c>
      <c r="F229">
        <f t="shared" si="21"/>
        <v>226.68049999999999</v>
      </c>
      <c r="G229" s="1">
        <f t="shared" si="22"/>
        <v>-6.2241798531811412</v>
      </c>
      <c r="H229" s="1">
        <f t="shared" si="23"/>
        <v>8.9585716125695001</v>
      </c>
      <c r="I229" s="1">
        <f t="shared" si="18"/>
        <v>-1.5770787758257256</v>
      </c>
      <c r="J229" s="1">
        <f t="shared" si="19"/>
        <v>-0.75850795433215257</v>
      </c>
    </row>
    <row r="230" spans="1:10" x14ac:dyDescent="0.2">
      <c r="A230">
        <v>248</v>
      </c>
      <c r="B230" s="1">
        <v>217.71918170570819</v>
      </c>
      <c r="C230" s="1">
        <f t="shared" si="20"/>
        <v>-4.6498477590776304</v>
      </c>
      <c r="D230" s="1">
        <v>184.911</v>
      </c>
      <c r="E230">
        <v>268.44099999999997</v>
      </c>
      <c r="F230">
        <f t="shared" si="21"/>
        <v>226.67599999999999</v>
      </c>
      <c r="G230" s="1">
        <f t="shared" si="22"/>
        <v>-6.2286798531811485</v>
      </c>
      <c r="H230" s="1">
        <f t="shared" si="23"/>
        <v>8.9568182942917929</v>
      </c>
      <c r="I230" s="1">
        <f t="shared" si="18"/>
        <v>-1.5788320941034328</v>
      </c>
      <c r="J230" s="1">
        <f t="shared" si="19"/>
        <v>-0.75905634558610313</v>
      </c>
    </row>
    <row r="231" spans="1:10" x14ac:dyDescent="0.2">
      <c r="A231">
        <v>249</v>
      </c>
      <c r="B231" s="1">
        <v>217.71643502398589</v>
      </c>
      <c r="C231" s="1">
        <f t="shared" si="20"/>
        <v>-4.6525944407999305</v>
      </c>
      <c r="D231" s="1">
        <v>184.87700000000001</v>
      </c>
      <c r="E231">
        <v>268.46600000000001</v>
      </c>
      <c r="F231">
        <f t="shared" si="21"/>
        <v>226.67150000000001</v>
      </c>
      <c r="G231" s="1">
        <f t="shared" si="22"/>
        <v>-6.2331798531811273</v>
      </c>
      <c r="H231" s="1">
        <f t="shared" si="23"/>
        <v>8.9550649760141141</v>
      </c>
      <c r="I231" s="1">
        <f t="shared" si="18"/>
        <v>-1.5805854123811116</v>
      </c>
      <c r="J231" s="1">
        <f t="shared" si="19"/>
        <v>-0.75960473684005025</v>
      </c>
    </row>
    <row r="232" spans="1:10" x14ac:dyDescent="0.2">
      <c r="A232">
        <v>250</v>
      </c>
      <c r="B232" s="1">
        <v>217.71368834226359</v>
      </c>
      <c r="C232" s="1">
        <f t="shared" si="20"/>
        <v>-4.6553411225222305</v>
      </c>
      <c r="D232" s="1">
        <v>184.84299999999999</v>
      </c>
      <c r="E232">
        <v>268.49200000000002</v>
      </c>
      <c r="F232">
        <f t="shared" si="21"/>
        <v>226.66750000000002</v>
      </c>
      <c r="G232" s="1">
        <f t="shared" si="22"/>
        <v>-6.237179853181118</v>
      </c>
      <c r="H232" s="1">
        <f t="shared" si="23"/>
        <v>8.9538116577364235</v>
      </c>
      <c r="I232" s="1">
        <f t="shared" si="18"/>
        <v>-1.5818387306588022</v>
      </c>
      <c r="J232" s="1">
        <f t="shared" si="19"/>
        <v>-0.76009219573244891</v>
      </c>
    </row>
    <row r="233" spans="1:10" x14ac:dyDescent="0.2">
      <c r="A233">
        <v>251</v>
      </c>
      <c r="B233" s="1">
        <v>217.71094166054129</v>
      </c>
      <c r="C233" s="1">
        <f t="shared" si="20"/>
        <v>-4.6580878042445306</v>
      </c>
      <c r="D233" s="1">
        <v>184.81</v>
      </c>
      <c r="E233">
        <v>268.49200000000002</v>
      </c>
      <c r="F233">
        <f t="shared" si="21"/>
        <v>226.65100000000001</v>
      </c>
      <c r="G233" s="1">
        <f t="shared" si="22"/>
        <v>-6.2536798531811257</v>
      </c>
      <c r="H233" s="1">
        <f t="shared" si="23"/>
        <v>8.9400583394587159</v>
      </c>
      <c r="I233" s="1">
        <f t="shared" si="18"/>
        <v>-1.5955920489365099</v>
      </c>
      <c r="J233" s="1">
        <f t="shared" si="19"/>
        <v>-0.76210296366359886</v>
      </c>
    </row>
    <row r="234" spans="1:10" x14ac:dyDescent="0.2">
      <c r="A234">
        <v>252</v>
      </c>
      <c r="B234" s="1">
        <v>217.65089345435749</v>
      </c>
      <c r="C234" s="1">
        <f t="shared" si="20"/>
        <v>-4.7181360104283385</v>
      </c>
      <c r="D234" s="1">
        <v>184.81</v>
      </c>
      <c r="E234">
        <v>268.36599999999999</v>
      </c>
      <c r="F234">
        <f t="shared" si="21"/>
        <v>226.58799999999999</v>
      </c>
      <c r="G234" s="1">
        <f t="shared" si="22"/>
        <v>-6.3166798531811423</v>
      </c>
      <c r="H234" s="1">
        <f t="shared" si="23"/>
        <v>8.9371065456425072</v>
      </c>
      <c r="I234" s="1">
        <f t="shared" si="18"/>
        <v>-1.5985438427527185</v>
      </c>
      <c r="J234" s="1">
        <f t="shared" si="19"/>
        <v>-0.76978044121889722</v>
      </c>
    </row>
    <row r="235" spans="1:10" x14ac:dyDescent="0.2">
      <c r="A235">
        <v>253</v>
      </c>
      <c r="B235" s="1">
        <v>217.64332867617111</v>
      </c>
      <c r="C235" s="1">
        <f t="shared" si="20"/>
        <v>-4.7257007886147164</v>
      </c>
      <c r="D235" s="1">
        <v>184.52600000000001</v>
      </c>
      <c r="E235">
        <v>268.45800000000003</v>
      </c>
      <c r="F235">
        <f t="shared" si="21"/>
        <v>226.49200000000002</v>
      </c>
      <c r="G235" s="1">
        <f t="shared" si="22"/>
        <v>-6.4126798531811176</v>
      </c>
      <c r="H235" s="1">
        <f t="shared" si="23"/>
        <v>8.8486713238289099</v>
      </c>
      <c r="I235" s="1">
        <f t="shared" si="18"/>
        <v>-1.6869790645663159</v>
      </c>
      <c r="J235" s="1">
        <f t="shared" si="19"/>
        <v>-0.7814794546364886</v>
      </c>
    </row>
    <row r="236" spans="1:10" x14ac:dyDescent="0.2">
      <c r="A236">
        <v>254</v>
      </c>
      <c r="B236" s="1">
        <v>217.49491818978939</v>
      </c>
      <c r="C236" s="1">
        <f t="shared" si="20"/>
        <v>-4.8741112749964373</v>
      </c>
      <c r="D236" s="1">
        <v>184.52600000000001</v>
      </c>
      <c r="E236">
        <v>268.24599999999998</v>
      </c>
      <c r="F236">
        <f t="shared" si="21"/>
        <v>226.386</v>
      </c>
      <c r="G236" s="1">
        <f t="shared" si="22"/>
        <v>-6.5186798531811405</v>
      </c>
      <c r="H236" s="1">
        <f t="shared" si="23"/>
        <v>8.8910818102106077</v>
      </c>
      <c r="I236" s="1">
        <f t="shared" si="18"/>
        <v>-1.644568578184618</v>
      </c>
      <c r="J236" s="1">
        <f t="shared" si="19"/>
        <v>-0.79439711528508516</v>
      </c>
    </row>
    <row r="237" spans="1:10" x14ac:dyDescent="0.2">
      <c r="A237">
        <v>255</v>
      </c>
      <c r="B237" s="1">
        <v>217.57120093899101</v>
      </c>
      <c r="C237" s="1">
        <f t="shared" si="20"/>
        <v>-4.797828525794813</v>
      </c>
      <c r="D237" s="1">
        <v>184.648</v>
      </c>
      <c r="E237">
        <v>268.03300000000002</v>
      </c>
      <c r="F237">
        <f t="shared" si="21"/>
        <v>226.34050000000002</v>
      </c>
      <c r="G237" s="1">
        <f t="shared" si="22"/>
        <v>-6.5641798531811162</v>
      </c>
      <c r="H237" s="1">
        <f t="shared" si="23"/>
        <v>8.7692990610090078</v>
      </c>
      <c r="I237" s="1">
        <f t="shared" si="18"/>
        <v>-1.7663513273862179</v>
      </c>
      <c r="J237" s="1">
        <f t="shared" si="19"/>
        <v>-0.79994196018612951</v>
      </c>
    </row>
    <row r="238" spans="1:10" x14ac:dyDescent="0.2">
      <c r="A238">
        <v>256</v>
      </c>
      <c r="B238" s="1">
        <v>217.52613762779981</v>
      </c>
      <c r="C238" s="1">
        <f t="shared" si="20"/>
        <v>-4.8428918369860128</v>
      </c>
      <c r="D238" s="1">
        <v>184.648</v>
      </c>
      <c r="E238">
        <v>268.49900000000002</v>
      </c>
      <c r="F238">
        <f t="shared" si="21"/>
        <v>226.57350000000002</v>
      </c>
      <c r="G238" s="1">
        <f t="shared" si="22"/>
        <v>-6.3311798531811121</v>
      </c>
      <c r="H238" s="1">
        <f t="shared" si="23"/>
        <v>9.0473623722002117</v>
      </c>
      <c r="I238" s="1">
        <f t="shared" si="18"/>
        <v>-1.4882880161950141</v>
      </c>
      <c r="J238" s="1">
        <f t="shared" si="19"/>
        <v>-0.77154747970384263</v>
      </c>
    </row>
    <row r="239" spans="1:10" x14ac:dyDescent="0.2">
      <c r="A239">
        <v>257</v>
      </c>
      <c r="B239" s="1">
        <v>217.51997559557751</v>
      </c>
      <c r="C239" s="1">
        <f t="shared" si="20"/>
        <v>-4.8490538692083192</v>
      </c>
      <c r="D239" s="1">
        <v>184.31299999999999</v>
      </c>
      <c r="E239">
        <v>268.46699999999998</v>
      </c>
      <c r="F239">
        <f t="shared" si="21"/>
        <v>226.39</v>
      </c>
      <c r="G239" s="1">
        <f t="shared" si="22"/>
        <v>-6.5146798531811498</v>
      </c>
      <c r="H239" s="1">
        <f t="shared" si="23"/>
        <v>8.8700244044224803</v>
      </c>
      <c r="I239" s="1">
        <f t="shared" si="18"/>
        <v>-1.6656259839727454</v>
      </c>
      <c r="J239" s="1">
        <f t="shared" si="19"/>
        <v>-0.79390965639268651</v>
      </c>
    </row>
    <row r="240" spans="1:10" x14ac:dyDescent="0.2">
      <c r="A240">
        <v>258</v>
      </c>
      <c r="B240" s="1">
        <v>217.4242047757526</v>
      </c>
      <c r="C240" s="1">
        <f t="shared" si="20"/>
        <v>-4.9448246890332257</v>
      </c>
      <c r="D240" s="1">
        <v>184.51400000000001</v>
      </c>
      <c r="E240">
        <v>267.93200000000002</v>
      </c>
      <c r="F240">
        <f t="shared" si="21"/>
        <v>226.22300000000001</v>
      </c>
      <c r="G240" s="1">
        <f t="shared" si="22"/>
        <v>-6.681679853181123</v>
      </c>
      <c r="H240" s="1">
        <f t="shared" si="23"/>
        <v>8.7987952242474137</v>
      </c>
      <c r="I240" s="1">
        <f t="shared" si="18"/>
        <v>-1.736855164147812</v>
      </c>
      <c r="J240" s="1">
        <f t="shared" si="19"/>
        <v>-0.81426106515037344</v>
      </c>
    </row>
    <row r="241" spans="1:11" x14ac:dyDescent="0.2">
      <c r="A241">
        <v>259</v>
      </c>
      <c r="B241" s="1">
        <v>217.31301316121139</v>
      </c>
      <c r="C241" s="1">
        <f t="shared" si="20"/>
        <v>-5.0560163035744381</v>
      </c>
      <c r="D241" s="1">
        <v>184.399</v>
      </c>
      <c r="E241">
        <v>268.14299999999997</v>
      </c>
      <c r="F241">
        <f t="shared" si="21"/>
        <v>226.27099999999999</v>
      </c>
      <c r="G241" s="1">
        <f t="shared" si="22"/>
        <v>-6.6336798531811496</v>
      </c>
      <c r="H241" s="1">
        <f t="shared" si="23"/>
        <v>8.9579868387885995</v>
      </c>
      <c r="I241" s="1">
        <f t="shared" si="18"/>
        <v>-1.5776635496066262</v>
      </c>
      <c r="J241" s="1">
        <f t="shared" si="19"/>
        <v>-0.80841155844157941</v>
      </c>
    </row>
    <row r="242" spans="1:11" x14ac:dyDescent="0.2">
      <c r="A242">
        <v>260</v>
      </c>
      <c r="B242" s="1">
        <v>217.31265145303729</v>
      </c>
      <c r="C242" s="1">
        <f t="shared" si="20"/>
        <v>-5.0563780117485351</v>
      </c>
      <c r="D242" s="1">
        <v>184.17400000000001</v>
      </c>
      <c r="E242">
        <v>267.91000000000003</v>
      </c>
      <c r="F242">
        <f t="shared" si="21"/>
        <v>226.04200000000003</v>
      </c>
      <c r="G242" s="1">
        <f t="shared" si="22"/>
        <v>-6.8626798531811062</v>
      </c>
      <c r="H242" s="1">
        <f t="shared" si="23"/>
        <v>8.7293485469627399</v>
      </c>
      <c r="I242" s="1">
        <f t="shared" si="18"/>
        <v>-1.8063018414324858</v>
      </c>
      <c r="J242" s="1">
        <f t="shared" si="19"/>
        <v>-0.83631858003146076</v>
      </c>
    </row>
    <row r="243" spans="1:11" x14ac:dyDescent="0.2">
      <c r="A243">
        <v>261</v>
      </c>
      <c r="B243" s="1">
        <v>217.23917454308241</v>
      </c>
      <c r="C243" s="1">
        <f t="shared" si="20"/>
        <v>-5.1298549217034122</v>
      </c>
      <c r="D243" s="1">
        <v>184.39</v>
      </c>
      <c r="E243">
        <v>267.91000000000003</v>
      </c>
      <c r="F243">
        <f t="shared" si="21"/>
        <v>226.15</v>
      </c>
      <c r="G243" s="1">
        <f t="shared" si="22"/>
        <v>-6.7546798531811305</v>
      </c>
      <c r="H243" s="1">
        <f t="shared" si="23"/>
        <v>8.9108254569175926</v>
      </c>
      <c r="I243" s="1">
        <f t="shared" si="18"/>
        <v>-1.6248249314776331</v>
      </c>
      <c r="J243" s="1">
        <f t="shared" si="19"/>
        <v>-0.82315718993666998</v>
      </c>
      <c r="K243" t="s">
        <v>1077</v>
      </c>
    </row>
    <row r="244" spans="1:11" x14ac:dyDescent="0.2">
      <c r="A244">
        <v>262</v>
      </c>
      <c r="B244" s="1">
        <v>217.24572074725251</v>
      </c>
      <c r="C244" s="1">
        <f t="shared" si="20"/>
        <v>-5.1233087175333196</v>
      </c>
      <c r="D244" s="1">
        <v>184.39</v>
      </c>
      <c r="E244">
        <v>267.91699999999997</v>
      </c>
      <c r="F244">
        <f t="shared" si="21"/>
        <v>226.15349999999998</v>
      </c>
      <c r="G244" s="1">
        <f t="shared" si="22"/>
        <v>-6.7511798531811564</v>
      </c>
      <c r="H244" s="1">
        <f t="shared" si="23"/>
        <v>8.9077792527474742</v>
      </c>
      <c r="I244" s="1">
        <f t="shared" si="18"/>
        <v>-1.6278711356477515</v>
      </c>
      <c r="J244" s="1">
        <f t="shared" si="19"/>
        <v>-0.82273066340582335</v>
      </c>
    </row>
    <row r="245" spans="1:11" x14ac:dyDescent="0.2">
      <c r="A245">
        <v>263</v>
      </c>
      <c r="B245" s="1">
        <v>217.25226695142251</v>
      </c>
      <c r="C245" s="1">
        <f t="shared" si="20"/>
        <v>-5.1167625133633123</v>
      </c>
      <c r="D245" s="1">
        <v>184.392</v>
      </c>
      <c r="E245">
        <v>267.923</v>
      </c>
      <c r="F245">
        <f t="shared" si="21"/>
        <v>226.1575</v>
      </c>
      <c r="G245" s="1">
        <f t="shared" si="22"/>
        <v>-6.7471798531811373</v>
      </c>
      <c r="H245" s="1">
        <f t="shared" si="23"/>
        <v>8.905233048577486</v>
      </c>
      <c r="I245" s="1">
        <f t="shared" si="18"/>
        <v>-1.6304173398177397</v>
      </c>
      <c r="J245" s="1">
        <f t="shared" si="19"/>
        <v>-0.82224320451342126</v>
      </c>
    </row>
    <row r="246" spans="1:11" x14ac:dyDescent="0.2">
      <c r="A246">
        <v>264</v>
      </c>
      <c r="B246" s="1">
        <v>217.25881315559261</v>
      </c>
      <c r="C246" s="1">
        <f t="shared" si="20"/>
        <v>-5.1102163091932198</v>
      </c>
      <c r="D246" s="1">
        <v>184.39500000000001</v>
      </c>
      <c r="E246">
        <v>267.93</v>
      </c>
      <c r="F246">
        <f t="shared" si="21"/>
        <v>226.16250000000002</v>
      </c>
      <c r="G246" s="1">
        <f t="shared" si="22"/>
        <v>-6.7421798531811135</v>
      </c>
      <c r="H246" s="1">
        <f t="shared" si="23"/>
        <v>8.9036868444074173</v>
      </c>
      <c r="I246" s="1">
        <f t="shared" si="18"/>
        <v>-1.6319635439878084</v>
      </c>
      <c r="J246" s="1">
        <f t="shared" si="19"/>
        <v>-0.82163388089791867</v>
      </c>
    </row>
    <row r="247" spans="1:11" x14ac:dyDescent="0.2">
      <c r="A247">
        <v>265</v>
      </c>
      <c r="B247" s="1">
        <v>217.2653593597627</v>
      </c>
      <c r="C247" s="1">
        <f t="shared" si="20"/>
        <v>-5.1036701050231272</v>
      </c>
      <c r="D247" s="1">
        <v>184.398</v>
      </c>
      <c r="E247">
        <v>267.93700000000001</v>
      </c>
      <c r="F247">
        <f t="shared" si="21"/>
        <v>226.16750000000002</v>
      </c>
      <c r="G247" s="1">
        <f t="shared" si="22"/>
        <v>-6.737179853181118</v>
      </c>
      <c r="H247" s="1">
        <f t="shared" si="23"/>
        <v>8.9021406402373202</v>
      </c>
      <c r="I247" s="1">
        <f t="shared" si="18"/>
        <v>-1.6335097481579055</v>
      </c>
      <c r="J247" s="1">
        <f t="shared" si="19"/>
        <v>-0.82102455728241952</v>
      </c>
    </row>
    <row r="248" spans="1:11" x14ac:dyDescent="0.2">
      <c r="A248">
        <v>266</v>
      </c>
      <c r="B248" s="1">
        <v>217.27190556393279</v>
      </c>
      <c r="C248" s="1">
        <f t="shared" si="20"/>
        <v>-5.0971239008530347</v>
      </c>
      <c r="D248" s="1">
        <v>184.40100000000001</v>
      </c>
      <c r="E248">
        <v>267.94299999999998</v>
      </c>
      <c r="F248">
        <f t="shared" si="21"/>
        <v>226.172</v>
      </c>
      <c r="G248" s="1">
        <f t="shared" si="22"/>
        <v>-6.7326798531811392</v>
      </c>
      <c r="H248" s="1">
        <f t="shared" si="23"/>
        <v>8.9000944360672065</v>
      </c>
      <c r="I248" s="1">
        <f t="shared" si="18"/>
        <v>-1.6355559523280192</v>
      </c>
      <c r="J248" s="1">
        <f t="shared" si="19"/>
        <v>-0.8204761660284724</v>
      </c>
    </row>
    <row r="249" spans="1:11" x14ac:dyDescent="0.2">
      <c r="A249">
        <v>267</v>
      </c>
      <c r="B249" s="1">
        <v>217.27845176810291</v>
      </c>
      <c r="C249" s="1">
        <f t="shared" si="20"/>
        <v>-5.0905776966829137</v>
      </c>
      <c r="D249" s="1">
        <v>184.40299999999999</v>
      </c>
      <c r="E249">
        <v>267.95</v>
      </c>
      <c r="F249">
        <f t="shared" si="21"/>
        <v>226.17649999999998</v>
      </c>
      <c r="G249" s="1">
        <f t="shared" si="22"/>
        <v>-6.7281798531811603</v>
      </c>
      <c r="H249" s="1">
        <f t="shared" si="23"/>
        <v>8.8980482318970644</v>
      </c>
      <c r="I249" s="1">
        <f t="shared" si="18"/>
        <v>-1.6376021564981613</v>
      </c>
      <c r="J249" s="1">
        <f t="shared" si="19"/>
        <v>-0.81992777477452516</v>
      </c>
    </row>
    <row r="250" spans="1:11" x14ac:dyDescent="0.2">
      <c r="A250">
        <v>268</v>
      </c>
      <c r="B250" s="1">
        <v>217.284997972273</v>
      </c>
      <c r="C250" s="1">
        <f t="shared" si="20"/>
        <v>-5.0840314925128212</v>
      </c>
      <c r="D250" s="1">
        <v>184.40600000000001</v>
      </c>
      <c r="E250">
        <v>267.95699999999999</v>
      </c>
      <c r="F250">
        <f t="shared" si="21"/>
        <v>226.1815</v>
      </c>
      <c r="G250" s="1">
        <f t="shared" si="22"/>
        <v>-6.7231798531811364</v>
      </c>
      <c r="H250" s="1">
        <f t="shared" si="23"/>
        <v>8.8965020277269957</v>
      </c>
      <c r="I250" s="1">
        <f t="shared" si="18"/>
        <v>-1.63914836066823</v>
      </c>
      <c r="J250" s="1">
        <f t="shared" si="19"/>
        <v>-0.81931845115902258</v>
      </c>
    </row>
    <row r="251" spans="1:11" x14ac:dyDescent="0.2">
      <c r="A251">
        <v>269</v>
      </c>
      <c r="B251" s="1">
        <v>217.29154417644301</v>
      </c>
      <c r="C251" s="1">
        <f t="shared" si="20"/>
        <v>-5.0774852883428139</v>
      </c>
      <c r="D251" s="1">
        <v>184.40899999999999</v>
      </c>
      <c r="E251">
        <v>267.96300000000002</v>
      </c>
      <c r="F251">
        <f t="shared" si="21"/>
        <v>226.18600000000001</v>
      </c>
      <c r="G251" s="1">
        <f t="shared" si="22"/>
        <v>-6.7186798531811291</v>
      </c>
      <c r="H251" s="1">
        <f t="shared" si="23"/>
        <v>8.8944558235569957</v>
      </c>
      <c r="I251" s="1">
        <f t="shared" si="18"/>
        <v>-1.64119456483823</v>
      </c>
      <c r="J251" s="1">
        <f t="shared" si="19"/>
        <v>-0.81877005990507201</v>
      </c>
    </row>
    <row r="252" spans="1:11" x14ac:dyDescent="0.2">
      <c r="A252">
        <v>270</v>
      </c>
      <c r="B252" s="1">
        <v>217.2980903806131</v>
      </c>
      <c r="C252" s="1">
        <f t="shared" si="20"/>
        <v>-5.0709390841727213</v>
      </c>
      <c r="D252" s="1">
        <v>184.411</v>
      </c>
      <c r="E252">
        <v>267.97000000000003</v>
      </c>
      <c r="F252">
        <f t="shared" si="21"/>
        <v>226.19050000000001</v>
      </c>
      <c r="G252" s="1">
        <f t="shared" si="22"/>
        <v>-6.7141798531811219</v>
      </c>
      <c r="H252" s="1">
        <f t="shared" si="23"/>
        <v>8.8924096193869104</v>
      </c>
      <c r="I252" s="1">
        <f t="shared" si="18"/>
        <v>-1.6432407690083153</v>
      </c>
      <c r="J252" s="1">
        <f t="shared" si="19"/>
        <v>-0.81822166865112134</v>
      </c>
    </row>
    <row r="253" spans="1:11" x14ac:dyDescent="0.2">
      <c r="A253">
        <v>271</v>
      </c>
      <c r="B253" s="1">
        <v>217.3046365847832</v>
      </c>
      <c r="C253" s="1">
        <f t="shared" si="20"/>
        <v>-5.0643928800026288</v>
      </c>
      <c r="D253" s="1">
        <v>184.41399999999999</v>
      </c>
      <c r="E253">
        <v>267.97699999999998</v>
      </c>
      <c r="F253">
        <f t="shared" si="21"/>
        <v>226.19549999999998</v>
      </c>
      <c r="G253" s="1">
        <f t="shared" si="22"/>
        <v>-6.7091798531811548</v>
      </c>
      <c r="H253" s="1">
        <f t="shared" si="23"/>
        <v>8.8908634152167849</v>
      </c>
      <c r="I253" s="1">
        <f t="shared" si="18"/>
        <v>-1.6447869731784408</v>
      </c>
      <c r="J253" s="1">
        <f t="shared" si="19"/>
        <v>-0.81761234503562563</v>
      </c>
    </row>
    <row r="254" spans="1:11" x14ac:dyDescent="0.2">
      <c r="A254">
        <v>272</v>
      </c>
      <c r="B254" s="1">
        <v>217.31118278895329</v>
      </c>
      <c r="C254" s="1">
        <f t="shared" si="20"/>
        <v>-5.0578466758325362</v>
      </c>
      <c r="D254" s="1">
        <v>184.417</v>
      </c>
      <c r="E254">
        <v>267.983</v>
      </c>
      <c r="F254">
        <f t="shared" si="21"/>
        <v>226.2</v>
      </c>
      <c r="G254" s="1">
        <f t="shared" si="22"/>
        <v>-6.7046798531811476</v>
      </c>
      <c r="H254" s="1">
        <f t="shared" si="23"/>
        <v>8.8888172110466996</v>
      </c>
      <c r="I254" s="1">
        <f t="shared" si="18"/>
        <v>-1.6468331773485261</v>
      </c>
      <c r="J254" s="1">
        <f t="shared" si="19"/>
        <v>-0.81706395378167507</v>
      </c>
    </row>
    <row r="255" spans="1:11" x14ac:dyDescent="0.2">
      <c r="A255">
        <v>273</v>
      </c>
      <c r="B255" s="1">
        <v>217.31772899312341</v>
      </c>
      <c r="C255" s="1">
        <f t="shared" si="20"/>
        <v>-5.0513004716624152</v>
      </c>
      <c r="D255" s="1">
        <v>184.42</v>
      </c>
      <c r="E255">
        <v>267.99</v>
      </c>
      <c r="F255">
        <f t="shared" si="21"/>
        <v>226.20499999999998</v>
      </c>
      <c r="G255" s="1">
        <f t="shared" si="22"/>
        <v>-6.6996798531811521</v>
      </c>
      <c r="H255" s="1">
        <f t="shared" si="23"/>
        <v>8.8872710068765741</v>
      </c>
      <c r="I255" s="1">
        <f t="shared" si="18"/>
        <v>-1.6483793815186516</v>
      </c>
      <c r="J255" s="1">
        <f t="shared" si="19"/>
        <v>-0.81645463016617592</v>
      </c>
    </row>
    <row r="256" spans="1:11" x14ac:dyDescent="0.2">
      <c r="A256">
        <v>274</v>
      </c>
      <c r="B256" s="1">
        <v>217.3242751972935</v>
      </c>
      <c r="C256" s="1">
        <f t="shared" si="20"/>
        <v>-5.0447542674923227</v>
      </c>
      <c r="D256" s="1">
        <v>184.422</v>
      </c>
      <c r="E256">
        <v>267.99599999999998</v>
      </c>
      <c r="F256">
        <f t="shared" si="21"/>
        <v>226.209</v>
      </c>
      <c r="G256" s="1">
        <f t="shared" si="22"/>
        <v>-6.695679853181133</v>
      </c>
      <c r="H256" s="1">
        <f t="shared" si="23"/>
        <v>8.8847248027065007</v>
      </c>
      <c r="I256" s="1">
        <f t="shared" si="18"/>
        <v>-1.6509255856887251</v>
      </c>
      <c r="J256" s="1">
        <f t="shared" si="19"/>
        <v>-0.81596717127377383</v>
      </c>
    </row>
    <row r="257" spans="1:10" x14ac:dyDescent="0.2">
      <c r="A257">
        <v>275</v>
      </c>
      <c r="B257" s="1">
        <v>217.33082140146351</v>
      </c>
      <c r="C257" s="1">
        <f t="shared" si="20"/>
        <v>-5.0382080633223154</v>
      </c>
      <c r="D257" s="1">
        <v>184.42500000000001</v>
      </c>
      <c r="E257">
        <v>268.00299999999999</v>
      </c>
      <c r="F257">
        <f t="shared" si="21"/>
        <v>226.214</v>
      </c>
      <c r="G257" s="1">
        <f t="shared" si="22"/>
        <v>-6.6906798531811376</v>
      </c>
      <c r="H257" s="1">
        <f t="shared" si="23"/>
        <v>8.8831785985364888</v>
      </c>
      <c r="I257" s="1">
        <f t="shared" si="18"/>
        <v>-1.6524717898587369</v>
      </c>
      <c r="J257" s="1">
        <f t="shared" si="19"/>
        <v>-0.81535784765827468</v>
      </c>
    </row>
    <row r="258" spans="1:10" x14ac:dyDescent="0.2">
      <c r="A258">
        <v>276</v>
      </c>
      <c r="B258" s="1">
        <v>217.3373676056336</v>
      </c>
      <c r="C258" s="1">
        <f t="shared" si="20"/>
        <v>-5.0316618591522229</v>
      </c>
      <c r="D258" s="1">
        <v>184.428</v>
      </c>
      <c r="E258">
        <v>268.01</v>
      </c>
      <c r="F258">
        <f t="shared" si="21"/>
        <v>226.21899999999999</v>
      </c>
      <c r="G258" s="1">
        <f t="shared" si="22"/>
        <v>-6.6856798531811421</v>
      </c>
      <c r="H258" s="1">
        <f t="shared" si="23"/>
        <v>8.8816323943663917</v>
      </c>
      <c r="I258" s="1">
        <f t="shared" ref="I258:I321" si="24">(H258-$K$2)</f>
        <v>-1.654017994028834</v>
      </c>
      <c r="J258" s="1">
        <f t="shared" ref="J258:J321" si="25">G258/($K$8-$K$3)</f>
        <v>-0.81474852404277553</v>
      </c>
    </row>
    <row r="259" spans="1:10" x14ac:dyDescent="0.2">
      <c r="A259">
        <v>277</v>
      </c>
      <c r="B259" s="1">
        <v>217.34391380980369</v>
      </c>
      <c r="C259" s="1">
        <f t="shared" ref="C259:C322" si="26">B259-$K$4</f>
        <v>-5.0251156549821303</v>
      </c>
      <c r="D259" s="1">
        <v>184.43</v>
      </c>
      <c r="E259">
        <v>268.01600000000002</v>
      </c>
      <c r="F259">
        <f t="shared" ref="F259:F322" si="27">(D259+E259)/2</f>
        <v>226.22300000000001</v>
      </c>
      <c r="G259" s="1">
        <f t="shared" ref="G259:G322" si="28">F259-$K$3</f>
        <v>-6.681679853181123</v>
      </c>
      <c r="H259" s="1">
        <f t="shared" ref="H259:H322" si="29">F259-B259</f>
        <v>8.8790861901963183</v>
      </c>
      <c r="I259" s="1">
        <f t="shared" si="24"/>
        <v>-1.6565641981989074</v>
      </c>
      <c r="J259" s="1">
        <f t="shared" si="25"/>
        <v>-0.81426106515037344</v>
      </c>
    </row>
    <row r="260" spans="1:10" x14ac:dyDescent="0.2">
      <c r="A260">
        <v>278</v>
      </c>
      <c r="B260" s="1">
        <v>217.35046001397379</v>
      </c>
      <c r="C260" s="1">
        <f t="shared" si="26"/>
        <v>-5.0185694508120378</v>
      </c>
      <c r="D260" s="1">
        <v>184.43299999999999</v>
      </c>
      <c r="E260">
        <v>268.02300000000002</v>
      </c>
      <c r="F260">
        <f t="shared" si="27"/>
        <v>226.22800000000001</v>
      </c>
      <c r="G260" s="1">
        <f t="shared" si="28"/>
        <v>-6.6766798531811276</v>
      </c>
      <c r="H260" s="1">
        <f t="shared" si="29"/>
        <v>8.8775399860262212</v>
      </c>
      <c r="I260" s="1">
        <f t="shared" si="24"/>
        <v>-1.6581104023690045</v>
      </c>
      <c r="J260" s="1">
        <f t="shared" si="25"/>
        <v>-0.8136517415348743</v>
      </c>
    </row>
    <row r="261" spans="1:10" x14ac:dyDescent="0.2">
      <c r="A261">
        <v>279</v>
      </c>
      <c r="B261" s="1">
        <v>217.35700621814391</v>
      </c>
      <c r="C261" s="1">
        <f t="shared" si="26"/>
        <v>-5.0120232466419168</v>
      </c>
      <c r="D261" s="1">
        <v>184.43600000000001</v>
      </c>
      <c r="E261">
        <v>268.02999999999997</v>
      </c>
      <c r="F261">
        <f t="shared" si="27"/>
        <v>226.233</v>
      </c>
      <c r="G261" s="1">
        <f t="shared" si="28"/>
        <v>-6.6716798531811321</v>
      </c>
      <c r="H261" s="1">
        <f t="shared" si="29"/>
        <v>8.8759937818560957</v>
      </c>
      <c r="I261" s="1">
        <f t="shared" si="24"/>
        <v>-1.6596566065391301</v>
      </c>
      <c r="J261" s="1">
        <f t="shared" si="25"/>
        <v>-0.81304241791937515</v>
      </c>
    </row>
    <row r="262" spans="1:10" x14ac:dyDescent="0.2">
      <c r="A262">
        <v>280</v>
      </c>
      <c r="B262" s="1">
        <v>217.363552422314</v>
      </c>
      <c r="C262" s="1">
        <f t="shared" si="26"/>
        <v>-5.0054770424718242</v>
      </c>
      <c r="D262" s="1">
        <v>184.43899999999999</v>
      </c>
      <c r="E262">
        <v>268.036</v>
      </c>
      <c r="F262">
        <f t="shared" si="27"/>
        <v>226.23750000000001</v>
      </c>
      <c r="G262" s="1">
        <f t="shared" si="28"/>
        <v>-6.6671798531811248</v>
      </c>
      <c r="H262" s="1">
        <f t="shared" si="29"/>
        <v>8.8739475776860104</v>
      </c>
      <c r="I262" s="1">
        <f t="shared" si="24"/>
        <v>-1.6617028107092153</v>
      </c>
      <c r="J262" s="1">
        <f t="shared" si="25"/>
        <v>-0.81249402666542447</v>
      </c>
    </row>
    <row r="263" spans="1:10" x14ac:dyDescent="0.2">
      <c r="A263">
        <v>281</v>
      </c>
      <c r="B263" s="1">
        <v>217.37009862648409</v>
      </c>
      <c r="C263" s="1">
        <f t="shared" si="26"/>
        <v>-4.9989308383017317</v>
      </c>
      <c r="D263" s="1">
        <v>184.441</v>
      </c>
      <c r="E263">
        <v>268.04300000000001</v>
      </c>
      <c r="F263">
        <f t="shared" si="27"/>
        <v>226.24200000000002</v>
      </c>
      <c r="G263" s="1">
        <f t="shared" si="28"/>
        <v>-6.6626798531811176</v>
      </c>
      <c r="H263" s="1">
        <f t="shared" si="29"/>
        <v>8.8719013735159251</v>
      </c>
      <c r="I263" s="1">
        <f t="shared" si="24"/>
        <v>-1.6637490148793006</v>
      </c>
      <c r="J263" s="1">
        <f t="shared" si="25"/>
        <v>-0.81194563541147391</v>
      </c>
    </row>
    <row r="264" spans="1:10" x14ac:dyDescent="0.2">
      <c r="A264">
        <v>282</v>
      </c>
      <c r="B264" s="1">
        <v>217.3766448306541</v>
      </c>
      <c r="C264" s="1">
        <f t="shared" si="26"/>
        <v>-4.9923846341317244</v>
      </c>
      <c r="D264" s="1">
        <v>184.44399999999999</v>
      </c>
      <c r="E264">
        <v>268.04899999999998</v>
      </c>
      <c r="F264">
        <f t="shared" si="27"/>
        <v>226.24649999999997</v>
      </c>
      <c r="G264" s="1">
        <f t="shared" si="28"/>
        <v>-6.6581798531811671</v>
      </c>
      <c r="H264" s="1">
        <f t="shared" si="29"/>
        <v>8.8698551693458683</v>
      </c>
      <c r="I264" s="1">
        <f t="shared" si="24"/>
        <v>-1.6657952190493575</v>
      </c>
      <c r="J264" s="1">
        <f t="shared" si="25"/>
        <v>-0.81139724415753012</v>
      </c>
    </row>
    <row r="265" spans="1:10" x14ac:dyDescent="0.2">
      <c r="A265">
        <v>283</v>
      </c>
      <c r="B265" s="1">
        <v>217.38319103482419</v>
      </c>
      <c r="C265" s="1">
        <f t="shared" si="26"/>
        <v>-4.9858384299616318</v>
      </c>
      <c r="D265" s="1">
        <v>184.447</v>
      </c>
      <c r="E265">
        <v>268.05599999999998</v>
      </c>
      <c r="F265">
        <f t="shared" si="27"/>
        <v>226.25149999999999</v>
      </c>
      <c r="G265" s="1">
        <f t="shared" si="28"/>
        <v>-6.6531798531811432</v>
      </c>
      <c r="H265" s="1">
        <f t="shared" si="29"/>
        <v>8.8683089651757996</v>
      </c>
      <c r="I265" s="1">
        <f t="shared" si="24"/>
        <v>-1.6673414232194261</v>
      </c>
      <c r="J265" s="1">
        <f t="shared" si="25"/>
        <v>-0.81078792054202753</v>
      </c>
    </row>
    <row r="266" spans="1:10" x14ac:dyDescent="0.2">
      <c r="A266">
        <v>284</v>
      </c>
      <c r="B266" s="1">
        <v>217.38973723899429</v>
      </c>
      <c r="C266" s="1">
        <f t="shared" si="26"/>
        <v>-4.9792922257915393</v>
      </c>
      <c r="D266" s="1">
        <v>184.44900000000001</v>
      </c>
      <c r="E266">
        <v>268.06299999999999</v>
      </c>
      <c r="F266">
        <f t="shared" si="27"/>
        <v>226.256</v>
      </c>
      <c r="G266" s="1">
        <f t="shared" si="28"/>
        <v>-6.648679853181136</v>
      </c>
      <c r="H266" s="1">
        <f t="shared" si="29"/>
        <v>8.8662627610057143</v>
      </c>
      <c r="I266" s="1">
        <f t="shared" si="24"/>
        <v>-1.6693876273895114</v>
      </c>
      <c r="J266" s="1">
        <f t="shared" si="25"/>
        <v>-0.81023952928807697</v>
      </c>
    </row>
    <row r="267" spans="1:10" x14ac:dyDescent="0.2">
      <c r="A267">
        <v>285</v>
      </c>
      <c r="B267" s="1">
        <v>217.39628344316441</v>
      </c>
      <c r="C267" s="1">
        <f t="shared" si="26"/>
        <v>-4.9727460216214183</v>
      </c>
      <c r="D267" s="1">
        <v>184.452</v>
      </c>
      <c r="E267">
        <v>268.06900000000002</v>
      </c>
      <c r="F267">
        <f t="shared" si="27"/>
        <v>226.26050000000001</v>
      </c>
      <c r="G267" s="1">
        <f t="shared" si="28"/>
        <v>-6.6441798531811287</v>
      </c>
      <c r="H267" s="1">
        <f t="shared" si="29"/>
        <v>8.8642165568356006</v>
      </c>
      <c r="I267" s="1">
        <f t="shared" si="24"/>
        <v>-1.6714338315596251</v>
      </c>
      <c r="J267" s="1">
        <f t="shared" si="25"/>
        <v>-0.80969113803412629</v>
      </c>
    </row>
    <row r="268" spans="1:10" x14ac:dyDescent="0.2">
      <c r="A268">
        <v>286</v>
      </c>
      <c r="B268" s="1">
        <v>217.4028296473345</v>
      </c>
      <c r="C268" s="1">
        <f t="shared" si="26"/>
        <v>-4.9661998174513258</v>
      </c>
      <c r="D268" s="1">
        <v>184.45500000000001</v>
      </c>
      <c r="E268">
        <v>268.07600000000002</v>
      </c>
      <c r="F268">
        <f t="shared" si="27"/>
        <v>226.26550000000003</v>
      </c>
      <c r="G268" s="1">
        <f t="shared" si="28"/>
        <v>-6.6391798531811048</v>
      </c>
      <c r="H268" s="1">
        <f t="shared" si="29"/>
        <v>8.8626703526655319</v>
      </c>
      <c r="I268" s="1">
        <f t="shared" si="24"/>
        <v>-1.6729800357296938</v>
      </c>
      <c r="J268" s="1">
        <f t="shared" si="25"/>
        <v>-0.8090818144186237</v>
      </c>
    </row>
    <row r="269" spans="1:10" x14ac:dyDescent="0.2">
      <c r="A269">
        <v>287</v>
      </c>
      <c r="B269" s="1">
        <v>217.40937585150459</v>
      </c>
      <c r="C269" s="1">
        <f t="shared" si="26"/>
        <v>-4.9596536132812332</v>
      </c>
      <c r="D269" s="1">
        <v>184.458</v>
      </c>
      <c r="E269">
        <v>268.08300000000003</v>
      </c>
      <c r="F269">
        <f t="shared" si="27"/>
        <v>226.27050000000003</v>
      </c>
      <c r="G269" s="1">
        <f t="shared" si="28"/>
        <v>-6.6341798531811094</v>
      </c>
      <c r="H269" s="1">
        <f t="shared" si="29"/>
        <v>8.8611241484954348</v>
      </c>
      <c r="I269" s="1">
        <f t="shared" si="24"/>
        <v>-1.6745262398997909</v>
      </c>
      <c r="J269" s="1">
        <f t="shared" si="25"/>
        <v>-0.80847249080312455</v>
      </c>
    </row>
    <row r="270" spans="1:10" x14ac:dyDescent="0.2">
      <c r="A270">
        <v>288</v>
      </c>
      <c r="B270" s="1">
        <v>217.41592205567471</v>
      </c>
      <c r="C270" s="1">
        <f t="shared" si="26"/>
        <v>-4.9531074091111122</v>
      </c>
      <c r="D270" s="1">
        <v>184.46</v>
      </c>
      <c r="E270">
        <v>268.089</v>
      </c>
      <c r="F270">
        <f t="shared" si="27"/>
        <v>226.27449999999999</v>
      </c>
      <c r="G270" s="1">
        <f t="shared" si="28"/>
        <v>-6.6301798531811471</v>
      </c>
      <c r="H270" s="1">
        <f t="shared" si="29"/>
        <v>8.8585779443252761</v>
      </c>
      <c r="I270" s="1">
        <f t="shared" si="24"/>
        <v>-1.6770724440699496</v>
      </c>
      <c r="J270" s="1">
        <f t="shared" si="25"/>
        <v>-0.80798503191072935</v>
      </c>
    </row>
    <row r="271" spans="1:10" x14ac:dyDescent="0.2">
      <c r="A271">
        <v>289</v>
      </c>
      <c r="B271" s="1">
        <v>217.42246825984469</v>
      </c>
      <c r="C271" s="1">
        <f t="shared" si="26"/>
        <v>-4.9465612049411334</v>
      </c>
      <c r="D271" s="1">
        <v>184.46299999999999</v>
      </c>
      <c r="E271">
        <v>268.096</v>
      </c>
      <c r="F271">
        <f t="shared" si="27"/>
        <v>226.27949999999998</v>
      </c>
      <c r="G271" s="1">
        <f t="shared" si="28"/>
        <v>-6.6251798531811517</v>
      </c>
      <c r="H271" s="1">
        <f t="shared" si="29"/>
        <v>8.8570317401552927</v>
      </c>
      <c r="I271" s="1">
        <f t="shared" si="24"/>
        <v>-1.678618648239933</v>
      </c>
      <c r="J271" s="1">
        <f t="shared" si="25"/>
        <v>-0.8073757082952302</v>
      </c>
    </row>
    <row r="272" spans="1:10" x14ac:dyDescent="0.2">
      <c r="A272">
        <v>290</v>
      </c>
      <c r="B272" s="1">
        <v>217.42901446401481</v>
      </c>
      <c r="C272" s="1">
        <f t="shared" si="26"/>
        <v>-4.9400150007710124</v>
      </c>
      <c r="D272" s="1">
        <v>184.46600000000001</v>
      </c>
      <c r="E272">
        <v>268.10300000000001</v>
      </c>
      <c r="F272">
        <f t="shared" si="27"/>
        <v>226.28450000000001</v>
      </c>
      <c r="G272" s="1">
        <f t="shared" si="28"/>
        <v>-6.6201798531811278</v>
      </c>
      <c r="H272" s="1">
        <f t="shared" si="29"/>
        <v>8.8554855359851956</v>
      </c>
      <c r="I272" s="1">
        <f t="shared" si="24"/>
        <v>-1.6801648524100301</v>
      </c>
      <c r="J272" s="1">
        <f t="shared" si="25"/>
        <v>-0.80676638467972761</v>
      </c>
    </row>
    <row r="273" spans="1:10" x14ac:dyDescent="0.2">
      <c r="A273">
        <v>291</v>
      </c>
      <c r="B273" s="1">
        <v>217.43556066818491</v>
      </c>
      <c r="C273" s="1">
        <f t="shared" si="26"/>
        <v>-4.9334687966009199</v>
      </c>
      <c r="D273" s="1">
        <v>184.46799999999999</v>
      </c>
      <c r="E273">
        <v>268.10899999999998</v>
      </c>
      <c r="F273">
        <f t="shared" si="27"/>
        <v>226.2885</v>
      </c>
      <c r="G273" s="1">
        <f t="shared" si="28"/>
        <v>-6.6161798531811371</v>
      </c>
      <c r="H273" s="1">
        <f t="shared" si="29"/>
        <v>8.8529393318150937</v>
      </c>
      <c r="I273" s="1">
        <f t="shared" si="24"/>
        <v>-1.682711056580132</v>
      </c>
      <c r="J273" s="1">
        <f t="shared" si="25"/>
        <v>-0.80627892578732896</v>
      </c>
    </row>
    <row r="274" spans="1:10" x14ac:dyDescent="0.2">
      <c r="A274">
        <v>292</v>
      </c>
      <c r="B274" s="1">
        <v>217.442106872355</v>
      </c>
      <c r="C274" s="1">
        <f t="shared" si="26"/>
        <v>-4.9269225924308273</v>
      </c>
      <c r="D274" s="1">
        <v>184.471</v>
      </c>
      <c r="E274">
        <v>268.11599999999999</v>
      </c>
      <c r="F274">
        <f t="shared" si="27"/>
        <v>226.29349999999999</v>
      </c>
      <c r="G274" s="1">
        <f t="shared" si="28"/>
        <v>-6.6111798531811417</v>
      </c>
      <c r="H274" s="1">
        <f t="shared" si="29"/>
        <v>8.8513931276449966</v>
      </c>
      <c r="I274" s="1">
        <f t="shared" si="24"/>
        <v>-1.6842572607502291</v>
      </c>
      <c r="J274" s="1">
        <f t="shared" si="25"/>
        <v>-0.80566960217182981</v>
      </c>
    </row>
    <row r="275" spans="1:10" x14ac:dyDescent="0.2">
      <c r="A275">
        <v>293</v>
      </c>
      <c r="B275" s="1">
        <v>217.44865307652509</v>
      </c>
      <c r="C275" s="1">
        <f t="shared" si="26"/>
        <v>-4.9203763882607348</v>
      </c>
      <c r="D275" s="1">
        <v>184.47399999999999</v>
      </c>
      <c r="E275">
        <v>268.12299999999999</v>
      </c>
      <c r="F275">
        <f t="shared" si="27"/>
        <v>226.29849999999999</v>
      </c>
      <c r="G275" s="1">
        <f t="shared" si="28"/>
        <v>-6.6061798531811462</v>
      </c>
      <c r="H275" s="1">
        <f t="shared" si="29"/>
        <v>8.8498469234748995</v>
      </c>
      <c r="I275" s="1">
        <f t="shared" si="24"/>
        <v>-1.6858034649203262</v>
      </c>
      <c r="J275" s="1">
        <f t="shared" si="25"/>
        <v>-0.80506027855633067</v>
      </c>
    </row>
    <row r="276" spans="1:10" x14ac:dyDescent="0.2">
      <c r="A276">
        <v>294</v>
      </c>
      <c r="B276" s="1">
        <v>217.45519928069521</v>
      </c>
      <c r="C276" s="1">
        <f t="shared" si="26"/>
        <v>-4.9138301840906138</v>
      </c>
      <c r="D276" s="1">
        <v>184.477</v>
      </c>
      <c r="E276">
        <v>268.12900000000002</v>
      </c>
      <c r="F276">
        <f t="shared" si="27"/>
        <v>226.303</v>
      </c>
      <c r="G276" s="1">
        <f t="shared" si="28"/>
        <v>-6.6016798531811389</v>
      </c>
      <c r="H276" s="1">
        <f t="shared" si="29"/>
        <v>8.8478007193047858</v>
      </c>
      <c r="I276" s="1">
        <f t="shared" si="24"/>
        <v>-1.6878496690904399</v>
      </c>
      <c r="J276" s="1">
        <f t="shared" si="25"/>
        <v>-0.8045118873023801</v>
      </c>
    </row>
    <row r="277" spans="1:10" x14ac:dyDescent="0.2">
      <c r="A277">
        <v>295</v>
      </c>
      <c r="B277" s="1">
        <v>217.4617454848653</v>
      </c>
      <c r="C277" s="1">
        <f t="shared" si="26"/>
        <v>-4.9072839799205212</v>
      </c>
      <c r="D277" s="1">
        <v>184.47900000000001</v>
      </c>
      <c r="E277">
        <v>268.13600000000002</v>
      </c>
      <c r="F277">
        <f t="shared" si="27"/>
        <v>226.3075</v>
      </c>
      <c r="G277" s="1">
        <f t="shared" si="28"/>
        <v>-6.5971798531811316</v>
      </c>
      <c r="H277" s="1">
        <f t="shared" si="29"/>
        <v>8.8457545151347006</v>
      </c>
      <c r="I277" s="1">
        <f t="shared" si="24"/>
        <v>-1.6898958732605251</v>
      </c>
      <c r="J277" s="1">
        <f t="shared" si="25"/>
        <v>-0.80396349604842943</v>
      </c>
    </row>
    <row r="278" spans="1:10" x14ac:dyDescent="0.2">
      <c r="A278">
        <v>296</v>
      </c>
      <c r="B278" s="1">
        <v>217.46829168903531</v>
      </c>
      <c r="C278" s="1">
        <f t="shared" si="26"/>
        <v>-4.9007377757505139</v>
      </c>
      <c r="D278" s="1">
        <v>184.482</v>
      </c>
      <c r="E278">
        <v>268.142</v>
      </c>
      <c r="F278">
        <f t="shared" si="27"/>
        <v>226.31200000000001</v>
      </c>
      <c r="G278" s="1">
        <f t="shared" si="28"/>
        <v>-6.5926798531811244</v>
      </c>
      <c r="H278" s="1">
        <f t="shared" si="29"/>
        <v>8.8437083109647006</v>
      </c>
      <c r="I278" s="1">
        <f t="shared" si="24"/>
        <v>-1.6919420774305252</v>
      </c>
      <c r="J278" s="1">
        <f t="shared" si="25"/>
        <v>-0.80341510479447875</v>
      </c>
    </row>
    <row r="279" spans="1:10" x14ac:dyDescent="0.2">
      <c r="A279">
        <v>297</v>
      </c>
      <c r="B279" s="1">
        <v>217.4748378932054</v>
      </c>
      <c r="C279" s="1">
        <f t="shared" si="26"/>
        <v>-4.8941915715804214</v>
      </c>
      <c r="D279" s="1">
        <v>184.48500000000001</v>
      </c>
      <c r="E279">
        <v>268.149</v>
      </c>
      <c r="F279">
        <f t="shared" si="27"/>
        <v>226.31700000000001</v>
      </c>
      <c r="G279" s="1">
        <f t="shared" si="28"/>
        <v>-6.5876798531811289</v>
      </c>
      <c r="H279" s="1">
        <f t="shared" si="29"/>
        <v>8.8421621067946035</v>
      </c>
      <c r="I279" s="1">
        <f t="shared" si="24"/>
        <v>-1.6934882816006223</v>
      </c>
      <c r="J279" s="1">
        <f t="shared" si="25"/>
        <v>-0.8028057811789796</v>
      </c>
    </row>
    <row r="280" spans="1:10" x14ac:dyDescent="0.2">
      <c r="A280">
        <v>298</v>
      </c>
      <c r="B280" s="1">
        <v>217.4813840973755</v>
      </c>
      <c r="C280" s="1">
        <f t="shared" si="26"/>
        <v>-4.8876453674103288</v>
      </c>
      <c r="D280" s="1">
        <v>184.488</v>
      </c>
      <c r="E280">
        <v>268.15600000000001</v>
      </c>
      <c r="F280">
        <f t="shared" si="27"/>
        <v>226.322</v>
      </c>
      <c r="G280" s="1">
        <f t="shared" si="28"/>
        <v>-6.5826798531811335</v>
      </c>
      <c r="H280" s="1">
        <f t="shared" si="29"/>
        <v>8.8406159026245064</v>
      </c>
      <c r="I280" s="1">
        <f t="shared" si="24"/>
        <v>-1.6950344857707194</v>
      </c>
      <c r="J280" s="1">
        <f t="shared" si="25"/>
        <v>-0.80219645756348046</v>
      </c>
    </row>
    <row r="281" spans="1:10" x14ac:dyDescent="0.2">
      <c r="A281">
        <v>299</v>
      </c>
      <c r="B281" s="1">
        <v>217.48793030154559</v>
      </c>
      <c r="C281" s="1">
        <f t="shared" si="26"/>
        <v>-4.8810991632402363</v>
      </c>
      <c r="D281" s="1">
        <v>184.49</v>
      </c>
      <c r="E281">
        <v>268.16199999999998</v>
      </c>
      <c r="F281">
        <f t="shared" si="27"/>
        <v>226.32599999999999</v>
      </c>
      <c r="G281" s="1">
        <f t="shared" si="28"/>
        <v>-6.5786798531811428</v>
      </c>
      <c r="H281" s="1">
        <f t="shared" si="29"/>
        <v>8.8380696984544045</v>
      </c>
      <c r="I281" s="1">
        <f t="shared" si="24"/>
        <v>-1.6975806899408212</v>
      </c>
      <c r="J281" s="1">
        <f t="shared" si="25"/>
        <v>-0.80170899867108192</v>
      </c>
    </row>
    <row r="282" spans="1:10" x14ac:dyDescent="0.2">
      <c r="A282">
        <v>300</v>
      </c>
      <c r="B282" s="1">
        <v>217.49447650571571</v>
      </c>
      <c r="C282" s="1">
        <f t="shared" si="26"/>
        <v>-4.8745529590701153</v>
      </c>
      <c r="D282" s="1">
        <v>184.49299999999999</v>
      </c>
      <c r="E282">
        <v>268.16899999999998</v>
      </c>
      <c r="F282">
        <f t="shared" si="27"/>
        <v>226.33099999999999</v>
      </c>
      <c r="G282" s="1">
        <f t="shared" si="28"/>
        <v>-6.5736798531811473</v>
      </c>
      <c r="H282" s="1">
        <f t="shared" si="29"/>
        <v>8.836523494284279</v>
      </c>
      <c r="I282" s="1">
        <f t="shared" si="24"/>
        <v>-1.6991268941109468</v>
      </c>
      <c r="J282" s="1">
        <f t="shared" si="25"/>
        <v>-0.80109967505558277</v>
      </c>
    </row>
    <row r="283" spans="1:10" x14ac:dyDescent="0.2">
      <c r="A283">
        <v>301</v>
      </c>
      <c r="B283" s="1">
        <v>217.5010227098858</v>
      </c>
      <c r="C283" s="1">
        <f t="shared" si="26"/>
        <v>-4.8680067549000228</v>
      </c>
      <c r="D283" s="1">
        <v>184.49600000000001</v>
      </c>
      <c r="E283">
        <v>268.17599999999999</v>
      </c>
      <c r="F283">
        <f t="shared" si="27"/>
        <v>226.33600000000001</v>
      </c>
      <c r="G283" s="1">
        <f t="shared" si="28"/>
        <v>-6.5686798531811235</v>
      </c>
      <c r="H283" s="1">
        <f t="shared" si="29"/>
        <v>8.8349772901142103</v>
      </c>
      <c r="I283" s="1">
        <f t="shared" si="24"/>
        <v>-1.7006730982810154</v>
      </c>
      <c r="J283" s="1">
        <f t="shared" si="25"/>
        <v>-0.80049035144008007</v>
      </c>
    </row>
    <row r="284" spans="1:10" x14ac:dyDescent="0.2">
      <c r="A284">
        <v>302</v>
      </c>
      <c r="B284" s="1">
        <v>217.50756891405581</v>
      </c>
      <c r="C284" s="1">
        <f t="shared" si="26"/>
        <v>-4.8614605507300155</v>
      </c>
      <c r="D284" s="1">
        <v>184.49799999999999</v>
      </c>
      <c r="E284">
        <v>268.18200000000002</v>
      </c>
      <c r="F284">
        <f t="shared" si="27"/>
        <v>226.34</v>
      </c>
      <c r="G284" s="1">
        <f t="shared" si="28"/>
        <v>-6.5646798531811328</v>
      </c>
      <c r="H284" s="1">
        <f t="shared" si="29"/>
        <v>8.8324310859441937</v>
      </c>
      <c r="I284" s="1">
        <f t="shared" si="24"/>
        <v>-1.703219302451032</v>
      </c>
      <c r="J284" s="1">
        <f t="shared" si="25"/>
        <v>-0.80000289254768142</v>
      </c>
    </row>
    <row r="285" spans="1:10" x14ac:dyDescent="0.2">
      <c r="A285">
        <v>303</v>
      </c>
      <c r="B285" s="1">
        <v>217.5141151182259</v>
      </c>
      <c r="C285" s="1">
        <f t="shared" si="26"/>
        <v>-4.8549143465599229</v>
      </c>
      <c r="D285" s="1">
        <v>184.501</v>
      </c>
      <c r="E285">
        <v>268.18900000000002</v>
      </c>
      <c r="F285">
        <f t="shared" si="27"/>
        <v>226.34500000000003</v>
      </c>
      <c r="G285" s="1">
        <f t="shared" si="28"/>
        <v>-6.5596798531811089</v>
      </c>
      <c r="H285" s="1">
        <f t="shared" si="29"/>
        <v>8.830884881774125</v>
      </c>
      <c r="I285" s="1">
        <f t="shared" si="24"/>
        <v>-1.7047655066211007</v>
      </c>
      <c r="J285" s="1">
        <f t="shared" si="25"/>
        <v>-0.79939356893217883</v>
      </c>
    </row>
    <row r="286" spans="1:10" x14ac:dyDescent="0.2">
      <c r="A286">
        <v>304</v>
      </c>
      <c r="B286" s="1">
        <v>217.52066132239599</v>
      </c>
      <c r="C286" s="1">
        <f t="shared" si="26"/>
        <v>-4.8483681423898304</v>
      </c>
      <c r="D286" s="1">
        <v>184.50399999999999</v>
      </c>
      <c r="E286">
        <v>268.19600000000003</v>
      </c>
      <c r="F286">
        <f t="shared" si="27"/>
        <v>226.35000000000002</v>
      </c>
      <c r="G286" s="1">
        <f t="shared" si="28"/>
        <v>-6.5546798531811135</v>
      </c>
      <c r="H286" s="1">
        <f t="shared" si="29"/>
        <v>8.8293386776040279</v>
      </c>
      <c r="I286" s="1">
        <f t="shared" si="24"/>
        <v>-1.7063117107911978</v>
      </c>
      <c r="J286" s="1">
        <f t="shared" si="25"/>
        <v>-0.79878424531667969</v>
      </c>
    </row>
    <row r="287" spans="1:10" x14ac:dyDescent="0.2">
      <c r="A287">
        <v>305</v>
      </c>
      <c r="B287" s="1">
        <v>217.52720752656609</v>
      </c>
      <c r="C287" s="1">
        <f t="shared" si="26"/>
        <v>-4.8418219382197378</v>
      </c>
      <c r="D287" s="1">
        <v>184.50700000000001</v>
      </c>
      <c r="E287">
        <v>268.202</v>
      </c>
      <c r="F287">
        <f t="shared" si="27"/>
        <v>226.3545</v>
      </c>
      <c r="G287" s="1">
        <f t="shared" si="28"/>
        <v>-6.5501798531811346</v>
      </c>
      <c r="H287" s="1">
        <f t="shared" si="29"/>
        <v>8.8272924734339142</v>
      </c>
      <c r="I287" s="1">
        <f t="shared" si="24"/>
        <v>-1.7083579149613115</v>
      </c>
      <c r="J287" s="1">
        <f t="shared" si="25"/>
        <v>-0.79823585406273256</v>
      </c>
    </row>
    <row r="288" spans="1:10" x14ac:dyDescent="0.2">
      <c r="A288">
        <v>306</v>
      </c>
      <c r="B288" s="1">
        <v>217.52411299214069</v>
      </c>
      <c r="C288" s="1">
        <f t="shared" si="26"/>
        <v>-4.8449164726451386</v>
      </c>
      <c r="D288" s="1">
        <v>184.50700000000001</v>
      </c>
      <c r="E288">
        <v>268.202</v>
      </c>
      <c r="F288">
        <f t="shared" si="27"/>
        <v>226.3545</v>
      </c>
      <c r="G288" s="1">
        <f t="shared" si="28"/>
        <v>-6.5501798531811346</v>
      </c>
      <c r="H288" s="1">
        <f t="shared" si="29"/>
        <v>8.830387007859315</v>
      </c>
      <c r="I288" s="1">
        <f t="shared" si="24"/>
        <v>-1.7052633805359108</v>
      </c>
      <c r="J288" s="1">
        <f t="shared" si="25"/>
        <v>-0.79823585406273256</v>
      </c>
    </row>
    <row r="289" spans="1:10" x14ac:dyDescent="0.2">
      <c r="A289">
        <v>307</v>
      </c>
      <c r="B289" s="1">
        <v>217.5208527269109</v>
      </c>
      <c r="C289" s="1">
        <f t="shared" si="26"/>
        <v>-4.8481767378749225</v>
      </c>
      <c r="D289" s="1">
        <v>184.50700000000001</v>
      </c>
      <c r="E289">
        <v>268.202</v>
      </c>
      <c r="F289">
        <f t="shared" si="27"/>
        <v>226.3545</v>
      </c>
      <c r="G289" s="1">
        <f t="shared" si="28"/>
        <v>-6.5501798531811346</v>
      </c>
      <c r="H289" s="1">
        <f t="shared" si="29"/>
        <v>8.8336472730890989</v>
      </c>
      <c r="I289" s="1">
        <f t="shared" si="24"/>
        <v>-1.7020031153061268</v>
      </c>
      <c r="J289" s="1">
        <f t="shared" si="25"/>
        <v>-0.79823585406273256</v>
      </c>
    </row>
    <row r="290" spans="1:10" x14ac:dyDescent="0.2">
      <c r="A290">
        <v>308</v>
      </c>
      <c r="B290" s="1">
        <v>218.02838289020991</v>
      </c>
      <c r="C290" s="1">
        <f t="shared" si="26"/>
        <v>-4.3406465745759135</v>
      </c>
      <c r="D290" s="1">
        <v>185.148</v>
      </c>
      <c r="E290">
        <v>268.58199999999999</v>
      </c>
      <c r="F290">
        <f t="shared" si="27"/>
        <v>226.86500000000001</v>
      </c>
      <c r="G290" s="1">
        <f t="shared" si="28"/>
        <v>-6.0396798531811271</v>
      </c>
      <c r="H290" s="1">
        <f t="shared" si="29"/>
        <v>8.8366171097900974</v>
      </c>
      <c r="I290" s="1">
        <f t="shared" si="24"/>
        <v>-1.6990332786051283</v>
      </c>
      <c r="J290" s="1">
        <f t="shared" si="25"/>
        <v>-0.73602391292021163</v>
      </c>
    </row>
    <row r="291" spans="1:10" x14ac:dyDescent="0.2">
      <c r="A291">
        <v>309</v>
      </c>
      <c r="B291" s="1">
        <v>218.0247921644727</v>
      </c>
      <c r="C291" s="1">
        <f t="shared" si="26"/>
        <v>-4.3442373003131252</v>
      </c>
      <c r="D291" s="1">
        <v>185.148</v>
      </c>
      <c r="E291">
        <v>268.58199999999999</v>
      </c>
      <c r="F291">
        <f t="shared" si="27"/>
        <v>226.86500000000001</v>
      </c>
      <c r="G291" s="1">
        <f t="shared" si="28"/>
        <v>-6.0396798531811271</v>
      </c>
      <c r="H291" s="1">
        <f t="shared" si="29"/>
        <v>8.840207835527309</v>
      </c>
      <c r="I291" s="1">
        <f t="shared" si="24"/>
        <v>-1.6954425528679167</v>
      </c>
      <c r="J291" s="1">
        <f t="shared" si="25"/>
        <v>-0.73602391292021163</v>
      </c>
    </row>
    <row r="292" spans="1:10" x14ac:dyDescent="0.2">
      <c r="A292">
        <v>310</v>
      </c>
      <c r="B292" s="1">
        <v>218.0210366784016</v>
      </c>
      <c r="C292" s="1">
        <f t="shared" si="26"/>
        <v>-4.3479927863842249</v>
      </c>
      <c r="D292" s="1">
        <v>185.148</v>
      </c>
      <c r="E292">
        <v>268.58199999999999</v>
      </c>
      <c r="F292">
        <f t="shared" si="27"/>
        <v>226.86500000000001</v>
      </c>
      <c r="G292" s="1">
        <f t="shared" si="28"/>
        <v>-6.0396798531811271</v>
      </c>
      <c r="H292" s="1">
        <f t="shared" si="29"/>
        <v>8.8439633215984088</v>
      </c>
      <c r="I292" s="1">
        <f t="shared" si="24"/>
        <v>-1.6916870667968169</v>
      </c>
      <c r="J292" s="1">
        <f t="shared" si="25"/>
        <v>-0.73602391292021163</v>
      </c>
    </row>
    <row r="293" spans="1:10" x14ac:dyDescent="0.2">
      <c r="A293">
        <v>311</v>
      </c>
      <c r="B293" s="1">
        <v>217.97481940146949</v>
      </c>
      <c r="C293" s="1">
        <f t="shared" si="26"/>
        <v>-4.3942100633163363</v>
      </c>
      <c r="D293" s="1">
        <v>185.11099999999999</v>
      </c>
      <c r="E293">
        <v>268.53500000000003</v>
      </c>
      <c r="F293">
        <f t="shared" si="27"/>
        <v>226.82300000000001</v>
      </c>
      <c r="G293" s="1">
        <f t="shared" si="28"/>
        <v>-6.0816798531811287</v>
      </c>
      <c r="H293" s="1">
        <f t="shared" si="29"/>
        <v>8.8481805985305186</v>
      </c>
      <c r="I293" s="1">
        <f t="shared" si="24"/>
        <v>-1.6874697898647071</v>
      </c>
      <c r="J293" s="1">
        <f t="shared" si="25"/>
        <v>-0.74114223129040935</v>
      </c>
    </row>
    <row r="294" spans="1:10" x14ac:dyDescent="0.2">
      <c r="A294">
        <v>312</v>
      </c>
      <c r="B294" s="1">
        <v>217.97073549043449</v>
      </c>
      <c r="C294" s="1">
        <f t="shared" si="26"/>
        <v>-4.3982939743513327</v>
      </c>
      <c r="D294" s="1">
        <v>185.11099999999999</v>
      </c>
      <c r="E294">
        <v>268.53500000000003</v>
      </c>
      <c r="F294">
        <f t="shared" si="27"/>
        <v>226.82300000000001</v>
      </c>
      <c r="G294" s="1">
        <f t="shared" si="28"/>
        <v>-6.0816798531811287</v>
      </c>
      <c r="H294" s="1">
        <f t="shared" si="29"/>
        <v>8.852264509565515</v>
      </c>
      <c r="I294" s="1">
        <f t="shared" si="24"/>
        <v>-1.6833858788297107</v>
      </c>
      <c r="J294" s="1">
        <f t="shared" si="25"/>
        <v>-0.74114223129040935</v>
      </c>
    </row>
    <row r="295" spans="1:10" x14ac:dyDescent="0.2">
      <c r="A295">
        <v>313</v>
      </c>
      <c r="B295" s="1">
        <v>217.9664877813851</v>
      </c>
      <c r="C295" s="1">
        <f t="shared" si="26"/>
        <v>-4.4025416834007274</v>
      </c>
      <c r="D295" s="1">
        <v>185.11099999999999</v>
      </c>
      <c r="E295">
        <v>268.53500000000003</v>
      </c>
      <c r="F295">
        <f t="shared" si="27"/>
        <v>226.82300000000001</v>
      </c>
      <c r="G295" s="1">
        <f t="shared" si="28"/>
        <v>-6.0816798531811287</v>
      </c>
      <c r="H295" s="1">
        <f t="shared" si="29"/>
        <v>8.8565122186149097</v>
      </c>
      <c r="I295" s="1">
        <f t="shared" si="24"/>
        <v>-1.679138169780316</v>
      </c>
      <c r="J295" s="1">
        <f t="shared" si="25"/>
        <v>-0.74114223129040935</v>
      </c>
    </row>
    <row r="296" spans="1:10" x14ac:dyDescent="0.2">
      <c r="A296">
        <v>314</v>
      </c>
      <c r="B296" s="1">
        <v>218.02104346891471</v>
      </c>
      <c r="C296" s="1">
        <f t="shared" si="26"/>
        <v>-4.3479859958711131</v>
      </c>
      <c r="D296" s="1">
        <v>185.10499999999999</v>
      </c>
      <c r="E296">
        <v>268.68900000000002</v>
      </c>
      <c r="F296">
        <f t="shared" si="27"/>
        <v>226.89699999999999</v>
      </c>
      <c r="G296" s="1">
        <f t="shared" si="28"/>
        <v>-6.0076798531811448</v>
      </c>
      <c r="H296" s="1">
        <f t="shared" si="29"/>
        <v>8.8759565310852793</v>
      </c>
      <c r="I296" s="1">
        <f t="shared" si="24"/>
        <v>-1.6596938573099465</v>
      </c>
      <c r="J296" s="1">
        <f t="shared" si="25"/>
        <v>-0.73212424178101565</v>
      </c>
    </row>
    <row r="297" spans="1:10" x14ac:dyDescent="0.2">
      <c r="A297">
        <v>315</v>
      </c>
      <c r="B297" s="1">
        <v>218.07559915644441</v>
      </c>
      <c r="C297" s="1">
        <f t="shared" si="26"/>
        <v>-4.2934303083414136</v>
      </c>
      <c r="D297" s="1">
        <v>185.09899999999999</v>
      </c>
      <c r="E297">
        <v>268.84300000000002</v>
      </c>
      <c r="F297">
        <f t="shared" si="27"/>
        <v>226.971</v>
      </c>
      <c r="G297" s="1">
        <f t="shared" si="28"/>
        <v>-5.9336798531811326</v>
      </c>
      <c r="H297" s="1">
        <f t="shared" si="29"/>
        <v>8.895400843555592</v>
      </c>
      <c r="I297" s="1">
        <f t="shared" si="24"/>
        <v>-1.6402495448396337</v>
      </c>
      <c r="J297" s="1">
        <f t="shared" si="25"/>
        <v>-0.72310625227161851</v>
      </c>
    </row>
    <row r="298" spans="1:10" x14ac:dyDescent="0.2">
      <c r="A298">
        <v>316</v>
      </c>
      <c r="B298" s="1">
        <v>218.130154843974</v>
      </c>
      <c r="C298" s="1">
        <f t="shared" si="26"/>
        <v>-4.2388746208118278</v>
      </c>
      <c r="D298" s="1">
        <v>185.09299999999999</v>
      </c>
      <c r="E298">
        <v>268.99700000000001</v>
      </c>
      <c r="F298">
        <f t="shared" si="27"/>
        <v>227.04500000000002</v>
      </c>
      <c r="G298" s="1">
        <f t="shared" si="28"/>
        <v>-5.8596798531811203</v>
      </c>
      <c r="H298" s="1">
        <f t="shared" si="29"/>
        <v>8.9148451560260185</v>
      </c>
      <c r="I298" s="1">
        <f t="shared" si="24"/>
        <v>-1.6208052323692073</v>
      </c>
      <c r="J298" s="1">
        <f t="shared" si="25"/>
        <v>-0.71408826276222137</v>
      </c>
    </row>
    <row r="299" spans="1:10" x14ac:dyDescent="0.2">
      <c r="A299">
        <v>317</v>
      </c>
      <c r="B299" s="1">
        <v>218.18471053150361</v>
      </c>
      <c r="C299" s="1">
        <f t="shared" si="26"/>
        <v>-4.1843189332822135</v>
      </c>
      <c r="D299" s="1">
        <v>185.08699999999999</v>
      </c>
      <c r="E299">
        <v>269.14999999999998</v>
      </c>
      <c r="F299">
        <f t="shared" si="27"/>
        <v>227.11849999999998</v>
      </c>
      <c r="G299" s="1">
        <f t="shared" si="28"/>
        <v>-5.786179853181153</v>
      </c>
      <c r="H299" s="1">
        <f t="shared" si="29"/>
        <v>8.9337894684963715</v>
      </c>
      <c r="I299" s="1">
        <f t="shared" si="24"/>
        <v>-1.6018609198988543</v>
      </c>
      <c r="J299" s="1">
        <f t="shared" si="25"/>
        <v>-0.7051312056143797</v>
      </c>
    </row>
    <row r="300" spans="1:10" x14ac:dyDescent="0.2">
      <c r="A300">
        <v>318</v>
      </c>
      <c r="B300" s="1">
        <v>218.2392662190332</v>
      </c>
      <c r="C300" s="1">
        <f t="shared" si="26"/>
        <v>-4.1297632457526277</v>
      </c>
      <c r="D300" s="1">
        <v>185.08</v>
      </c>
      <c r="E300">
        <v>269.30399999999997</v>
      </c>
      <c r="F300">
        <f t="shared" si="27"/>
        <v>227.19200000000001</v>
      </c>
      <c r="G300" s="1">
        <f t="shared" si="28"/>
        <v>-5.7126798531811289</v>
      </c>
      <c r="H300" s="1">
        <f t="shared" si="29"/>
        <v>8.9527337809668097</v>
      </c>
      <c r="I300" s="1">
        <f t="shared" si="24"/>
        <v>-1.582916607428416</v>
      </c>
      <c r="J300" s="1">
        <f t="shared" si="25"/>
        <v>-0.69617414846653114</v>
      </c>
    </row>
    <row r="301" spans="1:10" x14ac:dyDescent="0.2">
      <c r="A301">
        <v>319</v>
      </c>
      <c r="B301" s="1">
        <v>218.29382190656281</v>
      </c>
      <c r="C301" s="1">
        <f t="shared" si="26"/>
        <v>-4.0752075582230134</v>
      </c>
      <c r="D301" s="1">
        <v>185.07400000000001</v>
      </c>
      <c r="E301">
        <v>269.30399999999997</v>
      </c>
      <c r="F301">
        <f t="shared" si="27"/>
        <v>227.18899999999999</v>
      </c>
      <c r="G301" s="1">
        <f t="shared" si="28"/>
        <v>-5.7156798531811432</v>
      </c>
      <c r="H301" s="1">
        <f t="shared" si="29"/>
        <v>8.8951780934371811</v>
      </c>
      <c r="I301" s="1">
        <f t="shared" si="24"/>
        <v>-1.6404722949580446</v>
      </c>
      <c r="J301" s="1">
        <f t="shared" si="25"/>
        <v>-0.69653974263583263</v>
      </c>
    </row>
    <row r="302" spans="1:10" x14ac:dyDescent="0.2">
      <c r="A302">
        <v>320</v>
      </c>
      <c r="B302" s="1">
        <v>218.34837759409251</v>
      </c>
      <c r="C302" s="1">
        <f t="shared" si="26"/>
        <v>-4.0206518706933139</v>
      </c>
      <c r="D302" s="1">
        <v>185.06800000000001</v>
      </c>
      <c r="E302">
        <v>269.30399999999997</v>
      </c>
      <c r="F302">
        <f t="shared" si="27"/>
        <v>227.18599999999998</v>
      </c>
      <c r="G302" s="1">
        <f t="shared" si="28"/>
        <v>-5.7186798531811576</v>
      </c>
      <c r="H302" s="1">
        <f t="shared" si="29"/>
        <v>8.8376224059074673</v>
      </c>
      <c r="I302" s="1">
        <f t="shared" si="24"/>
        <v>-1.6980279824877584</v>
      </c>
      <c r="J302" s="1">
        <f t="shared" si="25"/>
        <v>-0.69690533680513422</v>
      </c>
    </row>
    <row r="303" spans="1:10" x14ac:dyDescent="0.2">
      <c r="A303">
        <v>321</v>
      </c>
      <c r="B303" s="1">
        <v>218.4029332816221</v>
      </c>
      <c r="C303" s="1">
        <f t="shared" si="26"/>
        <v>-3.966096183163728</v>
      </c>
      <c r="D303" s="1">
        <v>185.06200000000001</v>
      </c>
      <c r="E303">
        <v>269.36599999999999</v>
      </c>
      <c r="F303">
        <f t="shared" si="27"/>
        <v>227.214</v>
      </c>
      <c r="G303" s="1">
        <f t="shared" si="28"/>
        <v>-5.6906798531811376</v>
      </c>
      <c r="H303" s="1">
        <f t="shared" si="29"/>
        <v>8.8110667183779015</v>
      </c>
      <c r="I303" s="1">
        <f t="shared" si="24"/>
        <v>-1.7245836700173243</v>
      </c>
      <c r="J303" s="1">
        <f t="shared" si="25"/>
        <v>-0.69349312455833345</v>
      </c>
    </row>
    <row r="304" spans="1:10" x14ac:dyDescent="0.2">
      <c r="A304">
        <v>322</v>
      </c>
      <c r="B304" s="1">
        <v>218.45748896915171</v>
      </c>
      <c r="C304" s="1">
        <f t="shared" si="26"/>
        <v>-3.9115404956341138</v>
      </c>
      <c r="D304" s="1">
        <v>185.05600000000001</v>
      </c>
      <c r="E304">
        <v>269.42700000000002</v>
      </c>
      <c r="F304">
        <f t="shared" si="27"/>
        <v>227.24150000000003</v>
      </c>
      <c r="G304" s="1">
        <f t="shared" si="28"/>
        <v>-5.6631798531811057</v>
      </c>
      <c r="H304" s="1">
        <f t="shared" si="29"/>
        <v>8.784011030848319</v>
      </c>
      <c r="I304" s="1">
        <f t="shared" si="24"/>
        <v>-1.7516393575469067</v>
      </c>
      <c r="J304" s="1">
        <f t="shared" si="25"/>
        <v>-0.69014184467308115</v>
      </c>
    </row>
    <row r="305" spans="1:10" x14ac:dyDescent="0.2">
      <c r="A305">
        <v>323</v>
      </c>
      <c r="B305" s="1">
        <v>218.51204465668141</v>
      </c>
      <c r="C305" s="1">
        <f t="shared" si="26"/>
        <v>-3.8569848081044142</v>
      </c>
      <c r="D305" s="1">
        <v>185.05</v>
      </c>
      <c r="E305">
        <v>269.48899999999998</v>
      </c>
      <c r="F305">
        <f t="shared" si="27"/>
        <v>227.26949999999999</v>
      </c>
      <c r="G305" s="1">
        <f t="shared" si="28"/>
        <v>-5.6351798531811426</v>
      </c>
      <c r="H305" s="1">
        <f t="shared" si="29"/>
        <v>8.7574553433185827</v>
      </c>
      <c r="I305" s="1">
        <f t="shared" si="24"/>
        <v>-1.7781950450766431</v>
      </c>
      <c r="J305" s="1">
        <f t="shared" si="25"/>
        <v>-0.68672963242628726</v>
      </c>
    </row>
    <row r="306" spans="1:10" x14ac:dyDescent="0.2">
      <c r="A306">
        <v>324</v>
      </c>
      <c r="B306" s="1">
        <v>218.566600344211</v>
      </c>
      <c r="C306" s="1">
        <f t="shared" si="26"/>
        <v>-3.8024291205748284</v>
      </c>
      <c r="D306" s="1">
        <v>185.04400000000001</v>
      </c>
      <c r="E306">
        <v>269.55</v>
      </c>
      <c r="F306">
        <f t="shared" si="27"/>
        <v>227.29700000000003</v>
      </c>
      <c r="G306" s="1">
        <f t="shared" si="28"/>
        <v>-5.6076798531811107</v>
      </c>
      <c r="H306" s="1">
        <f t="shared" si="29"/>
        <v>8.7303996557890287</v>
      </c>
      <c r="I306" s="1">
        <f t="shared" si="24"/>
        <v>-1.8052507326061971</v>
      </c>
      <c r="J306" s="1">
        <f t="shared" si="25"/>
        <v>-0.68337835254103507</v>
      </c>
    </row>
    <row r="307" spans="1:10" x14ac:dyDescent="0.2">
      <c r="A307">
        <v>325</v>
      </c>
      <c r="B307" s="1">
        <v>218.62115603174061</v>
      </c>
      <c r="C307" s="1">
        <f t="shared" si="26"/>
        <v>-3.7478734330452141</v>
      </c>
      <c r="D307" s="1">
        <v>185.03800000000001</v>
      </c>
      <c r="E307">
        <v>269.61099999999999</v>
      </c>
      <c r="F307">
        <f t="shared" si="27"/>
        <v>227.3245</v>
      </c>
      <c r="G307" s="1">
        <f t="shared" si="28"/>
        <v>-5.5801798531811357</v>
      </c>
      <c r="H307" s="1">
        <f t="shared" si="29"/>
        <v>8.7033439682593894</v>
      </c>
      <c r="I307" s="1">
        <f t="shared" si="24"/>
        <v>-1.8323064201358363</v>
      </c>
      <c r="J307" s="1">
        <f t="shared" si="25"/>
        <v>-0.68002707265578977</v>
      </c>
    </row>
    <row r="308" spans="1:10" x14ac:dyDescent="0.2">
      <c r="A308">
        <v>326</v>
      </c>
      <c r="B308" s="1">
        <v>218.6757117192702</v>
      </c>
      <c r="C308" s="1">
        <f t="shared" si="26"/>
        <v>-3.6933177455156283</v>
      </c>
      <c r="D308" s="1">
        <v>185.03100000000001</v>
      </c>
      <c r="E308">
        <v>269.673</v>
      </c>
      <c r="F308">
        <f t="shared" si="27"/>
        <v>227.352</v>
      </c>
      <c r="G308" s="1">
        <f t="shared" si="28"/>
        <v>-5.5526798531811323</v>
      </c>
      <c r="H308" s="1">
        <f t="shared" si="29"/>
        <v>8.676288280729807</v>
      </c>
      <c r="I308" s="1">
        <f t="shared" si="24"/>
        <v>-1.8593621076654188</v>
      </c>
      <c r="J308" s="1">
        <f t="shared" si="25"/>
        <v>-0.67667579277054091</v>
      </c>
    </row>
    <row r="309" spans="1:10" x14ac:dyDescent="0.2">
      <c r="A309">
        <v>327</v>
      </c>
      <c r="B309" s="1">
        <v>218.73026740679981</v>
      </c>
      <c r="C309" s="1">
        <f t="shared" si="26"/>
        <v>-3.638762057986014</v>
      </c>
      <c r="D309" s="1">
        <v>185.02500000000001</v>
      </c>
      <c r="E309">
        <v>269.96800000000002</v>
      </c>
      <c r="F309">
        <f t="shared" si="27"/>
        <v>227.49650000000003</v>
      </c>
      <c r="G309" s="1">
        <f t="shared" si="28"/>
        <v>-5.4081798531811103</v>
      </c>
      <c r="H309" s="1">
        <f t="shared" si="29"/>
        <v>8.7662325932002148</v>
      </c>
      <c r="I309" s="1">
        <f t="shared" si="24"/>
        <v>-1.769417795195011</v>
      </c>
      <c r="J309" s="1">
        <f t="shared" si="25"/>
        <v>-0.6590663402825967</v>
      </c>
    </row>
    <row r="310" spans="1:10" x14ac:dyDescent="0.2">
      <c r="A310">
        <v>328</v>
      </c>
      <c r="B310" s="1">
        <v>218.78482309432951</v>
      </c>
      <c r="C310" s="1">
        <f t="shared" si="26"/>
        <v>-3.5842063704563145</v>
      </c>
      <c r="D310" s="1">
        <v>185.01900000000001</v>
      </c>
      <c r="E310">
        <v>270.26299999999998</v>
      </c>
      <c r="F310">
        <f t="shared" si="27"/>
        <v>227.64099999999999</v>
      </c>
      <c r="G310" s="1">
        <f t="shared" si="28"/>
        <v>-5.2636798531811451</v>
      </c>
      <c r="H310" s="1">
        <f t="shared" si="29"/>
        <v>8.8561769056704804</v>
      </c>
      <c r="I310" s="1">
        <f t="shared" si="24"/>
        <v>-1.6794734827247453</v>
      </c>
      <c r="J310" s="1">
        <f t="shared" si="25"/>
        <v>-0.64145688779465948</v>
      </c>
    </row>
    <row r="311" spans="1:10" x14ac:dyDescent="0.2">
      <c r="A311">
        <v>329</v>
      </c>
      <c r="B311" s="1">
        <v>218.8393787818591</v>
      </c>
      <c r="C311" s="1">
        <f t="shared" si="26"/>
        <v>-3.5296506829267287</v>
      </c>
      <c r="D311" s="1">
        <v>185.01300000000001</v>
      </c>
      <c r="E311">
        <v>270.55799999999999</v>
      </c>
      <c r="F311">
        <f t="shared" si="27"/>
        <v>227.78550000000001</v>
      </c>
      <c r="G311" s="1">
        <f t="shared" si="28"/>
        <v>-5.119179853181123</v>
      </c>
      <c r="H311" s="1">
        <f t="shared" si="29"/>
        <v>8.9461212181409167</v>
      </c>
      <c r="I311" s="1">
        <f t="shared" si="24"/>
        <v>-1.5895291702543091</v>
      </c>
      <c r="J311" s="1">
        <f t="shared" si="25"/>
        <v>-0.62384743530671527</v>
      </c>
    </row>
    <row r="312" spans="1:10" x14ac:dyDescent="0.2">
      <c r="A312">
        <v>330</v>
      </c>
      <c r="B312" s="1">
        <v>218.91991104292831</v>
      </c>
      <c r="C312" s="1">
        <f t="shared" si="26"/>
        <v>-3.4491184218575199</v>
      </c>
      <c r="D312" s="1">
        <v>185.01300000000001</v>
      </c>
      <c r="E312">
        <v>270.55799999999999</v>
      </c>
      <c r="F312">
        <f t="shared" si="27"/>
        <v>227.78550000000001</v>
      </c>
      <c r="G312" s="1">
        <f t="shared" si="28"/>
        <v>-5.119179853181123</v>
      </c>
      <c r="H312" s="1">
        <f t="shared" si="29"/>
        <v>8.8655889570717079</v>
      </c>
      <c r="I312" s="1">
        <f t="shared" si="24"/>
        <v>-1.6700614313235178</v>
      </c>
      <c r="J312" s="1">
        <f t="shared" si="25"/>
        <v>-0.62384743530671527</v>
      </c>
    </row>
    <row r="313" spans="1:10" x14ac:dyDescent="0.2">
      <c r="A313">
        <v>331</v>
      </c>
      <c r="B313" s="1">
        <v>218.95139938222289</v>
      </c>
      <c r="C313" s="1">
        <f t="shared" si="26"/>
        <v>-3.4176300825629369</v>
      </c>
      <c r="D313" s="1">
        <v>185.721</v>
      </c>
      <c r="E313">
        <v>270.2</v>
      </c>
      <c r="F313">
        <f t="shared" si="27"/>
        <v>227.9605</v>
      </c>
      <c r="G313" s="1">
        <f t="shared" si="28"/>
        <v>-4.9441798531811401</v>
      </c>
      <c r="H313" s="1">
        <f t="shared" si="29"/>
        <v>9.0091006177771078</v>
      </c>
      <c r="I313" s="1">
        <f t="shared" si="24"/>
        <v>-1.5265497706181179</v>
      </c>
      <c r="J313" s="1">
        <f t="shared" si="25"/>
        <v>-0.6025211087642276</v>
      </c>
    </row>
    <row r="314" spans="1:10" x14ac:dyDescent="0.2">
      <c r="A314">
        <v>332</v>
      </c>
      <c r="B314" s="1">
        <v>219.0431431363447</v>
      </c>
      <c r="C314" s="1">
        <f t="shared" si="26"/>
        <v>-3.3258863284411291</v>
      </c>
      <c r="D314" s="1">
        <v>185.262</v>
      </c>
      <c r="E314">
        <v>270.71600000000001</v>
      </c>
      <c r="F314">
        <f t="shared" si="27"/>
        <v>227.989</v>
      </c>
      <c r="G314" s="1">
        <f t="shared" si="28"/>
        <v>-4.9156798531811319</v>
      </c>
      <c r="H314" s="1">
        <f t="shared" si="29"/>
        <v>8.9458568636553082</v>
      </c>
      <c r="I314" s="1">
        <f t="shared" si="24"/>
        <v>-1.5897935247399175</v>
      </c>
      <c r="J314" s="1">
        <f t="shared" si="25"/>
        <v>-0.59904796415587835</v>
      </c>
    </row>
    <row r="315" spans="1:10" x14ac:dyDescent="0.2">
      <c r="A315">
        <v>333</v>
      </c>
      <c r="B315" s="1">
        <v>219.029325837963</v>
      </c>
      <c r="C315" s="1">
        <f t="shared" si="26"/>
        <v>-3.3397036268228248</v>
      </c>
      <c r="D315" s="1">
        <v>185.411</v>
      </c>
      <c r="E315">
        <v>270.755</v>
      </c>
      <c r="F315">
        <f t="shared" si="27"/>
        <v>228.083</v>
      </c>
      <c r="G315" s="1">
        <f t="shared" si="28"/>
        <v>-4.8216798531811378</v>
      </c>
      <c r="H315" s="1">
        <f t="shared" si="29"/>
        <v>9.053674162036998</v>
      </c>
      <c r="I315" s="1">
        <f t="shared" si="24"/>
        <v>-1.4819762263582277</v>
      </c>
      <c r="J315" s="1">
        <f t="shared" si="25"/>
        <v>-0.58759268018448452</v>
      </c>
    </row>
    <row r="316" spans="1:10" x14ac:dyDescent="0.2">
      <c r="A316">
        <v>334</v>
      </c>
      <c r="B316" s="1">
        <v>219.07579547557751</v>
      </c>
      <c r="C316" s="1">
        <f t="shared" si="26"/>
        <v>-3.2932339892083178</v>
      </c>
      <c r="D316" s="1">
        <v>184.99799999999999</v>
      </c>
      <c r="E316">
        <v>270.88499999999999</v>
      </c>
      <c r="F316">
        <f t="shared" si="27"/>
        <v>227.94149999999999</v>
      </c>
      <c r="G316" s="1">
        <f t="shared" si="28"/>
        <v>-4.9631798531811455</v>
      </c>
      <c r="H316" s="1">
        <f t="shared" si="29"/>
        <v>8.8657045244224832</v>
      </c>
      <c r="I316" s="1">
        <f t="shared" si="24"/>
        <v>-1.6699458639727425</v>
      </c>
      <c r="J316" s="1">
        <f t="shared" si="25"/>
        <v>-0.60483653850312713</v>
      </c>
    </row>
    <row r="317" spans="1:10" x14ac:dyDescent="0.2">
      <c r="A317">
        <v>335</v>
      </c>
      <c r="B317" s="1">
        <v>219.12623313298911</v>
      </c>
      <c r="C317" s="1">
        <f t="shared" si="26"/>
        <v>-3.2427963317967112</v>
      </c>
      <c r="D317" s="1">
        <v>185.482</v>
      </c>
      <c r="E317">
        <v>270.95400000000001</v>
      </c>
      <c r="F317">
        <f t="shared" si="27"/>
        <v>228.21800000000002</v>
      </c>
      <c r="G317" s="1">
        <f t="shared" si="28"/>
        <v>-4.6866798531811185</v>
      </c>
      <c r="H317" s="1">
        <f t="shared" si="29"/>
        <v>9.0917668670109038</v>
      </c>
      <c r="I317" s="1">
        <f t="shared" si="24"/>
        <v>-1.443883521384322</v>
      </c>
      <c r="J317" s="1">
        <f t="shared" si="25"/>
        <v>-0.57114094256599013</v>
      </c>
    </row>
    <row r="318" spans="1:10" x14ac:dyDescent="0.2">
      <c r="A318">
        <v>336</v>
      </c>
      <c r="B318" s="1">
        <v>219.1997737180516</v>
      </c>
      <c r="C318" s="1">
        <f t="shared" si="26"/>
        <v>-3.1692557467342226</v>
      </c>
      <c r="D318" s="1">
        <v>185.358</v>
      </c>
      <c r="E318">
        <v>271.02199999999999</v>
      </c>
      <c r="F318">
        <f t="shared" si="27"/>
        <v>228.19</v>
      </c>
      <c r="G318" s="1">
        <f t="shared" si="28"/>
        <v>-4.7146798531811385</v>
      </c>
      <c r="H318" s="1">
        <f t="shared" si="29"/>
        <v>8.9902262819483951</v>
      </c>
      <c r="I318" s="1">
        <f t="shared" si="24"/>
        <v>-1.5454241064468306</v>
      </c>
      <c r="J318" s="1">
        <f t="shared" si="25"/>
        <v>-0.5745531548127909</v>
      </c>
    </row>
    <row r="319" spans="1:10" x14ac:dyDescent="0.2">
      <c r="A319">
        <v>337</v>
      </c>
      <c r="B319" s="1">
        <v>219.1159061318408</v>
      </c>
      <c r="C319" s="1">
        <f t="shared" si="26"/>
        <v>-3.2531233329450231</v>
      </c>
      <c r="D319" s="1">
        <v>185.73500000000001</v>
      </c>
      <c r="E319">
        <v>270.71899999999999</v>
      </c>
      <c r="F319">
        <f t="shared" si="27"/>
        <v>228.227</v>
      </c>
      <c r="G319" s="1">
        <f t="shared" si="28"/>
        <v>-4.6776798531811323</v>
      </c>
      <c r="H319" s="1">
        <f t="shared" si="29"/>
        <v>9.1110938681592017</v>
      </c>
      <c r="I319" s="1">
        <f t="shared" si="24"/>
        <v>-1.424556520236024</v>
      </c>
      <c r="J319" s="1">
        <f t="shared" si="25"/>
        <v>-0.57004416005809233</v>
      </c>
    </row>
    <row r="320" spans="1:10" x14ac:dyDescent="0.2">
      <c r="A320">
        <v>338</v>
      </c>
      <c r="B320" s="1">
        <v>219.0012796742248</v>
      </c>
      <c r="C320" s="1">
        <f t="shared" si="26"/>
        <v>-3.367749790561021</v>
      </c>
      <c r="D320" s="1">
        <v>185.11799999999999</v>
      </c>
      <c r="E320">
        <v>270.78100000000001</v>
      </c>
      <c r="F320">
        <f t="shared" si="27"/>
        <v>227.9495</v>
      </c>
      <c r="G320" s="1">
        <f t="shared" si="28"/>
        <v>-4.9551798531811357</v>
      </c>
      <c r="H320" s="1">
        <f t="shared" si="29"/>
        <v>8.9482203257751962</v>
      </c>
      <c r="I320" s="1">
        <f t="shared" si="24"/>
        <v>-1.5874300626200295</v>
      </c>
      <c r="J320" s="1">
        <f t="shared" si="25"/>
        <v>-0.6038616207183265</v>
      </c>
    </row>
    <row r="321" spans="1:10" x14ac:dyDescent="0.2">
      <c r="A321">
        <v>339</v>
      </c>
      <c r="B321" s="1">
        <v>218.90135035174109</v>
      </c>
      <c r="C321" s="1">
        <f t="shared" si="26"/>
        <v>-3.4676791130447384</v>
      </c>
      <c r="D321" s="1">
        <v>184.99199999999999</v>
      </c>
      <c r="E321">
        <v>270.78100000000001</v>
      </c>
      <c r="F321">
        <f t="shared" si="27"/>
        <v>227.88650000000001</v>
      </c>
      <c r="G321" s="1">
        <f t="shared" si="28"/>
        <v>-5.0181798531811239</v>
      </c>
      <c r="H321" s="1">
        <f t="shared" si="29"/>
        <v>8.9851496482589255</v>
      </c>
      <c r="I321" s="1">
        <f t="shared" si="24"/>
        <v>-1.5505007401363002</v>
      </c>
      <c r="J321" s="1">
        <f t="shared" si="25"/>
        <v>-0.6115390982736213</v>
      </c>
    </row>
    <row r="322" spans="1:10" x14ac:dyDescent="0.2">
      <c r="A322">
        <v>340</v>
      </c>
      <c r="B322" s="1">
        <v>219.14644183101541</v>
      </c>
      <c r="C322" s="1">
        <f t="shared" si="26"/>
        <v>-3.2225876337704165</v>
      </c>
      <c r="D322" s="1">
        <v>185.09399999999999</v>
      </c>
      <c r="E322">
        <v>271.31299999999999</v>
      </c>
      <c r="F322">
        <f t="shared" si="27"/>
        <v>228.20349999999999</v>
      </c>
      <c r="G322" s="1">
        <f t="shared" si="28"/>
        <v>-4.7011798531811451</v>
      </c>
      <c r="H322" s="1">
        <f t="shared" si="29"/>
        <v>9.0570581689845824</v>
      </c>
      <c r="I322" s="1">
        <f t="shared" ref="I322:I385" si="30">(H322-$K$2)</f>
        <v>-1.4785922194106433</v>
      </c>
      <c r="J322" s="1">
        <f t="shared" ref="J322:J385" si="31">G322/($K$8-$K$3)</f>
        <v>-0.57290798105094254</v>
      </c>
    </row>
    <row r="323" spans="1:10" x14ac:dyDescent="0.2">
      <c r="A323">
        <v>341</v>
      </c>
      <c r="B323" s="1">
        <v>219.34379330435939</v>
      </c>
      <c r="C323" s="1">
        <f t="shared" ref="C323:C386" si="32">B323-$K$4</f>
        <v>-3.0252361604264308</v>
      </c>
      <c r="D323" s="1">
        <v>185.45500000000001</v>
      </c>
      <c r="E323">
        <v>271.31299999999999</v>
      </c>
      <c r="F323">
        <f t="shared" ref="F323:F386" si="33">(D323+E323)/2</f>
        <v>228.38400000000001</v>
      </c>
      <c r="G323" s="1">
        <f t="shared" ref="G323:G386" si="34">F323-$K$3</f>
        <v>-4.5206798531811216</v>
      </c>
      <c r="H323" s="1">
        <f t="shared" ref="H323:H386" si="35">F323-B323</f>
        <v>9.0402066956406202</v>
      </c>
      <c r="I323" s="1">
        <f t="shared" si="30"/>
        <v>-1.4954436927546055</v>
      </c>
      <c r="J323" s="1">
        <f t="shared" si="31"/>
        <v>-0.55091139853140025</v>
      </c>
    </row>
    <row r="324" spans="1:10" x14ac:dyDescent="0.2">
      <c r="A324">
        <v>342</v>
      </c>
      <c r="B324" s="1">
        <v>219.89359744486671</v>
      </c>
      <c r="C324" s="1">
        <f t="shared" si="32"/>
        <v>-2.4754320199191113</v>
      </c>
      <c r="D324" s="1">
        <v>185.816</v>
      </c>
      <c r="E324">
        <v>271.512</v>
      </c>
      <c r="F324">
        <f t="shared" si="33"/>
        <v>228.66399999999999</v>
      </c>
      <c r="G324" s="1">
        <f t="shared" si="34"/>
        <v>-4.2406798531811489</v>
      </c>
      <c r="H324" s="1">
        <f t="shared" si="35"/>
        <v>8.7704025551332734</v>
      </c>
      <c r="I324" s="1">
        <f t="shared" si="30"/>
        <v>-1.7652478332619523</v>
      </c>
      <c r="J324" s="1">
        <f t="shared" si="31"/>
        <v>-0.51678927606342007</v>
      </c>
    </row>
    <row r="325" spans="1:10" x14ac:dyDescent="0.2">
      <c r="A325">
        <v>343</v>
      </c>
      <c r="B325" s="1">
        <v>219.98439332578511</v>
      </c>
      <c r="C325" s="1">
        <f t="shared" si="32"/>
        <v>-2.3846361390007189</v>
      </c>
      <c r="D325" s="1">
        <v>186.929</v>
      </c>
      <c r="E325">
        <v>271.71199999999999</v>
      </c>
      <c r="F325">
        <f t="shared" si="33"/>
        <v>229.32049999999998</v>
      </c>
      <c r="G325" s="1">
        <f t="shared" si="34"/>
        <v>-3.5841798531811548</v>
      </c>
      <c r="H325" s="1">
        <f t="shared" si="35"/>
        <v>9.3361066742148751</v>
      </c>
      <c r="I325" s="1">
        <f t="shared" si="30"/>
        <v>-1.1995437141803507</v>
      </c>
      <c r="J325" s="1">
        <f t="shared" si="31"/>
        <v>-0.4367850853483094</v>
      </c>
    </row>
    <row r="326" spans="1:10" x14ac:dyDescent="0.2">
      <c r="A326">
        <v>344</v>
      </c>
      <c r="B326" s="1">
        <v>220.25370849353351</v>
      </c>
      <c r="C326" s="1">
        <f t="shared" si="32"/>
        <v>-2.1153209712523164</v>
      </c>
      <c r="D326" s="1">
        <v>186.929</v>
      </c>
      <c r="E326">
        <v>271.71199999999999</v>
      </c>
      <c r="F326">
        <f t="shared" si="33"/>
        <v>229.32049999999998</v>
      </c>
      <c r="G326" s="1">
        <f t="shared" si="34"/>
        <v>-3.5841798531811548</v>
      </c>
      <c r="H326" s="1">
        <f t="shared" si="35"/>
        <v>9.0667915064664726</v>
      </c>
      <c r="I326" s="1">
        <f t="shared" si="30"/>
        <v>-1.4688588819287531</v>
      </c>
      <c r="J326" s="1">
        <f t="shared" si="31"/>
        <v>-0.4367850853483094</v>
      </c>
    </row>
    <row r="327" spans="1:10" x14ac:dyDescent="0.2">
      <c r="A327">
        <v>345</v>
      </c>
      <c r="B327" s="1">
        <v>220.19448635294009</v>
      </c>
      <c r="C327" s="1">
        <f t="shared" si="32"/>
        <v>-2.1745431118457361</v>
      </c>
      <c r="D327" s="1">
        <v>186.63499999999999</v>
      </c>
      <c r="E327">
        <v>271.79500000000002</v>
      </c>
      <c r="F327">
        <f t="shared" si="33"/>
        <v>229.215</v>
      </c>
      <c r="G327" s="1">
        <f t="shared" si="34"/>
        <v>-3.6896798531811328</v>
      </c>
      <c r="H327" s="1">
        <f t="shared" si="35"/>
        <v>9.0205136470599143</v>
      </c>
      <c r="I327" s="1">
        <f t="shared" si="30"/>
        <v>-1.5151367413353114</v>
      </c>
      <c r="J327" s="1">
        <f t="shared" si="31"/>
        <v>-0.4496418136353505</v>
      </c>
    </row>
    <row r="328" spans="1:10" x14ac:dyDescent="0.2">
      <c r="A328">
        <v>346</v>
      </c>
      <c r="B328" s="1">
        <v>220.1352642123467</v>
      </c>
      <c r="C328" s="1">
        <f t="shared" si="32"/>
        <v>-2.2337652524391274</v>
      </c>
      <c r="D328" s="1">
        <v>186.34</v>
      </c>
      <c r="E328">
        <v>271.87799999999999</v>
      </c>
      <c r="F328">
        <f t="shared" si="33"/>
        <v>229.10899999999998</v>
      </c>
      <c r="G328" s="1">
        <f t="shared" si="34"/>
        <v>-3.7956798531811557</v>
      </c>
      <c r="H328" s="1">
        <f t="shared" si="35"/>
        <v>8.9737357876532826</v>
      </c>
      <c r="I328" s="1">
        <f t="shared" si="30"/>
        <v>-1.5619146007419431</v>
      </c>
      <c r="J328" s="1">
        <f t="shared" si="31"/>
        <v>-0.46255947428394706</v>
      </c>
    </row>
    <row r="329" spans="1:10" x14ac:dyDescent="0.2">
      <c r="A329">
        <v>347</v>
      </c>
      <c r="B329" s="1">
        <v>220.07604207175331</v>
      </c>
      <c r="C329" s="1">
        <f t="shared" si="32"/>
        <v>-2.2929873930325186</v>
      </c>
      <c r="D329" s="1">
        <v>186.04499999999999</v>
      </c>
      <c r="E329">
        <v>271.87799999999999</v>
      </c>
      <c r="F329">
        <f t="shared" si="33"/>
        <v>228.9615</v>
      </c>
      <c r="G329" s="1">
        <f t="shared" si="34"/>
        <v>-3.9431798531811353</v>
      </c>
      <c r="H329" s="1">
        <f t="shared" si="35"/>
        <v>8.8854579282466943</v>
      </c>
      <c r="I329" s="1">
        <f t="shared" si="30"/>
        <v>-1.6501924601485314</v>
      </c>
      <c r="J329" s="1">
        <f t="shared" si="31"/>
        <v>-0.48053452094118587</v>
      </c>
    </row>
    <row r="330" spans="1:10" x14ac:dyDescent="0.2">
      <c r="A330">
        <v>348</v>
      </c>
      <c r="B330" s="1">
        <v>220.01681993115989</v>
      </c>
      <c r="C330" s="1">
        <f t="shared" si="32"/>
        <v>-2.3522095336259383</v>
      </c>
      <c r="D330" s="1">
        <v>185.75</v>
      </c>
      <c r="E330">
        <v>271.87799999999999</v>
      </c>
      <c r="F330">
        <f t="shared" si="33"/>
        <v>228.81399999999999</v>
      </c>
      <c r="G330" s="1">
        <f t="shared" si="34"/>
        <v>-4.0906798531811432</v>
      </c>
      <c r="H330" s="1">
        <f t="shared" si="35"/>
        <v>8.7971800688401061</v>
      </c>
      <c r="I330" s="1">
        <f t="shared" si="30"/>
        <v>-1.7384703195551197</v>
      </c>
      <c r="J330" s="1">
        <f t="shared" si="31"/>
        <v>-0.49850956759842818</v>
      </c>
    </row>
    <row r="331" spans="1:10" x14ac:dyDescent="0.2">
      <c r="A331">
        <v>349</v>
      </c>
      <c r="B331" s="1">
        <v>219.9575977905665</v>
      </c>
      <c r="C331" s="1">
        <f t="shared" si="32"/>
        <v>-2.4114316742193296</v>
      </c>
      <c r="D331" s="1">
        <v>185.45500000000001</v>
      </c>
      <c r="E331">
        <v>272.68799999999999</v>
      </c>
      <c r="F331">
        <f t="shared" si="33"/>
        <v>229.07150000000001</v>
      </c>
      <c r="G331" s="1">
        <f t="shared" si="34"/>
        <v>-3.8331798531811216</v>
      </c>
      <c r="H331" s="1">
        <f t="shared" si="35"/>
        <v>9.1139022094335189</v>
      </c>
      <c r="I331" s="1">
        <f t="shared" si="30"/>
        <v>-1.4217481789617068</v>
      </c>
      <c r="J331" s="1">
        <f t="shared" si="31"/>
        <v>-0.46712940140019071</v>
      </c>
    </row>
    <row r="332" spans="1:10" x14ac:dyDescent="0.2">
      <c r="A332">
        <v>350</v>
      </c>
      <c r="B332" s="1">
        <v>219.84678509421761</v>
      </c>
      <c r="C332" s="1">
        <f t="shared" si="32"/>
        <v>-2.5222443705682167</v>
      </c>
      <c r="D332" s="1">
        <v>185.45500000000001</v>
      </c>
      <c r="E332">
        <v>272.68799999999999</v>
      </c>
      <c r="F332">
        <f t="shared" si="33"/>
        <v>229.07150000000001</v>
      </c>
      <c r="G332" s="1">
        <f t="shared" si="34"/>
        <v>-3.8331798531811216</v>
      </c>
      <c r="H332" s="1">
        <f t="shared" si="35"/>
        <v>9.224714905782406</v>
      </c>
      <c r="I332" s="1">
        <f t="shared" si="30"/>
        <v>-1.3109354826128197</v>
      </c>
      <c r="J332" s="1">
        <f t="shared" si="31"/>
        <v>-0.46712940140019071</v>
      </c>
    </row>
    <row r="333" spans="1:10" x14ac:dyDescent="0.2">
      <c r="A333">
        <v>351</v>
      </c>
      <c r="B333" s="1">
        <v>219.78340927785999</v>
      </c>
      <c r="C333" s="1">
        <f t="shared" si="32"/>
        <v>-2.5856201869258371</v>
      </c>
      <c r="D333" s="1">
        <v>185.256</v>
      </c>
      <c r="E333">
        <v>272.48399999999998</v>
      </c>
      <c r="F333">
        <f t="shared" si="33"/>
        <v>228.87</v>
      </c>
      <c r="G333" s="1">
        <f t="shared" si="34"/>
        <v>-4.0346798531811316</v>
      </c>
      <c r="H333" s="1">
        <f t="shared" si="35"/>
        <v>9.0865907221400164</v>
      </c>
      <c r="I333" s="1">
        <f t="shared" si="30"/>
        <v>-1.4490596662552093</v>
      </c>
      <c r="J333" s="1">
        <f t="shared" si="31"/>
        <v>-0.49168514310483008</v>
      </c>
    </row>
    <row r="334" spans="1:10" x14ac:dyDescent="0.2">
      <c r="A334">
        <v>352</v>
      </c>
      <c r="B334" s="1">
        <v>219.89308238512709</v>
      </c>
      <c r="C334" s="1">
        <f t="shared" si="32"/>
        <v>-2.4759470796587379</v>
      </c>
      <c r="D334" s="1">
        <v>185.203</v>
      </c>
      <c r="E334">
        <v>272.41899999999998</v>
      </c>
      <c r="F334">
        <f t="shared" si="33"/>
        <v>228.81099999999998</v>
      </c>
      <c r="G334" s="1">
        <f t="shared" si="34"/>
        <v>-4.0936798531811576</v>
      </c>
      <c r="H334" s="1">
        <f t="shared" si="35"/>
        <v>8.9179176148728914</v>
      </c>
      <c r="I334" s="1">
        <f t="shared" si="30"/>
        <v>-1.6177327735223344</v>
      </c>
      <c r="J334" s="1">
        <f t="shared" si="31"/>
        <v>-0.49887516176772978</v>
      </c>
    </row>
    <row r="335" spans="1:10" x14ac:dyDescent="0.2">
      <c r="A335">
        <v>353</v>
      </c>
      <c r="B335" s="1">
        <v>219.96373827182481</v>
      </c>
      <c r="C335" s="1">
        <f t="shared" si="32"/>
        <v>-2.4052911929610161</v>
      </c>
      <c r="D335" s="1">
        <v>186.238</v>
      </c>
      <c r="E335">
        <v>272.625</v>
      </c>
      <c r="F335">
        <f t="shared" si="33"/>
        <v>229.4315</v>
      </c>
      <c r="G335" s="1">
        <f t="shared" si="34"/>
        <v>-3.4731798531811364</v>
      </c>
      <c r="H335" s="1">
        <f t="shared" si="35"/>
        <v>9.4677617281751907</v>
      </c>
      <c r="I335" s="1">
        <f t="shared" si="30"/>
        <v>-1.067888660220035</v>
      </c>
      <c r="J335" s="1">
        <f t="shared" si="31"/>
        <v>-0.42325810108421369</v>
      </c>
    </row>
    <row r="336" spans="1:10" x14ac:dyDescent="0.2">
      <c r="A336">
        <v>354</v>
      </c>
      <c r="B336" s="1">
        <v>220.1965493094277</v>
      </c>
      <c r="C336" s="1">
        <f t="shared" si="32"/>
        <v>-2.1724801553581301</v>
      </c>
      <c r="D336" s="1">
        <v>185.428</v>
      </c>
      <c r="E336">
        <v>272.798</v>
      </c>
      <c r="F336">
        <f t="shared" si="33"/>
        <v>229.113</v>
      </c>
      <c r="G336" s="1">
        <f t="shared" si="34"/>
        <v>-3.7916798531811367</v>
      </c>
      <c r="H336" s="1">
        <f t="shared" si="35"/>
        <v>8.9164506905723044</v>
      </c>
      <c r="I336" s="1">
        <f t="shared" si="30"/>
        <v>-1.6191996978229213</v>
      </c>
      <c r="J336" s="1">
        <f t="shared" si="31"/>
        <v>-0.46207201539154497</v>
      </c>
    </row>
    <row r="337" spans="1:10" x14ac:dyDescent="0.2">
      <c r="A337">
        <v>355</v>
      </c>
      <c r="B337" s="1">
        <v>220.17882805055851</v>
      </c>
      <c r="C337" s="1">
        <f t="shared" si="32"/>
        <v>-2.1902014142273174</v>
      </c>
      <c r="D337" s="1">
        <v>186.292</v>
      </c>
      <c r="E337">
        <v>272.79000000000002</v>
      </c>
      <c r="F337">
        <f t="shared" si="33"/>
        <v>229.541</v>
      </c>
      <c r="G337" s="1">
        <f t="shared" si="34"/>
        <v>-3.3636798531811394</v>
      </c>
      <c r="H337" s="1">
        <f t="shared" si="35"/>
        <v>9.362171949441489</v>
      </c>
      <c r="I337" s="1">
        <f t="shared" si="30"/>
        <v>-1.1734784389537367</v>
      </c>
      <c r="J337" s="1">
        <f t="shared" si="31"/>
        <v>-0.40991391390477044</v>
      </c>
    </row>
    <row r="338" spans="1:10" x14ac:dyDescent="0.2">
      <c r="A338">
        <v>356</v>
      </c>
      <c r="B338" s="1">
        <v>220.33229700319859</v>
      </c>
      <c r="C338" s="1">
        <f t="shared" si="32"/>
        <v>-2.0367324615872349</v>
      </c>
      <c r="D338" s="1">
        <v>185.49100000000001</v>
      </c>
      <c r="E338">
        <v>273.33</v>
      </c>
      <c r="F338">
        <f t="shared" si="33"/>
        <v>229.41050000000001</v>
      </c>
      <c r="G338" s="1">
        <f t="shared" si="34"/>
        <v>-3.494179853181123</v>
      </c>
      <c r="H338" s="1">
        <f t="shared" si="35"/>
        <v>9.0782029968014228</v>
      </c>
      <c r="I338" s="1">
        <f t="shared" si="30"/>
        <v>-1.4574473915938029</v>
      </c>
      <c r="J338" s="1">
        <f t="shared" si="31"/>
        <v>-0.42581726026931077</v>
      </c>
    </row>
    <row r="339" spans="1:10" x14ac:dyDescent="0.2">
      <c r="A339">
        <v>357</v>
      </c>
      <c r="B339" s="1">
        <v>220.25305782805191</v>
      </c>
      <c r="C339" s="1">
        <f t="shared" si="32"/>
        <v>-2.1159716367339172</v>
      </c>
      <c r="D339" s="1">
        <v>185.80699999999999</v>
      </c>
      <c r="E339">
        <v>273.404</v>
      </c>
      <c r="F339">
        <f t="shared" si="33"/>
        <v>229.60550000000001</v>
      </c>
      <c r="G339" s="1">
        <f t="shared" si="34"/>
        <v>-3.2991798531811298</v>
      </c>
      <c r="H339" s="1">
        <f t="shared" si="35"/>
        <v>9.3524421719480983</v>
      </c>
      <c r="I339" s="1">
        <f t="shared" si="30"/>
        <v>-1.1832082164471274</v>
      </c>
      <c r="J339" s="1">
        <f t="shared" si="31"/>
        <v>-0.40205363926482307</v>
      </c>
    </row>
    <row r="340" spans="1:10" x14ac:dyDescent="0.2">
      <c r="A340">
        <v>358</v>
      </c>
      <c r="B340" s="1">
        <v>220.25141379860111</v>
      </c>
      <c r="C340" s="1">
        <f t="shared" si="32"/>
        <v>-2.1176156661847187</v>
      </c>
      <c r="D340" s="1">
        <v>185.417</v>
      </c>
      <c r="E340">
        <v>273.255</v>
      </c>
      <c r="F340">
        <f t="shared" si="33"/>
        <v>229.33600000000001</v>
      </c>
      <c r="G340" s="1">
        <f t="shared" si="34"/>
        <v>-3.5686798531811235</v>
      </c>
      <c r="H340" s="1">
        <f t="shared" si="35"/>
        <v>9.0845862013989063</v>
      </c>
      <c r="I340" s="1">
        <f t="shared" si="30"/>
        <v>-1.4510641869963194</v>
      </c>
      <c r="J340" s="1">
        <f t="shared" si="31"/>
        <v>-0.43489618214025649</v>
      </c>
    </row>
    <row r="341" spans="1:10" x14ac:dyDescent="0.2">
      <c r="A341">
        <v>359</v>
      </c>
      <c r="B341" s="1">
        <v>220.23315768089131</v>
      </c>
      <c r="C341" s="1">
        <f t="shared" si="32"/>
        <v>-2.1358717838945154</v>
      </c>
      <c r="D341" s="1">
        <v>185.76499999999999</v>
      </c>
      <c r="E341">
        <v>273.11200000000002</v>
      </c>
      <c r="F341">
        <f t="shared" si="33"/>
        <v>229.4385</v>
      </c>
      <c r="G341" s="1">
        <f t="shared" si="34"/>
        <v>-3.4661798531811314</v>
      </c>
      <c r="H341" s="1">
        <f t="shared" si="35"/>
        <v>9.2053423191086949</v>
      </c>
      <c r="I341" s="1">
        <f t="shared" si="30"/>
        <v>-1.3303080692865308</v>
      </c>
      <c r="J341" s="1">
        <f t="shared" si="31"/>
        <v>-0.42240504802251344</v>
      </c>
    </row>
    <row r="342" spans="1:10" x14ac:dyDescent="0.2">
      <c r="A342">
        <v>360</v>
      </c>
      <c r="B342" s="1">
        <v>220.45230441079951</v>
      </c>
      <c r="C342" s="1">
        <f t="shared" si="32"/>
        <v>-1.9167250539863119</v>
      </c>
      <c r="D342" s="1">
        <v>185.65199999999999</v>
      </c>
      <c r="E342">
        <v>273.51600000000002</v>
      </c>
      <c r="F342">
        <f t="shared" si="33"/>
        <v>229.584</v>
      </c>
      <c r="G342" s="1">
        <f t="shared" si="34"/>
        <v>-3.320679853181133</v>
      </c>
      <c r="H342" s="1">
        <f t="shared" si="35"/>
        <v>9.1316955892004898</v>
      </c>
      <c r="I342" s="1">
        <f t="shared" si="30"/>
        <v>-1.4039547991947359</v>
      </c>
      <c r="J342" s="1">
        <f t="shared" si="31"/>
        <v>-0.40467373081147223</v>
      </c>
    </row>
    <row r="343" spans="1:10" x14ac:dyDescent="0.2">
      <c r="A343">
        <v>361</v>
      </c>
      <c r="B343" s="1">
        <v>220.6905771126724</v>
      </c>
      <c r="C343" s="1">
        <f t="shared" si="32"/>
        <v>-1.6784523521134247</v>
      </c>
      <c r="D343" s="1">
        <v>186.428</v>
      </c>
      <c r="E343">
        <v>273.62599999999998</v>
      </c>
      <c r="F343">
        <f t="shared" si="33"/>
        <v>230.02699999999999</v>
      </c>
      <c r="G343" s="1">
        <f t="shared" si="34"/>
        <v>-2.8776798531811494</v>
      </c>
      <c r="H343" s="1">
        <f t="shared" si="35"/>
        <v>9.3364228873275863</v>
      </c>
      <c r="I343" s="1">
        <f t="shared" si="30"/>
        <v>-1.1992275010676394</v>
      </c>
      <c r="J343" s="1">
        <f t="shared" si="31"/>
        <v>-0.35068765847820027</v>
      </c>
    </row>
    <row r="344" spans="1:10" x14ac:dyDescent="0.2">
      <c r="A344">
        <v>362</v>
      </c>
      <c r="B344" s="1">
        <v>220.85325114231361</v>
      </c>
      <c r="C344" s="1">
        <f t="shared" si="32"/>
        <v>-1.5157783224722152</v>
      </c>
      <c r="D344" s="1">
        <v>186.72200000000001</v>
      </c>
      <c r="E344">
        <v>273.65300000000002</v>
      </c>
      <c r="F344">
        <f t="shared" si="33"/>
        <v>230.1875</v>
      </c>
      <c r="G344" s="1">
        <f t="shared" si="34"/>
        <v>-2.7171798531811362</v>
      </c>
      <c r="H344" s="1">
        <f t="shared" si="35"/>
        <v>9.33424885768639</v>
      </c>
      <c r="I344" s="1">
        <f t="shared" si="30"/>
        <v>-1.2014015307088357</v>
      </c>
      <c r="J344" s="1">
        <f t="shared" si="31"/>
        <v>-0.33112837042065807</v>
      </c>
    </row>
    <row r="345" spans="1:10" x14ac:dyDescent="0.2">
      <c r="A345">
        <v>363</v>
      </c>
      <c r="B345" s="1">
        <v>220.9217418654697</v>
      </c>
      <c r="C345" s="1">
        <f t="shared" si="32"/>
        <v>-1.4472875993161267</v>
      </c>
      <c r="D345" s="1">
        <v>186.72200000000001</v>
      </c>
      <c r="E345">
        <v>273.65300000000002</v>
      </c>
      <c r="F345">
        <f t="shared" si="33"/>
        <v>230.1875</v>
      </c>
      <c r="G345" s="1">
        <f t="shared" si="34"/>
        <v>-2.7171798531811362</v>
      </c>
      <c r="H345" s="1">
        <f t="shared" si="35"/>
        <v>9.2657581345303015</v>
      </c>
      <c r="I345" s="1">
        <f t="shared" si="30"/>
        <v>-1.2698922538649242</v>
      </c>
      <c r="J345" s="1">
        <f t="shared" si="31"/>
        <v>-0.33112837042065807</v>
      </c>
    </row>
    <row r="346" spans="1:10" x14ac:dyDescent="0.2">
      <c r="A346">
        <v>364</v>
      </c>
      <c r="B346" s="1">
        <v>220.9341068703468</v>
      </c>
      <c r="C346" s="1">
        <f t="shared" si="32"/>
        <v>-1.4349225944390298</v>
      </c>
      <c r="D346" s="1">
        <v>186.619</v>
      </c>
      <c r="E346">
        <v>273.80399999999997</v>
      </c>
      <c r="F346">
        <f t="shared" si="33"/>
        <v>230.2115</v>
      </c>
      <c r="G346" s="1">
        <f t="shared" si="34"/>
        <v>-2.6931798531811353</v>
      </c>
      <c r="H346" s="1">
        <f t="shared" si="35"/>
        <v>9.2773931296532055</v>
      </c>
      <c r="I346" s="1">
        <f t="shared" si="30"/>
        <v>-1.2582572587420202</v>
      </c>
      <c r="J346" s="1">
        <f t="shared" si="31"/>
        <v>-0.32820361706625939</v>
      </c>
    </row>
    <row r="347" spans="1:10" x14ac:dyDescent="0.2">
      <c r="A347">
        <v>365</v>
      </c>
      <c r="B347" s="1">
        <v>220.94647187522401</v>
      </c>
      <c r="C347" s="1">
        <f t="shared" si="32"/>
        <v>-1.4225575895618192</v>
      </c>
      <c r="D347" s="1">
        <v>186.517</v>
      </c>
      <c r="E347">
        <v>273.95499999999998</v>
      </c>
      <c r="F347">
        <f t="shared" si="33"/>
        <v>230.23599999999999</v>
      </c>
      <c r="G347" s="1">
        <f t="shared" si="34"/>
        <v>-2.6686798531811462</v>
      </c>
      <c r="H347" s="1">
        <f t="shared" si="35"/>
        <v>9.289528124775984</v>
      </c>
      <c r="I347" s="1">
        <f t="shared" si="30"/>
        <v>-1.2461222636192417</v>
      </c>
      <c r="J347" s="1">
        <f t="shared" si="31"/>
        <v>-0.32521793135031213</v>
      </c>
    </row>
    <row r="348" spans="1:10" x14ac:dyDescent="0.2">
      <c r="A348">
        <v>366</v>
      </c>
      <c r="B348" s="1">
        <v>220.95883688010119</v>
      </c>
      <c r="C348" s="1">
        <f t="shared" si="32"/>
        <v>-1.410192584684637</v>
      </c>
      <c r="D348" s="1">
        <v>186.41499999999999</v>
      </c>
      <c r="E348">
        <v>274.10500000000002</v>
      </c>
      <c r="F348">
        <f t="shared" si="33"/>
        <v>230.26</v>
      </c>
      <c r="G348" s="1">
        <f t="shared" si="34"/>
        <v>-2.6446798531811453</v>
      </c>
      <c r="H348" s="1">
        <f t="shared" si="35"/>
        <v>9.3011631198988027</v>
      </c>
      <c r="I348" s="1">
        <f t="shared" si="30"/>
        <v>-1.234487268496423</v>
      </c>
      <c r="J348" s="1">
        <f t="shared" si="31"/>
        <v>-0.32229317799591345</v>
      </c>
    </row>
    <row r="349" spans="1:10" x14ac:dyDescent="0.2">
      <c r="A349">
        <v>367</v>
      </c>
      <c r="B349" s="1">
        <v>220.91133174253761</v>
      </c>
      <c r="C349" s="1">
        <f t="shared" si="32"/>
        <v>-1.4576977222482128</v>
      </c>
      <c r="D349" s="1">
        <v>186.41499999999999</v>
      </c>
      <c r="E349">
        <v>274.10500000000002</v>
      </c>
      <c r="F349">
        <f t="shared" si="33"/>
        <v>230.26</v>
      </c>
      <c r="G349" s="1">
        <f t="shared" si="34"/>
        <v>-2.6446798531811453</v>
      </c>
      <c r="H349" s="1">
        <f t="shared" si="35"/>
        <v>9.3486682574623785</v>
      </c>
      <c r="I349" s="1">
        <f t="shared" si="30"/>
        <v>-1.1869821309328472</v>
      </c>
      <c r="J349" s="1">
        <f t="shared" si="31"/>
        <v>-0.32229317799591345</v>
      </c>
    </row>
    <row r="350" spans="1:10" x14ac:dyDescent="0.2">
      <c r="A350">
        <v>368</v>
      </c>
      <c r="B350" s="1">
        <v>221.13640883125191</v>
      </c>
      <c r="C350" s="1">
        <f t="shared" si="32"/>
        <v>-1.2326206335339123</v>
      </c>
      <c r="D350" s="1">
        <v>186.273</v>
      </c>
      <c r="E350">
        <v>274.58</v>
      </c>
      <c r="F350">
        <f t="shared" si="33"/>
        <v>230.42649999999998</v>
      </c>
      <c r="G350" s="1">
        <f t="shared" si="34"/>
        <v>-2.4781798531811603</v>
      </c>
      <c r="H350" s="1">
        <f t="shared" si="35"/>
        <v>9.290091168748063</v>
      </c>
      <c r="I350" s="1">
        <f t="shared" si="30"/>
        <v>-1.2455592196471628</v>
      </c>
      <c r="J350" s="1">
        <f t="shared" si="31"/>
        <v>-0.30200270159977505</v>
      </c>
    </row>
    <row r="351" spans="1:10" x14ac:dyDescent="0.2">
      <c r="A351">
        <v>369</v>
      </c>
      <c r="B351" s="1">
        <v>221.3260395640512</v>
      </c>
      <c r="C351" s="1">
        <f t="shared" si="32"/>
        <v>-1.0429899007346251</v>
      </c>
      <c r="D351" s="1">
        <v>186.273</v>
      </c>
      <c r="E351">
        <v>275.05500000000001</v>
      </c>
      <c r="F351">
        <f t="shared" si="33"/>
        <v>230.66399999999999</v>
      </c>
      <c r="G351" s="1">
        <f t="shared" si="34"/>
        <v>-2.2406798531811489</v>
      </c>
      <c r="H351" s="1">
        <f t="shared" si="35"/>
        <v>9.3379604359487871</v>
      </c>
      <c r="I351" s="1">
        <f t="shared" si="30"/>
        <v>-1.1976899524464386</v>
      </c>
      <c r="J351" s="1">
        <f t="shared" si="31"/>
        <v>-0.27305982986353766</v>
      </c>
    </row>
    <row r="352" spans="1:10" x14ac:dyDescent="0.2">
      <c r="A352">
        <v>370</v>
      </c>
      <c r="B352" s="1">
        <v>221.4676155946733</v>
      </c>
      <c r="C352" s="1">
        <f t="shared" si="32"/>
        <v>-0.9014138701125205</v>
      </c>
      <c r="D352" s="1">
        <v>186.59399999999999</v>
      </c>
      <c r="E352">
        <v>275.05500000000001</v>
      </c>
      <c r="F352">
        <f t="shared" si="33"/>
        <v>230.8245</v>
      </c>
      <c r="G352" s="1">
        <f t="shared" si="34"/>
        <v>-2.0801798531811357</v>
      </c>
      <c r="H352" s="1">
        <f t="shared" si="35"/>
        <v>9.3568844053266957</v>
      </c>
      <c r="I352" s="1">
        <f t="shared" si="30"/>
        <v>-1.17876598306853</v>
      </c>
      <c r="J352" s="1">
        <f t="shared" si="31"/>
        <v>-0.25350054180599546</v>
      </c>
    </row>
    <row r="353" spans="1:10" x14ac:dyDescent="0.2">
      <c r="A353">
        <v>371</v>
      </c>
      <c r="B353" s="1">
        <v>221.60919162529541</v>
      </c>
      <c r="C353" s="1">
        <f t="shared" si="32"/>
        <v>-0.75983783949041594</v>
      </c>
      <c r="D353" s="1">
        <v>186.91499999999999</v>
      </c>
      <c r="E353">
        <v>275.03899999999999</v>
      </c>
      <c r="F353">
        <f t="shared" si="33"/>
        <v>230.97699999999998</v>
      </c>
      <c r="G353" s="1">
        <f t="shared" si="34"/>
        <v>-1.9276798531811608</v>
      </c>
      <c r="H353" s="1">
        <f t="shared" si="35"/>
        <v>9.3678083747045662</v>
      </c>
      <c r="I353" s="1">
        <f t="shared" si="30"/>
        <v>-1.1678420136906595</v>
      </c>
      <c r="J353" s="1">
        <f t="shared" si="31"/>
        <v>-0.23491617153325747</v>
      </c>
    </row>
    <row r="354" spans="1:10" x14ac:dyDescent="0.2">
      <c r="A354">
        <v>372</v>
      </c>
      <c r="B354" s="1">
        <v>221.75076765591751</v>
      </c>
      <c r="C354" s="1">
        <f t="shared" si="32"/>
        <v>-0.61826180886831139</v>
      </c>
      <c r="D354" s="1">
        <v>187.23500000000001</v>
      </c>
      <c r="E354">
        <v>275.02300000000002</v>
      </c>
      <c r="F354">
        <f t="shared" si="33"/>
        <v>231.12900000000002</v>
      </c>
      <c r="G354" s="1">
        <f t="shared" si="34"/>
        <v>-1.7756798531811171</v>
      </c>
      <c r="H354" s="1">
        <f t="shared" si="35"/>
        <v>9.3782323440825053</v>
      </c>
      <c r="I354" s="1">
        <f t="shared" si="30"/>
        <v>-1.1574180443127204</v>
      </c>
      <c r="J354" s="1">
        <f t="shared" si="31"/>
        <v>-0.2163927336220611</v>
      </c>
    </row>
    <row r="355" spans="1:10" x14ac:dyDescent="0.2">
      <c r="A355">
        <v>373</v>
      </c>
      <c r="B355" s="1">
        <v>221.89234368653959</v>
      </c>
      <c r="C355" s="1">
        <f t="shared" si="32"/>
        <v>-0.47668577824623526</v>
      </c>
      <c r="D355" s="1">
        <v>187.55600000000001</v>
      </c>
      <c r="E355">
        <v>275.00700000000001</v>
      </c>
      <c r="F355">
        <f t="shared" si="33"/>
        <v>231.28149999999999</v>
      </c>
      <c r="G355" s="1">
        <f t="shared" si="34"/>
        <v>-1.6231798531811421</v>
      </c>
      <c r="H355" s="1">
        <f t="shared" si="35"/>
        <v>9.3891563134604041</v>
      </c>
      <c r="I355" s="1">
        <f t="shared" si="30"/>
        <v>-1.1464940749348216</v>
      </c>
      <c r="J355" s="1">
        <f t="shared" si="31"/>
        <v>-0.19780836334932311</v>
      </c>
    </row>
    <row r="356" spans="1:10" x14ac:dyDescent="0.2">
      <c r="A356">
        <v>374</v>
      </c>
      <c r="B356" s="1">
        <v>221.77626753130139</v>
      </c>
      <c r="C356" s="1">
        <f t="shared" si="32"/>
        <v>-0.5927619334844394</v>
      </c>
      <c r="D356" s="1">
        <v>187.55600000000001</v>
      </c>
      <c r="E356">
        <v>275.00700000000001</v>
      </c>
      <c r="F356">
        <f t="shared" si="33"/>
        <v>231.28149999999999</v>
      </c>
      <c r="G356" s="1">
        <f t="shared" si="34"/>
        <v>-1.6231798531811421</v>
      </c>
      <c r="H356" s="1">
        <f t="shared" si="35"/>
        <v>9.5052324686986083</v>
      </c>
      <c r="I356" s="1">
        <f t="shared" si="30"/>
        <v>-1.0304179196966174</v>
      </c>
      <c r="J356" s="1">
        <f t="shared" si="31"/>
        <v>-0.19780836334932311</v>
      </c>
    </row>
    <row r="357" spans="1:10" x14ac:dyDescent="0.2">
      <c r="A357">
        <v>375</v>
      </c>
      <c r="B357" s="1">
        <v>221.98235776780101</v>
      </c>
      <c r="C357" s="1">
        <f t="shared" si="32"/>
        <v>-0.38667169698481985</v>
      </c>
      <c r="D357" s="1">
        <v>187.143</v>
      </c>
      <c r="E357">
        <v>275.44499999999999</v>
      </c>
      <c r="F357">
        <f t="shared" si="33"/>
        <v>231.29399999999998</v>
      </c>
      <c r="G357" s="1">
        <f t="shared" si="34"/>
        <v>-1.6106798531811535</v>
      </c>
      <c r="H357" s="1">
        <f t="shared" si="35"/>
        <v>9.3116422321989774</v>
      </c>
      <c r="I357" s="1">
        <f t="shared" si="30"/>
        <v>-1.2240081561962484</v>
      </c>
      <c r="J357" s="1">
        <f t="shared" si="31"/>
        <v>-0.19628505431057525</v>
      </c>
    </row>
    <row r="358" spans="1:10" x14ac:dyDescent="0.2">
      <c r="A358">
        <v>376</v>
      </c>
      <c r="B358" s="1">
        <v>222.08524525186559</v>
      </c>
      <c r="C358" s="1">
        <f t="shared" si="32"/>
        <v>-0.28378421292023859</v>
      </c>
      <c r="D358" s="1">
        <v>187.12100000000001</v>
      </c>
      <c r="E358">
        <v>275.88400000000001</v>
      </c>
      <c r="F358">
        <f t="shared" si="33"/>
        <v>231.5025</v>
      </c>
      <c r="G358" s="1">
        <f t="shared" si="34"/>
        <v>-1.4021798531811385</v>
      </c>
      <c r="H358" s="1">
        <f t="shared" si="35"/>
        <v>9.4172547481344111</v>
      </c>
      <c r="I358" s="1">
        <f t="shared" si="30"/>
        <v>-1.1183956402608146</v>
      </c>
      <c r="J358" s="1">
        <f t="shared" si="31"/>
        <v>-0.17087625954423566</v>
      </c>
    </row>
    <row r="359" spans="1:10" x14ac:dyDescent="0.2">
      <c r="A359">
        <v>377</v>
      </c>
      <c r="B359" s="1">
        <v>222.15354883790101</v>
      </c>
      <c r="C359" s="1">
        <f t="shared" si="32"/>
        <v>-0.21548062688481195</v>
      </c>
      <c r="D359" s="1">
        <v>187.09899999999999</v>
      </c>
      <c r="E359">
        <v>275.88400000000001</v>
      </c>
      <c r="F359">
        <f t="shared" si="33"/>
        <v>231.4915</v>
      </c>
      <c r="G359" s="1">
        <f t="shared" si="34"/>
        <v>-1.4131798531811341</v>
      </c>
      <c r="H359" s="1">
        <f t="shared" si="35"/>
        <v>9.3379511620989888</v>
      </c>
      <c r="I359" s="1">
        <f t="shared" si="30"/>
        <v>-1.1976992262962369</v>
      </c>
      <c r="J359" s="1">
        <f t="shared" si="31"/>
        <v>-0.17221677149833448</v>
      </c>
    </row>
    <row r="360" spans="1:10" x14ac:dyDescent="0.2">
      <c r="A360">
        <v>378</v>
      </c>
      <c r="B360" s="1">
        <v>222.2218524239363</v>
      </c>
      <c r="C360" s="1">
        <f t="shared" si="32"/>
        <v>-0.14717704084952743</v>
      </c>
      <c r="D360" s="1">
        <v>187.07599999999999</v>
      </c>
      <c r="E360">
        <v>276.13900000000001</v>
      </c>
      <c r="F360">
        <f t="shared" si="33"/>
        <v>231.60750000000002</v>
      </c>
      <c r="G360" s="1">
        <f t="shared" si="34"/>
        <v>-1.2971798531811203</v>
      </c>
      <c r="H360" s="1">
        <f t="shared" si="35"/>
        <v>9.3856475760637181</v>
      </c>
      <c r="I360" s="1">
        <f t="shared" si="30"/>
        <v>-1.1500028123315076</v>
      </c>
      <c r="J360" s="1">
        <f t="shared" si="31"/>
        <v>-0.15808046361873962</v>
      </c>
    </row>
    <row r="361" spans="1:10" x14ac:dyDescent="0.2">
      <c r="A361">
        <v>379</v>
      </c>
      <c r="B361" s="1">
        <v>222.29015600997161</v>
      </c>
      <c r="C361" s="1">
        <f t="shared" si="32"/>
        <v>-7.8873454814214483E-2</v>
      </c>
      <c r="D361" s="1">
        <v>187.054</v>
      </c>
      <c r="E361">
        <v>276.39499999999998</v>
      </c>
      <c r="F361">
        <f t="shared" si="33"/>
        <v>231.72449999999998</v>
      </c>
      <c r="G361" s="1">
        <f t="shared" si="34"/>
        <v>-1.1801798531811585</v>
      </c>
      <c r="H361" s="1">
        <f t="shared" si="35"/>
        <v>9.434343990028367</v>
      </c>
      <c r="I361" s="1">
        <f t="shared" si="30"/>
        <v>-1.1013063983668587</v>
      </c>
      <c r="J361" s="1">
        <f t="shared" si="31"/>
        <v>-0.14382229101605115</v>
      </c>
    </row>
    <row r="362" spans="1:10" x14ac:dyDescent="0.2">
      <c r="A362">
        <v>380</v>
      </c>
      <c r="B362" s="1">
        <v>222.35845959600701</v>
      </c>
      <c r="C362" s="1">
        <f t="shared" si="32"/>
        <v>-1.0569868778816272E-2</v>
      </c>
      <c r="D362" s="1">
        <v>187.03100000000001</v>
      </c>
      <c r="E362">
        <v>276.64999999999998</v>
      </c>
      <c r="F362">
        <f t="shared" si="33"/>
        <v>231.84049999999999</v>
      </c>
      <c r="G362" s="1">
        <f t="shared" si="34"/>
        <v>-1.0641798531811446</v>
      </c>
      <c r="H362" s="1">
        <f t="shared" si="35"/>
        <v>9.4820404039929826</v>
      </c>
      <c r="I362" s="1">
        <f t="shared" si="30"/>
        <v>-1.0536099844022431</v>
      </c>
      <c r="J362" s="1">
        <f t="shared" si="31"/>
        <v>-0.12968598313645627</v>
      </c>
    </row>
    <row r="363" spans="1:10" x14ac:dyDescent="0.2">
      <c r="A363">
        <v>381</v>
      </c>
      <c r="B363" s="1">
        <v>222.4035904081156</v>
      </c>
      <c r="C363" s="1">
        <f t="shared" si="32"/>
        <v>3.4560943329779548E-2</v>
      </c>
      <c r="D363" s="1">
        <v>187.03100000000001</v>
      </c>
      <c r="E363">
        <v>276.64999999999998</v>
      </c>
      <c r="F363">
        <f t="shared" si="33"/>
        <v>231.84049999999999</v>
      </c>
      <c r="G363" s="1">
        <f t="shared" si="34"/>
        <v>-1.0641798531811446</v>
      </c>
      <c r="H363" s="1">
        <f t="shared" si="35"/>
        <v>9.4369095918843868</v>
      </c>
      <c r="I363" s="1">
        <f t="shared" si="30"/>
        <v>-1.0987407965108389</v>
      </c>
      <c r="J363" s="1">
        <f t="shared" si="31"/>
        <v>-0.12968598313645627</v>
      </c>
    </row>
    <row r="364" spans="1:10" x14ac:dyDescent="0.2">
      <c r="A364">
        <v>382</v>
      </c>
      <c r="B364" s="1">
        <v>222.26642516188781</v>
      </c>
      <c r="C364" s="1">
        <f t="shared" si="32"/>
        <v>-0.10260430289801548</v>
      </c>
      <c r="D364" s="1">
        <v>187.387</v>
      </c>
      <c r="E364">
        <v>276.52999999999997</v>
      </c>
      <c r="F364">
        <f t="shared" si="33"/>
        <v>231.95849999999999</v>
      </c>
      <c r="G364" s="1">
        <f t="shared" si="34"/>
        <v>-0.94617985318114961</v>
      </c>
      <c r="H364" s="1">
        <f t="shared" si="35"/>
        <v>9.6920748381121768</v>
      </c>
      <c r="I364" s="1">
        <f t="shared" si="30"/>
        <v>-0.84357555028304887</v>
      </c>
      <c r="J364" s="1">
        <f t="shared" si="31"/>
        <v>-0.11530594581066382</v>
      </c>
    </row>
    <row r="365" spans="1:10" x14ac:dyDescent="0.2">
      <c r="A365">
        <v>383</v>
      </c>
      <c r="B365" s="1">
        <v>222.3192637360504</v>
      </c>
      <c r="C365" s="1">
        <f t="shared" si="32"/>
        <v>-4.9765728735422954E-2</v>
      </c>
      <c r="D365" s="1">
        <v>186.53100000000001</v>
      </c>
      <c r="E365">
        <v>276.529</v>
      </c>
      <c r="F365">
        <f t="shared" si="33"/>
        <v>231.53</v>
      </c>
      <c r="G365" s="1">
        <f t="shared" si="34"/>
        <v>-1.3746798531811351</v>
      </c>
      <c r="H365" s="1">
        <f t="shared" si="35"/>
        <v>9.2107362639495989</v>
      </c>
      <c r="I365" s="1">
        <f t="shared" si="30"/>
        <v>-1.3249141244456268</v>
      </c>
      <c r="J365" s="1">
        <f t="shared" si="31"/>
        <v>-0.16752497965898686</v>
      </c>
    </row>
    <row r="366" spans="1:10" x14ac:dyDescent="0.2">
      <c r="A366">
        <v>384</v>
      </c>
      <c r="B366" s="1">
        <v>222.38432665619001</v>
      </c>
      <c r="C366" s="1">
        <f t="shared" si="32"/>
        <v>1.529719140418706E-2</v>
      </c>
      <c r="D366" s="1">
        <v>187.553</v>
      </c>
      <c r="E366">
        <v>276.803</v>
      </c>
      <c r="F366">
        <f t="shared" si="33"/>
        <v>232.178</v>
      </c>
      <c r="G366" s="1">
        <f t="shared" si="34"/>
        <v>-0.72667985318113892</v>
      </c>
      <c r="H366" s="1">
        <f t="shared" si="35"/>
        <v>9.793673343809985</v>
      </c>
      <c r="I366" s="1">
        <f t="shared" si="30"/>
        <v>-0.74197704458524072</v>
      </c>
      <c r="J366" s="1">
        <f t="shared" si="31"/>
        <v>-8.8556639090225431E-2</v>
      </c>
    </row>
    <row r="367" spans="1:10" x14ac:dyDescent="0.2">
      <c r="A367">
        <v>385</v>
      </c>
      <c r="B367" s="1">
        <v>222.9171674409244</v>
      </c>
      <c r="C367" s="1">
        <f t="shared" si="32"/>
        <v>0.54813797613857673</v>
      </c>
      <c r="D367" s="1">
        <v>187.791</v>
      </c>
      <c r="E367">
        <v>277.077</v>
      </c>
      <c r="F367">
        <f t="shared" si="33"/>
        <v>232.434</v>
      </c>
      <c r="G367" s="1">
        <f t="shared" si="34"/>
        <v>-0.4706798531811387</v>
      </c>
      <c r="H367" s="1">
        <f t="shared" si="35"/>
        <v>9.5168325590755956</v>
      </c>
      <c r="I367" s="1">
        <f t="shared" si="30"/>
        <v>-1.0188178293196302</v>
      </c>
      <c r="J367" s="1">
        <f t="shared" si="31"/>
        <v>-5.7359269976640453E-2</v>
      </c>
    </row>
    <row r="368" spans="1:10" x14ac:dyDescent="0.2">
      <c r="A368">
        <v>386</v>
      </c>
      <c r="B368" s="1">
        <v>222.88085994904401</v>
      </c>
      <c r="C368" s="1">
        <f t="shared" si="32"/>
        <v>0.51183048425818356</v>
      </c>
      <c r="D368" s="1">
        <v>188.03</v>
      </c>
      <c r="E368">
        <v>277.21800000000002</v>
      </c>
      <c r="F368">
        <f t="shared" si="33"/>
        <v>232.62400000000002</v>
      </c>
      <c r="G368" s="1">
        <f t="shared" si="34"/>
        <v>-0.28067985318111255</v>
      </c>
      <c r="H368" s="1">
        <f t="shared" si="35"/>
        <v>9.7431400509560149</v>
      </c>
      <c r="I368" s="1">
        <f t="shared" si="30"/>
        <v>-0.79251033743921084</v>
      </c>
      <c r="J368" s="1">
        <f t="shared" si="31"/>
        <v>-3.4204972587648437E-2</v>
      </c>
    </row>
    <row r="369" spans="1:10" x14ac:dyDescent="0.2">
      <c r="A369">
        <v>387</v>
      </c>
      <c r="B369" s="1">
        <v>222.74394296307361</v>
      </c>
      <c r="C369" s="1">
        <f t="shared" si="32"/>
        <v>0.37491349828778198</v>
      </c>
      <c r="D369" s="1">
        <v>187.12</v>
      </c>
      <c r="E369">
        <v>277.66399999999999</v>
      </c>
      <c r="F369">
        <f t="shared" si="33"/>
        <v>232.392</v>
      </c>
      <c r="G369" s="1">
        <f t="shared" si="34"/>
        <v>-0.51267985318114029</v>
      </c>
      <c r="H369" s="1">
        <f t="shared" si="35"/>
        <v>9.6480570369263887</v>
      </c>
      <c r="I369" s="1">
        <f t="shared" si="30"/>
        <v>-0.887593351468837</v>
      </c>
      <c r="J369" s="1">
        <f t="shared" si="31"/>
        <v>-6.2477588346838177E-2</v>
      </c>
    </row>
    <row r="370" spans="1:10" x14ac:dyDescent="0.2">
      <c r="A370">
        <v>388</v>
      </c>
      <c r="B370" s="1">
        <v>222.49761229187189</v>
      </c>
      <c r="C370" s="1">
        <f t="shared" si="32"/>
        <v>0.12858282708606339</v>
      </c>
      <c r="D370" s="1">
        <v>186.34100000000001</v>
      </c>
      <c r="E370">
        <v>277.57600000000002</v>
      </c>
      <c r="F370">
        <f t="shared" si="33"/>
        <v>231.95850000000002</v>
      </c>
      <c r="G370" s="1">
        <f t="shared" si="34"/>
        <v>-0.94617985318112119</v>
      </c>
      <c r="H370" s="1">
        <f t="shared" si="35"/>
        <v>9.4608877081281264</v>
      </c>
      <c r="I370" s="1">
        <f t="shared" si="30"/>
        <v>-1.0747626802670993</v>
      </c>
      <c r="J370" s="1">
        <f t="shared" si="31"/>
        <v>-0.11530594581066037</v>
      </c>
    </row>
    <row r="371" spans="1:10" x14ac:dyDescent="0.2">
      <c r="A371">
        <v>389</v>
      </c>
      <c r="B371" s="1">
        <v>222.38173853863489</v>
      </c>
      <c r="C371" s="1">
        <f t="shared" si="32"/>
        <v>1.2709073849066499E-2</v>
      </c>
      <c r="D371" s="1">
        <v>186.465</v>
      </c>
      <c r="E371">
        <v>277.392</v>
      </c>
      <c r="F371">
        <f t="shared" si="33"/>
        <v>231.92849999999999</v>
      </c>
      <c r="G371" s="1">
        <f t="shared" si="34"/>
        <v>-0.97617985318115075</v>
      </c>
      <c r="H371" s="1">
        <f t="shared" si="35"/>
        <v>9.5467614613650937</v>
      </c>
      <c r="I371" s="1">
        <f t="shared" si="30"/>
        <v>-0.98888892703013198</v>
      </c>
      <c r="J371" s="1">
        <f t="shared" si="31"/>
        <v>-0.1189618875036622</v>
      </c>
    </row>
    <row r="372" spans="1:10" x14ac:dyDescent="0.2">
      <c r="A372">
        <v>390</v>
      </c>
      <c r="B372" s="1">
        <v>222.34123819345351</v>
      </c>
      <c r="C372" s="1">
        <f t="shared" si="32"/>
        <v>-2.7791271332318956E-2</v>
      </c>
      <c r="D372" s="1">
        <v>186.155</v>
      </c>
      <c r="E372">
        <v>278.02199999999999</v>
      </c>
      <c r="F372">
        <f t="shared" si="33"/>
        <v>232.08850000000001</v>
      </c>
      <c r="G372" s="1">
        <f t="shared" si="34"/>
        <v>-0.81617985318112574</v>
      </c>
      <c r="H372" s="1">
        <f t="shared" si="35"/>
        <v>9.7472618065465042</v>
      </c>
      <c r="I372" s="1">
        <f t="shared" si="30"/>
        <v>-0.78838858184872151</v>
      </c>
      <c r="J372" s="1">
        <f t="shared" si="31"/>
        <v>-9.9463531807668565E-2</v>
      </c>
    </row>
    <row r="373" spans="1:10" x14ac:dyDescent="0.2">
      <c r="A373">
        <v>391</v>
      </c>
      <c r="B373" s="1">
        <v>222.5822887259352</v>
      </c>
      <c r="C373" s="1">
        <f t="shared" si="32"/>
        <v>0.21325926114937488</v>
      </c>
      <c r="D373" s="1">
        <v>185.66800000000001</v>
      </c>
      <c r="E373">
        <v>278.09399999999999</v>
      </c>
      <c r="F373">
        <f t="shared" si="33"/>
        <v>231.881</v>
      </c>
      <c r="G373" s="1">
        <f t="shared" si="34"/>
        <v>-1.023679853181136</v>
      </c>
      <c r="H373" s="1">
        <f t="shared" si="35"/>
        <v>9.2987112740648001</v>
      </c>
      <c r="I373" s="1">
        <f t="shared" si="30"/>
        <v>-1.2369391143304256</v>
      </c>
      <c r="J373" s="1">
        <f t="shared" si="31"/>
        <v>-0.12475046185090762</v>
      </c>
    </row>
    <row r="374" spans="1:10" x14ac:dyDescent="0.2">
      <c r="A374">
        <v>392</v>
      </c>
      <c r="B374" s="1">
        <v>222.70705021670531</v>
      </c>
      <c r="C374" s="1">
        <f t="shared" si="32"/>
        <v>0.33802075191948688</v>
      </c>
      <c r="D374" s="1">
        <v>187.072</v>
      </c>
      <c r="E374">
        <v>278.32</v>
      </c>
      <c r="F374">
        <f t="shared" si="33"/>
        <v>232.696</v>
      </c>
      <c r="G374" s="1">
        <f t="shared" si="34"/>
        <v>-0.20867985318113824</v>
      </c>
      <c r="H374" s="1">
        <f t="shared" si="35"/>
        <v>9.9889497832946859</v>
      </c>
      <c r="I374" s="1">
        <f t="shared" si="30"/>
        <v>-0.54670060510053986</v>
      </c>
      <c r="J374" s="1">
        <f t="shared" si="31"/>
        <v>-2.5430712524455799E-2</v>
      </c>
    </row>
    <row r="375" spans="1:10" x14ac:dyDescent="0.2">
      <c r="A375">
        <v>393</v>
      </c>
      <c r="B375" s="1">
        <v>222.87946322996129</v>
      </c>
      <c r="C375" s="1">
        <f t="shared" si="32"/>
        <v>0.51043376517546335</v>
      </c>
      <c r="D375" s="1">
        <v>186.47300000000001</v>
      </c>
      <c r="E375">
        <v>278.54199999999997</v>
      </c>
      <c r="F375">
        <f t="shared" si="33"/>
        <v>232.50749999999999</v>
      </c>
      <c r="G375" s="1">
        <f t="shared" si="34"/>
        <v>-0.39717985318114302</v>
      </c>
      <c r="H375" s="1">
        <f t="shared" si="35"/>
        <v>9.6280367700387046</v>
      </c>
      <c r="I375" s="1">
        <f t="shared" si="30"/>
        <v>-0.9076136183565211</v>
      </c>
      <c r="J375" s="1">
        <f t="shared" si="31"/>
        <v>-4.8402212828795296E-2</v>
      </c>
    </row>
    <row r="376" spans="1:10" x14ac:dyDescent="0.2">
      <c r="A376">
        <v>394</v>
      </c>
      <c r="B376" s="1">
        <v>222.7131624870826</v>
      </c>
      <c r="C376" s="1">
        <f t="shared" si="32"/>
        <v>0.34413302229677356</v>
      </c>
      <c r="D376" s="1">
        <v>186.44499999999999</v>
      </c>
      <c r="E376">
        <v>278.44200000000001</v>
      </c>
      <c r="F376">
        <f t="shared" si="33"/>
        <v>232.4435</v>
      </c>
      <c r="G376" s="1">
        <f t="shared" si="34"/>
        <v>-0.46117985318113597</v>
      </c>
      <c r="H376" s="1">
        <f t="shared" si="35"/>
        <v>9.7303375129174015</v>
      </c>
      <c r="I376" s="1">
        <f t="shared" si="30"/>
        <v>-0.80531287547782426</v>
      </c>
      <c r="J376" s="1">
        <f t="shared" si="31"/>
        <v>-5.620155510719068E-2</v>
      </c>
    </row>
    <row r="377" spans="1:10" x14ac:dyDescent="0.2">
      <c r="A377">
        <v>395</v>
      </c>
      <c r="B377" s="1">
        <v>222.7501866930813</v>
      </c>
      <c r="C377" s="1">
        <f t="shared" si="32"/>
        <v>0.38115722829547849</v>
      </c>
      <c r="D377" s="1">
        <v>185.99299999999999</v>
      </c>
      <c r="E377">
        <v>278.68099999999998</v>
      </c>
      <c r="F377">
        <f t="shared" si="33"/>
        <v>232.33699999999999</v>
      </c>
      <c r="G377" s="1">
        <f t="shared" si="34"/>
        <v>-0.56767985318114711</v>
      </c>
      <c r="H377" s="1">
        <f t="shared" si="35"/>
        <v>9.5868133069186854</v>
      </c>
      <c r="I377" s="1">
        <f t="shared" si="30"/>
        <v>-0.94883708147654033</v>
      </c>
      <c r="J377" s="1">
        <f t="shared" si="31"/>
        <v>-6.9180148117335777E-2</v>
      </c>
    </row>
    <row r="378" spans="1:10" x14ac:dyDescent="0.2">
      <c r="A378">
        <v>396</v>
      </c>
      <c r="B378" s="1">
        <v>222.74149788646699</v>
      </c>
      <c r="C378" s="1">
        <f t="shared" si="32"/>
        <v>0.37246842168116245</v>
      </c>
      <c r="D378" s="1">
        <v>185.99299999999999</v>
      </c>
      <c r="E378">
        <v>278.92</v>
      </c>
      <c r="F378">
        <f t="shared" si="33"/>
        <v>232.45650000000001</v>
      </c>
      <c r="G378" s="1">
        <f t="shared" si="34"/>
        <v>-0.44817985318113074</v>
      </c>
      <c r="H378" s="1">
        <f t="shared" si="35"/>
        <v>9.7150021135330178</v>
      </c>
      <c r="I378" s="1">
        <f t="shared" si="30"/>
        <v>-0.82064827486220793</v>
      </c>
      <c r="J378" s="1">
        <f t="shared" si="31"/>
        <v>-5.4617313706890804E-2</v>
      </c>
    </row>
    <row r="379" spans="1:10" x14ac:dyDescent="0.2">
      <c r="A379">
        <v>397</v>
      </c>
      <c r="B379" s="1">
        <v>222.81673934408639</v>
      </c>
      <c r="C379" s="1">
        <f t="shared" si="32"/>
        <v>0.44770987930056094</v>
      </c>
      <c r="D379" s="1">
        <v>185.91800000000001</v>
      </c>
      <c r="E379">
        <v>278.92</v>
      </c>
      <c r="F379">
        <f t="shared" si="33"/>
        <v>232.41900000000001</v>
      </c>
      <c r="G379" s="1">
        <f t="shared" si="34"/>
        <v>-0.48567985318112505</v>
      </c>
      <c r="H379" s="1">
        <f t="shared" si="35"/>
        <v>9.602260655913625</v>
      </c>
      <c r="I379" s="1">
        <f t="shared" si="30"/>
        <v>-0.93338973248160073</v>
      </c>
      <c r="J379" s="1">
        <f t="shared" si="31"/>
        <v>-5.9187240823137907E-2</v>
      </c>
    </row>
    <row r="380" spans="1:10" x14ac:dyDescent="0.2">
      <c r="A380">
        <v>398</v>
      </c>
      <c r="B380" s="1">
        <v>222.8919808017059</v>
      </c>
      <c r="C380" s="1">
        <f t="shared" si="32"/>
        <v>0.52295133692007312</v>
      </c>
      <c r="D380" s="1">
        <v>185.84299999999999</v>
      </c>
      <c r="E380">
        <v>279.262</v>
      </c>
      <c r="F380">
        <f t="shared" si="33"/>
        <v>232.55250000000001</v>
      </c>
      <c r="G380" s="1">
        <f t="shared" si="34"/>
        <v>-0.3521798531811271</v>
      </c>
      <c r="H380" s="1">
        <f t="shared" si="35"/>
        <v>9.6605191982941108</v>
      </c>
      <c r="I380" s="1">
        <f t="shared" si="30"/>
        <v>-0.87513119010111495</v>
      </c>
      <c r="J380" s="1">
        <f t="shared" si="31"/>
        <v>-4.2918300289296003E-2</v>
      </c>
    </row>
    <row r="381" spans="1:10" x14ac:dyDescent="0.2">
      <c r="A381">
        <v>399</v>
      </c>
      <c r="B381" s="1">
        <v>222.96722225932541</v>
      </c>
      <c r="C381" s="1">
        <f t="shared" si="32"/>
        <v>0.59819279453958529</v>
      </c>
      <c r="D381" s="1">
        <v>185.768</v>
      </c>
      <c r="E381">
        <v>279.60399999999998</v>
      </c>
      <c r="F381">
        <f t="shared" si="33"/>
        <v>232.68599999999998</v>
      </c>
      <c r="G381" s="1">
        <f t="shared" si="34"/>
        <v>-0.21867985318115757</v>
      </c>
      <c r="H381" s="1">
        <f t="shared" si="35"/>
        <v>9.7187777406745681</v>
      </c>
      <c r="I381" s="1">
        <f t="shared" si="30"/>
        <v>-0.8168726477206576</v>
      </c>
      <c r="J381" s="1">
        <f t="shared" si="31"/>
        <v>-2.6649359755457565E-2</v>
      </c>
    </row>
    <row r="382" spans="1:10" x14ac:dyDescent="0.2">
      <c r="A382">
        <v>400</v>
      </c>
      <c r="B382" s="1">
        <v>223.04246371694481</v>
      </c>
      <c r="C382" s="1">
        <f t="shared" si="32"/>
        <v>0.67343425215898378</v>
      </c>
      <c r="D382" s="1">
        <v>185.69300000000001</v>
      </c>
      <c r="E382">
        <v>279.94499999999999</v>
      </c>
      <c r="F382">
        <f t="shared" si="33"/>
        <v>232.81900000000002</v>
      </c>
      <c r="G382" s="1">
        <f t="shared" si="34"/>
        <v>-8.567985318111937E-2</v>
      </c>
      <c r="H382" s="1">
        <f t="shared" si="35"/>
        <v>9.7765362830552078</v>
      </c>
      <c r="I382" s="1">
        <f t="shared" si="30"/>
        <v>-0.75911410534001789</v>
      </c>
      <c r="J382" s="1">
        <f t="shared" si="31"/>
        <v>-1.044135158316073E-2</v>
      </c>
    </row>
    <row r="383" spans="1:10" x14ac:dyDescent="0.2">
      <c r="A383">
        <v>401</v>
      </c>
      <c r="B383" s="1">
        <v>222.87229566410861</v>
      </c>
      <c r="C383" s="1">
        <f t="shared" si="32"/>
        <v>0.50326619932278049</v>
      </c>
      <c r="D383" s="1">
        <v>185.69300000000001</v>
      </c>
      <c r="E383">
        <v>279.94499999999999</v>
      </c>
      <c r="F383">
        <f t="shared" si="33"/>
        <v>232.81900000000002</v>
      </c>
      <c r="G383" s="1">
        <f t="shared" si="34"/>
        <v>-8.567985318111937E-2</v>
      </c>
      <c r="H383" s="1">
        <f t="shared" si="35"/>
        <v>9.9467043358914111</v>
      </c>
      <c r="I383" s="1">
        <f t="shared" si="30"/>
        <v>-0.5889460525038146</v>
      </c>
      <c r="J383" s="1">
        <f t="shared" si="31"/>
        <v>-1.044135158316073E-2</v>
      </c>
    </row>
    <row r="384" spans="1:10" x14ac:dyDescent="0.2">
      <c r="A384">
        <v>402</v>
      </c>
      <c r="B384" s="1">
        <v>222.85654306808891</v>
      </c>
      <c r="C384" s="1">
        <f t="shared" si="32"/>
        <v>0.48751360330308557</v>
      </c>
      <c r="D384" s="1">
        <v>185.07499999999999</v>
      </c>
      <c r="E384">
        <v>279.94499999999999</v>
      </c>
      <c r="F384">
        <f t="shared" si="33"/>
        <v>232.51</v>
      </c>
      <c r="G384" s="1">
        <f t="shared" si="34"/>
        <v>-0.39467985318114529</v>
      </c>
      <c r="H384" s="1">
        <f t="shared" si="35"/>
        <v>9.6534569319110801</v>
      </c>
      <c r="I384" s="1">
        <f t="shared" si="30"/>
        <v>-0.8821934564841456</v>
      </c>
      <c r="J384" s="1">
        <f t="shared" si="31"/>
        <v>-4.8097551021045723E-2</v>
      </c>
    </row>
    <row r="385" spans="1:10" x14ac:dyDescent="0.2">
      <c r="A385">
        <v>403</v>
      </c>
      <c r="B385" s="1">
        <v>223.1193460514512</v>
      </c>
      <c r="C385" s="1">
        <f t="shared" si="32"/>
        <v>0.75031658666537737</v>
      </c>
      <c r="D385" s="1">
        <v>185.07499999999999</v>
      </c>
      <c r="E385">
        <v>280.16399999999999</v>
      </c>
      <c r="F385">
        <f t="shared" si="33"/>
        <v>232.61949999999999</v>
      </c>
      <c r="G385" s="1">
        <f t="shared" si="34"/>
        <v>-0.28517985318114825</v>
      </c>
      <c r="H385" s="1">
        <f t="shared" si="35"/>
        <v>9.5001539485487854</v>
      </c>
      <c r="I385" s="1">
        <f t="shared" si="30"/>
        <v>-1.0354964398464404</v>
      </c>
      <c r="J385" s="1">
        <f t="shared" si="31"/>
        <v>-3.4753363841602519E-2</v>
      </c>
    </row>
    <row r="386" spans="1:10" x14ac:dyDescent="0.2">
      <c r="A386">
        <v>404</v>
      </c>
      <c r="B386" s="1">
        <v>223.38214903481349</v>
      </c>
      <c r="C386" s="1">
        <f t="shared" si="32"/>
        <v>1.0131195700276692</v>
      </c>
      <c r="D386" s="1">
        <v>185.57599999999999</v>
      </c>
      <c r="E386">
        <v>280.38299999999998</v>
      </c>
      <c r="F386">
        <f t="shared" si="33"/>
        <v>232.97949999999997</v>
      </c>
      <c r="G386" s="1">
        <f t="shared" si="34"/>
        <v>7.4820146818836974E-2</v>
      </c>
      <c r="H386" s="1">
        <f t="shared" si="35"/>
        <v>9.5973509651864788</v>
      </c>
      <c r="I386" s="1">
        <f t="shared" ref="I386:I449" si="36">(H386-$K$2)</f>
        <v>-0.93829942320874693</v>
      </c>
      <c r="J386" s="1">
        <f t="shared" ref="J386:J449" si="37">G386/($K$8-$K$3)</f>
        <v>9.1179364743745155E-3</v>
      </c>
    </row>
    <row r="387" spans="1:10" x14ac:dyDescent="0.2">
      <c r="A387">
        <v>405</v>
      </c>
      <c r="B387" s="1">
        <v>223.6449520181759</v>
      </c>
      <c r="C387" s="1">
        <f t="shared" ref="C387:C450" si="38">B387-$K$4</f>
        <v>1.2759225533900747</v>
      </c>
      <c r="D387" s="1">
        <v>186.077</v>
      </c>
      <c r="E387">
        <v>280.60199999999998</v>
      </c>
      <c r="F387">
        <f t="shared" ref="F387:F450" si="39">(D387+E387)/2</f>
        <v>233.33949999999999</v>
      </c>
      <c r="G387" s="1">
        <f t="shared" ref="G387:G450" si="40">F387-$K$3</f>
        <v>0.43482014681885062</v>
      </c>
      <c r="H387" s="1">
        <f t="shared" ref="H387:H450" si="41">F387-B387</f>
        <v>9.6945479818240869</v>
      </c>
      <c r="I387" s="1">
        <f t="shared" si="36"/>
        <v>-0.84110240657113877</v>
      </c>
      <c r="J387" s="1">
        <f t="shared" si="37"/>
        <v>5.2989236790355013E-2</v>
      </c>
    </row>
    <row r="388" spans="1:10" x14ac:dyDescent="0.2">
      <c r="A388">
        <v>406</v>
      </c>
      <c r="B388" s="1">
        <v>223.90775500153819</v>
      </c>
      <c r="C388" s="1">
        <f t="shared" si="38"/>
        <v>1.5387255367523665</v>
      </c>
      <c r="D388" s="1">
        <v>186.578</v>
      </c>
      <c r="E388">
        <v>280.82</v>
      </c>
      <c r="F388">
        <f t="shared" si="39"/>
        <v>233.69900000000001</v>
      </c>
      <c r="G388" s="1">
        <f t="shared" si="40"/>
        <v>0.79432014681887608</v>
      </c>
      <c r="H388" s="1">
        <f t="shared" si="41"/>
        <v>9.7912449984618206</v>
      </c>
      <c r="I388" s="1">
        <f t="shared" si="36"/>
        <v>-0.7444053899334051</v>
      </c>
      <c r="J388" s="1">
        <f t="shared" si="37"/>
        <v>9.679960474478698E-2</v>
      </c>
    </row>
    <row r="389" spans="1:10" x14ac:dyDescent="0.2">
      <c r="A389">
        <v>407</v>
      </c>
      <c r="B389" s="1">
        <v>224.17055798490051</v>
      </c>
      <c r="C389" s="1">
        <f t="shared" si="38"/>
        <v>1.8015285201146867</v>
      </c>
      <c r="D389" s="1">
        <v>187.078</v>
      </c>
      <c r="E389">
        <v>281.03899999999999</v>
      </c>
      <c r="F389">
        <f t="shared" si="39"/>
        <v>234.05849999999998</v>
      </c>
      <c r="G389" s="1">
        <f t="shared" si="40"/>
        <v>1.1538201468188447</v>
      </c>
      <c r="H389" s="1">
        <f t="shared" si="41"/>
        <v>9.887942015099469</v>
      </c>
      <c r="I389" s="1">
        <f t="shared" si="36"/>
        <v>-0.6477083732957567</v>
      </c>
      <c r="J389" s="1">
        <f t="shared" si="37"/>
        <v>0.14060997269921202</v>
      </c>
    </row>
    <row r="390" spans="1:10" x14ac:dyDescent="0.2">
      <c r="A390">
        <v>408</v>
      </c>
      <c r="B390" s="1">
        <v>223.78258672445639</v>
      </c>
      <c r="C390" s="1">
        <f t="shared" si="38"/>
        <v>1.4135572596705686</v>
      </c>
      <c r="D390" s="1">
        <v>187.078</v>
      </c>
      <c r="E390">
        <v>281.03899999999999</v>
      </c>
      <c r="F390">
        <f t="shared" si="39"/>
        <v>234.05849999999998</v>
      </c>
      <c r="G390" s="1">
        <f t="shared" si="40"/>
        <v>1.1538201468188447</v>
      </c>
      <c r="H390" s="1">
        <f t="shared" si="41"/>
        <v>10.275913275543587</v>
      </c>
      <c r="I390" s="1">
        <f t="shared" si="36"/>
        <v>-0.25973711285163859</v>
      </c>
      <c r="J390" s="1">
        <f t="shared" si="37"/>
        <v>0.14060997269921202</v>
      </c>
    </row>
    <row r="391" spans="1:10" x14ac:dyDescent="0.2">
      <c r="A391">
        <v>409</v>
      </c>
      <c r="B391" s="1">
        <v>223.76631075241099</v>
      </c>
      <c r="C391" s="1">
        <f t="shared" si="38"/>
        <v>1.3972812876251623</v>
      </c>
      <c r="D391" s="1">
        <v>185.92500000000001</v>
      </c>
      <c r="E391">
        <v>280.70600000000002</v>
      </c>
      <c r="F391">
        <f t="shared" si="39"/>
        <v>233.31550000000001</v>
      </c>
      <c r="G391" s="1">
        <f t="shared" si="40"/>
        <v>0.41082014681887813</v>
      </c>
      <c r="H391" s="1">
        <f t="shared" si="41"/>
        <v>9.5491892475890268</v>
      </c>
      <c r="I391" s="1">
        <f t="shared" si="36"/>
        <v>-0.98646114080619896</v>
      </c>
      <c r="J391" s="1">
        <f t="shared" si="37"/>
        <v>5.0064483435959775E-2</v>
      </c>
    </row>
    <row r="392" spans="1:10" x14ac:dyDescent="0.2">
      <c r="A392">
        <v>410</v>
      </c>
      <c r="B392" s="1">
        <v>223.3782158528459</v>
      </c>
      <c r="C392" s="1">
        <f t="shared" si="38"/>
        <v>1.0091863880600727</v>
      </c>
      <c r="D392" s="1">
        <v>185.92500000000001</v>
      </c>
      <c r="E392">
        <v>280.70600000000002</v>
      </c>
      <c r="F392">
        <f t="shared" si="39"/>
        <v>233.31550000000001</v>
      </c>
      <c r="G392" s="1">
        <f t="shared" si="40"/>
        <v>0.41082014681887813</v>
      </c>
      <c r="H392" s="1">
        <f t="shared" si="41"/>
        <v>9.9372841471541165</v>
      </c>
      <c r="I392" s="1">
        <f t="shared" si="36"/>
        <v>-0.59836624124110926</v>
      </c>
      <c r="J392" s="1">
        <f t="shared" si="37"/>
        <v>5.0064483435959775E-2</v>
      </c>
    </row>
    <row r="393" spans="1:10" x14ac:dyDescent="0.2">
      <c r="A393">
        <v>411</v>
      </c>
      <c r="B393" s="1">
        <v>223.76255946259889</v>
      </c>
      <c r="C393" s="1">
        <f t="shared" si="38"/>
        <v>1.3935299978130615</v>
      </c>
      <c r="D393" s="1">
        <v>186.52600000000001</v>
      </c>
      <c r="E393">
        <v>281.03300000000002</v>
      </c>
      <c r="F393">
        <f t="shared" si="39"/>
        <v>233.77950000000001</v>
      </c>
      <c r="G393" s="1">
        <f t="shared" si="40"/>
        <v>0.87482014681887676</v>
      </c>
      <c r="H393" s="1">
        <f t="shared" si="41"/>
        <v>10.016940537401126</v>
      </c>
      <c r="I393" s="1">
        <f t="shared" si="36"/>
        <v>-0.5187098509940995</v>
      </c>
      <c r="J393" s="1">
        <f t="shared" si="37"/>
        <v>0.10660971495433233</v>
      </c>
    </row>
    <row r="394" spans="1:10" x14ac:dyDescent="0.2">
      <c r="A394">
        <v>412</v>
      </c>
      <c r="B394" s="1">
        <v>224.1469030723519</v>
      </c>
      <c r="C394" s="1">
        <f t="shared" si="38"/>
        <v>1.7778736075660788</v>
      </c>
      <c r="D394" s="1">
        <v>187.12799999999999</v>
      </c>
      <c r="E394">
        <v>281.36</v>
      </c>
      <c r="F394">
        <f t="shared" si="39"/>
        <v>234.244</v>
      </c>
      <c r="G394" s="1">
        <f t="shared" si="40"/>
        <v>1.3393201468188636</v>
      </c>
      <c r="H394" s="1">
        <f t="shared" si="41"/>
        <v>10.097096927648096</v>
      </c>
      <c r="I394" s="1">
        <f t="shared" si="36"/>
        <v>-0.43855346074712998</v>
      </c>
      <c r="J394" s="1">
        <f t="shared" si="37"/>
        <v>0.16321587883425343</v>
      </c>
    </row>
    <row r="395" spans="1:10" x14ac:dyDescent="0.2">
      <c r="A395">
        <v>413</v>
      </c>
      <c r="B395" s="1">
        <v>224.53124668210481</v>
      </c>
      <c r="C395" s="1">
        <f t="shared" si="38"/>
        <v>2.1622172173189824</v>
      </c>
      <c r="D395" s="1">
        <v>187.72900000000001</v>
      </c>
      <c r="E395">
        <v>281.68599999999998</v>
      </c>
      <c r="F395">
        <f t="shared" si="39"/>
        <v>234.70749999999998</v>
      </c>
      <c r="G395" s="1">
        <f t="shared" si="40"/>
        <v>1.8028201468188456</v>
      </c>
      <c r="H395" s="1">
        <f t="shared" si="41"/>
        <v>10.176253317895174</v>
      </c>
      <c r="I395" s="1">
        <f t="shared" si="36"/>
        <v>-0.35939707050005154</v>
      </c>
      <c r="J395" s="1">
        <f t="shared" si="37"/>
        <v>0.21970017799107397</v>
      </c>
    </row>
    <row r="396" spans="1:10" x14ac:dyDescent="0.2">
      <c r="A396">
        <v>414</v>
      </c>
      <c r="B396" s="1">
        <v>224.91559029185771</v>
      </c>
      <c r="C396" s="1">
        <f t="shared" si="38"/>
        <v>2.546560827071886</v>
      </c>
      <c r="D396" s="1">
        <v>188.33099999999999</v>
      </c>
      <c r="E396">
        <v>282.01299999999998</v>
      </c>
      <c r="F396">
        <f t="shared" si="39"/>
        <v>235.17199999999997</v>
      </c>
      <c r="G396" s="1">
        <f t="shared" si="40"/>
        <v>2.2673201468188324</v>
      </c>
      <c r="H396" s="1">
        <f t="shared" si="41"/>
        <v>10.256409708142257</v>
      </c>
      <c r="I396" s="1">
        <f t="shared" si="36"/>
        <v>-0.27924068025296833</v>
      </c>
      <c r="J396" s="1">
        <f t="shared" si="37"/>
        <v>0.27630634187099506</v>
      </c>
    </row>
    <row r="397" spans="1:10" x14ac:dyDescent="0.2">
      <c r="A397">
        <v>415</v>
      </c>
      <c r="B397" s="1">
        <v>225.2999339016107</v>
      </c>
      <c r="C397" s="1">
        <f t="shared" si="38"/>
        <v>2.9309044368248749</v>
      </c>
      <c r="D397" s="1">
        <v>188.93199999999999</v>
      </c>
      <c r="E397">
        <v>282.33999999999997</v>
      </c>
      <c r="F397">
        <f t="shared" si="39"/>
        <v>235.63599999999997</v>
      </c>
      <c r="G397" s="1">
        <f t="shared" si="40"/>
        <v>2.7313201468188311</v>
      </c>
      <c r="H397" s="1">
        <f t="shared" si="41"/>
        <v>10.336066098389267</v>
      </c>
      <c r="I397" s="1">
        <f t="shared" si="36"/>
        <v>-0.19958429000595856</v>
      </c>
      <c r="J397" s="1">
        <f t="shared" si="37"/>
        <v>0.33285157338936761</v>
      </c>
    </row>
    <row r="398" spans="1:10" x14ac:dyDescent="0.2">
      <c r="A398">
        <v>416</v>
      </c>
      <c r="B398" s="1">
        <v>225.68427751136369</v>
      </c>
      <c r="C398" s="1">
        <f t="shared" si="38"/>
        <v>3.3152480465778638</v>
      </c>
      <c r="D398" s="1">
        <v>189.53299999999999</v>
      </c>
      <c r="E398">
        <v>282.33999999999997</v>
      </c>
      <c r="F398">
        <f t="shared" si="39"/>
        <v>235.93649999999997</v>
      </c>
      <c r="G398" s="1">
        <f t="shared" si="40"/>
        <v>3.0318201468188306</v>
      </c>
      <c r="H398" s="1">
        <f t="shared" si="41"/>
        <v>10.252222488636278</v>
      </c>
      <c r="I398" s="1">
        <f t="shared" si="36"/>
        <v>-0.28342789975894789</v>
      </c>
      <c r="J398" s="1">
        <f t="shared" si="37"/>
        <v>0.3694719226808999</v>
      </c>
    </row>
    <row r="399" spans="1:10" x14ac:dyDescent="0.2">
      <c r="A399">
        <v>417</v>
      </c>
      <c r="B399" s="1">
        <v>225.8815250455296</v>
      </c>
      <c r="C399" s="1">
        <f t="shared" si="38"/>
        <v>3.5124955807437743</v>
      </c>
      <c r="D399" s="1">
        <v>189.53299999999999</v>
      </c>
      <c r="E399">
        <v>281.476</v>
      </c>
      <c r="F399">
        <f t="shared" si="39"/>
        <v>235.50450000000001</v>
      </c>
      <c r="G399" s="1">
        <f t="shared" si="40"/>
        <v>2.5998201468188711</v>
      </c>
      <c r="H399" s="1">
        <f t="shared" si="41"/>
        <v>9.6229749544704077</v>
      </c>
      <c r="I399" s="1">
        <f t="shared" si="36"/>
        <v>-0.91267543392481798</v>
      </c>
      <c r="J399" s="1">
        <f t="shared" si="37"/>
        <v>0.31682636230173022</v>
      </c>
    </row>
    <row r="400" spans="1:10" x14ac:dyDescent="0.2">
      <c r="A400">
        <v>418</v>
      </c>
      <c r="B400" s="1">
        <v>225.7642919975163</v>
      </c>
      <c r="C400" s="1">
        <f t="shared" si="38"/>
        <v>3.3952625327304702</v>
      </c>
      <c r="D400" s="1">
        <v>190.405</v>
      </c>
      <c r="E400">
        <v>281.88499999999999</v>
      </c>
      <c r="F400">
        <f t="shared" si="39"/>
        <v>236.14499999999998</v>
      </c>
      <c r="G400" s="1">
        <f t="shared" si="40"/>
        <v>3.2403201468188456</v>
      </c>
      <c r="H400" s="1">
        <f t="shared" si="41"/>
        <v>10.380708002483686</v>
      </c>
      <c r="I400" s="1">
        <f t="shared" si="36"/>
        <v>-0.1549423859115393</v>
      </c>
      <c r="J400" s="1">
        <f t="shared" si="37"/>
        <v>0.39488071744723946</v>
      </c>
    </row>
    <row r="401" spans="1:10" x14ac:dyDescent="0.2">
      <c r="A401">
        <v>419</v>
      </c>
      <c r="B401" s="1">
        <v>225.8201910635253</v>
      </c>
      <c r="C401" s="1">
        <f t="shared" si="38"/>
        <v>3.4511615987394748</v>
      </c>
      <c r="D401" s="1">
        <v>188.99600000000001</v>
      </c>
      <c r="E401">
        <v>282.71100000000001</v>
      </c>
      <c r="F401">
        <f t="shared" si="39"/>
        <v>235.8535</v>
      </c>
      <c r="G401" s="1">
        <f t="shared" si="40"/>
        <v>2.9488201468188606</v>
      </c>
      <c r="H401" s="1">
        <f t="shared" si="41"/>
        <v>10.033308936474697</v>
      </c>
      <c r="I401" s="1">
        <f t="shared" si="36"/>
        <v>-0.50234145192052893</v>
      </c>
      <c r="J401" s="1">
        <f t="shared" si="37"/>
        <v>0.35935715066360846</v>
      </c>
    </row>
    <row r="402" spans="1:10" x14ac:dyDescent="0.2">
      <c r="A402">
        <v>420</v>
      </c>
      <c r="B402" s="1">
        <v>226.048718856222</v>
      </c>
      <c r="C402" s="1">
        <f t="shared" si="38"/>
        <v>3.6796893914361704</v>
      </c>
      <c r="D402" s="1">
        <v>188.994</v>
      </c>
      <c r="E402">
        <v>282.452</v>
      </c>
      <c r="F402">
        <f t="shared" si="39"/>
        <v>235.72300000000001</v>
      </c>
      <c r="G402" s="1">
        <f t="shared" si="40"/>
        <v>2.818320146818877</v>
      </c>
      <c r="H402" s="1">
        <f t="shared" si="41"/>
        <v>9.6742811437780176</v>
      </c>
      <c r="I402" s="1">
        <f t="shared" si="36"/>
        <v>-0.8613692446172081</v>
      </c>
      <c r="J402" s="1">
        <f t="shared" si="37"/>
        <v>0.34345380429906813</v>
      </c>
    </row>
    <row r="403" spans="1:10" x14ac:dyDescent="0.2">
      <c r="A403">
        <v>421</v>
      </c>
      <c r="B403" s="1">
        <v>226.179507743649</v>
      </c>
      <c r="C403" s="1">
        <f t="shared" si="38"/>
        <v>3.8104782788631724</v>
      </c>
      <c r="D403" s="1">
        <v>191.18100000000001</v>
      </c>
      <c r="E403">
        <v>282.51299999999998</v>
      </c>
      <c r="F403">
        <f t="shared" si="39"/>
        <v>236.84699999999998</v>
      </c>
      <c r="G403" s="1">
        <f t="shared" si="40"/>
        <v>3.9423201468188438</v>
      </c>
      <c r="H403" s="1">
        <f t="shared" si="41"/>
        <v>10.667492256350982</v>
      </c>
      <c r="I403" s="1">
        <f t="shared" si="36"/>
        <v>0.1318418679557567</v>
      </c>
      <c r="J403" s="1">
        <f t="shared" si="37"/>
        <v>0.48042975306339797</v>
      </c>
    </row>
    <row r="404" spans="1:10" x14ac:dyDescent="0.2">
      <c r="A404">
        <v>422</v>
      </c>
      <c r="B404" s="1">
        <v>227.02205257775779</v>
      </c>
      <c r="C404" s="1">
        <f t="shared" si="38"/>
        <v>4.6530231129719652</v>
      </c>
      <c r="D404" s="1">
        <v>191.46899999999999</v>
      </c>
      <c r="E404">
        <v>282.57400000000001</v>
      </c>
      <c r="F404">
        <f t="shared" si="39"/>
        <v>237.0215</v>
      </c>
      <c r="G404" s="1">
        <f t="shared" si="40"/>
        <v>4.116820146818867</v>
      </c>
      <c r="H404" s="1">
        <f t="shared" si="41"/>
        <v>9.9994474222422127</v>
      </c>
      <c r="I404" s="1">
        <f t="shared" si="36"/>
        <v>-0.53620296615301299</v>
      </c>
      <c r="J404" s="1">
        <f t="shared" si="37"/>
        <v>0.5016951472443405</v>
      </c>
    </row>
    <row r="405" spans="1:10" x14ac:dyDescent="0.2">
      <c r="A405">
        <v>423</v>
      </c>
      <c r="B405" s="1">
        <v>226.8471976941857</v>
      </c>
      <c r="C405" s="1">
        <f t="shared" si="38"/>
        <v>4.4781682293998699</v>
      </c>
      <c r="D405" s="1">
        <v>191.756</v>
      </c>
      <c r="E405">
        <v>283.12900000000002</v>
      </c>
      <c r="F405">
        <f t="shared" si="39"/>
        <v>237.4425</v>
      </c>
      <c r="G405" s="1">
        <f t="shared" si="40"/>
        <v>4.5378201468188593</v>
      </c>
      <c r="H405" s="1">
        <f t="shared" si="41"/>
        <v>10.5953023058143</v>
      </c>
      <c r="I405" s="1">
        <f t="shared" si="36"/>
        <v>5.9651917419074607E-2</v>
      </c>
      <c r="J405" s="1">
        <f t="shared" si="37"/>
        <v>0.55300019566941483</v>
      </c>
    </row>
    <row r="406" spans="1:10" x14ac:dyDescent="0.2">
      <c r="A406">
        <v>424</v>
      </c>
      <c r="B406" s="1">
        <v>226.71833098002369</v>
      </c>
      <c r="C406" s="1">
        <f t="shared" si="38"/>
        <v>4.3493015152378689</v>
      </c>
      <c r="D406" s="1">
        <v>190.63</v>
      </c>
      <c r="E406">
        <v>282.73200000000003</v>
      </c>
      <c r="F406">
        <f t="shared" si="39"/>
        <v>236.68100000000001</v>
      </c>
      <c r="G406" s="1">
        <f t="shared" si="40"/>
        <v>3.7763201468188754</v>
      </c>
      <c r="H406" s="1">
        <f t="shared" si="41"/>
        <v>9.9626690199763175</v>
      </c>
      <c r="I406" s="1">
        <f t="shared" si="36"/>
        <v>-0.57298136841890823</v>
      </c>
      <c r="J406" s="1">
        <f t="shared" si="37"/>
        <v>0.46020020902881159</v>
      </c>
    </row>
    <row r="407" spans="1:10" x14ac:dyDescent="0.2">
      <c r="A407">
        <v>425</v>
      </c>
      <c r="B407" s="1">
        <v>226.39056428462979</v>
      </c>
      <c r="C407" s="1">
        <f t="shared" si="38"/>
        <v>4.0215348198439642</v>
      </c>
      <c r="D407" s="1">
        <v>190.41399999999999</v>
      </c>
      <c r="E407">
        <v>282.68299999999999</v>
      </c>
      <c r="F407">
        <f t="shared" si="39"/>
        <v>236.54849999999999</v>
      </c>
      <c r="G407" s="1">
        <f t="shared" si="40"/>
        <v>3.6438201468188538</v>
      </c>
      <c r="H407" s="1">
        <f t="shared" si="41"/>
        <v>10.157935715370201</v>
      </c>
      <c r="I407" s="1">
        <f t="shared" si="36"/>
        <v>-0.37771467302502515</v>
      </c>
      <c r="J407" s="1">
        <f t="shared" si="37"/>
        <v>0.44405313321806678</v>
      </c>
    </row>
    <row r="408" spans="1:10" x14ac:dyDescent="0.2">
      <c r="A408">
        <v>426</v>
      </c>
      <c r="B408" s="1">
        <v>226.3145840950622</v>
      </c>
      <c r="C408" s="1">
        <f t="shared" si="38"/>
        <v>3.9455546302763764</v>
      </c>
      <c r="D408" s="1">
        <v>190.13900000000001</v>
      </c>
      <c r="E408">
        <v>282.88200000000001</v>
      </c>
      <c r="F408">
        <f t="shared" si="39"/>
        <v>236.51050000000001</v>
      </c>
      <c r="G408" s="1">
        <f t="shared" si="40"/>
        <v>3.6058201468188713</v>
      </c>
      <c r="H408" s="1">
        <f t="shared" si="41"/>
        <v>10.195915904937806</v>
      </c>
      <c r="I408" s="1">
        <f t="shared" si="36"/>
        <v>-0.33973448345741986</v>
      </c>
      <c r="J408" s="1">
        <f t="shared" si="37"/>
        <v>0.4394222737402711</v>
      </c>
    </row>
    <row r="409" spans="1:10" x14ac:dyDescent="0.2">
      <c r="A409">
        <v>427</v>
      </c>
      <c r="B409" s="1">
        <v>226.28369569940739</v>
      </c>
      <c r="C409" s="1">
        <f t="shared" si="38"/>
        <v>3.9146662346215635</v>
      </c>
      <c r="D409" s="1">
        <v>190.274</v>
      </c>
      <c r="E409">
        <v>282.73500000000001</v>
      </c>
      <c r="F409">
        <f t="shared" si="39"/>
        <v>236.50450000000001</v>
      </c>
      <c r="G409" s="1">
        <f t="shared" si="40"/>
        <v>3.5998201468188711</v>
      </c>
      <c r="H409" s="1">
        <f t="shared" si="41"/>
        <v>10.220804300592619</v>
      </c>
      <c r="I409" s="1">
        <f t="shared" si="36"/>
        <v>-0.31484608780260714</v>
      </c>
      <c r="J409" s="1">
        <f t="shared" si="37"/>
        <v>0.43869108540167145</v>
      </c>
    </row>
    <row r="410" spans="1:10" x14ac:dyDescent="0.2">
      <c r="A410">
        <v>428</v>
      </c>
      <c r="B410" s="1">
        <v>226.18573258091101</v>
      </c>
      <c r="C410" s="1">
        <f t="shared" si="38"/>
        <v>3.8167031161251828</v>
      </c>
      <c r="D410" s="1">
        <v>190.274</v>
      </c>
      <c r="E410">
        <v>282.58</v>
      </c>
      <c r="F410">
        <f t="shared" si="39"/>
        <v>236.42699999999999</v>
      </c>
      <c r="G410" s="1">
        <f t="shared" si="40"/>
        <v>3.5223201468188563</v>
      </c>
      <c r="H410" s="1">
        <f t="shared" si="41"/>
        <v>10.241267419088985</v>
      </c>
      <c r="I410" s="1">
        <f t="shared" si="36"/>
        <v>-0.29438296930624119</v>
      </c>
      <c r="J410" s="1">
        <f t="shared" si="37"/>
        <v>0.42924656936142419</v>
      </c>
    </row>
    <row r="411" spans="1:10" x14ac:dyDescent="0.2">
      <c r="A411">
        <v>429</v>
      </c>
      <c r="B411" s="1">
        <v>225.67607790395471</v>
      </c>
      <c r="C411" s="1">
        <f t="shared" si="38"/>
        <v>3.3070484391688808</v>
      </c>
      <c r="D411" s="1">
        <v>189.292</v>
      </c>
      <c r="E411">
        <v>282.42399999999998</v>
      </c>
      <c r="F411">
        <f t="shared" si="39"/>
        <v>235.858</v>
      </c>
      <c r="G411" s="1">
        <f t="shared" si="40"/>
        <v>2.9533201468188679</v>
      </c>
      <c r="H411" s="1">
        <f t="shared" si="41"/>
        <v>10.181922096045298</v>
      </c>
      <c r="I411" s="1">
        <f t="shared" si="36"/>
        <v>-0.35372829234992764</v>
      </c>
      <c r="J411" s="1">
        <f t="shared" si="37"/>
        <v>0.35990554191755908</v>
      </c>
    </row>
    <row r="412" spans="1:10" x14ac:dyDescent="0.2">
      <c r="A412">
        <v>430</v>
      </c>
      <c r="B412" s="1">
        <v>225.6265885149877</v>
      </c>
      <c r="C412" s="1">
        <f t="shared" si="38"/>
        <v>3.257559050201877</v>
      </c>
      <c r="D412" s="1">
        <v>189.292</v>
      </c>
      <c r="E412">
        <v>282.73099999999999</v>
      </c>
      <c r="F412">
        <f t="shared" si="39"/>
        <v>236.01150000000001</v>
      </c>
      <c r="G412" s="1">
        <f t="shared" si="40"/>
        <v>3.1068201468188761</v>
      </c>
      <c r="H412" s="1">
        <f t="shared" si="41"/>
        <v>10.38491148501231</v>
      </c>
      <c r="I412" s="1">
        <f t="shared" si="36"/>
        <v>-0.15073890338291562</v>
      </c>
      <c r="J412" s="1">
        <f t="shared" si="37"/>
        <v>0.37861177691340103</v>
      </c>
    </row>
    <row r="413" spans="1:10" x14ac:dyDescent="0.2">
      <c r="A413">
        <v>431</v>
      </c>
      <c r="B413" s="1">
        <v>225.4318596279341</v>
      </c>
      <c r="C413" s="1">
        <f t="shared" si="38"/>
        <v>3.0628301631482771</v>
      </c>
      <c r="D413" s="1">
        <v>188.99299999999999</v>
      </c>
      <c r="E413">
        <v>282.834</v>
      </c>
      <c r="F413">
        <f t="shared" si="39"/>
        <v>235.9135</v>
      </c>
      <c r="G413" s="1">
        <f t="shared" si="40"/>
        <v>3.0088201468188629</v>
      </c>
      <c r="H413" s="1">
        <f t="shared" si="41"/>
        <v>10.481640372065897</v>
      </c>
      <c r="I413" s="1">
        <f t="shared" si="36"/>
        <v>-5.4010016329328892E-2</v>
      </c>
      <c r="J413" s="1">
        <f t="shared" si="37"/>
        <v>0.36666903404960521</v>
      </c>
    </row>
    <row r="414" spans="1:10" x14ac:dyDescent="0.2">
      <c r="A414">
        <v>432</v>
      </c>
      <c r="B414" s="1">
        <v>225.2614477610426</v>
      </c>
      <c r="C414" s="1">
        <f t="shared" si="38"/>
        <v>2.8924182962567784</v>
      </c>
      <c r="D414" s="1">
        <v>188.006</v>
      </c>
      <c r="E414">
        <v>282.49700000000001</v>
      </c>
      <c r="F414">
        <f t="shared" si="39"/>
        <v>235.25150000000002</v>
      </c>
      <c r="G414" s="1">
        <f t="shared" si="40"/>
        <v>2.3468201468188852</v>
      </c>
      <c r="H414" s="1">
        <f t="shared" si="41"/>
        <v>9.9900522389574178</v>
      </c>
      <c r="I414" s="1">
        <f t="shared" si="36"/>
        <v>-0.54559814943780793</v>
      </c>
      <c r="J414" s="1">
        <f t="shared" si="37"/>
        <v>0.28599458735744682</v>
      </c>
    </row>
    <row r="415" spans="1:10" x14ac:dyDescent="0.2">
      <c r="A415">
        <v>433</v>
      </c>
      <c r="B415" s="1">
        <v>225.14352149056921</v>
      </c>
      <c r="C415" s="1">
        <f t="shared" si="38"/>
        <v>2.7744920257833883</v>
      </c>
      <c r="D415" s="1">
        <v>188.37899999999999</v>
      </c>
      <c r="E415">
        <v>282.72699999999998</v>
      </c>
      <c r="F415">
        <f t="shared" si="39"/>
        <v>235.553</v>
      </c>
      <c r="G415" s="1">
        <f t="shared" si="40"/>
        <v>2.6483201468188611</v>
      </c>
      <c r="H415" s="1">
        <f t="shared" si="41"/>
        <v>10.409478509430784</v>
      </c>
      <c r="I415" s="1">
        <f t="shared" si="36"/>
        <v>-0.12617187896444193</v>
      </c>
      <c r="J415" s="1">
        <f t="shared" si="37"/>
        <v>0.32273680137207617</v>
      </c>
    </row>
    <row r="416" spans="1:10" x14ac:dyDescent="0.2">
      <c r="A416">
        <v>434</v>
      </c>
      <c r="B416" s="1">
        <v>225.23627162965889</v>
      </c>
      <c r="C416" s="1">
        <f t="shared" si="38"/>
        <v>2.8672421648730619</v>
      </c>
      <c r="D416" s="1">
        <v>188.14500000000001</v>
      </c>
      <c r="E416">
        <v>283.08</v>
      </c>
      <c r="F416">
        <f t="shared" si="39"/>
        <v>235.61250000000001</v>
      </c>
      <c r="G416" s="1">
        <f t="shared" si="40"/>
        <v>2.7078201468188752</v>
      </c>
      <c r="H416" s="1">
        <f t="shared" si="41"/>
        <v>10.376228370341124</v>
      </c>
      <c r="I416" s="1">
        <f t="shared" si="36"/>
        <v>-0.1594220180541015</v>
      </c>
      <c r="J416" s="1">
        <f t="shared" si="37"/>
        <v>0.32998775239652439</v>
      </c>
    </row>
    <row r="417" spans="1:10" x14ac:dyDescent="0.2">
      <c r="A417">
        <v>435</v>
      </c>
      <c r="B417" s="1">
        <v>225.35608932814529</v>
      </c>
      <c r="C417" s="1">
        <f t="shared" si="38"/>
        <v>2.9870598633594625</v>
      </c>
      <c r="D417" s="1">
        <v>188.14500000000001</v>
      </c>
      <c r="E417">
        <v>283.29500000000002</v>
      </c>
      <c r="F417">
        <f t="shared" si="39"/>
        <v>235.72000000000003</v>
      </c>
      <c r="G417" s="1">
        <f t="shared" si="40"/>
        <v>2.8153201468188911</v>
      </c>
      <c r="H417" s="1">
        <f t="shared" si="41"/>
        <v>10.36391067185474</v>
      </c>
      <c r="I417" s="1">
        <f t="shared" si="36"/>
        <v>-0.17173971654048614</v>
      </c>
      <c r="J417" s="1">
        <f t="shared" si="37"/>
        <v>0.34308821012976998</v>
      </c>
    </row>
    <row r="418" spans="1:10" x14ac:dyDescent="0.2">
      <c r="A418">
        <v>436</v>
      </c>
      <c r="B418" s="1">
        <v>225.3671895799022</v>
      </c>
      <c r="C418" s="1">
        <f t="shared" si="38"/>
        <v>2.9981601151163773</v>
      </c>
      <c r="D418" s="1">
        <v>188.05799999999999</v>
      </c>
      <c r="E418">
        <v>283.51</v>
      </c>
      <c r="F418">
        <f t="shared" si="39"/>
        <v>235.78399999999999</v>
      </c>
      <c r="G418" s="1">
        <f t="shared" si="40"/>
        <v>2.8793201468188556</v>
      </c>
      <c r="H418" s="1">
        <f t="shared" si="41"/>
        <v>10.416810420097789</v>
      </c>
      <c r="I418" s="1">
        <f t="shared" si="36"/>
        <v>-0.11883996829743637</v>
      </c>
      <c r="J418" s="1">
        <f t="shared" si="37"/>
        <v>0.35088755240816194</v>
      </c>
    </row>
    <row r="419" spans="1:10" x14ac:dyDescent="0.2">
      <c r="A419">
        <v>437</v>
      </c>
      <c r="B419" s="1">
        <v>225.49265674277709</v>
      </c>
      <c r="C419" s="1">
        <f t="shared" si="38"/>
        <v>3.1236272779912611</v>
      </c>
      <c r="D419" s="1">
        <v>187.97</v>
      </c>
      <c r="E419">
        <v>283.54300000000001</v>
      </c>
      <c r="F419">
        <f t="shared" si="39"/>
        <v>235.75650000000002</v>
      </c>
      <c r="G419" s="1">
        <f t="shared" si="40"/>
        <v>2.8518201468188806</v>
      </c>
      <c r="H419" s="1">
        <f t="shared" si="41"/>
        <v>10.263843257222931</v>
      </c>
      <c r="I419" s="1">
        <f t="shared" si="36"/>
        <v>-0.27180713117229516</v>
      </c>
      <c r="J419" s="1">
        <f t="shared" si="37"/>
        <v>0.34753627252291658</v>
      </c>
    </row>
    <row r="420" spans="1:10" x14ac:dyDescent="0.2">
      <c r="A420">
        <v>438</v>
      </c>
      <c r="B420" s="1">
        <v>225.58937949391529</v>
      </c>
      <c r="C420" s="1">
        <f t="shared" si="38"/>
        <v>3.2203500291294631</v>
      </c>
      <c r="D420" s="1">
        <v>188.18899999999999</v>
      </c>
      <c r="E420">
        <v>284.05700000000002</v>
      </c>
      <c r="F420">
        <f t="shared" si="39"/>
        <v>236.12299999999999</v>
      </c>
      <c r="G420" s="1">
        <f t="shared" si="40"/>
        <v>3.2183201468188543</v>
      </c>
      <c r="H420" s="1">
        <f t="shared" si="41"/>
        <v>10.533620506084702</v>
      </c>
      <c r="I420" s="1">
        <f t="shared" si="36"/>
        <v>-2.0298823105235897E-3</v>
      </c>
      <c r="J420" s="1">
        <f t="shared" si="37"/>
        <v>0.39219969353904183</v>
      </c>
    </row>
    <row r="421" spans="1:10" x14ac:dyDescent="0.2">
      <c r="A421">
        <v>439</v>
      </c>
      <c r="B421" s="1">
        <v>225.72021175744911</v>
      </c>
      <c r="C421" s="1">
        <f t="shared" si="38"/>
        <v>3.3511822926632817</v>
      </c>
      <c r="D421" s="1">
        <v>187.99700000000001</v>
      </c>
      <c r="E421">
        <v>284.279</v>
      </c>
      <c r="F421">
        <f t="shared" si="39"/>
        <v>236.13800000000001</v>
      </c>
      <c r="G421" s="1">
        <f t="shared" si="40"/>
        <v>3.233320146818869</v>
      </c>
      <c r="H421" s="1">
        <f t="shared" si="41"/>
        <v>10.417788242550898</v>
      </c>
      <c r="I421" s="1">
        <f t="shared" si="36"/>
        <v>-0.11786214584432742</v>
      </c>
      <c r="J421" s="1">
        <f t="shared" si="37"/>
        <v>0.39402766438554276</v>
      </c>
    </row>
    <row r="422" spans="1:10" x14ac:dyDescent="0.2">
      <c r="A422">
        <v>440</v>
      </c>
      <c r="B422" s="1">
        <v>225.73456470401851</v>
      </c>
      <c r="C422" s="1">
        <f t="shared" si="38"/>
        <v>3.3655352392326847</v>
      </c>
      <c r="D422" s="1">
        <v>188.43899999999999</v>
      </c>
      <c r="E422">
        <v>283.96600000000001</v>
      </c>
      <c r="F422">
        <f t="shared" si="39"/>
        <v>236.20249999999999</v>
      </c>
      <c r="G422" s="1">
        <f t="shared" si="40"/>
        <v>3.2978201468188502</v>
      </c>
      <c r="H422" s="1">
        <f t="shared" si="41"/>
        <v>10.467935295981476</v>
      </c>
      <c r="I422" s="1">
        <f t="shared" si="36"/>
        <v>-6.7715092413749289E-2</v>
      </c>
      <c r="J422" s="1">
        <f t="shared" si="37"/>
        <v>0.40188793902548664</v>
      </c>
    </row>
    <row r="423" spans="1:10" x14ac:dyDescent="0.2">
      <c r="A423">
        <v>441</v>
      </c>
      <c r="B423" s="1">
        <v>225.90050772003681</v>
      </c>
      <c r="C423" s="1">
        <f t="shared" si="38"/>
        <v>3.5314782552509882</v>
      </c>
      <c r="D423" s="1">
        <v>187.82900000000001</v>
      </c>
      <c r="E423">
        <v>284.61</v>
      </c>
      <c r="F423">
        <f t="shared" si="39"/>
        <v>236.21950000000001</v>
      </c>
      <c r="G423" s="1">
        <f t="shared" si="40"/>
        <v>3.3148201468188745</v>
      </c>
      <c r="H423" s="1">
        <f t="shared" si="41"/>
        <v>10.318992279963197</v>
      </c>
      <c r="I423" s="1">
        <f t="shared" si="36"/>
        <v>-0.21665810843202848</v>
      </c>
      <c r="J423" s="1">
        <f t="shared" si="37"/>
        <v>0.40395963931818862</v>
      </c>
    </row>
    <row r="424" spans="1:10" x14ac:dyDescent="0.2">
      <c r="A424">
        <v>442</v>
      </c>
      <c r="B424" s="1">
        <v>226.01557280084651</v>
      </c>
      <c r="C424" s="1">
        <f t="shared" si="38"/>
        <v>3.646543336060688</v>
      </c>
      <c r="D424" s="1">
        <v>188.16300000000001</v>
      </c>
      <c r="E424">
        <v>285.245</v>
      </c>
      <c r="F424">
        <f t="shared" si="39"/>
        <v>236.70400000000001</v>
      </c>
      <c r="G424" s="1">
        <f t="shared" si="40"/>
        <v>3.7993201468188715</v>
      </c>
      <c r="H424" s="1">
        <f t="shared" si="41"/>
        <v>10.688427199153494</v>
      </c>
      <c r="I424" s="1">
        <f t="shared" si="36"/>
        <v>0.15277681075826877</v>
      </c>
      <c r="J424" s="1">
        <f t="shared" si="37"/>
        <v>0.46300309766010977</v>
      </c>
    </row>
    <row r="425" spans="1:10" x14ac:dyDescent="0.2">
      <c r="A425">
        <v>443</v>
      </c>
      <c r="B425" s="1">
        <v>226.19969489445359</v>
      </c>
      <c r="C425" s="1">
        <f t="shared" si="38"/>
        <v>3.8306654296677607</v>
      </c>
      <c r="D425" s="1">
        <v>188.49700000000001</v>
      </c>
      <c r="E425">
        <v>284.67599999999999</v>
      </c>
      <c r="F425">
        <f t="shared" si="39"/>
        <v>236.5865</v>
      </c>
      <c r="G425" s="1">
        <f t="shared" si="40"/>
        <v>3.6818201468188647</v>
      </c>
      <c r="H425" s="1">
        <f t="shared" si="41"/>
        <v>10.386805105546415</v>
      </c>
      <c r="I425" s="1">
        <f t="shared" si="36"/>
        <v>-0.14884528284881071</v>
      </c>
      <c r="J425" s="1">
        <f t="shared" si="37"/>
        <v>0.44868399269586584</v>
      </c>
    </row>
    <row r="426" spans="1:10" x14ac:dyDescent="0.2">
      <c r="A426">
        <v>444</v>
      </c>
      <c r="B426" s="1">
        <v>226.35573954013719</v>
      </c>
      <c r="C426" s="1">
        <f t="shared" si="38"/>
        <v>3.9867100753513682</v>
      </c>
      <c r="D426" s="1">
        <v>189.154</v>
      </c>
      <c r="E426">
        <v>284.81900000000002</v>
      </c>
      <c r="F426">
        <f t="shared" si="39"/>
        <v>236.98650000000001</v>
      </c>
      <c r="G426" s="1">
        <f t="shared" si="40"/>
        <v>4.0818201468188704</v>
      </c>
      <c r="H426" s="1">
        <f t="shared" si="41"/>
        <v>10.630760459862813</v>
      </c>
      <c r="I426" s="1">
        <f t="shared" si="36"/>
        <v>9.5110071467587431E-2</v>
      </c>
      <c r="J426" s="1">
        <f t="shared" si="37"/>
        <v>0.49742988193584303</v>
      </c>
    </row>
    <row r="427" spans="1:10" x14ac:dyDescent="0.2">
      <c r="A427">
        <v>445</v>
      </c>
      <c r="B427" s="1">
        <v>226.45271629813041</v>
      </c>
      <c r="C427" s="1">
        <f t="shared" si="38"/>
        <v>4.0836868333445864</v>
      </c>
      <c r="D427" s="1">
        <v>189.81100000000001</v>
      </c>
      <c r="E427">
        <v>284.31700000000001</v>
      </c>
      <c r="F427">
        <f t="shared" si="39"/>
        <v>237.06400000000002</v>
      </c>
      <c r="G427" s="1">
        <f t="shared" si="40"/>
        <v>4.1593201468188852</v>
      </c>
      <c r="H427" s="1">
        <f t="shared" si="41"/>
        <v>10.61128370186961</v>
      </c>
      <c r="I427" s="1">
        <f t="shared" si="36"/>
        <v>7.5633313474384067E-2</v>
      </c>
      <c r="J427" s="1">
        <f t="shared" si="37"/>
        <v>0.50687439797609024</v>
      </c>
    </row>
    <row r="428" spans="1:10" x14ac:dyDescent="0.2">
      <c r="A428">
        <v>446</v>
      </c>
      <c r="B428" s="1">
        <v>226.51037303746551</v>
      </c>
      <c r="C428" s="1">
        <f t="shared" si="38"/>
        <v>4.1413435726796877</v>
      </c>
      <c r="D428" s="1">
        <v>188.78899999999999</v>
      </c>
      <c r="E428">
        <v>284.92599999999999</v>
      </c>
      <c r="F428">
        <f t="shared" si="39"/>
        <v>236.85749999999999</v>
      </c>
      <c r="G428" s="1">
        <f t="shared" si="40"/>
        <v>3.9528201468188513</v>
      </c>
      <c r="H428" s="1">
        <f t="shared" si="41"/>
        <v>10.347126962534475</v>
      </c>
      <c r="I428" s="1">
        <f t="shared" si="36"/>
        <v>-0.1885234258607511</v>
      </c>
      <c r="J428" s="1">
        <f t="shared" si="37"/>
        <v>0.48170933265594829</v>
      </c>
    </row>
    <row r="429" spans="1:10" x14ac:dyDescent="0.2">
      <c r="A429">
        <v>447</v>
      </c>
      <c r="B429" s="1">
        <v>226.56948211366861</v>
      </c>
      <c r="C429" s="1">
        <f t="shared" si="38"/>
        <v>4.2004526488827878</v>
      </c>
      <c r="D429" s="1">
        <v>189.46899999999999</v>
      </c>
      <c r="E429">
        <v>285.10300000000001</v>
      </c>
      <c r="F429">
        <f t="shared" si="39"/>
        <v>237.286</v>
      </c>
      <c r="G429" s="1">
        <f t="shared" si="40"/>
        <v>4.3813201468188652</v>
      </c>
      <c r="H429" s="1">
        <f t="shared" si="41"/>
        <v>10.716517886331388</v>
      </c>
      <c r="I429" s="1">
        <f t="shared" si="36"/>
        <v>0.18086749793616264</v>
      </c>
      <c r="J429" s="1">
        <f t="shared" si="37"/>
        <v>0.53392836650427478</v>
      </c>
    </row>
    <row r="430" spans="1:10" x14ac:dyDescent="0.2">
      <c r="A430">
        <v>448</v>
      </c>
      <c r="B430" s="1">
        <v>226.75296920169569</v>
      </c>
      <c r="C430" s="1">
        <f t="shared" si="38"/>
        <v>4.3839397369098663</v>
      </c>
      <c r="D430" s="1">
        <v>189.05199999999999</v>
      </c>
      <c r="E430">
        <v>285.53800000000001</v>
      </c>
      <c r="F430">
        <f t="shared" si="39"/>
        <v>237.29500000000002</v>
      </c>
      <c r="G430" s="1">
        <f t="shared" si="40"/>
        <v>4.3903201468188797</v>
      </c>
      <c r="H430" s="1">
        <f t="shared" si="41"/>
        <v>10.542030798304324</v>
      </c>
      <c r="I430" s="1">
        <f t="shared" si="36"/>
        <v>6.3804099090987165E-3</v>
      </c>
      <c r="J430" s="1">
        <f t="shared" si="37"/>
        <v>0.53502514901217602</v>
      </c>
    </row>
    <row r="431" spans="1:10" x14ac:dyDescent="0.2">
      <c r="A431">
        <v>449</v>
      </c>
      <c r="B431" s="1">
        <v>226.63400319739711</v>
      </c>
      <c r="C431" s="1">
        <f t="shared" si="38"/>
        <v>4.2649737326112813</v>
      </c>
      <c r="D431" s="1">
        <v>188.827</v>
      </c>
      <c r="E431">
        <v>285.66300000000001</v>
      </c>
      <c r="F431">
        <f t="shared" si="39"/>
        <v>237.245</v>
      </c>
      <c r="G431" s="1">
        <f t="shared" si="40"/>
        <v>4.3403201468188684</v>
      </c>
      <c r="H431" s="1">
        <f t="shared" si="41"/>
        <v>10.610996802602898</v>
      </c>
      <c r="I431" s="1">
        <f t="shared" si="36"/>
        <v>7.5346414207672296E-2</v>
      </c>
      <c r="J431" s="1">
        <f t="shared" si="37"/>
        <v>0.52893191285717756</v>
      </c>
    </row>
    <row r="432" spans="1:10" x14ac:dyDescent="0.2">
      <c r="A432">
        <v>450</v>
      </c>
      <c r="B432" s="1">
        <v>226.61454654243019</v>
      </c>
      <c r="C432" s="1">
        <f t="shared" si="38"/>
        <v>4.2455170776443651</v>
      </c>
      <c r="D432" s="1">
        <v>188.602</v>
      </c>
      <c r="E432">
        <v>285.79599999999999</v>
      </c>
      <c r="F432">
        <f t="shared" si="39"/>
        <v>237.19900000000001</v>
      </c>
      <c r="G432" s="1">
        <f t="shared" si="40"/>
        <v>4.2943201468188761</v>
      </c>
      <c r="H432" s="1">
        <f t="shared" si="41"/>
        <v>10.584453457569822</v>
      </c>
      <c r="I432" s="1">
        <f t="shared" si="36"/>
        <v>4.8803069174596203E-2</v>
      </c>
      <c r="J432" s="1">
        <f t="shared" si="37"/>
        <v>0.52332613559458119</v>
      </c>
    </row>
    <row r="433" spans="1:10" x14ac:dyDescent="0.2">
      <c r="A433">
        <v>451</v>
      </c>
      <c r="B433" s="1">
        <v>226.81542133376419</v>
      </c>
      <c r="C433" s="1">
        <f t="shared" si="38"/>
        <v>4.4463918689783668</v>
      </c>
      <c r="D433" s="1">
        <v>188.863</v>
      </c>
      <c r="E433">
        <v>286.20299999999997</v>
      </c>
      <c r="F433">
        <f t="shared" si="39"/>
        <v>237.53299999999999</v>
      </c>
      <c r="G433" s="1">
        <f t="shared" si="40"/>
        <v>4.6283201468188508</v>
      </c>
      <c r="H433" s="1">
        <f t="shared" si="41"/>
        <v>10.717578666235795</v>
      </c>
      <c r="I433" s="1">
        <f t="shared" si="36"/>
        <v>0.18192827784056931</v>
      </c>
      <c r="J433" s="1">
        <f t="shared" si="37"/>
        <v>0.56402895310995849</v>
      </c>
    </row>
    <row r="434" spans="1:10" x14ac:dyDescent="0.2">
      <c r="A434">
        <v>452</v>
      </c>
      <c r="B434" s="1">
        <v>227.1327153793936</v>
      </c>
      <c r="C434" s="1">
        <f t="shared" si="38"/>
        <v>4.7636859146077768</v>
      </c>
      <c r="D434" s="1">
        <v>189.124</v>
      </c>
      <c r="E434">
        <v>286.19200000000001</v>
      </c>
      <c r="F434">
        <f t="shared" si="39"/>
        <v>237.65800000000002</v>
      </c>
      <c r="G434" s="1">
        <f t="shared" si="40"/>
        <v>4.7533201468188793</v>
      </c>
      <c r="H434" s="1">
        <f t="shared" si="41"/>
        <v>10.525284620606413</v>
      </c>
      <c r="I434" s="1">
        <f t="shared" si="36"/>
        <v>-1.0365767788812263E-2</v>
      </c>
      <c r="J434" s="1">
        <f t="shared" si="37"/>
        <v>0.57926204349745458</v>
      </c>
    </row>
    <row r="435" spans="1:10" x14ac:dyDescent="0.2">
      <c r="A435">
        <v>453</v>
      </c>
      <c r="B435" s="1">
        <v>227.0257212370839</v>
      </c>
      <c r="C435" s="1">
        <f t="shared" si="38"/>
        <v>4.6566917722980747</v>
      </c>
      <c r="D435" s="1">
        <v>189.227</v>
      </c>
      <c r="E435">
        <v>286.87</v>
      </c>
      <c r="F435">
        <f t="shared" si="39"/>
        <v>238.04849999999999</v>
      </c>
      <c r="G435" s="1">
        <f t="shared" si="40"/>
        <v>5.1438201468188538</v>
      </c>
      <c r="H435" s="1">
        <f t="shared" si="41"/>
        <v>11.02277876291609</v>
      </c>
      <c r="I435" s="1">
        <f t="shared" si="36"/>
        <v>0.48712837452086433</v>
      </c>
      <c r="J435" s="1">
        <f t="shared" si="37"/>
        <v>0.62685021786797857</v>
      </c>
    </row>
    <row r="436" spans="1:10" x14ac:dyDescent="0.2">
      <c r="A436">
        <v>454</v>
      </c>
      <c r="B436" s="1">
        <v>226.95850533173461</v>
      </c>
      <c r="C436" s="1">
        <f t="shared" si="38"/>
        <v>4.5894758669487885</v>
      </c>
      <c r="D436" s="1">
        <v>188.226</v>
      </c>
      <c r="E436">
        <v>286.61799999999999</v>
      </c>
      <c r="F436">
        <f t="shared" si="39"/>
        <v>237.422</v>
      </c>
      <c r="G436" s="1">
        <f t="shared" si="40"/>
        <v>4.5173201468188608</v>
      </c>
      <c r="H436" s="1">
        <f t="shared" si="41"/>
        <v>10.463494668265383</v>
      </c>
      <c r="I436" s="1">
        <f t="shared" si="36"/>
        <v>-7.2155720129842393E-2</v>
      </c>
      <c r="J436" s="1">
        <f t="shared" si="37"/>
        <v>0.55050196884586622</v>
      </c>
    </row>
    <row r="437" spans="1:10" x14ac:dyDescent="0.2">
      <c r="A437">
        <v>455</v>
      </c>
      <c r="B437" s="1">
        <v>226.50051128541051</v>
      </c>
      <c r="C437" s="1">
        <f t="shared" si="38"/>
        <v>4.1314818206246855</v>
      </c>
      <c r="D437" s="1">
        <v>187.98400000000001</v>
      </c>
      <c r="E437">
        <v>286.29399999999998</v>
      </c>
      <c r="F437">
        <f t="shared" si="39"/>
        <v>237.13900000000001</v>
      </c>
      <c r="G437" s="1">
        <f t="shared" si="40"/>
        <v>4.2343201468188738</v>
      </c>
      <c r="H437" s="1">
        <f t="shared" si="41"/>
        <v>10.638488714589499</v>
      </c>
      <c r="I437" s="1">
        <f t="shared" si="36"/>
        <v>0.10283832619427358</v>
      </c>
      <c r="J437" s="1">
        <f t="shared" si="37"/>
        <v>0.51601425220858443</v>
      </c>
    </row>
    <row r="438" spans="1:10" x14ac:dyDescent="0.2">
      <c r="A438">
        <v>456</v>
      </c>
      <c r="B438" s="1">
        <v>226.28080094370591</v>
      </c>
      <c r="C438" s="1">
        <f t="shared" si="38"/>
        <v>3.9117714789200875</v>
      </c>
      <c r="D438" s="1">
        <v>187.74199999999999</v>
      </c>
      <c r="E438">
        <v>286.61700000000002</v>
      </c>
      <c r="F438">
        <f t="shared" si="39"/>
        <v>237.17950000000002</v>
      </c>
      <c r="G438" s="1">
        <f t="shared" si="40"/>
        <v>4.2748201468188824</v>
      </c>
      <c r="H438" s="1">
        <f t="shared" si="41"/>
        <v>10.898699056294106</v>
      </c>
      <c r="I438" s="1">
        <f t="shared" si="36"/>
        <v>0.36304866789888024</v>
      </c>
      <c r="J438" s="1">
        <f t="shared" si="37"/>
        <v>0.52094977349413318</v>
      </c>
    </row>
    <row r="439" spans="1:10" x14ac:dyDescent="0.2">
      <c r="A439">
        <v>457</v>
      </c>
      <c r="B439" s="1">
        <v>226.4264141704667</v>
      </c>
      <c r="C439" s="1">
        <f t="shared" si="38"/>
        <v>4.0573847056808745</v>
      </c>
      <c r="D439" s="1">
        <v>187.74700000000001</v>
      </c>
      <c r="E439">
        <v>286.93900000000002</v>
      </c>
      <c r="F439">
        <f t="shared" si="39"/>
        <v>237.34300000000002</v>
      </c>
      <c r="G439" s="1">
        <f t="shared" si="40"/>
        <v>4.4383201468188815</v>
      </c>
      <c r="H439" s="1">
        <f t="shared" si="41"/>
        <v>10.916585829533318</v>
      </c>
      <c r="I439" s="1">
        <f t="shared" si="36"/>
        <v>0.3809354411380923</v>
      </c>
      <c r="J439" s="1">
        <f t="shared" si="37"/>
        <v>0.54087465572097337</v>
      </c>
    </row>
    <row r="440" spans="1:10" x14ac:dyDescent="0.2">
      <c r="A440">
        <v>458</v>
      </c>
      <c r="B440" s="1">
        <v>226.57202739722749</v>
      </c>
      <c r="C440" s="1">
        <f t="shared" si="38"/>
        <v>4.2029979324416615</v>
      </c>
      <c r="D440" s="1">
        <v>187.75200000000001</v>
      </c>
      <c r="E440">
        <v>287.26100000000002</v>
      </c>
      <c r="F440">
        <f t="shared" si="39"/>
        <v>237.50650000000002</v>
      </c>
      <c r="G440" s="1">
        <f t="shared" si="40"/>
        <v>4.6018201468188806</v>
      </c>
      <c r="H440" s="1">
        <f t="shared" si="41"/>
        <v>10.93447260277253</v>
      </c>
      <c r="I440" s="1">
        <f t="shared" si="36"/>
        <v>0.39882221437730436</v>
      </c>
      <c r="J440" s="1">
        <f t="shared" si="37"/>
        <v>0.56079953794781368</v>
      </c>
    </row>
    <row r="441" spans="1:10" x14ac:dyDescent="0.2">
      <c r="A441">
        <v>459</v>
      </c>
      <c r="B441" s="1">
        <v>226.7176406239883</v>
      </c>
      <c r="C441" s="1">
        <f t="shared" si="38"/>
        <v>4.348611159202477</v>
      </c>
      <c r="D441" s="1">
        <v>187.75700000000001</v>
      </c>
      <c r="E441">
        <v>287.58300000000003</v>
      </c>
      <c r="F441">
        <f t="shared" si="39"/>
        <v>237.67000000000002</v>
      </c>
      <c r="G441" s="1">
        <f t="shared" si="40"/>
        <v>4.7653201468188797</v>
      </c>
      <c r="H441" s="1">
        <f t="shared" si="41"/>
        <v>10.952359376011714</v>
      </c>
      <c r="I441" s="1">
        <f t="shared" si="36"/>
        <v>0.416708987616488</v>
      </c>
      <c r="J441" s="1">
        <f t="shared" si="37"/>
        <v>0.58072442017465398</v>
      </c>
    </row>
    <row r="442" spans="1:10" x14ac:dyDescent="0.2">
      <c r="A442">
        <v>460</v>
      </c>
      <c r="B442" s="1">
        <v>226.863253850749</v>
      </c>
      <c r="C442" s="1">
        <f t="shared" si="38"/>
        <v>4.4942243859631787</v>
      </c>
      <c r="D442" s="1">
        <v>187.762</v>
      </c>
      <c r="E442">
        <v>287.90499999999997</v>
      </c>
      <c r="F442">
        <f t="shared" si="39"/>
        <v>237.83349999999999</v>
      </c>
      <c r="G442" s="1">
        <f t="shared" si="40"/>
        <v>4.9288201468188504</v>
      </c>
      <c r="H442" s="1">
        <f t="shared" si="41"/>
        <v>10.970246149250983</v>
      </c>
      <c r="I442" s="1">
        <f t="shared" si="36"/>
        <v>0.43459576085575691</v>
      </c>
      <c r="J442" s="1">
        <f t="shared" si="37"/>
        <v>0.60064930240149084</v>
      </c>
    </row>
    <row r="443" spans="1:10" x14ac:dyDescent="0.2">
      <c r="A443">
        <v>461</v>
      </c>
      <c r="B443" s="1">
        <v>227.00886707750979</v>
      </c>
      <c r="C443" s="1">
        <f t="shared" si="38"/>
        <v>4.6398376127239658</v>
      </c>
      <c r="D443" s="1">
        <v>187.76599999999999</v>
      </c>
      <c r="E443">
        <v>288.22699999999998</v>
      </c>
      <c r="F443">
        <f t="shared" si="39"/>
        <v>237.99649999999997</v>
      </c>
      <c r="G443" s="1">
        <f t="shared" si="40"/>
        <v>5.0918201468188329</v>
      </c>
      <c r="H443" s="1">
        <f t="shared" si="41"/>
        <v>10.987632922490178</v>
      </c>
      <c r="I443" s="1">
        <f t="shared" si="36"/>
        <v>0.45198253409495237</v>
      </c>
      <c r="J443" s="1">
        <f t="shared" si="37"/>
        <v>0.62051325226677911</v>
      </c>
    </row>
    <row r="444" spans="1:10" x14ac:dyDescent="0.2">
      <c r="A444">
        <v>462</v>
      </c>
      <c r="B444" s="1">
        <v>227.15448030427061</v>
      </c>
      <c r="C444" s="1">
        <f t="shared" si="38"/>
        <v>4.7854508394847812</v>
      </c>
      <c r="D444" s="1">
        <v>187.77099999999999</v>
      </c>
      <c r="E444">
        <v>288.22699999999998</v>
      </c>
      <c r="F444">
        <f t="shared" si="39"/>
        <v>237.99899999999997</v>
      </c>
      <c r="G444" s="1">
        <f t="shared" si="40"/>
        <v>5.0943201468188306</v>
      </c>
      <c r="H444" s="1">
        <f t="shared" si="41"/>
        <v>10.84451969572936</v>
      </c>
      <c r="I444" s="1">
        <f t="shared" si="36"/>
        <v>0.30886930733413465</v>
      </c>
      <c r="J444" s="1">
        <f t="shared" si="37"/>
        <v>0.62081791407452869</v>
      </c>
    </row>
    <row r="445" spans="1:10" x14ac:dyDescent="0.2">
      <c r="A445">
        <v>463</v>
      </c>
      <c r="B445" s="1">
        <v>227.1366545053269</v>
      </c>
      <c r="C445" s="1">
        <f t="shared" si="38"/>
        <v>4.7676250405410769</v>
      </c>
      <c r="D445" s="1">
        <v>187.77099999999999</v>
      </c>
      <c r="E445">
        <v>288.387</v>
      </c>
      <c r="F445">
        <f t="shared" si="39"/>
        <v>238.07900000000001</v>
      </c>
      <c r="G445" s="1">
        <f t="shared" si="40"/>
        <v>5.1743201468188715</v>
      </c>
      <c r="H445" s="1">
        <f t="shared" si="41"/>
        <v>10.942345494673106</v>
      </c>
      <c r="I445" s="1">
        <f t="shared" si="36"/>
        <v>0.40669510627787986</v>
      </c>
      <c r="J445" s="1">
        <f t="shared" si="37"/>
        <v>0.63056709192252891</v>
      </c>
    </row>
    <row r="446" spans="1:10" x14ac:dyDescent="0.2">
      <c r="A446">
        <v>464</v>
      </c>
      <c r="B446" s="1">
        <v>227.21786166872809</v>
      </c>
      <c r="C446" s="1">
        <f t="shared" si="38"/>
        <v>4.8488322039422656</v>
      </c>
      <c r="D446" s="1">
        <v>187.81</v>
      </c>
      <c r="E446">
        <v>288.54599999999999</v>
      </c>
      <c r="F446">
        <f t="shared" si="39"/>
        <v>238.178</v>
      </c>
      <c r="G446" s="1">
        <f t="shared" si="40"/>
        <v>5.2733201468188611</v>
      </c>
      <c r="H446" s="1">
        <f t="shared" si="41"/>
        <v>10.960138331271907</v>
      </c>
      <c r="I446" s="1">
        <f t="shared" si="36"/>
        <v>0.42448794287668079</v>
      </c>
      <c r="J446" s="1">
        <f t="shared" si="37"/>
        <v>0.64263169950942189</v>
      </c>
    </row>
    <row r="447" spans="1:10" x14ac:dyDescent="0.2">
      <c r="A447">
        <v>465</v>
      </c>
      <c r="B447" s="1">
        <v>227.29906883212931</v>
      </c>
      <c r="C447" s="1">
        <f t="shared" si="38"/>
        <v>4.9300393673434826</v>
      </c>
      <c r="D447" s="1">
        <v>187.84899999999999</v>
      </c>
      <c r="E447">
        <v>288.70499999999998</v>
      </c>
      <c r="F447">
        <f t="shared" si="39"/>
        <v>238.27699999999999</v>
      </c>
      <c r="G447" s="1">
        <f t="shared" si="40"/>
        <v>5.3723201468188506</v>
      </c>
      <c r="H447" s="1">
        <f t="shared" si="41"/>
        <v>10.977931167870679</v>
      </c>
      <c r="I447" s="1">
        <f t="shared" si="36"/>
        <v>0.4422807794754533</v>
      </c>
      <c r="J447" s="1">
        <f t="shared" si="37"/>
        <v>0.65469630709631477</v>
      </c>
    </row>
    <row r="448" spans="1:10" x14ac:dyDescent="0.2">
      <c r="A448">
        <v>466</v>
      </c>
      <c r="B448" s="1">
        <v>227.3802759955305</v>
      </c>
      <c r="C448" s="1">
        <f t="shared" si="38"/>
        <v>5.0112465307446712</v>
      </c>
      <c r="D448" s="1">
        <v>187.887</v>
      </c>
      <c r="E448">
        <v>288.86399999999998</v>
      </c>
      <c r="F448">
        <f t="shared" si="39"/>
        <v>238.37549999999999</v>
      </c>
      <c r="G448" s="1">
        <f t="shared" si="40"/>
        <v>5.470820146818852</v>
      </c>
      <c r="H448" s="1">
        <f t="shared" si="41"/>
        <v>10.995224004469492</v>
      </c>
      <c r="I448" s="1">
        <f t="shared" si="36"/>
        <v>0.45957361607426606</v>
      </c>
      <c r="J448" s="1">
        <f t="shared" si="37"/>
        <v>0.66669998232165917</v>
      </c>
    </row>
    <row r="449" spans="1:10" x14ac:dyDescent="0.2">
      <c r="A449">
        <v>467</v>
      </c>
      <c r="B449" s="1">
        <v>227.46148315893171</v>
      </c>
      <c r="C449" s="1">
        <f t="shared" si="38"/>
        <v>5.0924536941458882</v>
      </c>
      <c r="D449" s="1">
        <v>187.92599999999999</v>
      </c>
      <c r="E449">
        <v>289.02300000000002</v>
      </c>
      <c r="F449">
        <f t="shared" si="39"/>
        <v>238.47450000000001</v>
      </c>
      <c r="G449" s="1">
        <f t="shared" si="40"/>
        <v>5.5698201468188699</v>
      </c>
      <c r="H449" s="1">
        <f t="shared" si="41"/>
        <v>11.013016841068293</v>
      </c>
      <c r="I449" s="1">
        <f t="shared" si="36"/>
        <v>0.47736645267306699</v>
      </c>
      <c r="J449" s="1">
        <f t="shared" si="37"/>
        <v>0.67876458990855548</v>
      </c>
    </row>
    <row r="450" spans="1:10" x14ac:dyDescent="0.2">
      <c r="A450">
        <v>468</v>
      </c>
      <c r="B450" s="1">
        <v>227.54269032233299</v>
      </c>
      <c r="C450" s="1">
        <f t="shared" si="38"/>
        <v>5.1736608575471621</v>
      </c>
      <c r="D450" s="1">
        <v>187.965</v>
      </c>
      <c r="E450">
        <v>289.18299999999999</v>
      </c>
      <c r="F450">
        <f t="shared" si="39"/>
        <v>238.57400000000001</v>
      </c>
      <c r="G450" s="1">
        <f t="shared" si="40"/>
        <v>5.6693201468188761</v>
      </c>
      <c r="H450" s="1">
        <f t="shared" si="41"/>
        <v>11.031309677667025</v>
      </c>
      <c r="I450" s="1">
        <f t="shared" ref="I450:I513" si="42">(H450-$K$2)</f>
        <v>0.49565928927179925</v>
      </c>
      <c r="J450" s="1">
        <f t="shared" ref="J450:J513" si="43">G450/($K$8-$K$3)</f>
        <v>0.69089012985700038</v>
      </c>
    </row>
    <row r="451" spans="1:10" x14ac:dyDescent="0.2">
      <c r="A451">
        <v>469</v>
      </c>
      <c r="B451" s="1">
        <v>227.6238974857342</v>
      </c>
      <c r="C451" s="1">
        <f t="shared" ref="C451:C514" si="44">B451-$K$4</f>
        <v>5.2548680209483791</v>
      </c>
      <c r="D451" s="1">
        <v>188.00299999999999</v>
      </c>
      <c r="E451">
        <v>289.18299999999999</v>
      </c>
      <c r="F451">
        <f t="shared" ref="F451:F514" si="45">(D451+E451)/2</f>
        <v>238.59299999999999</v>
      </c>
      <c r="G451" s="1">
        <f t="shared" ref="G451:G514" si="46">F451-$K$3</f>
        <v>5.6883201468188531</v>
      </c>
      <c r="H451" s="1">
        <f t="shared" ref="H451:H514" si="47">F451-B451</f>
        <v>10.969102514265785</v>
      </c>
      <c r="I451" s="1">
        <f t="shared" si="42"/>
        <v>0.43345212587055926</v>
      </c>
      <c r="J451" s="1">
        <f t="shared" si="43"/>
        <v>0.69320555959589647</v>
      </c>
    </row>
    <row r="452" spans="1:10" x14ac:dyDescent="0.2">
      <c r="A452">
        <v>470</v>
      </c>
      <c r="B452" s="1">
        <v>227.6062048874827</v>
      </c>
      <c r="C452" s="1">
        <f t="shared" si="44"/>
        <v>5.237175422696879</v>
      </c>
      <c r="D452" s="1">
        <v>188.00299999999999</v>
      </c>
      <c r="E452">
        <v>289.33100000000002</v>
      </c>
      <c r="F452">
        <f t="shared" si="45"/>
        <v>238.667</v>
      </c>
      <c r="G452" s="1">
        <f t="shared" si="46"/>
        <v>5.7623201468188654</v>
      </c>
      <c r="H452" s="1">
        <f t="shared" si="47"/>
        <v>11.060795112517297</v>
      </c>
      <c r="I452" s="1">
        <f t="shared" si="42"/>
        <v>0.52514472412207169</v>
      </c>
      <c r="J452" s="1">
        <f t="shared" si="43"/>
        <v>0.70222354910529361</v>
      </c>
    </row>
    <row r="453" spans="1:10" x14ac:dyDescent="0.2">
      <c r="A453">
        <v>471</v>
      </c>
      <c r="B453" s="1">
        <v>227.76665307368961</v>
      </c>
      <c r="C453" s="1">
        <f t="shared" si="44"/>
        <v>5.3976236089037855</v>
      </c>
      <c r="D453" s="1">
        <v>188.13800000000001</v>
      </c>
      <c r="E453">
        <v>289.48</v>
      </c>
      <c r="F453">
        <f t="shared" si="45"/>
        <v>238.80900000000003</v>
      </c>
      <c r="G453" s="1">
        <f t="shared" si="46"/>
        <v>5.9043201468188897</v>
      </c>
      <c r="H453" s="1">
        <f t="shared" si="47"/>
        <v>11.042346926310415</v>
      </c>
      <c r="I453" s="1">
        <f t="shared" si="42"/>
        <v>0.50669653791518954</v>
      </c>
      <c r="J453" s="1">
        <f t="shared" si="43"/>
        <v>0.71952833978548825</v>
      </c>
    </row>
    <row r="454" spans="1:10" x14ac:dyDescent="0.2">
      <c r="A454">
        <v>472</v>
      </c>
      <c r="B454" s="1">
        <v>227.9271012598964</v>
      </c>
      <c r="C454" s="1">
        <f t="shared" si="44"/>
        <v>5.5580717951105783</v>
      </c>
      <c r="D454" s="1">
        <v>188.273</v>
      </c>
      <c r="E454">
        <v>289.62799999999999</v>
      </c>
      <c r="F454">
        <f t="shared" si="45"/>
        <v>238.95049999999998</v>
      </c>
      <c r="G454" s="1">
        <f t="shared" si="46"/>
        <v>6.0458201468188406</v>
      </c>
      <c r="H454" s="1">
        <f t="shared" si="47"/>
        <v>11.023398740103573</v>
      </c>
      <c r="I454" s="1">
        <f t="shared" si="42"/>
        <v>0.48774835170834763</v>
      </c>
      <c r="J454" s="1">
        <f t="shared" si="43"/>
        <v>0.73677219810412398</v>
      </c>
    </row>
    <row r="455" spans="1:10" x14ac:dyDescent="0.2">
      <c r="A455">
        <v>473</v>
      </c>
      <c r="B455" s="1">
        <v>228.08754944610331</v>
      </c>
      <c r="C455" s="1">
        <f t="shared" si="44"/>
        <v>5.7185199813174847</v>
      </c>
      <c r="D455" s="1">
        <v>188.40799999999999</v>
      </c>
      <c r="E455">
        <v>289.77600000000001</v>
      </c>
      <c r="F455">
        <f t="shared" si="45"/>
        <v>239.09199999999998</v>
      </c>
      <c r="G455" s="1">
        <f t="shared" si="46"/>
        <v>6.1873201468188483</v>
      </c>
      <c r="H455" s="1">
        <f t="shared" si="47"/>
        <v>11.004450553896675</v>
      </c>
      <c r="I455" s="1">
        <f t="shared" si="42"/>
        <v>0.46880016550144887</v>
      </c>
      <c r="J455" s="1">
        <f t="shared" si="43"/>
        <v>0.75401605642276659</v>
      </c>
    </row>
    <row r="456" spans="1:10" x14ac:dyDescent="0.2">
      <c r="A456">
        <v>474</v>
      </c>
      <c r="B456" s="1">
        <v>228.24799763231019</v>
      </c>
      <c r="C456" s="1">
        <f t="shared" si="44"/>
        <v>5.8789681675243628</v>
      </c>
      <c r="D456" s="1">
        <v>188.54300000000001</v>
      </c>
      <c r="E456">
        <v>289.92500000000001</v>
      </c>
      <c r="F456">
        <f t="shared" si="45"/>
        <v>239.23400000000001</v>
      </c>
      <c r="G456" s="1">
        <f t="shared" si="46"/>
        <v>6.3293201468188727</v>
      </c>
      <c r="H456" s="1">
        <f t="shared" si="47"/>
        <v>10.986002367689821</v>
      </c>
      <c r="I456" s="1">
        <f t="shared" si="42"/>
        <v>0.45035197929459514</v>
      </c>
      <c r="J456" s="1">
        <f t="shared" si="43"/>
        <v>0.77132084710296123</v>
      </c>
    </row>
    <row r="457" spans="1:10" x14ac:dyDescent="0.2">
      <c r="A457">
        <v>475</v>
      </c>
      <c r="B457" s="1">
        <v>228.40844581851701</v>
      </c>
      <c r="C457" s="1">
        <f t="shared" si="44"/>
        <v>6.039416353731184</v>
      </c>
      <c r="D457" s="1">
        <v>188.678</v>
      </c>
      <c r="E457">
        <v>289.92500000000001</v>
      </c>
      <c r="F457">
        <f t="shared" si="45"/>
        <v>239.3015</v>
      </c>
      <c r="G457" s="1">
        <f t="shared" si="46"/>
        <v>6.3968201468188681</v>
      </c>
      <c r="H457" s="1">
        <f t="shared" si="47"/>
        <v>10.893054181482995</v>
      </c>
      <c r="I457" s="1">
        <f t="shared" si="42"/>
        <v>0.35740379308776937</v>
      </c>
      <c r="J457" s="1">
        <f t="shared" si="43"/>
        <v>0.7795467159122067</v>
      </c>
    </row>
    <row r="458" spans="1:10" x14ac:dyDescent="0.2">
      <c r="A458">
        <v>476</v>
      </c>
      <c r="B458" s="1">
        <v>228.51922574303839</v>
      </c>
      <c r="C458" s="1">
        <f t="shared" si="44"/>
        <v>6.1501962782525652</v>
      </c>
      <c r="D458" s="1">
        <v>188.678</v>
      </c>
      <c r="E458">
        <v>290.65199999999999</v>
      </c>
      <c r="F458">
        <f t="shared" si="45"/>
        <v>239.66499999999999</v>
      </c>
      <c r="G458" s="1">
        <f t="shared" si="46"/>
        <v>6.7603201468188558</v>
      </c>
      <c r="H458" s="1">
        <f t="shared" si="47"/>
        <v>11.145774256961602</v>
      </c>
      <c r="I458" s="1">
        <f t="shared" si="42"/>
        <v>0.6101238685663759</v>
      </c>
      <c r="J458" s="1">
        <f t="shared" si="43"/>
        <v>0.82384454275903374</v>
      </c>
    </row>
    <row r="459" spans="1:10" x14ac:dyDescent="0.2">
      <c r="A459">
        <v>477</v>
      </c>
      <c r="B459" s="1">
        <v>228.65222601985761</v>
      </c>
      <c r="C459" s="1">
        <f t="shared" si="44"/>
        <v>6.2831965550717825</v>
      </c>
      <c r="D459" s="1">
        <v>189.05699999999999</v>
      </c>
      <c r="E459">
        <v>290.49</v>
      </c>
      <c r="F459">
        <f t="shared" si="45"/>
        <v>239.77350000000001</v>
      </c>
      <c r="G459" s="1">
        <f t="shared" si="46"/>
        <v>6.8688201468188765</v>
      </c>
      <c r="H459" s="1">
        <f t="shared" si="47"/>
        <v>11.121273980142405</v>
      </c>
      <c r="I459" s="1">
        <f t="shared" si="42"/>
        <v>0.58562359174717926</v>
      </c>
      <c r="J459" s="1">
        <f t="shared" si="43"/>
        <v>0.83706686521537998</v>
      </c>
    </row>
    <row r="460" spans="1:10" x14ac:dyDescent="0.2">
      <c r="A460">
        <v>478</v>
      </c>
      <c r="B460" s="1">
        <v>228.68104578032981</v>
      </c>
      <c r="C460" s="1">
        <f t="shared" si="44"/>
        <v>6.3120163155439855</v>
      </c>
      <c r="D460" s="1">
        <v>188.577</v>
      </c>
      <c r="E460">
        <v>291.11900000000003</v>
      </c>
      <c r="F460">
        <f t="shared" si="45"/>
        <v>239.84800000000001</v>
      </c>
      <c r="G460" s="1">
        <f t="shared" si="46"/>
        <v>6.943320146818877</v>
      </c>
      <c r="H460" s="1">
        <f t="shared" si="47"/>
        <v>11.166954219670203</v>
      </c>
      <c r="I460" s="1">
        <f t="shared" si="42"/>
        <v>0.6313038312749768</v>
      </c>
      <c r="J460" s="1">
        <f t="shared" si="43"/>
        <v>0.8461457870863256</v>
      </c>
    </row>
    <row r="461" spans="1:10" x14ac:dyDescent="0.2">
      <c r="A461">
        <v>479</v>
      </c>
      <c r="B461" s="1">
        <v>228.5747105320751</v>
      </c>
      <c r="C461" s="1">
        <f t="shared" si="44"/>
        <v>6.2056810672892766</v>
      </c>
      <c r="D461" s="1">
        <v>188.31700000000001</v>
      </c>
      <c r="E461">
        <v>291.291</v>
      </c>
      <c r="F461">
        <f t="shared" si="45"/>
        <v>239.804</v>
      </c>
      <c r="G461" s="1">
        <f t="shared" si="46"/>
        <v>6.8993201468188659</v>
      </c>
      <c r="H461" s="1">
        <f t="shared" si="47"/>
        <v>11.2292894679249</v>
      </c>
      <c r="I461" s="1">
        <f t="shared" si="42"/>
        <v>0.69363907952967452</v>
      </c>
      <c r="J461" s="1">
        <f t="shared" si="43"/>
        <v>0.84078373926992689</v>
      </c>
    </row>
    <row r="462" spans="1:10" x14ac:dyDescent="0.2">
      <c r="A462">
        <v>480</v>
      </c>
      <c r="B462" s="1">
        <v>228.58563201585329</v>
      </c>
      <c r="C462" s="1">
        <f t="shared" si="44"/>
        <v>6.2166025510674672</v>
      </c>
      <c r="D462" s="1">
        <v>188.001</v>
      </c>
      <c r="E462">
        <v>291.012</v>
      </c>
      <c r="F462">
        <f t="shared" si="45"/>
        <v>239.50650000000002</v>
      </c>
      <c r="G462" s="1">
        <f t="shared" si="46"/>
        <v>6.6018201468188806</v>
      </c>
      <c r="H462" s="1">
        <f t="shared" si="47"/>
        <v>10.920867984146724</v>
      </c>
      <c r="I462" s="1">
        <f t="shared" si="42"/>
        <v>0.38521759575149872</v>
      </c>
      <c r="J462" s="1">
        <f t="shared" si="43"/>
        <v>0.80452898414769614</v>
      </c>
    </row>
    <row r="463" spans="1:10" x14ac:dyDescent="0.2">
      <c r="A463">
        <v>481</v>
      </c>
      <c r="B463" s="1">
        <v>228.59928068180781</v>
      </c>
      <c r="C463" s="1">
        <f t="shared" si="44"/>
        <v>6.230251217021987</v>
      </c>
      <c r="D463" s="1">
        <v>188.69200000000001</v>
      </c>
      <c r="E463">
        <v>291.173</v>
      </c>
      <c r="F463">
        <f t="shared" si="45"/>
        <v>239.9325</v>
      </c>
      <c r="G463" s="1">
        <f t="shared" si="46"/>
        <v>7.0278201468188684</v>
      </c>
      <c r="H463" s="1">
        <f t="shared" si="47"/>
        <v>11.333219318192192</v>
      </c>
      <c r="I463" s="1">
        <f t="shared" si="42"/>
        <v>0.79756892979696659</v>
      </c>
      <c r="J463" s="1">
        <f t="shared" si="43"/>
        <v>0.85644335618826961</v>
      </c>
    </row>
    <row r="464" spans="1:10" x14ac:dyDescent="0.2">
      <c r="A464">
        <v>482</v>
      </c>
      <c r="B464" s="1">
        <v>228.80233271188291</v>
      </c>
      <c r="C464" s="1">
        <f t="shared" si="44"/>
        <v>6.4333032470970863</v>
      </c>
      <c r="D464" s="1">
        <v>188.76499999999999</v>
      </c>
      <c r="E464">
        <v>291.02800000000002</v>
      </c>
      <c r="F464">
        <f t="shared" si="45"/>
        <v>239.8965</v>
      </c>
      <c r="G464" s="1">
        <f t="shared" si="46"/>
        <v>6.991820146818867</v>
      </c>
      <c r="H464" s="1">
        <f t="shared" si="47"/>
        <v>11.094167288117092</v>
      </c>
      <c r="I464" s="1">
        <f t="shared" si="42"/>
        <v>0.55851689972186591</v>
      </c>
      <c r="J464" s="1">
        <f t="shared" si="43"/>
        <v>0.85205622615667154</v>
      </c>
    </row>
    <row r="465" spans="1:10" x14ac:dyDescent="0.2">
      <c r="A465">
        <v>483</v>
      </c>
      <c r="B465" s="1">
        <v>228.8292972384809</v>
      </c>
      <c r="C465" s="1">
        <f t="shared" si="44"/>
        <v>6.4602677736950795</v>
      </c>
      <c r="D465" s="1">
        <v>188.727</v>
      </c>
      <c r="E465">
        <v>291.60700000000003</v>
      </c>
      <c r="F465">
        <f t="shared" si="45"/>
        <v>240.16700000000003</v>
      </c>
      <c r="G465" s="1">
        <f t="shared" si="46"/>
        <v>7.2623201468188938</v>
      </c>
      <c r="H465" s="1">
        <f t="shared" si="47"/>
        <v>11.337702761519125</v>
      </c>
      <c r="I465" s="1">
        <f t="shared" si="42"/>
        <v>0.80205237312389954</v>
      </c>
      <c r="J465" s="1">
        <f t="shared" si="43"/>
        <v>0.8850206337552089</v>
      </c>
    </row>
    <row r="466" spans="1:10" x14ac:dyDescent="0.2">
      <c r="A466">
        <v>484</v>
      </c>
      <c r="B466" s="1">
        <v>228.92433030116331</v>
      </c>
      <c r="C466" s="1">
        <f t="shared" si="44"/>
        <v>6.5553008363774836</v>
      </c>
      <c r="D466" s="1">
        <v>188.68899999999999</v>
      </c>
      <c r="E466">
        <v>291.44299999999998</v>
      </c>
      <c r="F466">
        <f t="shared" si="45"/>
        <v>240.06599999999997</v>
      </c>
      <c r="G466" s="1">
        <f t="shared" si="46"/>
        <v>7.1613201468188379</v>
      </c>
      <c r="H466" s="1">
        <f t="shared" si="47"/>
        <v>11.141669698836665</v>
      </c>
      <c r="I466" s="1">
        <f t="shared" si="42"/>
        <v>0.60601931044143953</v>
      </c>
      <c r="J466" s="1">
        <f t="shared" si="43"/>
        <v>0.87271229672210804</v>
      </c>
    </row>
    <row r="467" spans="1:10" x14ac:dyDescent="0.2">
      <c r="A467">
        <v>485</v>
      </c>
      <c r="B467" s="1">
        <v>228.89943125164709</v>
      </c>
      <c r="C467" s="1">
        <f t="shared" si="44"/>
        <v>6.5304017868612618</v>
      </c>
      <c r="D467" s="1">
        <v>188.78100000000001</v>
      </c>
      <c r="E467">
        <v>291.678</v>
      </c>
      <c r="F467">
        <f t="shared" si="45"/>
        <v>240.2295</v>
      </c>
      <c r="G467" s="1">
        <f t="shared" si="46"/>
        <v>7.3248201468188654</v>
      </c>
      <c r="H467" s="1">
        <f t="shared" si="47"/>
        <v>11.330068748352915</v>
      </c>
      <c r="I467" s="1">
        <f t="shared" si="42"/>
        <v>0.79441835995768884</v>
      </c>
      <c r="J467" s="1">
        <f t="shared" si="43"/>
        <v>0.89263717894895178</v>
      </c>
    </row>
    <row r="468" spans="1:10" x14ac:dyDescent="0.2">
      <c r="A468">
        <v>486</v>
      </c>
      <c r="B468" s="1">
        <v>228.96418039196851</v>
      </c>
      <c r="C468" s="1">
        <f t="shared" si="44"/>
        <v>6.5951509271826865</v>
      </c>
      <c r="D468" s="1">
        <v>188.78100000000001</v>
      </c>
      <c r="E468">
        <v>291.678</v>
      </c>
      <c r="F468">
        <f t="shared" si="45"/>
        <v>240.2295</v>
      </c>
      <c r="G468" s="1">
        <f t="shared" si="46"/>
        <v>7.3248201468188654</v>
      </c>
      <c r="H468" s="1">
        <f t="shared" si="47"/>
        <v>11.26531960803149</v>
      </c>
      <c r="I468" s="1">
        <f t="shared" si="42"/>
        <v>0.72966921963626419</v>
      </c>
      <c r="J468" s="1">
        <f t="shared" si="43"/>
        <v>0.89263717894895178</v>
      </c>
    </row>
    <row r="469" spans="1:10" x14ac:dyDescent="0.2">
      <c r="A469">
        <v>487</v>
      </c>
      <c r="B469" s="1">
        <v>228.9263360381629</v>
      </c>
      <c r="C469" s="1">
        <f t="shared" si="44"/>
        <v>6.5573065733770761</v>
      </c>
      <c r="D469" s="1">
        <v>188.709</v>
      </c>
      <c r="E469">
        <v>291.79300000000001</v>
      </c>
      <c r="F469">
        <f t="shared" si="45"/>
        <v>240.251</v>
      </c>
      <c r="G469" s="1">
        <f t="shared" si="46"/>
        <v>7.3463201468188686</v>
      </c>
      <c r="H469" s="1">
        <f t="shared" si="47"/>
        <v>11.324663961837103</v>
      </c>
      <c r="I469" s="1">
        <f t="shared" si="42"/>
        <v>0.78901357344187772</v>
      </c>
      <c r="J469" s="1">
        <f t="shared" si="43"/>
        <v>0.89525727049560089</v>
      </c>
    </row>
    <row r="470" spans="1:10" x14ac:dyDescent="0.2">
      <c r="A470">
        <v>488</v>
      </c>
      <c r="B470" s="1">
        <v>228.88849168435729</v>
      </c>
      <c r="C470" s="1">
        <f t="shared" si="44"/>
        <v>6.5194622195714658</v>
      </c>
      <c r="D470" s="1">
        <v>188.637</v>
      </c>
      <c r="E470">
        <v>291.90800000000002</v>
      </c>
      <c r="F470">
        <f t="shared" si="45"/>
        <v>240.27250000000001</v>
      </c>
      <c r="G470" s="1">
        <f t="shared" si="46"/>
        <v>7.3678201468188718</v>
      </c>
      <c r="H470" s="1">
        <f t="shared" si="47"/>
        <v>11.384008315642717</v>
      </c>
      <c r="I470" s="1">
        <f t="shared" si="42"/>
        <v>0.84835792724749126</v>
      </c>
      <c r="J470" s="1">
        <f t="shared" si="43"/>
        <v>0.89787736204224999</v>
      </c>
    </row>
    <row r="471" spans="1:10" x14ac:dyDescent="0.2">
      <c r="A471">
        <v>489</v>
      </c>
      <c r="B471" s="1">
        <v>228.85064733055171</v>
      </c>
      <c r="C471" s="1">
        <f t="shared" si="44"/>
        <v>6.4816178657658838</v>
      </c>
      <c r="D471" s="1">
        <v>188.566</v>
      </c>
      <c r="E471">
        <v>292.02300000000002</v>
      </c>
      <c r="F471">
        <f t="shared" si="45"/>
        <v>240.29450000000003</v>
      </c>
      <c r="G471" s="1">
        <f t="shared" si="46"/>
        <v>7.3898201468188915</v>
      </c>
      <c r="H471" s="1">
        <f t="shared" si="47"/>
        <v>11.443852669448319</v>
      </c>
      <c r="I471" s="1">
        <f t="shared" si="42"/>
        <v>0.90820228105309297</v>
      </c>
      <c r="J471" s="1">
        <f t="shared" si="43"/>
        <v>0.90055838595045112</v>
      </c>
    </row>
    <row r="472" spans="1:10" x14ac:dyDescent="0.2">
      <c r="A472">
        <v>490</v>
      </c>
      <c r="B472" s="1">
        <v>228.8128029767461</v>
      </c>
      <c r="C472" s="1">
        <f t="shared" si="44"/>
        <v>6.4437735119602735</v>
      </c>
      <c r="D472" s="1">
        <v>188.494</v>
      </c>
      <c r="E472">
        <v>292.02300000000002</v>
      </c>
      <c r="F472">
        <f t="shared" si="45"/>
        <v>240.25850000000003</v>
      </c>
      <c r="G472" s="1">
        <f t="shared" si="46"/>
        <v>7.3538201468188902</v>
      </c>
      <c r="H472" s="1">
        <f t="shared" si="47"/>
        <v>11.445697023253928</v>
      </c>
      <c r="I472" s="1">
        <f t="shared" si="42"/>
        <v>0.91004663485870196</v>
      </c>
      <c r="J472" s="1">
        <f t="shared" si="43"/>
        <v>0.89617125591885305</v>
      </c>
    </row>
    <row r="473" spans="1:10" x14ac:dyDescent="0.2">
      <c r="A473">
        <v>491</v>
      </c>
      <c r="B473" s="1">
        <v>228.95566799982939</v>
      </c>
      <c r="C473" s="1">
        <f t="shared" si="44"/>
        <v>6.5866385350435621</v>
      </c>
      <c r="D473" s="1">
        <v>188.494</v>
      </c>
      <c r="E473">
        <v>291.57299999999998</v>
      </c>
      <c r="F473">
        <f t="shared" si="45"/>
        <v>240.0335</v>
      </c>
      <c r="G473" s="1">
        <f t="shared" si="46"/>
        <v>7.1288201468188674</v>
      </c>
      <c r="H473" s="1">
        <f t="shared" si="47"/>
        <v>11.077832000170616</v>
      </c>
      <c r="I473" s="1">
        <f t="shared" si="42"/>
        <v>0.54218161177539059</v>
      </c>
      <c r="J473" s="1">
        <f t="shared" si="43"/>
        <v>0.86875169322136359</v>
      </c>
    </row>
    <row r="474" spans="1:10" x14ac:dyDescent="0.2">
      <c r="A474">
        <v>492</v>
      </c>
      <c r="B474" s="1">
        <v>228.9788084637747</v>
      </c>
      <c r="C474" s="1">
        <f t="shared" si="44"/>
        <v>6.6097789989888724</v>
      </c>
      <c r="D474" s="1">
        <v>188.77600000000001</v>
      </c>
      <c r="E474">
        <v>292.33300000000003</v>
      </c>
      <c r="F474">
        <f t="shared" si="45"/>
        <v>240.55450000000002</v>
      </c>
      <c r="G474" s="1">
        <f t="shared" si="46"/>
        <v>7.6498201468188824</v>
      </c>
      <c r="H474" s="1">
        <f t="shared" si="47"/>
        <v>11.575691536225321</v>
      </c>
      <c r="I474" s="1">
        <f t="shared" si="42"/>
        <v>1.0400411478300953</v>
      </c>
      <c r="J474" s="1">
        <f t="shared" si="43"/>
        <v>0.93224321395643472</v>
      </c>
    </row>
    <row r="475" spans="1:10" x14ac:dyDescent="0.2">
      <c r="A475">
        <v>493</v>
      </c>
      <c r="B475" s="1">
        <v>229.11818910397011</v>
      </c>
      <c r="C475" s="1">
        <f t="shared" si="44"/>
        <v>6.7491596391842847</v>
      </c>
      <c r="D475" s="1">
        <v>188.65700000000001</v>
      </c>
      <c r="E475">
        <v>292.24099999999999</v>
      </c>
      <c r="F475">
        <f t="shared" si="45"/>
        <v>240.44900000000001</v>
      </c>
      <c r="G475" s="1">
        <f t="shared" si="46"/>
        <v>7.5443201468188761</v>
      </c>
      <c r="H475" s="1">
        <f t="shared" si="47"/>
        <v>11.330810896029902</v>
      </c>
      <c r="I475" s="1">
        <f t="shared" si="42"/>
        <v>0.79516050763467661</v>
      </c>
      <c r="J475" s="1">
        <f t="shared" si="43"/>
        <v>0.91938648566939019</v>
      </c>
    </row>
    <row r="476" spans="1:10" x14ac:dyDescent="0.2">
      <c r="A476">
        <v>494</v>
      </c>
      <c r="B476" s="1">
        <v>229.04861475895891</v>
      </c>
      <c r="C476" s="1">
        <f t="shared" si="44"/>
        <v>6.67958529417308</v>
      </c>
      <c r="D476" s="1">
        <v>188.65700000000001</v>
      </c>
      <c r="E476">
        <v>292.24099999999999</v>
      </c>
      <c r="F476">
        <f t="shared" si="45"/>
        <v>240.44900000000001</v>
      </c>
      <c r="G476" s="1">
        <f t="shared" si="46"/>
        <v>7.5443201468188761</v>
      </c>
      <c r="H476" s="1">
        <f t="shared" si="47"/>
        <v>11.400385241041107</v>
      </c>
      <c r="I476" s="1">
        <f t="shared" si="42"/>
        <v>0.86473485264588135</v>
      </c>
      <c r="J476" s="1">
        <f t="shared" si="43"/>
        <v>0.91938648566939019</v>
      </c>
    </row>
    <row r="477" spans="1:10" x14ac:dyDescent="0.2">
      <c r="A477">
        <v>495</v>
      </c>
      <c r="B477" s="1">
        <v>228.90015538779599</v>
      </c>
      <c r="C477" s="1">
        <f t="shared" si="44"/>
        <v>6.5311259230101655</v>
      </c>
      <c r="D477" s="1">
        <v>188.33699999999999</v>
      </c>
      <c r="E477">
        <v>292.34500000000003</v>
      </c>
      <c r="F477">
        <f t="shared" si="45"/>
        <v>240.34100000000001</v>
      </c>
      <c r="G477" s="1">
        <f t="shared" si="46"/>
        <v>7.436320146818872</v>
      </c>
      <c r="H477" s="1">
        <f t="shared" si="47"/>
        <v>11.440844612204017</v>
      </c>
      <c r="I477" s="1">
        <f t="shared" si="42"/>
        <v>0.90519422380879178</v>
      </c>
      <c r="J477" s="1">
        <f t="shared" si="43"/>
        <v>0.90622509557459596</v>
      </c>
    </row>
    <row r="478" spans="1:10" x14ac:dyDescent="0.2">
      <c r="A478">
        <v>496</v>
      </c>
      <c r="B478" s="1">
        <v>228.7516960166331</v>
      </c>
      <c r="C478" s="1">
        <f t="shared" si="44"/>
        <v>6.3826665518472794</v>
      </c>
      <c r="D478" s="1">
        <v>188.018</v>
      </c>
      <c r="E478">
        <v>292.34500000000003</v>
      </c>
      <c r="F478">
        <f t="shared" si="45"/>
        <v>240.18150000000003</v>
      </c>
      <c r="G478" s="1">
        <f t="shared" si="46"/>
        <v>7.276820146818892</v>
      </c>
      <c r="H478" s="1">
        <f t="shared" si="47"/>
        <v>11.429803983366924</v>
      </c>
      <c r="I478" s="1">
        <f t="shared" si="42"/>
        <v>0.89415359497169788</v>
      </c>
      <c r="J478" s="1">
        <f t="shared" si="43"/>
        <v>0.88678767224015786</v>
      </c>
    </row>
    <row r="479" spans="1:10" x14ac:dyDescent="0.2">
      <c r="A479">
        <v>497</v>
      </c>
      <c r="B479" s="1">
        <v>228.68780538494161</v>
      </c>
      <c r="C479" s="1">
        <f t="shared" si="44"/>
        <v>6.3187759201557867</v>
      </c>
      <c r="D479" s="1">
        <v>188.018</v>
      </c>
      <c r="E479">
        <v>292.36</v>
      </c>
      <c r="F479">
        <f t="shared" si="45"/>
        <v>240.18900000000002</v>
      </c>
      <c r="G479" s="1">
        <f t="shared" si="46"/>
        <v>7.2843201468188852</v>
      </c>
      <c r="H479" s="1">
        <f t="shared" si="47"/>
        <v>11.501194615058409</v>
      </c>
      <c r="I479" s="1">
        <f t="shared" si="42"/>
        <v>0.96554422666318374</v>
      </c>
      <c r="J479" s="1">
        <f t="shared" si="43"/>
        <v>0.88770165766340658</v>
      </c>
    </row>
    <row r="480" spans="1:10" x14ac:dyDescent="0.2">
      <c r="A480">
        <v>498</v>
      </c>
      <c r="B480" s="1">
        <v>228.6547130493374</v>
      </c>
      <c r="C480" s="1">
        <f t="shared" si="44"/>
        <v>6.2856835845515775</v>
      </c>
      <c r="D480" s="1">
        <v>187.977</v>
      </c>
      <c r="E480">
        <v>292.12900000000002</v>
      </c>
      <c r="F480">
        <f t="shared" si="45"/>
        <v>240.053</v>
      </c>
      <c r="G480" s="1">
        <f t="shared" si="46"/>
        <v>7.1483201468188611</v>
      </c>
      <c r="H480" s="1">
        <f t="shared" si="47"/>
        <v>11.398286950662595</v>
      </c>
      <c r="I480" s="1">
        <f t="shared" si="42"/>
        <v>0.86263656226736884</v>
      </c>
      <c r="J480" s="1">
        <f t="shared" si="43"/>
        <v>0.87112805532181159</v>
      </c>
    </row>
    <row r="481" spans="1:10" x14ac:dyDescent="0.2">
      <c r="A481">
        <v>499</v>
      </c>
      <c r="B481" s="1">
        <v>228.57047946072859</v>
      </c>
      <c r="C481" s="1">
        <f t="shared" si="44"/>
        <v>6.2014499959427667</v>
      </c>
      <c r="D481" s="1">
        <v>187.977</v>
      </c>
      <c r="E481">
        <v>292.12900000000002</v>
      </c>
      <c r="F481">
        <f t="shared" si="45"/>
        <v>240.053</v>
      </c>
      <c r="G481" s="1">
        <f t="shared" si="46"/>
        <v>7.1483201468188611</v>
      </c>
      <c r="H481" s="1">
        <f t="shared" si="47"/>
        <v>11.482520539271405</v>
      </c>
      <c r="I481" s="1">
        <f t="shared" si="42"/>
        <v>0.94687015087617965</v>
      </c>
      <c r="J481" s="1">
        <f t="shared" si="43"/>
        <v>0.87112805532181159</v>
      </c>
    </row>
    <row r="482" spans="1:10" x14ac:dyDescent="0.2">
      <c r="A482">
        <v>500</v>
      </c>
      <c r="B482" s="1">
        <v>228.75043087290331</v>
      </c>
      <c r="C482" s="1">
        <f t="shared" si="44"/>
        <v>6.3814014081174832</v>
      </c>
      <c r="D482" s="1">
        <v>188.05699999999999</v>
      </c>
      <c r="E482">
        <v>292.53899999999999</v>
      </c>
      <c r="F482">
        <f t="shared" si="45"/>
        <v>240.298</v>
      </c>
      <c r="G482" s="1">
        <f t="shared" si="46"/>
        <v>7.3933201468188656</v>
      </c>
      <c r="H482" s="1">
        <f t="shared" si="47"/>
        <v>11.547569127096693</v>
      </c>
      <c r="I482" s="1">
        <f t="shared" si="42"/>
        <v>1.0119187387014676</v>
      </c>
      <c r="J482" s="1">
        <f t="shared" si="43"/>
        <v>0.90098491248129775</v>
      </c>
    </row>
    <row r="483" spans="1:10" x14ac:dyDescent="0.2">
      <c r="A483">
        <v>501</v>
      </c>
      <c r="B483" s="1">
        <v>228.93038228507791</v>
      </c>
      <c r="C483" s="1">
        <f t="shared" si="44"/>
        <v>6.5613528202920861</v>
      </c>
      <c r="D483" s="1">
        <v>188.136</v>
      </c>
      <c r="E483">
        <v>292.94900000000001</v>
      </c>
      <c r="F483">
        <f t="shared" si="45"/>
        <v>240.54250000000002</v>
      </c>
      <c r="G483" s="1">
        <f t="shared" si="46"/>
        <v>7.637820146818882</v>
      </c>
      <c r="H483" s="1">
        <f t="shared" si="47"/>
        <v>11.612117714922107</v>
      </c>
      <c r="I483" s="1">
        <f t="shared" si="42"/>
        <v>1.0764673265268812</v>
      </c>
      <c r="J483" s="1">
        <f t="shared" si="43"/>
        <v>0.93078083727923544</v>
      </c>
    </row>
    <row r="484" spans="1:10" x14ac:dyDescent="0.2">
      <c r="A484">
        <v>502</v>
      </c>
      <c r="B484" s="1">
        <v>229.1103336972526</v>
      </c>
      <c r="C484" s="1">
        <f t="shared" si="44"/>
        <v>6.7413042324667742</v>
      </c>
      <c r="D484" s="1">
        <v>188.215</v>
      </c>
      <c r="E484">
        <v>293.35899999999998</v>
      </c>
      <c r="F484">
        <f t="shared" si="45"/>
        <v>240.78699999999998</v>
      </c>
      <c r="G484" s="1">
        <f t="shared" si="46"/>
        <v>7.8823201468188415</v>
      </c>
      <c r="H484" s="1">
        <f t="shared" si="47"/>
        <v>11.676666302747378</v>
      </c>
      <c r="I484" s="1">
        <f t="shared" si="42"/>
        <v>1.1410159143521525</v>
      </c>
      <c r="J484" s="1">
        <f t="shared" si="43"/>
        <v>0.96057676207716614</v>
      </c>
    </row>
    <row r="485" spans="1:10" x14ac:dyDescent="0.2">
      <c r="A485">
        <v>503</v>
      </c>
      <c r="B485" s="1">
        <v>229.29028510942729</v>
      </c>
      <c r="C485" s="1">
        <f t="shared" si="44"/>
        <v>6.9212556446414624</v>
      </c>
      <c r="D485" s="1">
        <v>188.29499999999999</v>
      </c>
      <c r="E485">
        <v>293.35899999999998</v>
      </c>
      <c r="F485">
        <f t="shared" si="45"/>
        <v>240.827</v>
      </c>
      <c r="G485" s="1">
        <f t="shared" si="46"/>
        <v>7.922320146818862</v>
      </c>
      <c r="H485" s="1">
        <f t="shared" si="47"/>
        <v>11.536714890572711</v>
      </c>
      <c r="I485" s="1">
        <f t="shared" si="42"/>
        <v>1.0010645021774849</v>
      </c>
      <c r="J485" s="1">
        <f t="shared" si="43"/>
        <v>0.96545135100116619</v>
      </c>
    </row>
    <row r="486" spans="1:10" x14ac:dyDescent="0.2">
      <c r="A486">
        <v>504</v>
      </c>
      <c r="B486" s="1">
        <v>229.3910897026941</v>
      </c>
      <c r="C486" s="1">
        <f t="shared" si="44"/>
        <v>7.0220602379082777</v>
      </c>
      <c r="D486" s="1">
        <v>188.29499999999999</v>
      </c>
      <c r="E486">
        <v>293.40100000000001</v>
      </c>
      <c r="F486">
        <f t="shared" si="45"/>
        <v>240.84800000000001</v>
      </c>
      <c r="G486" s="1">
        <f t="shared" si="46"/>
        <v>7.943320146818877</v>
      </c>
      <c r="H486" s="1">
        <f t="shared" si="47"/>
        <v>11.45691029730591</v>
      </c>
      <c r="I486" s="1">
        <f t="shared" si="42"/>
        <v>0.92125990891068454</v>
      </c>
      <c r="J486" s="1">
        <f t="shared" si="43"/>
        <v>0.96801051018626683</v>
      </c>
    </row>
    <row r="487" spans="1:10" x14ac:dyDescent="0.2">
      <c r="A487">
        <v>505</v>
      </c>
      <c r="B487" s="1">
        <v>229.3610204839552</v>
      </c>
      <c r="C487" s="1">
        <f t="shared" si="44"/>
        <v>6.9919910191693759</v>
      </c>
      <c r="D487" s="1">
        <v>188.60499999999999</v>
      </c>
      <c r="E487">
        <v>293.61599999999999</v>
      </c>
      <c r="F487">
        <f t="shared" si="45"/>
        <v>241.1105</v>
      </c>
      <c r="G487" s="1">
        <f t="shared" si="46"/>
        <v>8.2058201468188656</v>
      </c>
      <c r="H487" s="1">
        <f t="shared" si="47"/>
        <v>11.749479516044801</v>
      </c>
      <c r="I487" s="1">
        <f t="shared" si="42"/>
        <v>1.213829127649575</v>
      </c>
      <c r="J487" s="1">
        <f t="shared" si="43"/>
        <v>1</v>
      </c>
    </row>
    <row r="488" spans="1:10" x14ac:dyDescent="0.2">
      <c r="A488">
        <v>506</v>
      </c>
      <c r="B488" s="1">
        <v>229.41830942568549</v>
      </c>
      <c r="C488" s="1">
        <f t="shared" si="44"/>
        <v>7.0492799608996677</v>
      </c>
      <c r="D488" s="1">
        <v>188.21600000000001</v>
      </c>
      <c r="E488">
        <v>293.61599999999999</v>
      </c>
      <c r="F488">
        <f t="shared" si="45"/>
        <v>240.916</v>
      </c>
      <c r="G488" s="1">
        <f t="shared" si="46"/>
        <v>8.0113201468188606</v>
      </c>
      <c r="H488" s="1">
        <f t="shared" si="47"/>
        <v>11.497690574314504</v>
      </c>
      <c r="I488" s="1">
        <f t="shared" si="42"/>
        <v>0.9620401859192782</v>
      </c>
      <c r="J488" s="1">
        <f t="shared" si="43"/>
        <v>0.97629731135706077</v>
      </c>
    </row>
    <row r="489" spans="1:10" x14ac:dyDescent="0.2">
      <c r="A489">
        <v>507</v>
      </c>
      <c r="B489" s="1">
        <v>229.32921620057121</v>
      </c>
      <c r="C489" s="1">
        <f t="shared" si="44"/>
        <v>6.9601867357853848</v>
      </c>
      <c r="D489" s="1">
        <v>188.21600000000001</v>
      </c>
      <c r="E489">
        <v>293.726</v>
      </c>
      <c r="F489">
        <f t="shared" si="45"/>
        <v>240.971</v>
      </c>
      <c r="G489" s="1">
        <f t="shared" si="46"/>
        <v>8.0663201468188674</v>
      </c>
      <c r="H489" s="1">
        <f t="shared" si="47"/>
        <v>11.641783799428794</v>
      </c>
      <c r="I489" s="1">
        <f t="shared" si="42"/>
        <v>1.1061334110335679</v>
      </c>
      <c r="J489" s="1">
        <f t="shared" si="43"/>
        <v>0.98299987112755838</v>
      </c>
    </row>
    <row r="490" spans="1:10" x14ac:dyDescent="0.2">
      <c r="A490">
        <v>508</v>
      </c>
      <c r="B490" s="1">
        <v>229.2401229754569</v>
      </c>
      <c r="C490" s="1">
        <f t="shared" si="44"/>
        <v>6.8710935106710735</v>
      </c>
      <c r="D490" s="1">
        <v>187.999</v>
      </c>
      <c r="E490">
        <v>293.83600000000001</v>
      </c>
      <c r="F490">
        <f t="shared" si="45"/>
        <v>240.91750000000002</v>
      </c>
      <c r="G490" s="1">
        <f t="shared" si="46"/>
        <v>8.012820146818882</v>
      </c>
      <c r="H490" s="1">
        <f t="shared" si="47"/>
        <v>11.677377024543119</v>
      </c>
      <c r="I490" s="1">
        <f t="shared" si="42"/>
        <v>1.1417266361478937</v>
      </c>
      <c r="J490" s="1">
        <f t="shared" si="43"/>
        <v>0.97648010844171329</v>
      </c>
    </row>
    <row r="491" spans="1:10" x14ac:dyDescent="0.2">
      <c r="A491">
        <v>509</v>
      </c>
      <c r="B491" s="1">
        <v>229.15102975034259</v>
      </c>
      <c r="C491" s="1">
        <f t="shared" si="44"/>
        <v>6.7820002855567623</v>
      </c>
      <c r="D491" s="1">
        <v>187.78200000000001</v>
      </c>
      <c r="E491">
        <v>293.94499999999999</v>
      </c>
      <c r="F491">
        <f t="shared" si="45"/>
        <v>240.86349999999999</v>
      </c>
      <c r="G491" s="1">
        <f t="shared" si="46"/>
        <v>7.9588201468188515</v>
      </c>
      <c r="H491" s="1">
        <f t="shared" si="47"/>
        <v>11.7124702496574</v>
      </c>
      <c r="I491" s="1">
        <f t="shared" si="42"/>
        <v>1.1768198612621745</v>
      </c>
      <c r="J491" s="1">
        <f t="shared" si="43"/>
        <v>0.96989941339431285</v>
      </c>
    </row>
    <row r="492" spans="1:10" x14ac:dyDescent="0.2">
      <c r="A492">
        <v>510</v>
      </c>
      <c r="B492" s="1">
        <v>229.0619365252283</v>
      </c>
      <c r="C492" s="1">
        <f t="shared" si="44"/>
        <v>6.6929070604424794</v>
      </c>
      <c r="D492" s="1">
        <v>187.565</v>
      </c>
      <c r="E492">
        <v>293.94499999999999</v>
      </c>
      <c r="F492">
        <f t="shared" si="45"/>
        <v>240.755</v>
      </c>
      <c r="G492" s="1">
        <f t="shared" si="46"/>
        <v>7.8503201468188593</v>
      </c>
      <c r="H492" s="1">
        <f t="shared" si="47"/>
        <v>11.693063474771691</v>
      </c>
      <c r="I492" s="1">
        <f t="shared" si="42"/>
        <v>1.1574130863764651</v>
      </c>
      <c r="J492" s="1">
        <f t="shared" si="43"/>
        <v>0.95667709093797015</v>
      </c>
    </row>
    <row r="493" spans="1:10" x14ac:dyDescent="0.2">
      <c r="A493">
        <v>511</v>
      </c>
      <c r="B493" s="1">
        <v>229.1864235059526</v>
      </c>
      <c r="C493" s="1">
        <f t="shared" si="44"/>
        <v>6.8173940411667786</v>
      </c>
      <c r="D493" s="1">
        <v>187.565</v>
      </c>
      <c r="E493">
        <v>293.803</v>
      </c>
      <c r="F493">
        <f t="shared" si="45"/>
        <v>240.684</v>
      </c>
      <c r="G493" s="1">
        <f t="shared" si="46"/>
        <v>7.7793201468188613</v>
      </c>
      <c r="H493" s="1">
        <f t="shared" si="47"/>
        <v>11.497576494047394</v>
      </c>
      <c r="I493" s="1">
        <f t="shared" si="42"/>
        <v>0.96192610565216796</v>
      </c>
      <c r="J493" s="1">
        <f t="shared" si="43"/>
        <v>0.9480246955978745</v>
      </c>
    </row>
    <row r="494" spans="1:10" x14ac:dyDescent="0.2">
      <c r="A494">
        <v>512</v>
      </c>
      <c r="B494" s="1">
        <v>229.16591549965909</v>
      </c>
      <c r="C494" s="1">
        <f t="shared" si="44"/>
        <v>6.7968860348732676</v>
      </c>
      <c r="D494" s="1">
        <v>188.023</v>
      </c>
      <c r="E494">
        <v>294.02499999999998</v>
      </c>
      <c r="F494">
        <f t="shared" si="45"/>
        <v>241.024</v>
      </c>
      <c r="G494" s="1">
        <f t="shared" si="46"/>
        <v>8.1193201468188647</v>
      </c>
      <c r="H494" s="1">
        <f t="shared" si="47"/>
        <v>11.858084500340908</v>
      </c>
      <c r="I494" s="1">
        <f t="shared" si="42"/>
        <v>1.3224341119456824</v>
      </c>
      <c r="J494" s="1">
        <f t="shared" si="43"/>
        <v>0.98945870145185499</v>
      </c>
    </row>
    <row r="495" spans="1:10" x14ac:dyDescent="0.2">
      <c r="A495">
        <v>513</v>
      </c>
      <c r="B495" s="1">
        <v>229.32095646456659</v>
      </c>
      <c r="C495" s="1">
        <f t="shared" si="44"/>
        <v>6.9519269997807669</v>
      </c>
      <c r="D495" s="1">
        <v>188.023</v>
      </c>
      <c r="E495">
        <v>294.02499999999998</v>
      </c>
      <c r="F495">
        <f t="shared" si="45"/>
        <v>241.024</v>
      </c>
      <c r="G495" s="1">
        <f t="shared" si="46"/>
        <v>8.1193201468188647</v>
      </c>
      <c r="H495" s="1">
        <f t="shared" si="47"/>
        <v>11.703043535433409</v>
      </c>
      <c r="I495" s="1">
        <f t="shared" si="42"/>
        <v>1.1673931470381831</v>
      </c>
      <c r="J495" s="1">
        <f t="shared" si="43"/>
        <v>0.98945870145185499</v>
      </c>
    </row>
    <row r="496" spans="1:10" x14ac:dyDescent="0.2">
      <c r="A496">
        <v>514</v>
      </c>
      <c r="B496" s="1">
        <v>229.2875271545968</v>
      </c>
      <c r="C496" s="1">
        <f t="shared" si="44"/>
        <v>6.9184976898109767</v>
      </c>
      <c r="D496" s="1">
        <v>188.06299999999999</v>
      </c>
      <c r="E496">
        <v>293.90100000000001</v>
      </c>
      <c r="F496">
        <f t="shared" si="45"/>
        <v>240.982</v>
      </c>
      <c r="G496" s="1">
        <f t="shared" si="46"/>
        <v>8.0773201468188631</v>
      </c>
      <c r="H496" s="1">
        <f t="shared" si="47"/>
        <v>11.694472845403197</v>
      </c>
      <c r="I496" s="1">
        <f t="shared" si="42"/>
        <v>1.1588224570079717</v>
      </c>
      <c r="J496" s="1">
        <f t="shared" si="43"/>
        <v>0.98434038308165728</v>
      </c>
    </row>
    <row r="497" spans="1:11" x14ac:dyDescent="0.2">
      <c r="A497">
        <v>515</v>
      </c>
      <c r="B497" s="1">
        <v>229.2540978446269</v>
      </c>
      <c r="C497" s="1">
        <f t="shared" si="44"/>
        <v>6.8850683798410728</v>
      </c>
      <c r="D497" s="1">
        <v>188.102</v>
      </c>
      <c r="E497">
        <v>293.77800000000002</v>
      </c>
      <c r="F497">
        <f t="shared" si="45"/>
        <v>240.94</v>
      </c>
      <c r="G497" s="1">
        <f t="shared" si="46"/>
        <v>8.0353201468188615</v>
      </c>
      <c r="H497" s="1">
        <f t="shared" si="47"/>
        <v>11.6859021553731</v>
      </c>
      <c r="I497" s="1">
        <f t="shared" si="42"/>
        <v>1.150251766977874</v>
      </c>
      <c r="J497" s="1">
        <f t="shared" si="43"/>
        <v>0.97922206471145956</v>
      </c>
    </row>
    <row r="498" spans="1:11" x14ac:dyDescent="0.2">
      <c r="A498">
        <v>516</v>
      </c>
      <c r="B498" s="1">
        <v>229.22066853465711</v>
      </c>
      <c r="C498" s="1">
        <f t="shared" si="44"/>
        <v>6.8516390698712826</v>
      </c>
      <c r="D498" s="1">
        <v>188.14099999999999</v>
      </c>
      <c r="E498">
        <v>293.654</v>
      </c>
      <c r="F498">
        <f t="shared" si="45"/>
        <v>240.89749999999998</v>
      </c>
      <c r="G498" s="1">
        <f t="shared" si="46"/>
        <v>7.9928201468188433</v>
      </c>
      <c r="H498" s="1">
        <f t="shared" si="47"/>
        <v>11.676831465342872</v>
      </c>
      <c r="I498" s="1">
        <f t="shared" si="42"/>
        <v>1.141181076947646</v>
      </c>
      <c r="J498" s="1">
        <f t="shared" si="43"/>
        <v>0.97404281397970982</v>
      </c>
    </row>
    <row r="499" spans="1:11" x14ac:dyDescent="0.2">
      <c r="A499">
        <v>517</v>
      </c>
      <c r="B499" s="1">
        <v>229.18723922468729</v>
      </c>
      <c r="C499" s="1">
        <f t="shared" si="44"/>
        <v>6.8182097599014639</v>
      </c>
      <c r="D499" s="1">
        <v>188.18100000000001</v>
      </c>
      <c r="E499">
        <v>293.52999999999997</v>
      </c>
      <c r="F499">
        <f t="shared" si="45"/>
        <v>240.85550000000001</v>
      </c>
      <c r="G499" s="1">
        <f t="shared" si="46"/>
        <v>7.9508201468188702</v>
      </c>
      <c r="H499" s="1">
        <f t="shared" si="47"/>
        <v>11.668260775312717</v>
      </c>
      <c r="I499" s="1">
        <f t="shared" si="42"/>
        <v>1.1326103869174915</v>
      </c>
      <c r="J499" s="1">
        <f t="shared" si="43"/>
        <v>0.96892449560951555</v>
      </c>
    </row>
    <row r="500" spans="1:11" x14ac:dyDescent="0.2">
      <c r="A500">
        <v>518</v>
      </c>
      <c r="B500" s="1">
        <v>229.1538099147175</v>
      </c>
      <c r="C500" s="1">
        <f t="shared" si="44"/>
        <v>6.7847804499316737</v>
      </c>
      <c r="D500" s="1">
        <v>188.22</v>
      </c>
      <c r="E500">
        <v>293.52999999999997</v>
      </c>
      <c r="F500">
        <f t="shared" si="45"/>
        <v>240.875</v>
      </c>
      <c r="G500" s="1">
        <f t="shared" si="46"/>
        <v>7.9703201468188638</v>
      </c>
      <c r="H500" s="1">
        <f t="shared" si="47"/>
        <v>11.721190085282501</v>
      </c>
      <c r="I500" s="1">
        <f t="shared" si="42"/>
        <v>1.1855396968872753</v>
      </c>
      <c r="J500" s="1">
        <f t="shared" si="43"/>
        <v>0.97130085770996366</v>
      </c>
    </row>
    <row r="501" spans="1:11" x14ac:dyDescent="0.2">
      <c r="A501">
        <v>519</v>
      </c>
      <c r="B501" s="1">
        <v>229.13913080626571</v>
      </c>
      <c r="C501" s="1">
        <f t="shared" si="44"/>
        <v>6.7701013414798865</v>
      </c>
      <c r="D501" s="1">
        <v>188.22</v>
      </c>
      <c r="E501">
        <v>293.75799999999998</v>
      </c>
      <c r="F501">
        <f t="shared" si="45"/>
        <v>240.98899999999998</v>
      </c>
      <c r="G501" s="1">
        <f t="shared" si="46"/>
        <v>8.0843201468188397</v>
      </c>
      <c r="H501" s="1">
        <f t="shared" si="47"/>
        <v>11.849869193734264</v>
      </c>
      <c r="I501" s="1">
        <f t="shared" si="42"/>
        <v>1.3142188053390385</v>
      </c>
      <c r="J501" s="1">
        <f t="shared" si="43"/>
        <v>0.98519343614335397</v>
      </c>
    </row>
    <row r="502" spans="1:11" x14ac:dyDescent="0.2">
      <c r="A502">
        <v>520</v>
      </c>
      <c r="B502" s="1">
        <v>229.1813728362975</v>
      </c>
      <c r="C502" s="1">
        <f t="shared" si="44"/>
        <v>6.8123433715116732</v>
      </c>
      <c r="D502" s="1">
        <v>188.22</v>
      </c>
      <c r="E502">
        <v>293.75799999999998</v>
      </c>
      <c r="F502">
        <f t="shared" si="45"/>
        <v>240.98899999999998</v>
      </c>
      <c r="G502" s="1">
        <f t="shared" si="46"/>
        <v>8.0843201468188397</v>
      </c>
      <c r="H502" s="1">
        <f t="shared" si="47"/>
        <v>11.807627163702477</v>
      </c>
      <c r="I502" s="1">
        <f t="shared" si="42"/>
        <v>1.2719767753072517</v>
      </c>
      <c r="J502" s="1">
        <f t="shared" si="43"/>
        <v>0.98519343614335397</v>
      </c>
    </row>
    <row r="503" spans="1:11" x14ac:dyDescent="0.2">
      <c r="A503">
        <v>521</v>
      </c>
      <c r="B503" s="1">
        <v>229.07640594468469</v>
      </c>
      <c r="C503" s="1">
        <f t="shared" si="44"/>
        <v>6.7073764798988691</v>
      </c>
      <c r="D503" s="1">
        <v>188.10499999999999</v>
      </c>
      <c r="E503">
        <v>293.64100000000002</v>
      </c>
      <c r="F503">
        <f t="shared" si="45"/>
        <v>240.87299999999999</v>
      </c>
      <c r="G503" s="1">
        <f t="shared" si="46"/>
        <v>7.9683201468188543</v>
      </c>
      <c r="H503" s="1">
        <f t="shared" si="47"/>
        <v>11.796594055315296</v>
      </c>
      <c r="I503" s="1">
        <f t="shared" si="42"/>
        <v>1.2609436669200704</v>
      </c>
      <c r="J503" s="1">
        <f t="shared" si="43"/>
        <v>0.97105712826376256</v>
      </c>
    </row>
    <row r="504" spans="1:11" x14ac:dyDescent="0.2">
      <c r="A504">
        <v>522</v>
      </c>
      <c r="B504" s="1">
        <v>228.97143905307189</v>
      </c>
      <c r="C504" s="1">
        <f t="shared" si="44"/>
        <v>6.6024095882860649</v>
      </c>
      <c r="D504" s="1">
        <v>187.99100000000001</v>
      </c>
      <c r="E504">
        <v>293.52300000000002</v>
      </c>
      <c r="F504">
        <f t="shared" si="45"/>
        <v>240.75700000000001</v>
      </c>
      <c r="G504" s="1">
        <f t="shared" si="46"/>
        <v>7.8523201468188688</v>
      </c>
      <c r="H504" s="1">
        <f t="shared" si="47"/>
        <v>11.785560946928115</v>
      </c>
      <c r="I504" s="1">
        <f t="shared" si="42"/>
        <v>1.2499105585328891</v>
      </c>
      <c r="J504" s="1">
        <f t="shared" si="43"/>
        <v>0.95692082038417114</v>
      </c>
    </row>
    <row r="505" spans="1:11" x14ac:dyDescent="0.2">
      <c r="A505">
        <v>523</v>
      </c>
      <c r="B505" s="1">
        <v>228.866472161459</v>
      </c>
      <c r="C505" s="1">
        <f t="shared" si="44"/>
        <v>6.4974426966731755</v>
      </c>
      <c r="D505" s="1">
        <v>187.876</v>
      </c>
      <c r="E505">
        <v>293.40600000000001</v>
      </c>
      <c r="F505">
        <f t="shared" si="45"/>
        <v>240.64100000000002</v>
      </c>
      <c r="G505" s="1">
        <f t="shared" si="46"/>
        <v>7.7363201468188834</v>
      </c>
      <c r="H505" s="1">
        <f t="shared" si="47"/>
        <v>11.774527838541019</v>
      </c>
      <c r="I505" s="1">
        <f t="shared" si="42"/>
        <v>1.2388774501457931</v>
      </c>
      <c r="J505" s="1">
        <f t="shared" si="43"/>
        <v>0.94278451250457973</v>
      </c>
    </row>
    <row r="506" spans="1:11" x14ac:dyDescent="0.2">
      <c r="A506">
        <v>524</v>
      </c>
      <c r="B506" s="1">
        <v>228.7615052698462</v>
      </c>
      <c r="C506" s="1">
        <f t="shared" si="44"/>
        <v>6.3924758050603714</v>
      </c>
      <c r="D506" s="1">
        <v>187.762</v>
      </c>
      <c r="E506">
        <v>293.40600000000001</v>
      </c>
      <c r="F506">
        <f t="shared" si="45"/>
        <v>240.584</v>
      </c>
      <c r="G506" s="1">
        <f t="shared" si="46"/>
        <v>7.679320146818867</v>
      </c>
      <c r="H506" s="1">
        <f t="shared" si="47"/>
        <v>11.822494730153807</v>
      </c>
      <c r="I506" s="1">
        <f t="shared" si="42"/>
        <v>1.2868443417585809</v>
      </c>
      <c r="J506" s="1">
        <f t="shared" si="43"/>
        <v>0.93583822328788113</v>
      </c>
    </row>
    <row r="507" spans="1:11" x14ac:dyDescent="0.2">
      <c r="A507">
        <v>525</v>
      </c>
      <c r="B507" s="1">
        <v>228.8005579954596</v>
      </c>
      <c r="C507" s="1">
        <f t="shared" si="44"/>
        <v>6.4315285306737735</v>
      </c>
      <c r="D507" s="1">
        <v>187.762</v>
      </c>
      <c r="E507">
        <v>293.57400000000001</v>
      </c>
      <c r="F507">
        <f t="shared" si="45"/>
        <v>240.66800000000001</v>
      </c>
      <c r="G507" s="1">
        <f t="shared" si="46"/>
        <v>7.7633201468188702</v>
      </c>
      <c r="H507" s="1">
        <f t="shared" si="47"/>
        <v>11.867442004540408</v>
      </c>
      <c r="I507" s="1">
        <f t="shared" si="42"/>
        <v>1.3317916161451819</v>
      </c>
      <c r="J507" s="1">
        <f t="shared" si="43"/>
        <v>0.94607486002827657</v>
      </c>
    </row>
    <row r="508" spans="1:11" x14ac:dyDescent="0.2">
      <c r="A508">
        <v>526</v>
      </c>
      <c r="B508" s="1">
        <v>228.8270040371805</v>
      </c>
      <c r="C508" s="1">
        <f t="shared" si="44"/>
        <v>6.4579745723946758</v>
      </c>
      <c r="D508" s="1">
        <v>187.81899999999999</v>
      </c>
      <c r="E508">
        <v>293.72300000000001</v>
      </c>
      <c r="F508">
        <f t="shared" si="45"/>
        <v>240.77100000000002</v>
      </c>
      <c r="G508" s="1">
        <f t="shared" si="46"/>
        <v>7.8663201468188788</v>
      </c>
      <c r="H508" s="1">
        <f t="shared" si="47"/>
        <v>11.943995962819514</v>
      </c>
      <c r="I508" s="1">
        <f t="shared" si="42"/>
        <v>1.4083455744242883</v>
      </c>
      <c r="J508" s="1">
        <f t="shared" si="43"/>
        <v>0.95862692650757153</v>
      </c>
    </row>
    <row r="509" spans="1:11" x14ac:dyDescent="0.2">
      <c r="A509">
        <v>527</v>
      </c>
      <c r="B509" s="1">
        <v>228.86464945605061</v>
      </c>
      <c r="C509" s="1">
        <f t="shared" si="44"/>
        <v>6.495619991264789</v>
      </c>
      <c r="D509" s="1">
        <v>187.81899999999999</v>
      </c>
      <c r="E509">
        <v>293.72300000000001</v>
      </c>
      <c r="F509">
        <f t="shared" si="45"/>
        <v>240.77100000000002</v>
      </c>
      <c r="G509" s="1">
        <f t="shared" si="46"/>
        <v>7.8663201468188788</v>
      </c>
      <c r="H509" s="1">
        <f t="shared" si="47"/>
        <v>11.906350543949401</v>
      </c>
      <c r="I509" s="1">
        <f t="shared" si="42"/>
        <v>1.3707001555541751</v>
      </c>
      <c r="J509" s="1">
        <f t="shared" si="43"/>
        <v>0.95862692650757153</v>
      </c>
      <c r="K509" t="s">
        <v>1078</v>
      </c>
    </row>
    <row r="510" spans="1:11" x14ac:dyDescent="0.2">
      <c r="A510">
        <v>528</v>
      </c>
      <c r="B510" s="1">
        <v>228.80522790441739</v>
      </c>
      <c r="C510" s="1">
        <f t="shared" si="44"/>
        <v>6.4361984396315677</v>
      </c>
      <c r="D510" s="1">
        <v>187.916</v>
      </c>
      <c r="E510">
        <v>293.53100000000001</v>
      </c>
      <c r="F510">
        <f t="shared" si="45"/>
        <v>240.7235</v>
      </c>
      <c r="G510" s="1">
        <f t="shared" si="46"/>
        <v>7.8188201468188652</v>
      </c>
      <c r="H510" s="1">
        <f t="shared" si="47"/>
        <v>11.918272095582608</v>
      </c>
      <c r="I510" s="1">
        <f t="shared" si="42"/>
        <v>1.3826217071873828</v>
      </c>
      <c r="J510" s="1">
        <f t="shared" si="43"/>
        <v>0.95283835216032264</v>
      </c>
    </row>
    <row r="511" spans="1:11" x14ac:dyDescent="0.2">
      <c r="A511">
        <v>529</v>
      </c>
      <c r="B511" s="1">
        <v>228.74580635278409</v>
      </c>
      <c r="C511" s="1">
        <f t="shared" si="44"/>
        <v>6.3767768879982611</v>
      </c>
      <c r="D511" s="1">
        <v>188.01300000000001</v>
      </c>
      <c r="E511">
        <v>293.339</v>
      </c>
      <c r="F511">
        <f t="shared" si="45"/>
        <v>240.67599999999999</v>
      </c>
      <c r="G511" s="1">
        <f t="shared" si="46"/>
        <v>7.7713201468188515</v>
      </c>
      <c r="H511" s="1">
        <f t="shared" si="47"/>
        <v>11.930193647215901</v>
      </c>
      <c r="I511" s="1">
        <f t="shared" si="42"/>
        <v>1.3945432588206756</v>
      </c>
      <c r="J511" s="1">
        <f t="shared" si="43"/>
        <v>0.94704977781307387</v>
      </c>
    </row>
    <row r="512" spans="1:11" x14ac:dyDescent="0.2">
      <c r="A512">
        <v>530</v>
      </c>
      <c r="B512" s="1">
        <v>228.68638480115081</v>
      </c>
      <c r="C512" s="1">
        <f t="shared" si="44"/>
        <v>6.317355336364983</v>
      </c>
      <c r="D512" s="1">
        <v>188.11</v>
      </c>
      <c r="E512">
        <v>293.14600000000002</v>
      </c>
      <c r="F512">
        <f t="shared" si="45"/>
        <v>240.62800000000001</v>
      </c>
      <c r="G512" s="1">
        <f t="shared" si="46"/>
        <v>7.7233201468188781</v>
      </c>
      <c r="H512" s="1">
        <f t="shared" si="47"/>
        <v>11.941615198849206</v>
      </c>
      <c r="I512" s="1">
        <f t="shared" si="42"/>
        <v>1.4059648104539804</v>
      </c>
      <c r="J512" s="1">
        <f t="shared" si="43"/>
        <v>0.94120027110427984</v>
      </c>
    </row>
    <row r="513" spans="1:10" x14ac:dyDescent="0.2">
      <c r="A513">
        <v>531</v>
      </c>
      <c r="B513" s="1">
        <v>228.6269632495175</v>
      </c>
      <c r="C513" s="1">
        <f t="shared" si="44"/>
        <v>6.2579337847316765</v>
      </c>
      <c r="D513" s="1">
        <v>188.20699999999999</v>
      </c>
      <c r="E513">
        <v>292.95400000000001</v>
      </c>
      <c r="F513">
        <f t="shared" si="45"/>
        <v>240.5805</v>
      </c>
      <c r="G513" s="1">
        <f t="shared" si="46"/>
        <v>7.6758201468188645</v>
      </c>
      <c r="H513" s="1">
        <f t="shared" si="47"/>
        <v>11.953536750482499</v>
      </c>
      <c r="I513" s="1">
        <f t="shared" si="42"/>
        <v>1.4178863620872733</v>
      </c>
      <c r="J513" s="1">
        <f t="shared" si="43"/>
        <v>0.93541169675703106</v>
      </c>
    </row>
    <row r="514" spans="1:10" x14ac:dyDescent="0.2">
      <c r="A514">
        <v>532</v>
      </c>
      <c r="B514" s="1">
        <v>228.5675416978842</v>
      </c>
      <c r="C514" s="1">
        <f t="shared" si="44"/>
        <v>6.19851223309837</v>
      </c>
      <c r="D514" s="1">
        <v>188.30500000000001</v>
      </c>
      <c r="E514">
        <v>292.762</v>
      </c>
      <c r="F514">
        <f t="shared" si="45"/>
        <v>240.5335</v>
      </c>
      <c r="G514" s="1">
        <f t="shared" si="46"/>
        <v>7.6288201468188674</v>
      </c>
      <c r="H514" s="1">
        <f t="shared" si="47"/>
        <v>11.965958302115808</v>
      </c>
      <c r="I514" s="1">
        <f t="shared" ref="I514:I577" si="48">(H514-$K$2)</f>
        <v>1.4303079137205827</v>
      </c>
      <c r="J514" s="1">
        <f t="shared" ref="J514:J577" si="49">G514/($K$8-$K$3)</f>
        <v>0.92968405477133409</v>
      </c>
    </row>
    <row r="515" spans="1:10" x14ac:dyDescent="0.2">
      <c r="A515">
        <v>533</v>
      </c>
      <c r="B515" s="1">
        <v>228.508120146251</v>
      </c>
      <c r="C515" s="1">
        <f t="shared" ref="C515:C578" si="50">B515-$K$4</f>
        <v>6.1390906814651771</v>
      </c>
      <c r="D515" s="1">
        <v>188.40199999999999</v>
      </c>
      <c r="E515">
        <v>292.56900000000002</v>
      </c>
      <c r="F515">
        <f t="shared" ref="F515:F578" si="51">(D515+E515)/2</f>
        <v>240.4855</v>
      </c>
      <c r="G515" s="1">
        <f t="shared" ref="G515:G578" si="52">F515-$K$3</f>
        <v>7.5808201468188656</v>
      </c>
      <c r="H515" s="1">
        <f t="shared" ref="H515:H578" si="53">F515-B515</f>
        <v>11.977379853748999</v>
      </c>
      <c r="I515" s="1">
        <f t="shared" si="48"/>
        <v>1.4417294653537738</v>
      </c>
      <c r="J515" s="1">
        <f t="shared" si="49"/>
        <v>0.92383454806253673</v>
      </c>
    </row>
    <row r="516" spans="1:10" x14ac:dyDescent="0.2">
      <c r="A516">
        <v>534</v>
      </c>
      <c r="B516" s="1">
        <v>228.4486985946177</v>
      </c>
      <c r="C516" s="1">
        <f t="shared" si="50"/>
        <v>6.0796691298318706</v>
      </c>
      <c r="D516" s="1">
        <v>188.499</v>
      </c>
      <c r="E516">
        <v>292.37700000000001</v>
      </c>
      <c r="F516">
        <f t="shared" si="51"/>
        <v>240.43799999999999</v>
      </c>
      <c r="G516" s="1">
        <f t="shared" si="52"/>
        <v>7.533320146818852</v>
      </c>
      <c r="H516" s="1">
        <f t="shared" si="53"/>
        <v>11.989301405382292</v>
      </c>
      <c r="I516" s="1">
        <f t="shared" si="48"/>
        <v>1.4536510169870667</v>
      </c>
      <c r="J516" s="1">
        <f t="shared" si="49"/>
        <v>0.91804597371528784</v>
      </c>
    </row>
    <row r="517" spans="1:10" x14ac:dyDescent="0.2">
      <c r="A517">
        <v>535</v>
      </c>
      <c r="B517" s="1">
        <v>228.38927704298439</v>
      </c>
      <c r="C517" s="1">
        <f t="shared" si="50"/>
        <v>6.020247578198564</v>
      </c>
      <c r="D517" s="1">
        <v>188.596</v>
      </c>
      <c r="E517">
        <v>292.185</v>
      </c>
      <c r="F517">
        <f t="shared" si="51"/>
        <v>240.3905</v>
      </c>
      <c r="G517" s="1">
        <f t="shared" si="52"/>
        <v>7.4858201468188668</v>
      </c>
      <c r="H517" s="1">
        <f t="shared" si="53"/>
        <v>12.001222957015614</v>
      </c>
      <c r="I517" s="1">
        <f t="shared" si="48"/>
        <v>1.465572568620388</v>
      </c>
      <c r="J517" s="1">
        <f t="shared" si="49"/>
        <v>0.91225739936804251</v>
      </c>
    </row>
    <row r="518" spans="1:10" x14ac:dyDescent="0.2">
      <c r="A518">
        <v>536</v>
      </c>
      <c r="B518" s="1">
        <v>228.32985549135111</v>
      </c>
      <c r="C518" s="1">
        <f t="shared" si="50"/>
        <v>5.9608260265652859</v>
      </c>
      <c r="D518" s="1">
        <v>188.69300000000001</v>
      </c>
      <c r="E518">
        <v>291.99200000000002</v>
      </c>
      <c r="F518">
        <f t="shared" si="51"/>
        <v>240.34250000000003</v>
      </c>
      <c r="G518" s="1">
        <f t="shared" si="52"/>
        <v>7.4378201468188934</v>
      </c>
      <c r="H518" s="1">
        <f t="shared" si="53"/>
        <v>12.012644508648918</v>
      </c>
      <c r="I518" s="1">
        <f t="shared" si="48"/>
        <v>1.4769941202536927</v>
      </c>
      <c r="J518" s="1">
        <f t="shared" si="49"/>
        <v>0.90640789265924848</v>
      </c>
    </row>
    <row r="519" spans="1:10" x14ac:dyDescent="0.2">
      <c r="A519">
        <v>537</v>
      </c>
      <c r="B519" s="1">
        <v>228.2704339397178</v>
      </c>
      <c r="C519" s="1">
        <f t="shared" si="50"/>
        <v>5.9014044749319794</v>
      </c>
      <c r="D519" s="1">
        <v>188.79</v>
      </c>
      <c r="E519">
        <v>291.99200000000002</v>
      </c>
      <c r="F519">
        <f t="shared" si="51"/>
        <v>240.39100000000002</v>
      </c>
      <c r="G519" s="1">
        <f t="shared" si="52"/>
        <v>7.4863201468188834</v>
      </c>
      <c r="H519" s="1">
        <f t="shared" si="53"/>
        <v>12.120566060282215</v>
      </c>
      <c r="I519" s="1">
        <f t="shared" si="48"/>
        <v>1.5849156718869892</v>
      </c>
      <c r="J519" s="1">
        <f t="shared" si="49"/>
        <v>0.91231833172959442</v>
      </c>
    </row>
    <row r="520" spans="1:10" x14ac:dyDescent="0.2">
      <c r="A520">
        <v>538</v>
      </c>
      <c r="B520" s="1">
        <v>227.97609937631</v>
      </c>
      <c r="C520" s="1">
        <f t="shared" si="50"/>
        <v>5.607069911524178</v>
      </c>
      <c r="D520" s="1">
        <v>188.79</v>
      </c>
      <c r="E520">
        <v>291.66699999999997</v>
      </c>
      <c r="F520">
        <f t="shared" si="51"/>
        <v>240.2285</v>
      </c>
      <c r="G520" s="1">
        <f t="shared" si="52"/>
        <v>7.3238201468188606</v>
      </c>
      <c r="H520" s="1">
        <f t="shared" si="53"/>
        <v>12.252400623689994</v>
      </c>
      <c r="I520" s="1">
        <f t="shared" si="48"/>
        <v>1.7167502352947679</v>
      </c>
      <c r="J520" s="1">
        <f t="shared" si="49"/>
        <v>0.89251531422585129</v>
      </c>
    </row>
    <row r="521" spans="1:10" x14ac:dyDescent="0.2">
      <c r="A521">
        <v>539</v>
      </c>
      <c r="B521" s="1">
        <v>227.9588921503757</v>
      </c>
      <c r="C521" s="1">
        <f t="shared" si="50"/>
        <v>5.5898626855898783</v>
      </c>
      <c r="D521" s="1">
        <v>187.91800000000001</v>
      </c>
      <c r="E521">
        <v>291.447</v>
      </c>
      <c r="F521">
        <f t="shared" si="51"/>
        <v>239.6825</v>
      </c>
      <c r="G521" s="1">
        <f t="shared" si="52"/>
        <v>6.7778201468188684</v>
      </c>
      <c r="H521" s="1">
        <f t="shared" si="53"/>
        <v>11.723607849624301</v>
      </c>
      <c r="I521" s="1">
        <f t="shared" si="48"/>
        <v>1.1879574612290753</v>
      </c>
      <c r="J521" s="1">
        <f t="shared" si="49"/>
        <v>0.8259771754132843</v>
      </c>
    </row>
    <row r="522" spans="1:10" x14ac:dyDescent="0.2">
      <c r="A522">
        <v>540</v>
      </c>
      <c r="B522" s="1">
        <v>227.84402798836371</v>
      </c>
      <c r="C522" s="1">
        <f t="shared" si="50"/>
        <v>5.4749985235778809</v>
      </c>
      <c r="D522" s="1">
        <v>188.18799999999999</v>
      </c>
      <c r="E522">
        <v>292.13</v>
      </c>
      <c r="F522">
        <f t="shared" si="51"/>
        <v>240.15899999999999</v>
      </c>
      <c r="G522" s="1">
        <f t="shared" si="52"/>
        <v>7.2543201468188556</v>
      </c>
      <c r="H522" s="1">
        <f t="shared" si="53"/>
        <v>12.314972011636286</v>
      </c>
      <c r="I522" s="1">
        <f t="shared" si="48"/>
        <v>1.77932162324106</v>
      </c>
      <c r="J522" s="1">
        <f t="shared" si="49"/>
        <v>0.88404571597040471</v>
      </c>
    </row>
    <row r="523" spans="1:10" x14ac:dyDescent="0.2">
      <c r="A523">
        <v>541</v>
      </c>
      <c r="B523" s="1">
        <v>228.0700140822662</v>
      </c>
      <c r="C523" s="1">
        <f t="shared" si="50"/>
        <v>5.7009846174803727</v>
      </c>
      <c r="D523" s="1">
        <v>188.18799999999999</v>
      </c>
      <c r="E523">
        <v>292.13</v>
      </c>
      <c r="F523">
        <f t="shared" si="51"/>
        <v>240.15899999999999</v>
      </c>
      <c r="G523" s="1">
        <f t="shared" si="52"/>
        <v>7.2543201468188556</v>
      </c>
      <c r="H523" s="1">
        <f t="shared" si="53"/>
        <v>12.088985917733794</v>
      </c>
      <c r="I523" s="1">
        <f t="shared" si="48"/>
        <v>1.5533355293385682</v>
      </c>
      <c r="J523" s="1">
        <f t="shared" si="49"/>
        <v>0.88404571597040471</v>
      </c>
    </row>
    <row r="524" spans="1:10" x14ac:dyDescent="0.2">
      <c r="A524">
        <v>542</v>
      </c>
      <c r="B524" s="1">
        <v>227.88528489549819</v>
      </c>
      <c r="C524" s="1">
        <f t="shared" si="50"/>
        <v>5.5162554307123628</v>
      </c>
      <c r="D524" s="1">
        <v>188.12899999999999</v>
      </c>
      <c r="E524">
        <v>291.90499999999997</v>
      </c>
      <c r="F524">
        <f t="shared" si="51"/>
        <v>240.017</v>
      </c>
      <c r="G524" s="1">
        <f t="shared" si="52"/>
        <v>7.1123201468188597</v>
      </c>
      <c r="H524" s="1">
        <f t="shared" si="53"/>
        <v>12.131715104501808</v>
      </c>
      <c r="I524" s="1">
        <f t="shared" si="48"/>
        <v>1.5960647161065822</v>
      </c>
      <c r="J524" s="1">
        <f t="shared" si="49"/>
        <v>0.86674092529021352</v>
      </c>
    </row>
    <row r="525" spans="1:10" x14ac:dyDescent="0.2">
      <c r="A525">
        <v>543</v>
      </c>
      <c r="B525" s="1">
        <v>227.70055570873009</v>
      </c>
      <c r="C525" s="1">
        <f t="shared" si="50"/>
        <v>5.3315262439442677</v>
      </c>
      <c r="D525" s="1">
        <v>188.071</v>
      </c>
      <c r="E525">
        <v>291.68</v>
      </c>
      <c r="F525">
        <f t="shared" si="51"/>
        <v>239.87549999999999</v>
      </c>
      <c r="G525" s="1">
        <f t="shared" si="52"/>
        <v>6.970820146818852</v>
      </c>
      <c r="H525" s="1">
        <f t="shared" si="53"/>
        <v>12.174944291269895</v>
      </c>
      <c r="I525" s="1">
        <f t="shared" si="48"/>
        <v>1.6392939028746696</v>
      </c>
      <c r="J525" s="1">
        <f t="shared" si="49"/>
        <v>0.8494970669715709</v>
      </c>
    </row>
    <row r="526" spans="1:10" x14ac:dyDescent="0.2">
      <c r="A526">
        <v>544</v>
      </c>
      <c r="B526" s="1">
        <v>227.51582652196211</v>
      </c>
      <c r="C526" s="1">
        <f t="shared" si="50"/>
        <v>5.1467970571762862</v>
      </c>
      <c r="D526" s="1">
        <v>188.012</v>
      </c>
      <c r="E526">
        <v>291.45499999999998</v>
      </c>
      <c r="F526">
        <f t="shared" si="51"/>
        <v>239.73349999999999</v>
      </c>
      <c r="G526" s="1">
        <f t="shared" si="52"/>
        <v>6.8288201468188561</v>
      </c>
      <c r="H526" s="1">
        <f t="shared" si="53"/>
        <v>12.217673478037881</v>
      </c>
      <c r="I526" s="1">
        <f t="shared" si="48"/>
        <v>1.6820230896426551</v>
      </c>
      <c r="J526" s="1">
        <f t="shared" si="49"/>
        <v>0.83219227629137982</v>
      </c>
    </row>
    <row r="527" spans="1:10" x14ac:dyDescent="0.2">
      <c r="A527">
        <v>545</v>
      </c>
      <c r="B527" s="1">
        <v>227.3310973351941</v>
      </c>
      <c r="C527" s="1">
        <f t="shared" si="50"/>
        <v>4.9620678704082763</v>
      </c>
      <c r="D527" s="1">
        <v>187.95400000000001</v>
      </c>
      <c r="E527">
        <v>291.45499999999998</v>
      </c>
      <c r="F527">
        <f t="shared" si="51"/>
        <v>239.7045</v>
      </c>
      <c r="G527" s="1">
        <f t="shared" si="52"/>
        <v>6.7998201468188597</v>
      </c>
      <c r="H527" s="1">
        <f t="shared" si="53"/>
        <v>12.373402664805894</v>
      </c>
      <c r="I527" s="1">
        <f t="shared" si="48"/>
        <v>1.8377522764106686</v>
      </c>
      <c r="J527" s="1">
        <f t="shared" si="49"/>
        <v>0.82865819932148188</v>
      </c>
    </row>
    <row r="528" spans="1:10" x14ac:dyDescent="0.2">
      <c r="A528">
        <v>546</v>
      </c>
      <c r="B528" s="1">
        <v>227.3954169718923</v>
      </c>
      <c r="C528" s="1">
        <f t="shared" si="50"/>
        <v>5.0263875071064774</v>
      </c>
      <c r="D528" s="1">
        <v>187.95400000000001</v>
      </c>
      <c r="E528">
        <v>290.50900000000001</v>
      </c>
      <c r="F528">
        <f t="shared" si="51"/>
        <v>239.23150000000001</v>
      </c>
      <c r="G528" s="1">
        <f t="shared" si="52"/>
        <v>6.3268201468188749</v>
      </c>
      <c r="H528" s="1">
        <f t="shared" si="53"/>
        <v>11.836083028107709</v>
      </c>
      <c r="I528" s="1">
        <f t="shared" si="48"/>
        <v>1.3004326397124828</v>
      </c>
      <c r="J528" s="1">
        <f t="shared" si="49"/>
        <v>0.77101618529521165</v>
      </c>
    </row>
    <row r="529" spans="1:10" x14ac:dyDescent="0.2">
      <c r="A529">
        <v>547</v>
      </c>
      <c r="B529" s="1">
        <v>227.14745696295489</v>
      </c>
      <c r="C529" s="1">
        <f t="shared" si="50"/>
        <v>4.7784274981690658</v>
      </c>
      <c r="D529" s="1">
        <v>188.25700000000001</v>
      </c>
      <c r="E529">
        <v>290.57900000000001</v>
      </c>
      <c r="F529">
        <f t="shared" si="51"/>
        <v>239.41800000000001</v>
      </c>
      <c r="G529" s="1">
        <f t="shared" si="52"/>
        <v>6.5133201468188702</v>
      </c>
      <c r="H529" s="1">
        <f t="shared" si="53"/>
        <v>12.270543037045115</v>
      </c>
      <c r="I529" s="1">
        <f t="shared" si="48"/>
        <v>1.7348926486498897</v>
      </c>
      <c r="J529" s="1">
        <f t="shared" si="49"/>
        <v>0.79374395615335003</v>
      </c>
    </row>
    <row r="530" spans="1:10" x14ac:dyDescent="0.2">
      <c r="A530">
        <v>548</v>
      </c>
      <c r="B530" s="1">
        <v>227.4666717359776</v>
      </c>
      <c r="C530" s="1">
        <f t="shared" si="50"/>
        <v>5.0976422711917735</v>
      </c>
      <c r="D530" s="1">
        <v>188.62799999999999</v>
      </c>
      <c r="E530">
        <v>290.64800000000002</v>
      </c>
      <c r="F530">
        <f t="shared" si="51"/>
        <v>239.63800000000001</v>
      </c>
      <c r="G530" s="1">
        <f t="shared" si="52"/>
        <v>6.733320146818869</v>
      </c>
      <c r="H530" s="1">
        <f t="shared" si="53"/>
        <v>12.171328264022407</v>
      </c>
      <c r="I530" s="1">
        <f t="shared" si="48"/>
        <v>1.6356778756271808</v>
      </c>
      <c r="J530" s="1">
        <f t="shared" si="49"/>
        <v>0.82055419523533701</v>
      </c>
    </row>
    <row r="531" spans="1:10" x14ac:dyDescent="0.2">
      <c r="A531">
        <v>549</v>
      </c>
      <c r="B531" s="1">
        <v>227.78588650900039</v>
      </c>
      <c r="C531" s="1">
        <f t="shared" si="50"/>
        <v>5.4168570442145665</v>
      </c>
      <c r="D531" s="1">
        <v>188.999</v>
      </c>
      <c r="E531">
        <v>290.71699999999998</v>
      </c>
      <c r="F531">
        <f t="shared" si="51"/>
        <v>239.858</v>
      </c>
      <c r="G531" s="1">
        <f t="shared" si="52"/>
        <v>6.9533201468188679</v>
      </c>
      <c r="H531" s="1">
        <f t="shared" si="53"/>
        <v>12.072113490999612</v>
      </c>
      <c r="I531" s="1">
        <f t="shared" si="48"/>
        <v>1.5364631026043867</v>
      </c>
      <c r="J531" s="1">
        <f t="shared" si="49"/>
        <v>0.84736443431732389</v>
      </c>
    </row>
    <row r="532" spans="1:10" x14ac:dyDescent="0.2">
      <c r="A532">
        <v>550</v>
      </c>
      <c r="B532" s="1">
        <v>228.10510128202321</v>
      </c>
      <c r="C532" s="1">
        <f t="shared" si="50"/>
        <v>5.7360718172373879</v>
      </c>
      <c r="D532" s="1">
        <v>189.37</v>
      </c>
      <c r="E532">
        <v>290.78699999999998</v>
      </c>
      <c r="F532">
        <f t="shared" si="51"/>
        <v>240.07849999999999</v>
      </c>
      <c r="G532" s="1">
        <f t="shared" si="52"/>
        <v>7.1738201468188549</v>
      </c>
      <c r="H532" s="1">
        <f t="shared" si="53"/>
        <v>11.973398717976778</v>
      </c>
      <c r="I532" s="1">
        <f t="shared" si="48"/>
        <v>1.4377483295815523</v>
      </c>
      <c r="J532" s="1">
        <f t="shared" si="49"/>
        <v>0.87423560576085935</v>
      </c>
    </row>
    <row r="533" spans="1:10" x14ac:dyDescent="0.2">
      <c r="A533">
        <v>551</v>
      </c>
      <c r="B533" s="1">
        <v>228.01168648767231</v>
      </c>
      <c r="C533" s="1">
        <f t="shared" si="50"/>
        <v>5.6426570228864819</v>
      </c>
      <c r="D533" s="1">
        <v>189.74100000000001</v>
      </c>
      <c r="E533">
        <v>290.85599999999999</v>
      </c>
      <c r="F533">
        <f t="shared" si="51"/>
        <v>240.29849999999999</v>
      </c>
      <c r="G533" s="1">
        <f t="shared" si="52"/>
        <v>7.3938201468188538</v>
      </c>
      <c r="H533" s="1">
        <f t="shared" si="53"/>
        <v>12.286813512327683</v>
      </c>
      <c r="I533" s="1">
        <f t="shared" si="48"/>
        <v>1.7511631239324572</v>
      </c>
      <c r="J533" s="1">
        <f t="shared" si="49"/>
        <v>0.90104584484284633</v>
      </c>
    </row>
    <row r="534" spans="1:10" x14ac:dyDescent="0.2">
      <c r="A534">
        <v>552</v>
      </c>
      <c r="B534" s="1">
        <v>227.81926910007891</v>
      </c>
      <c r="C534" s="1">
        <f t="shared" si="50"/>
        <v>5.4502396352930873</v>
      </c>
      <c r="D534" s="1">
        <v>189.358</v>
      </c>
      <c r="E534">
        <v>290.52600000000001</v>
      </c>
      <c r="F534">
        <f t="shared" si="51"/>
        <v>239.94200000000001</v>
      </c>
      <c r="G534" s="1">
        <f t="shared" si="52"/>
        <v>7.0373201468188711</v>
      </c>
      <c r="H534" s="1">
        <f t="shared" si="53"/>
        <v>12.122730899921095</v>
      </c>
      <c r="I534" s="1">
        <f t="shared" si="48"/>
        <v>1.587080511525869</v>
      </c>
      <c r="J534" s="1">
        <f t="shared" si="49"/>
        <v>0.85760107105771932</v>
      </c>
    </row>
    <row r="535" spans="1:10" x14ac:dyDescent="0.2">
      <c r="A535">
        <v>553</v>
      </c>
      <c r="B535" s="1">
        <v>227.58079721535191</v>
      </c>
      <c r="C535" s="1">
        <f t="shared" si="50"/>
        <v>5.2117677505660822</v>
      </c>
      <c r="D535" s="1">
        <v>188.97499999999999</v>
      </c>
      <c r="E535">
        <v>290.75099999999998</v>
      </c>
      <c r="F535">
        <f t="shared" si="51"/>
        <v>239.863</v>
      </c>
      <c r="G535" s="1">
        <f t="shared" si="52"/>
        <v>6.9583201468188633</v>
      </c>
      <c r="H535" s="1">
        <f t="shared" si="53"/>
        <v>12.282202784648092</v>
      </c>
      <c r="I535" s="1">
        <f t="shared" si="48"/>
        <v>1.7465523962528664</v>
      </c>
      <c r="J535" s="1">
        <f t="shared" si="49"/>
        <v>0.84797375793282304</v>
      </c>
    </row>
    <row r="536" spans="1:10" x14ac:dyDescent="0.2">
      <c r="A536">
        <v>554</v>
      </c>
      <c r="B536" s="1">
        <v>227.6263202435716</v>
      </c>
      <c r="C536" s="1">
        <f t="shared" si="50"/>
        <v>5.257290778785773</v>
      </c>
      <c r="D536" s="1">
        <v>188.88399999999999</v>
      </c>
      <c r="E536">
        <v>290.19600000000003</v>
      </c>
      <c r="F536">
        <f t="shared" si="51"/>
        <v>239.54000000000002</v>
      </c>
      <c r="G536" s="1">
        <f t="shared" si="52"/>
        <v>6.6353201468188843</v>
      </c>
      <c r="H536" s="1">
        <f t="shared" si="53"/>
        <v>11.913679756428422</v>
      </c>
      <c r="I536" s="1">
        <f t="shared" si="48"/>
        <v>1.3780293680331965</v>
      </c>
      <c r="J536" s="1">
        <f t="shared" si="49"/>
        <v>0.80861145237154464</v>
      </c>
    </row>
    <row r="537" spans="1:10" x14ac:dyDescent="0.2">
      <c r="A537">
        <v>555</v>
      </c>
      <c r="B537" s="1">
        <v>227.3269289885574</v>
      </c>
      <c r="C537" s="1">
        <f t="shared" si="50"/>
        <v>4.9578995237715731</v>
      </c>
      <c r="D537" s="1">
        <v>188.792</v>
      </c>
      <c r="E537">
        <v>289.64100000000002</v>
      </c>
      <c r="F537">
        <f t="shared" si="51"/>
        <v>239.2165</v>
      </c>
      <c r="G537" s="1">
        <f t="shared" si="52"/>
        <v>6.3118201468188602</v>
      </c>
      <c r="H537" s="1">
        <f t="shared" si="53"/>
        <v>11.889571011442598</v>
      </c>
      <c r="I537" s="1">
        <f t="shared" si="48"/>
        <v>1.3539206230473724</v>
      </c>
      <c r="J537" s="1">
        <f t="shared" si="49"/>
        <v>0.76918821444871066</v>
      </c>
    </row>
    <row r="538" spans="1:10" x14ac:dyDescent="0.2">
      <c r="A538">
        <v>556</v>
      </c>
      <c r="B538" s="1">
        <v>227.0275377335432</v>
      </c>
      <c r="C538" s="1">
        <f t="shared" si="50"/>
        <v>4.6585082687573731</v>
      </c>
      <c r="D538" s="1">
        <v>188.70099999999999</v>
      </c>
      <c r="E538">
        <v>289.08600000000001</v>
      </c>
      <c r="F538">
        <f t="shared" si="51"/>
        <v>238.89350000000002</v>
      </c>
      <c r="G538" s="1">
        <f t="shared" si="52"/>
        <v>5.9888201468188811</v>
      </c>
      <c r="H538" s="1">
        <f t="shared" si="53"/>
        <v>11.865962266456819</v>
      </c>
      <c r="I538" s="1">
        <f t="shared" si="48"/>
        <v>1.3303118780615932</v>
      </c>
      <c r="J538" s="1">
        <f t="shared" si="49"/>
        <v>0.72982590888743226</v>
      </c>
    </row>
    <row r="539" spans="1:10" x14ac:dyDescent="0.2">
      <c r="A539">
        <v>557</v>
      </c>
      <c r="B539" s="1">
        <v>226.728146478529</v>
      </c>
      <c r="C539" s="1">
        <f t="shared" si="50"/>
        <v>4.3591170137431732</v>
      </c>
      <c r="D539" s="1">
        <v>188.60900000000001</v>
      </c>
      <c r="E539">
        <v>288.53100000000001</v>
      </c>
      <c r="F539">
        <f t="shared" si="51"/>
        <v>238.57</v>
      </c>
      <c r="G539" s="1">
        <f t="shared" si="52"/>
        <v>5.665320146818857</v>
      </c>
      <c r="H539" s="1">
        <f t="shared" si="53"/>
        <v>11.841853521470995</v>
      </c>
      <c r="I539" s="1">
        <f t="shared" si="48"/>
        <v>1.3062031330757691</v>
      </c>
      <c r="J539" s="1">
        <f t="shared" si="49"/>
        <v>0.69040267096459829</v>
      </c>
    </row>
    <row r="540" spans="1:10" x14ac:dyDescent="0.2">
      <c r="A540">
        <v>558</v>
      </c>
      <c r="B540" s="1">
        <v>226.4287552235148</v>
      </c>
      <c r="C540" s="1">
        <f t="shared" si="50"/>
        <v>4.0597257587289732</v>
      </c>
      <c r="D540" s="1">
        <v>188.518</v>
      </c>
      <c r="E540">
        <v>288.53100000000001</v>
      </c>
      <c r="F540">
        <f t="shared" si="51"/>
        <v>238.52449999999999</v>
      </c>
      <c r="G540" s="1">
        <f t="shared" si="52"/>
        <v>5.6198201468188529</v>
      </c>
      <c r="H540" s="1">
        <f t="shared" si="53"/>
        <v>12.095744776485191</v>
      </c>
      <c r="I540" s="1">
        <f t="shared" si="48"/>
        <v>1.5600943880899649</v>
      </c>
      <c r="J540" s="1">
        <f t="shared" si="49"/>
        <v>0.6848578260635505</v>
      </c>
    </row>
    <row r="541" spans="1:10" x14ac:dyDescent="0.2">
      <c r="A541">
        <v>559</v>
      </c>
      <c r="B541" s="1">
        <v>226.35056333324661</v>
      </c>
      <c r="C541" s="1">
        <f t="shared" si="50"/>
        <v>3.9815338684607866</v>
      </c>
      <c r="D541" s="1">
        <v>188.518</v>
      </c>
      <c r="E541">
        <v>289.26</v>
      </c>
      <c r="F541">
        <f t="shared" si="51"/>
        <v>238.88900000000001</v>
      </c>
      <c r="G541" s="1">
        <f t="shared" si="52"/>
        <v>5.9843201468188738</v>
      </c>
      <c r="H541" s="1">
        <f t="shared" si="53"/>
        <v>12.538436666753398</v>
      </c>
      <c r="I541" s="1">
        <f t="shared" si="48"/>
        <v>2.0027862783581725</v>
      </c>
      <c r="J541" s="1">
        <f t="shared" si="49"/>
        <v>0.72927751763348159</v>
      </c>
    </row>
    <row r="542" spans="1:10" x14ac:dyDescent="0.2">
      <c r="A542">
        <v>560</v>
      </c>
      <c r="B542" s="1">
        <v>226.4004570639066</v>
      </c>
      <c r="C542" s="1">
        <f t="shared" si="50"/>
        <v>4.0314275991207751</v>
      </c>
      <c r="D542" s="1">
        <v>188.49600000000001</v>
      </c>
      <c r="E542">
        <v>288.51799999999997</v>
      </c>
      <c r="F542">
        <f t="shared" si="51"/>
        <v>238.50700000000001</v>
      </c>
      <c r="G542" s="1">
        <f t="shared" si="52"/>
        <v>5.6023201468188688</v>
      </c>
      <c r="H542" s="1">
        <f t="shared" si="53"/>
        <v>12.106542936093405</v>
      </c>
      <c r="I542" s="1">
        <f t="shared" si="48"/>
        <v>1.570892547698179</v>
      </c>
      <c r="J542" s="1">
        <f t="shared" si="49"/>
        <v>0.68272519340930349</v>
      </c>
    </row>
    <row r="543" spans="1:10" x14ac:dyDescent="0.2">
      <c r="A543">
        <v>561</v>
      </c>
      <c r="B543" s="1">
        <v>226.19989686097281</v>
      </c>
      <c r="C543" s="1">
        <f t="shared" si="50"/>
        <v>3.8308673961869886</v>
      </c>
      <c r="D543" s="1">
        <v>188.49600000000001</v>
      </c>
      <c r="E543">
        <v>288.51799999999997</v>
      </c>
      <c r="F543">
        <f t="shared" si="51"/>
        <v>238.50700000000001</v>
      </c>
      <c r="G543" s="1">
        <f t="shared" si="52"/>
        <v>5.6023201468188688</v>
      </c>
      <c r="H543" s="1">
        <f t="shared" si="53"/>
        <v>12.307103139027191</v>
      </c>
      <c r="I543" s="1">
        <f t="shared" si="48"/>
        <v>1.7714527506319655</v>
      </c>
      <c r="J543" s="1">
        <f t="shared" si="49"/>
        <v>0.68272519340930349</v>
      </c>
    </row>
    <row r="544" spans="1:10" x14ac:dyDescent="0.2">
      <c r="A544">
        <v>562</v>
      </c>
      <c r="B544" s="1">
        <v>225.99863213780401</v>
      </c>
      <c r="C544" s="1">
        <f t="shared" si="50"/>
        <v>3.6296026730181836</v>
      </c>
      <c r="D544" s="1">
        <v>188.99799999999999</v>
      </c>
      <c r="E544">
        <v>287.411</v>
      </c>
      <c r="F544">
        <f t="shared" si="51"/>
        <v>238.2045</v>
      </c>
      <c r="G544" s="1">
        <f t="shared" si="52"/>
        <v>5.2998201468188597</v>
      </c>
      <c r="H544" s="1">
        <f t="shared" si="53"/>
        <v>12.205867862195987</v>
      </c>
      <c r="I544" s="1">
        <f t="shared" si="48"/>
        <v>1.6702174738007614</v>
      </c>
      <c r="J544" s="1">
        <f t="shared" si="49"/>
        <v>0.64586111467157015</v>
      </c>
    </row>
    <row r="545" spans="1:10" x14ac:dyDescent="0.2">
      <c r="A545">
        <v>563</v>
      </c>
      <c r="B545" s="1">
        <v>225.7973674146352</v>
      </c>
      <c r="C545" s="1">
        <f t="shared" si="50"/>
        <v>3.4283379498493787</v>
      </c>
      <c r="D545" s="1">
        <v>189.499</v>
      </c>
      <c r="E545">
        <v>286.30399999999997</v>
      </c>
      <c r="F545">
        <f t="shared" si="51"/>
        <v>237.9015</v>
      </c>
      <c r="G545" s="1">
        <f t="shared" si="52"/>
        <v>4.9968201468188624</v>
      </c>
      <c r="H545" s="1">
        <f t="shared" si="53"/>
        <v>12.104132585364795</v>
      </c>
      <c r="I545" s="1">
        <f t="shared" si="48"/>
        <v>1.568482196969569</v>
      </c>
      <c r="J545" s="1">
        <f t="shared" si="49"/>
        <v>0.60893610357228822</v>
      </c>
    </row>
    <row r="546" spans="1:10" x14ac:dyDescent="0.2">
      <c r="A546">
        <v>564</v>
      </c>
      <c r="B546" s="1">
        <v>225.5961026914664</v>
      </c>
      <c r="C546" s="1">
        <f t="shared" si="50"/>
        <v>3.2270732266805737</v>
      </c>
      <c r="D546" s="1">
        <v>190</v>
      </c>
      <c r="E546">
        <v>285.197</v>
      </c>
      <c r="F546">
        <f t="shared" si="51"/>
        <v>237.5985</v>
      </c>
      <c r="G546" s="1">
        <f t="shared" si="52"/>
        <v>4.6938201468188652</v>
      </c>
      <c r="H546" s="1">
        <f t="shared" si="53"/>
        <v>12.002397308533602</v>
      </c>
      <c r="I546" s="1">
        <f t="shared" si="48"/>
        <v>1.4667469201383767</v>
      </c>
      <c r="J546" s="1">
        <f t="shared" si="49"/>
        <v>0.57201109247300641</v>
      </c>
    </row>
    <row r="547" spans="1:10" x14ac:dyDescent="0.2">
      <c r="A547">
        <v>565</v>
      </c>
      <c r="B547" s="1">
        <v>225.39483796829759</v>
      </c>
      <c r="C547" s="1">
        <f t="shared" si="50"/>
        <v>3.0258085035117688</v>
      </c>
      <c r="D547" s="1">
        <v>190.50200000000001</v>
      </c>
      <c r="E547">
        <v>284.08999999999997</v>
      </c>
      <c r="F547">
        <f t="shared" si="51"/>
        <v>237.29599999999999</v>
      </c>
      <c r="G547" s="1">
        <f t="shared" si="52"/>
        <v>4.3913201468188561</v>
      </c>
      <c r="H547" s="1">
        <f t="shared" si="53"/>
        <v>11.901162031702398</v>
      </c>
      <c r="I547" s="1">
        <f t="shared" si="48"/>
        <v>1.3655116433071726</v>
      </c>
      <c r="J547" s="1">
        <f t="shared" si="49"/>
        <v>0.53514701373527307</v>
      </c>
    </row>
    <row r="548" spans="1:10" x14ac:dyDescent="0.2">
      <c r="A548">
        <v>566</v>
      </c>
      <c r="B548" s="1">
        <v>225.1935732451289</v>
      </c>
      <c r="C548" s="1">
        <f t="shared" si="50"/>
        <v>2.8245437803430775</v>
      </c>
      <c r="D548" s="1">
        <v>191.00299999999999</v>
      </c>
      <c r="E548">
        <v>284.08999999999997</v>
      </c>
      <c r="F548">
        <f t="shared" si="51"/>
        <v>237.54649999999998</v>
      </c>
      <c r="G548" s="1">
        <f t="shared" si="52"/>
        <v>4.6418201468188443</v>
      </c>
      <c r="H548" s="1">
        <f t="shared" si="53"/>
        <v>12.352926754871078</v>
      </c>
      <c r="I548" s="1">
        <f t="shared" si="48"/>
        <v>1.817276366475852</v>
      </c>
      <c r="J548" s="1">
        <f t="shared" si="49"/>
        <v>0.56567412687180696</v>
      </c>
    </row>
    <row r="549" spans="1:10" x14ac:dyDescent="0.2">
      <c r="A549">
        <v>567</v>
      </c>
      <c r="B549" s="1">
        <v>225.1848285971391</v>
      </c>
      <c r="C549" s="1">
        <f t="shared" si="50"/>
        <v>2.8157991323532769</v>
      </c>
      <c r="D549" s="1">
        <v>191.00299999999999</v>
      </c>
      <c r="E549">
        <v>284.08999999999997</v>
      </c>
      <c r="F549">
        <f t="shared" si="51"/>
        <v>237.54649999999998</v>
      </c>
      <c r="G549" s="1">
        <f t="shared" si="52"/>
        <v>4.6418201468188443</v>
      </c>
      <c r="H549" s="1">
        <f t="shared" si="53"/>
        <v>12.361671402860878</v>
      </c>
      <c r="I549" s="1">
        <f t="shared" si="48"/>
        <v>1.8260210144656526</v>
      </c>
      <c r="J549" s="1">
        <f t="shared" si="49"/>
        <v>0.56567412687180696</v>
      </c>
    </row>
    <row r="550" spans="1:10" x14ac:dyDescent="0.2">
      <c r="A550">
        <v>568</v>
      </c>
      <c r="B550" s="1">
        <v>225.11314746128929</v>
      </c>
      <c r="C550" s="1">
        <f t="shared" si="50"/>
        <v>2.7441179965034621</v>
      </c>
      <c r="D550" s="1">
        <v>191.00299999999999</v>
      </c>
      <c r="E550">
        <v>283.92700000000002</v>
      </c>
      <c r="F550">
        <f t="shared" si="51"/>
        <v>237.465</v>
      </c>
      <c r="G550" s="1">
        <f t="shared" si="52"/>
        <v>4.5603201468188672</v>
      </c>
      <c r="H550" s="1">
        <f t="shared" si="53"/>
        <v>12.351852538710716</v>
      </c>
      <c r="I550" s="1">
        <f t="shared" si="48"/>
        <v>1.8162021503154904</v>
      </c>
      <c r="J550" s="1">
        <f t="shared" si="49"/>
        <v>0.55574215193916454</v>
      </c>
    </row>
    <row r="551" spans="1:10" x14ac:dyDescent="0.2">
      <c r="A551">
        <v>569</v>
      </c>
      <c r="B551" s="1">
        <v>225.04146632543939</v>
      </c>
      <c r="C551" s="1">
        <f t="shared" si="50"/>
        <v>2.672436860653562</v>
      </c>
      <c r="D551" s="1">
        <v>191.01900000000001</v>
      </c>
      <c r="E551">
        <v>283.76299999999998</v>
      </c>
      <c r="F551">
        <f t="shared" si="51"/>
        <v>237.39099999999999</v>
      </c>
      <c r="G551" s="1">
        <f t="shared" si="52"/>
        <v>4.4863201468188549</v>
      </c>
      <c r="H551" s="1">
        <f t="shared" si="53"/>
        <v>12.349533674560604</v>
      </c>
      <c r="I551" s="1">
        <f t="shared" si="48"/>
        <v>1.8138832861653782</v>
      </c>
      <c r="J551" s="1">
        <f t="shared" si="49"/>
        <v>0.5467241624297674</v>
      </c>
    </row>
    <row r="552" spans="1:10" x14ac:dyDescent="0.2">
      <c r="A552">
        <v>570</v>
      </c>
      <c r="B552" s="1">
        <v>224.9697851895896</v>
      </c>
      <c r="C552" s="1">
        <f t="shared" si="50"/>
        <v>2.6007557248037756</v>
      </c>
      <c r="D552" s="1">
        <v>191.03399999999999</v>
      </c>
      <c r="E552">
        <v>283.60000000000002</v>
      </c>
      <c r="F552">
        <f t="shared" si="51"/>
        <v>237.31700000000001</v>
      </c>
      <c r="G552" s="1">
        <f t="shared" si="52"/>
        <v>4.4123201468188711</v>
      </c>
      <c r="H552" s="1">
        <f t="shared" si="53"/>
        <v>12.347214810410406</v>
      </c>
      <c r="I552" s="1">
        <f t="shared" si="48"/>
        <v>1.8115644220151808</v>
      </c>
      <c r="J552" s="1">
        <f t="shared" si="49"/>
        <v>0.5377061729203737</v>
      </c>
    </row>
    <row r="553" spans="1:10" x14ac:dyDescent="0.2">
      <c r="A553">
        <v>571</v>
      </c>
      <c r="B553" s="1">
        <v>224.89810405373979</v>
      </c>
      <c r="C553" s="1">
        <f t="shared" si="50"/>
        <v>2.5290745889539608</v>
      </c>
      <c r="D553" s="1">
        <v>191.05</v>
      </c>
      <c r="E553">
        <v>283.43599999999998</v>
      </c>
      <c r="F553">
        <f t="shared" si="51"/>
        <v>237.24299999999999</v>
      </c>
      <c r="G553" s="1">
        <f t="shared" si="52"/>
        <v>4.3383201468188588</v>
      </c>
      <c r="H553" s="1">
        <f t="shared" si="53"/>
        <v>12.344895946260209</v>
      </c>
      <c r="I553" s="1">
        <f t="shared" si="48"/>
        <v>1.8092455578649833</v>
      </c>
      <c r="J553" s="1">
        <f t="shared" si="49"/>
        <v>0.52868818341097656</v>
      </c>
    </row>
    <row r="554" spans="1:10" x14ac:dyDescent="0.2">
      <c r="A554">
        <v>572</v>
      </c>
      <c r="B554" s="1">
        <v>224.82642291788989</v>
      </c>
      <c r="C554" s="1">
        <f t="shared" si="50"/>
        <v>2.4573934531040607</v>
      </c>
      <c r="D554" s="1">
        <v>191.065</v>
      </c>
      <c r="E554">
        <v>283.27300000000002</v>
      </c>
      <c r="F554">
        <f t="shared" si="51"/>
        <v>237.16900000000001</v>
      </c>
      <c r="G554" s="1">
        <f t="shared" si="52"/>
        <v>4.2643201468188749</v>
      </c>
      <c r="H554" s="1">
        <f t="shared" si="53"/>
        <v>12.342577082110125</v>
      </c>
      <c r="I554" s="1">
        <f t="shared" si="48"/>
        <v>1.8069266937148996</v>
      </c>
      <c r="J554" s="1">
        <f t="shared" si="49"/>
        <v>0.51967019390158287</v>
      </c>
    </row>
    <row r="555" spans="1:10" x14ac:dyDescent="0.2">
      <c r="A555">
        <v>573</v>
      </c>
      <c r="B555" s="1">
        <v>224.7547417820401</v>
      </c>
      <c r="C555" s="1">
        <f t="shared" si="50"/>
        <v>2.3857123172542742</v>
      </c>
      <c r="D555" s="1">
        <v>191.08099999999999</v>
      </c>
      <c r="E555">
        <v>283.10899999999998</v>
      </c>
      <c r="F555">
        <f t="shared" si="51"/>
        <v>237.09499999999997</v>
      </c>
      <c r="G555" s="1">
        <f t="shared" si="52"/>
        <v>4.1903201468188342</v>
      </c>
      <c r="H555" s="1">
        <f t="shared" si="53"/>
        <v>12.340258217959871</v>
      </c>
      <c r="I555" s="1">
        <f t="shared" si="48"/>
        <v>1.8046078295646453</v>
      </c>
      <c r="J555" s="1">
        <f t="shared" si="49"/>
        <v>0.51065220439218229</v>
      </c>
    </row>
    <row r="556" spans="1:10" x14ac:dyDescent="0.2">
      <c r="A556">
        <v>574</v>
      </c>
      <c r="B556" s="1">
        <v>224.68306064619031</v>
      </c>
      <c r="C556" s="1">
        <f t="shared" si="50"/>
        <v>2.3140311814044878</v>
      </c>
      <c r="D556" s="1">
        <v>191.096</v>
      </c>
      <c r="E556">
        <v>282.94600000000003</v>
      </c>
      <c r="F556">
        <f t="shared" si="51"/>
        <v>237.02100000000002</v>
      </c>
      <c r="G556" s="1">
        <f t="shared" si="52"/>
        <v>4.1163201468188788</v>
      </c>
      <c r="H556" s="1">
        <f t="shared" si="53"/>
        <v>12.337939353809702</v>
      </c>
      <c r="I556" s="1">
        <f t="shared" si="48"/>
        <v>1.8022889654144763</v>
      </c>
      <c r="J556" s="1">
        <f t="shared" si="49"/>
        <v>0.50163421488279203</v>
      </c>
    </row>
    <row r="557" spans="1:10" x14ac:dyDescent="0.2">
      <c r="A557">
        <v>575</v>
      </c>
      <c r="B557" s="1">
        <v>224.61137951034041</v>
      </c>
      <c r="C557" s="1">
        <f t="shared" si="50"/>
        <v>2.2423500455545877</v>
      </c>
      <c r="D557" s="1">
        <v>191.11199999999999</v>
      </c>
      <c r="E557">
        <v>282.78300000000002</v>
      </c>
      <c r="F557">
        <f t="shared" si="51"/>
        <v>236.94749999999999</v>
      </c>
      <c r="G557" s="1">
        <f t="shared" si="52"/>
        <v>4.0428201468188547</v>
      </c>
      <c r="H557" s="1">
        <f t="shared" si="53"/>
        <v>12.336120489659578</v>
      </c>
      <c r="I557" s="1">
        <f t="shared" si="48"/>
        <v>1.8004701012643523</v>
      </c>
      <c r="J557" s="1">
        <f t="shared" si="49"/>
        <v>0.49267715773494342</v>
      </c>
    </row>
    <row r="558" spans="1:10" x14ac:dyDescent="0.2">
      <c r="A558">
        <v>576</v>
      </c>
      <c r="B558" s="1">
        <v>224.5396983744906</v>
      </c>
      <c r="C558" s="1">
        <f t="shared" si="50"/>
        <v>2.1706689097047729</v>
      </c>
      <c r="D558" s="1">
        <v>191.12799999999999</v>
      </c>
      <c r="E558">
        <v>282.61900000000003</v>
      </c>
      <c r="F558">
        <f t="shared" si="51"/>
        <v>236.87350000000001</v>
      </c>
      <c r="G558" s="1">
        <f t="shared" si="52"/>
        <v>3.9688201468188709</v>
      </c>
      <c r="H558" s="1">
        <f t="shared" si="53"/>
        <v>12.333801625509409</v>
      </c>
      <c r="I558" s="1">
        <f t="shared" si="48"/>
        <v>1.7981512371141832</v>
      </c>
      <c r="J558" s="1">
        <f t="shared" si="49"/>
        <v>0.48365916822554972</v>
      </c>
    </row>
    <row r="559" spans="1:10" x14ac:dyDescent="0.2">
      <c r="A559">
        <v>577</v>
      </c>
      <c r="B559" s="1">
        <v>224.46801723864081</v>
      </c>
      <c r="C559" s="1">
        <f t="shared" si="50"/>
        <v>2.0989877738549865</v>
      </c>
      <c r="D559" s="1">
        <v>191.143</v>
      </c>
      <c r="E559">
        <v>282.45600000000002</v>
      </c>
      <c r="F559">
        <f t="shared" si="51"/>
        <v>236.79950000000002</v>
      </c>
      <c r="G559" s="1">
        <f t="shared" si="52"/>
        <v>3.894820146818887</v>
      </c>
      <c r="H559" s="1">
        <f t="shared" si="53"/>
        <v>12.331482761359212</v>
      </c>
      <c r="I559" s="1">
        <f t="shared" si="48"/>
        <v>1.7958323729639858</v>
      </c>
      <c r="J559" s="1">
        <f t="shared" si="49"/>
        <v>0.47464117871615602</v>
      </c>
    </row>
    <row r="560" spans="1:10" x14ac:dyDescent="0.2">
      <c r="A560">
        <v>578</v>
      </c>
      <c r="B560" s="1">
        <v>224.39633610279091</v>
      </c>
      <c r="C560" s="1">
        <f t="shared" si="50"/>
        <v>2.0273066380050864</v>
      </c>
      <c r="D560" s="1">
        <v>191.15899999999999</v>
      </c>
      <c r="E560">
        <v>282.29199999999997</v>
      </c>
      <c r="F560">
        <f t="shared" si="51"/>
        <v>236.72549999999998</v>
      </c>
      <c r="G560" s="1">
        <f t="shared" si="52"/>
        <v>3.8208201468188463</v>
      </c>
      <c r="H560" s="1">
        <f t="shared" si="53"/>
        <v>12.329163897209071</v>
      </c>
      <c r="I560" s="1">
        <f t="shared" si="48"/>
        <v>1.7935135088138452</v>
      </c>
      <c r="J560" s="1">
        <f t="shared" si="49"/>
        <v>0.46562318920675544</v>
      </c>
    </row>
    <row r="561" spans="1:10" x14ac:dyDescent="0.2">
      <c r="A561">
        <v>579</v>
      </c>
      <c r="B561" s="1">
        <v>224.3246549669411</v>
      </c>
      <c r="C561" s="1">
        <f t="shared" si="50"/>
        <v>1.9556255021552715</v>
      </c>
      <c r="D561" s="1">
        <v>191.17400000000001</v>
      </c>
      <c r="E561">
        <v>282.12900000000002</v>
      </c>
      <c r="F561">
        <f t="shared" si="51"/>
        <v>236.6515</v>
      </c>
      <c r="G561" s="1">
        <f t="shared" si="52"/>
        <v>3.7468201468188624</v>
      </c>
      <c r="H561" s="1">
        <f t="shared" si="53"/>
        <v>12.326845033058902</v>
      </c>
      <c r="I561" s="1">
        <f t="shared" si="48"/>
        <v>1.7911946446636762</v>
      </c>
      <c r="J561" s="1">
        <f t="shared" si="49"/>
        <v>0.45660519969736174</v>
      </c>
    </row>
    <row r="562" spans="1:10" x14ac:dyDescent="0.2">
      <c r="A562">
        <v>580</v>
      </c>
      <c r="B562" s="1">
        <v>224.25297383109131</v>
      </c>
      <c r="C562" s="1">
        <f t="shared" si="50"/>
        <v>1.8839443663054851</v>
      </c>
      <c r="D562" s="1">
        <v>191.19</v>
      </c>
      <c r="E562">
        <v>281.96499999999997</v>
      </c>
      <c r="F562">
        <f t="shared" si="51"/>
        <v>236.57749999999999</v>
      </c>
      <c r="G562" s="1">
        <f t="shared" si="52"/>
        <v>3.6728201468188502</v>
      </c>
      <c r="H562" s="1">
        <f t="shared" si="53"/>
        <v>12.324526168908676</v>
      </c>
      <c r="I562" s="1">
        <f t="shared" si="48"/>
        <v>1.7888757805134503</v>
      </c>
      <c r="J562" s="1">
        <f t="shared" si="49"/>
        <v>0.4475872101879646</v>
      </c>
    </row>
    <row r="563" spans="1:10" x14ac:dyDescent="0.2">
      <c r="A563">
        <v>581</v>
      </c>
      <c r="B563" s="1">
        <v>224.18129269524141</v>
      </c>
      <c r="C563" s="1">
        <f t="shared" si="50"/>
        <v>1.812263230455585</v>
      </c>
      <c r="D563" s="1">
        <v>191.20599999999999</v>
      </c>
      <c r="E563">
        <v>281.80200000000002</v>
      </c>
      <c r="F563">
        <f t="shared" si="51"/>
        <v>236.50400000000002</v>
      </c>
      <c r="G563" s="1">
        <f t="shared" si="52"/>
        <v>3.5993201468188829</v>
      </c>
      <c r="H563" s="1">
        <f t="shared" si="53"/>
        <v>12.322707304758609</v>
      </c>
      <c r="I563" s="1">
        <f t="shared" si="48"/>
        <v>1.7870569163633832</v>
      </c>
      <c r="J563" s="1">
        <f t="shared" si="49"/>
        <v>0.43863015304012293</v>
      </c>
    </row>
    <row r="564" spans="1:10" x14ac:dyDescent="0.2">
      <c r="A564">
        <v>582</v>
      </c>
      <c r="B564" s="1">
        <v>224.1096115593916</v>
      </c>
      <c r="C564" s="1">
        <f t="shared" si="50"/>
        <v>1.7405820946057702</v>
      </c>
      <c r="D564" s="1">
        <v>191.221</v>
      </c>
      <c r="E564">
        <v>281.63799999999998</v>
      </c>
      <c r="F564">
        <f t="shared" si="51"/>
        <v>236.42949999999999</v>
      </c>
      <c r="G564" s="1">
        <f t="shared" si="52"/>
        <v>3.524820146818854</v>
      </c>
      <c r="H564" s="1">
        <f t="shared" si="53"/>
        <v>12.319888440608395</v>
      </c>
      <c r="I564" s="1">
        <f t="shared" si="48"/>
        <v>1.7842380522131691</v>
      </c>
      <c r="J564" s="1">
        <f t="shared" si="49"/>
        <v>0.42955123116917376</v>
      </c>
    </row>
    <row r="565" spans="1:10" x14ac:dyDescent="0.2">
      <c r="A565">
        <v>583</v>
      </c>
      <c r="B565" s="1">
        <v>224.03793042354181</v>
      </c>
      <c r="C565" s="1">
        <f t="shared" si="50"/>
        <v>1.6689009587559838</v>
      </c>
      <c r="D565" s="1">
        <v>191.23699999999999</v>
      </c>
      <c r="E565">
        <v>281.47500000000002</v>
      </c>
      <c r="F565">
        <f t="shared" si="51"/>
        <v>236.35599999999999</v>
      </c>
      <c r="G565" s="1">
        <f t="shared" si="52"/>
        <v>3.4513201468188583</v>
      </c>
      <c r="H565" s="1">
        <f t="shared" si="53"/>
        <v>12.318069576458186</v>
      </c>
      <c r="I565" s="1">
        <f t="shared" si="48"/>
        <v>1.7824191880629598</v>
      </c>
      <c r="J565" s="1">
        <f t="shared" si="49"/>
        <v>0.42059417402132865</v>
      </c>
    </row>
    <row r="566" spans="1:10" x14ac:dyDescent="0.2">
      <c r="A566">
        <v>584</v>
      </c>
      <c r="B566" s="1">
        <v>223.96624928769191</v>
      </c>
      <c r="C566" s="1">
        <f t="shared" si="50"/>
        <v>1.5972198229060837</v>
      </c>
      <c r="D566" s="1">
        <v>191.25200000000001</v>
      </c>
      <c r="E566">
        <v>281.31200000000001</v>
      </c>
      <c r="F566">
        <f t="shared" si="51"/>
        <v>236.28200000000001</v>
      </c>
      <c r="G566" s="1">
        <f t="shared" si="52"/>
        <v>3.3773201468188745</v>
      </c>
      <c r="H566" s="1">
        <f t="shared" si="53"/>
        <v>12.315750712308102</v>
      </c>
      <c r="I566" s="1">
        <f t="shared" si="48"/>
        <v>1.7801003239128761</v>
      </c>
      <c r="J566" s="1">
        <f t="shared" si="49"/>
        <v>0.41157618451193495</v>
      </c>
    </row>
    <row r="567" spans="1:10" x14ac:dyDescent="0.2">
      <c r="A567">
        <v>585</v>
      </c>
      <c r="B567" s="1">
        <v>223.89456815184209</v>
      </c>
      <c r="C567" s="1">
        <f t="shared" si="50"/>
        <v>1.5255386870562688</v>
      </c>
      <c r="D567" s="1">
        <v>191.268</v>
      </c>
      <c r="E567">
        <v>281.14800000000002</v>
      </c>
      <c r="F567">
        <f t="shared" si="51"/>
        <v>236.20800000000003</v>
      </c>
      <c r="G567" s="1">
        <f t="shared" si="52"/>
        <v>3.3033201468188906</v>
      </c>
      <c r="H567" s="1">
        <f t="shared" si="53"/>
        <v>12.313431848157933</v>
      </c>
      <c r="I567" s="1">
        <f t="shared" si="48"/>
        <v>1.7777814597627071</v>
      </c>
      <c r="J567" s="1">
        <f t="shared" si="49"/>
        <v>0.40255819500254125</v>
      </c>
    </row>
    <row r="568" spans="1:10" x14ac:dyDescent="0.2">
      <c r="A568">
        <v>586</v>
      </c>
      <c r="B568" s="1">
        <v>223.82288701599219</v>
      </c>
      <c r="C568" s="1">
        <f t="shared" si="50"/>
        <v>1.4538575512063687</v>
      </c>
      <c r="D568" s="1">
        <v>191.28299999999999</v>
      </c>
      <c r="E568">
        <v>280.98500000000001</v>
      </c>
      <c r="F568">
        <f t="shared" si="51"/>
        <v>236.13400000000001</v>
      </c>
      <c r="G568" s="1">
        <f t="shared" si="52"/>
        <v>3.2293201468188784</v>
      </c>
      <c r="H568" s="1">
        <f t="shared" si="53"/>
        <v>12.311112984007821</v>
      </c>
      <c r="I568" s="1">
        <f t="shared" si="48"/>
        <v>1.7754625956125949</v>
      </c>
      <c r="J568" s="1">
        <f t="shared" si="49"/>
        <v>0.39354020549314411</v>
      </c>
    </row>
    <row r="569" spans="1:10" x14ac:dyDescent="0.2">
      <c r="A569">
        <v>587</v>
      </c>
      <c r="B569" s="1">
        <v>223.75120588014241</v>
      </c>
      <c r="C569" s="1">
        <f t="shared" si="50"/>
        <v>1.3821764153565823</v>
      </c>
      <c r="D569" s="1">
        <v>191.29900000000001</v>
      </c>
      <c r="E569">
        <v>280.82100000000003</v>
      </c>
      <c r="F569">
        <f t="shared" si="51"/>
        <v>236.06</v>
      </c>
      <c r="G569" s="1">
        <f t="shared" si="52"/>
        <v>3.1553201468188661</v>
      </c>
      <c r="H569" s="1">
        <f t="shared" si="53"/>
        <v>12.308794119857595</v>
      </c>
      <c r="I569" s="1">
        <f t="shared" si="48"/>
        <v>1.773143731462369</v>
      </c>
      <c r="J569" s="1">
        <f t="shared" si="49"/>
        <v>0.38452221598374697</v>
      </c>
    </row>
    <row r="570" spans="1:10" x14ac:dyDescent="0.2">
      <c r="A570">
        <v>588</v>
      </c>
      <c r="B570" s="1">
        <v>223.67952474429259</v>
      </c>
      <c r="C570" s="1">
        <f t="shared" si="50"/>
        <v>1.3104952795067675</v>
      </c>
      <c r="D570" s="1">
        <v>191.315</v>
      </c>
      <c r="E570">
        <v>280.65800000000002</v>
      </c>
      <c r="F570">
        <f t="shared" si="51"/>
        <v>235.98650000000001</v>
      </c>
      <c r="G570" s="1">
        <f t="shared" si="52"/>
        <v>3.0818201468188704</v>
      </c>
      <c r="H570" s="1">
        <f t="shared" si="53"/>
        <v>12.306975255707414</v>
      </c>
      <c r="I570" s="1">
        <f t="shared" si="48"/>
        <v>1.7713248673121882</v>
      </c>
      <c r="J570" s="1">
        <f t="shared" si="49"/>
        <v>0.3755651588359018</v>
      </c>
    </row>
    <row r="571" spans="1:10" x14ac:dyDescent="0.2">
      <c r="A571">
        <v>589</v>
      </c>
      <c r="B571" s="1">
        <v>223.59920815083589</v>
      </c>
      <c r="C571" s="1">
        <f t="shared" si="50"/>
        <v>1.230178686050067</v>
      </c>
      <c r="D571" s="1">
        <v>191.33</v>
      </c>
      <c r="E571">
        <v>281.44099999999997</v>
      </c>
      <c r="F571">
        <f t="shared" si="51"/>
        <v>236.38549999999998</v>
      </c>
      <c r="G571" s="1">
        <f t="shared" si="52"/>
        <v>3.4808201468188429</v>
      </c>
      <c r="H571" s="1">
        <f t="shared" si="53"/>
        <v>12.786291849164087</v>
      </c>
      <c r="I571" s="1">
        <f t="shared" si="48"/>
        <v>2.2506414607688612</v>
      </c>
      <c r="J571" s="1">
        <f t="shared" si="49"/>
        <v>0.424189183352775</v>
      </c>
    </row>
    <row r="572" spans="1:10" x14ac:dyDescent="0.2">
      <c r="A572">
        <v>590</v>
      </c>
      <c r="B572" s="1">
        <v>223.69864816982209</v>
      </c>
      <c r="C572" s="1">
        <f t="shared" si="50"/>
        <v>1.3296187050362676</v>
      </c>
      <c r="D572" s="1">
        <v>191.03</v>
      </c>
      <c r="E572">
        <v>281.25900000000001</v>
      </c>
      <c r="F572">
        <f t="shared" si="51"/>
        <v>236.14449999999999</v>
      </c>
      <c r="G572" s="1">
        <f t="shared" si="52"/>
        <v>3.2398201468188574</v>
      </c>
      <c r="H572" s="1">
        <f t="shared" si="53"/>
        <v>12.445851830177901</v>
      </c>
      <c r="I572" s="1">
        <f t="shared" si="48"/>
        <v>1.9102014417826751</v>
      </c>
      <c r="J572" s="1">
        <f t="shared" si="49"/>
        <v>0.39481978508569093</v>
      </c>
    </row>
    <row r="573" spans="1:10" x14ac:dyDescent="0.2">
      <c r="A573">
        <v>591</v>
      </c>
      <c r="B573" s="1">
        <v>223.52739096206</v>
      </c>
      <c r="C573" s="1">
        <f t="shared" si="50"/>
        <v>1.1583614972741714</v>
      </c>
      <c r="D573" s="1">
        <v>190.88399999999999</v>
      </c>
      <c r="E573">
        <v>281.07600000000002</v>
      </c>
      <c r="F573">
        <f t="shared" si="51"/>
        <v>235.98000000000002</v>
      </c>
      <c r="G573" s="1">
        <f t="shared" si="52"/>
        <v>3.075320146818882</v>
      </c>
      <c r="H573" s="1">
        <f t="shared" si="53"/>
        <v>12.452609037940022</v>
      </c>
      <c r="I573" s="1">
        <f t="shared" si="48"/>
        <v>1.9169586495447959</v>
      </c>
      <c r="J573" s="1">
        <f t="shared" si="49"/>
        <v>0.37477303813575363</v>
      </c>
    </row>
    <row r="574" spans="1:10" x14ac:dyDescent="0.2">
      <c r="A574">
        <v>592</v>
      </c>
      <c r="B574" s="1">
        <v>223.46811169228761</v>
      </c>
      <c r="C574" s="1">
        <f t="shared" si="50"/>
        <v>1.099082227501782</v>
      </c>
      <c r="D574" s="1">
        <v>190.73699999999999</v>
      </c>
      <c r="E574">
        <v>281.12599999999998</v>
      </c>
      <c r="F574">
        <f t="shared" si="51"/>
        <v>235.93149999999997</v>
      </c>
      <c r="G574" s="1">
        <f t="shared" si="52"/>
        <v>3.0268201468188352</v>
      </c>
      <c r="H574" s="1">
        <f t="shared" si="53"/>
        <v>12.463388307712364</v>
      </c>
      <c r="I574" s="1">
        <f t="shared" si="48"/>
        <v>1.9277379193171384</v>
      </c>
      <c r="J574" s="1">
        <f t="shared" si="49"/>
        <v>0.36886259906540075</v>
      </c>
    </row>
    <row r="575" spans="1:10" x14ac:dyDescent="0.2">
      <c r="A575">
        <v>593</v>
      </c>
      <c r="B575" s="1">
        <v>223.4088324225153</v>
      </c>
      <c r="C575" s="1">
        <f t="shared" si="50"/>
        <v>1.0398029577294778</v>
      </c>
      <c r="D575" s="1">
        <v>190.59</v>
      </c>
      <c r="E575">
        <v>281.17500000000001</v>
      </c>
      <c r="F575">
        <f t="shared" si="51"/>
        <v>235.88249999999999</v>
      </c>
      <c r="G575" s="1">
        <f t="shared" si="52"/>
        <v>2.977820146818857</v>
      </c>
      <c r="H575" s="1">
        <f t="shared" si="53"/>
        <v>12.47366757748469</v>
      </c>
      <c r="I575" s="1">
        <f t="shared" si="48"/>
        <v>1.9380171890894644</v>
      </c>
      <c r="J575" s="1">
        <f t="shared" si="49"/>
        <v>0.36289122763350629</v>
      </c>
    </row>
    <row r="576" spans="1:10" x14ac:dyDescent="0.2">
      <c r="A576">
        <v>594</v>
      </c>
      <c r="B576" s="1">
        <v>223.34955315274291</v>
      </c>
      <c r="C576" s="1">
        <f t="shared" si="50"/>
        <v>0.98052368795708844</v>
      </c>
      <c r="D576" s="1">
        <v>190.44399999999999</v>
      </c>
      <c r="E576">
        <v>281.22500000000002</v>
      </c>
      <c r="F576">
        <f t="shared" si="51"/>
        <v>235.83449999999999</v>
      </c>
      <c r="G576" s="1">
        <f t="shared" si="52"/>
        <v>2.9298201468188552</v>
      </c>
      <c r="H576" s="1">
        <f t="shared" si="53"/>
        <v>12.484946847257078</v>
      </c>
      <c r="I576" s="1">
        <f t="shared" si="48"/>
        <v>1.949296458861852</v>
      </c>
      <c r="J576" s="1">
        <f t="shared" si="49"/>
        <v>0.35704172092470887</v>
      </c>
    </row>
    <row r="577" spans="1:10" x14ac:dyDescent="0.2">
      <c r="A577">
        <v>595</v>
      </c>
      <c r="B577" s="1">
        <v>223.29027388297061</v>
      </c>
      <c r="C577" s="1">
        <f t="shared" si="50"/>
        <v>0.92124441818478431</v>
      </c>
      <c r="D577" s="1">
        <v>190.297</v>
      </c>
      <c r="E577">
        <v>281.274</v>
      </c>
      <c r="F577">
        <f t="shared" si="51"/>
        <v>235.78550000000001</v>
      </c>
      <c r="G577" s="1">
        <f t="shared" si="52"/>
        <v>2.880820146818877</v>
      </c>
      <c r="H577" s="1">
        <f t="shared" si="53"/>
        <v>12.495226117029404</v>
      </c>
      <c r="I577" s="1">
        <f t="shared" si="48"/>
        <v>1.9595757286341779</v>
      </c>
      <c r="J577" s="1">
        <f t="shared" si="49"/>
        <v>0.35107034949281446</v>
      </c>
    </row>
    <row r="578" spans="1:10" x14ac:dyDescent="0.2">
      <c r="A578">
        <v>596</v>
      </c>
      <c r="B578" s="1">
        <v>223.23099461319831</v>
      </c>
      <c r="C578" s="1">
        <f t="shared" si="50"/>
        <v>0.86196514841248018</v>
      </c>
      <c r="D578" s="1">
        <v>190.15</v>
      </c>
      <c r="E578">
        <v>281.32400000000001</v>
      </c>
      <c r="F578">
        <f t="shared" si="51"/>
        <v>235.73700000000002</v>
      </c>
      <c r="G578" s="1">
        <f t="shared" si="52"/>
        <v>2.832320146818887</v>
      </c>
      <c r="H578" s="1">
        <f t="shared" si="53"/>
        <v>12.506005386801718</v>
      </c>
      <c r="I578" s="1">
        <f t="shared" ref="I578:I641" si="54">(H578-$K$2)</f>
        <v>1.9703549984064921</v>
      </c>
      <c r="J578" s="1">
        <f t="shared" ref="J578:J641" si="55">G578/($K$8-$K$3)</f>
        <v>0.34515991042246852</v>
      </c>
    </row>
    <row r="579" spans="1:10" x14ac:dyDescent="0.2">
      <c r="A579">
        <v>597</v>
      </c>
      <c r="B579" s="1">
        <v>223.17171534342589</v>
      </c>
      <c r="C579" s="1">
        <f t="shared" ref="C579:C642" si="56">B579-$K$4</f>
        <v>0.80268587864006236</v>
      </c>
      <c r="D579" s="1">
        <v>190.00399999999999</v>
      </c>
      <c r="E579">
        <v>281.37299999999999</v>
      </c>
      <c r="F579">
        <f t="shared" ref="F579:F642" si="57">(D579+E579)/2</f>
        <v>235.68849999999998</v>
      </c>
      <c r="G579" s="1">
        <f t="shared" ref="G579:G642" si="58">F579-$K$3</f>
        <v>2.7838201468188402</v>
      </c>
      <c r="H579" s="1">
        <f t="shared" ref="H579:H642" si="59">F579-B579</f>
        <v>12.516784656574089</v>
      </c>
      <c r="I579" s="1">
        <f t="shared" si="54"/>
        <v>1.9811342681788631</v>
      </c>
      <c r="J579" s="1">
        <f t="shared" si="55"/>
        <v>0.33924947135211564</v>
      </c>
    </row>
    <row r="580" spans="1:10" x14ac:dyDescent="0.2">
      <c r="A580">
        <v>598</v>
      </c>
      <c r="B580" s="1">
        <v>223.11243607365361</v>
      </c>
      <c r="C580" s="1">
        <f t="shared" si="56"/>
        <v>0.74340660886778664</v>
      </c>
      <c r="D580" s="1">
        <v>189.857</v>
      </c>
      <c r="E580">
        <v>281.423</v>
      </c>
      <c r="F580">
        <f t="shared" si="57"/>
        <v>235.64</v>
      </c>
      <c r="G580" s="1">
        <f t="shared" si="58"/>
        <v>2.7353201468188502</v>
      </c>
      <c r="H580" s="1">
        <f t="shared" si="59"/>
        <v>12.527563926346375</v>
      </c>
      <c r="I580" s="1">
        <f t="shared" si="54"/>
        <v>1.9919135379511488</v>
      </c>
      <c r="J580" s="1">
        <f t="shared" si="55"/>
        <v>0.3333390322817697</v>
      </c>
    </row>
    <row r="581" spans="1:10" x14ac:dyDescent="0.2">
      <c r="A581">
        <v>599</v>
      </c>
      <c r="B581" s="1">
        <v>223.05315680388119</v>
      </c>
      <c r="C581" s="1">
        <f t="shared" si="56"/>
        <v>0.68412733909536882</v>
      </c>
      <c r="D581" s="1">
        <v>189.71</v>
      </c>
      <c r="E581">
        <v>281.47300000000001</v>
      </c>
      <c r="F581">
        <f t="shared" si="57"/>
        <v>235.5915</v>
      </c>
      <c r="G581" s="1">
        <f t="shared" si="58"/>
        <v>2.6868201468188602</v>
      </c>
      <c r="H581" s="1">
        <f t="shared" si="59"/>
        <v>12.538343196118802</v>
      </c>
      <c r="I581" s="1">
        <f t="shared" si="54"/>
        <v>2.0026928077235766</v>
      </c>
      <c r="J581" s="1">
        <f t="shared" si="55"/>
        <v>0.32742859321142381</v>
      </c>
    </row>
    <row r="582" spans="1:10" x14ac:dyDescent="0.2">
      <c r="A582">
        <v>600</v>
      </c>
      <c r="B582" s="1">
        <v>222.99387753410889</v>
      </c>
      <c r="C582" s="1">
        <f t="shared" si="56"/>
        <v>0.62484806932306469</v>
      </c>
      <c r="D582" s="1">
        <v>189.56399999999999</v>
      </c>
      <c r="E582">
        <v>281.52199999999999</v>
      </c>
      <c r="F582">
        <f t="shared" si="57"/>
        <v>235.54300000000001</v>
      </c>
      <c r="G582" s="1">
        <f t="shared" si="58"/>
        <v>2.6383201468188702</v>
      </c>
      <c r="H582" s="1">
        <f t="shared" si="59"/>
        <v>12.549122465891116</v>
      </c>
      <c r="I582" s="1">
        <f t="shared" si="54"/>
        <v>2.0134720774958907</v>
      </c>
      <c r="J582" s="1">
        <f t="shared" si="55"/>
        <v>0.32151815414107787</v>
      </c>
    </row>
    <row r="583" spans="1:10" x14ac:dyDescent="0.2">
      <c r="A583">
        <v>601</v>
      </c>
      <c r="B583" s="1">
        <v>222.9345982643365</v>
      </c>
      <c r="C583" s="1">
        <f t="shared" si="56"/>
        <v>0.56556879955067529</v>
      </c>
      <c r="D583" s="1">
        <v>189.417</v>
      </c>
      <c r="E583">
        <v>281.572</v>
      </c>
      <c r="F583">
        <f t="shared" si="57"/>
        <v>235.49450000000002</v>
      </c>
      <c r="G583" s="1">
        <f t="shared" si="58"/>
        <v>2.5898201468188802</v>
      </c>
      <c r="H583" s="1">
        <f t="shared" si="59"/>
        <v>12.559901735663516</v>
      </c>
      <c r="I583" s="1">
        <f t="shared" si="54"/>
        <v>2.0242513472682901</v>
      </c>
      <c r="J583" s="1">
        <f t="shared" si="55"/>
        <v>0.31560771507073193</v>
      </c>
    </row>
    <row r="584" spans="1:10" x14ac:dyDescent="0.2">
      <c r="A584">
        <v>602</v>
      </c>
      <c r="B584" s="1">
        <v>222.8753189945642</v>
      </c>
      <c r="C584" s="1">
        <f t="shared" si="56"/>
        <v>0.50628952977837116</v>
      </c>
      <c r="D584" s="1">
        <v>189.27</v>
      </c>
      <c r="E584">
        <v>281.62099999999998</v>
      </c>
      <c r="F584">
        <f t="shared" si="57"/>
        <v>235.44549999999998</v>
      </c>
      <c r="G584" s="1">
        <f t="shared" si="58"/>
        <v>2.5408201468188452</v>
      </c>
      <c r="H584" s="1">
        <f t="shared" si="59"/>
        <v>12.570181005435785</v>
      </c>
      <c r="I584" s="1">
        <f t="shared" si="54"/>
        <v>2.0345306170405593</v>
      </c>
      <c r="J584" s="1">
        <f t="shared" si="55"/>
        <v>0.30963634363883052</v>
      </c>
    </row>
    <row r="585" spans="1:10" x14ac:dyDescent="0.2">
      <c r="A585">
        <v>603</v>
      </c>
      <c r="B585" s="1">
        <v>222.87225750423991</v>
      </c>
      <c r="C585" s="1">
        <f t="shared" si="56"/>
        <v>0.50322803945408623</v>
      </c>
      <c r="D585" s="1">
        <v>189.27</v>
      </c>
      <c r="E585">
        <v>281.62099999999998</v>
      </c>
      <c r="F585">
        <f t="shared" si="57"/>
        <v>235.44549999999998</v>
      </c>
      <c r="G585" s="1">
        <f t="shared" si="58"/>
        <v>2.5408201468188452</v>
      </c>
      <c r="H585" s="1">
        <f t="shared" si="59"/>
        <v>12.57324249576007</v>
      </c>
      <c r="I585" s="1">
        <f t="shared" si="54"/>
        <v>2.0375921073648442</v>
      </c>
      <c r="J585" s="1">
        <f t="shared" si="55"/>
        <v>0.30963634363883052</v>
      </c>
    </row>
    <row r="586" spans="1:10" x14ac:dyDescent="0.2">
      <c r="A586">
        <v>604</v>
      </c>
      <c r="B586" s="1">
        <v>222.86936213057501</v>
      </c>
      <c r="C586" s="1">
        <f t="shared" si="56"/>
        <v>0.50033266578918756</v>
      </c>
      <c r="D586" s="1">
        <v>189.27</v>
      </c>
      <c r="E586">
        <v>281.62099999999998</v>
      </c>
      <c r="F586">
        <f t="shared" si="57"/>
        <v>235.44549999999998</v>
      </c>
      <c r="G586" s="1">
        <f t="shared" si="58"/>
        <v>2.5408201468188452</v>
      </c>
      <c r="H586" s="1">
        <f t="shared" si="59"/>
        <v>12.576137869424969</v>
      </c>
      <c r="I586" s="1">
        <f t="shared" si="54"/>
        <v>2.0404874810297429</v>
      </c>
      <c r="J586" s="1">
        <f t="shared" si="55"/>
        <v>0.30963634363883052</v>
      </c>
    </row>
    <row r="587" spans="1:10" x14ac:dyDescent="0.2">
      <c r="A587">
        <v>605</v>
      </c>
      <c r="B587" s="1">
        <v>222.77038252379879</v>
      </c>
      <c r="C587" s="1">
        <f t="shared" si="56"/>
        <v>0.40135305901296192</v>
      </c>
      <c r="D587" s="1">
        <v>189.25800000000001</v>
      </c>
      <c r="E587">
        <v>281.286</v>
      </c>
      <c r="F587">
        <f t="shared" si="57"/>
        <v>235.27199999999999</v>
      </c>
      <c r="G587" s="1">
        <f t="shared" si="58"/>
        <v>2.3673201468188552</v>
      </c>
      <c r="H587" s="1">
        <f t="shared" si="59"/>
        <v>12.501617476201204</v>
      </c>
      <c r="I587" s="1">
        <f t="shared" si="54"/>
        <v>1.9659670878059785</v>
      </c>
      <c r="J587" s="1">
        <f t="shared" si="55"/>
        <v>0.28849281418099199</v>
      </c>
    </row>
    <row r="588" spans="1:10" x14ac:dyDescent="0.2">
      <c r="A588">
        <v>606</v>
      </c>
      <c r="B588" s="1">
        <v>222.67140291702259</v>
      </c>
      <c r="C588" s="1">
        <f t="shared" si="56"/>
        <v>0.30237345223676471</v>
      </c>
      <c r="D588" s="1">
        <v>189.245</v>
      </c>
      <c r="E588">
        <v>280.95100000000002</v>
      </c>
      <c r="F588">
        <f t="shared" si="57"/>
        <v>235.09800000000001</v>
      </c>
      <c r="G588" s="1">
        <f t="shared" si="58"/>
        <v>2.193320146818877</v>
      </c>
      <c r="H588" s="1">
        <f t="shared" si="59"/>
        <v>12.426597082977423</v>
      </c>
      <c r="I588" s="1">
        <f t="shared" si="54"/>
        <v>1.8909466945821976</v>
      </c>
      <c r="J588" s="1">
        <f t="shared" si="55"/>
        <v>0.26728835236160486</v>
      </c>
    </row>
    <row r="589" spans="1:10" x14ac:dyDescent="0.2">
      <c r="A589">
        <v>607</v>
      </c>
      <c r="B589" s="1">
        <v>222.57242331024639</v>
      </c>
      <c r="C589" s="1">
        <f t="shared" si="56"/>
        <v>0.20339384546056749</v>
      </c>
      <c r="D589" s="1">
        <v>189.233</v>
      </c>
      <c r="E589">
        <v>280.61599999999999</v>
      </c>
      <c r="F589">
        <f t="shared" si="57"/>
        <v>234.92449999999999</v>
      </c>
      <c r="G589" s="1">
        <f t="shared" si="58"/>
        <v>2.0198201468188586</v>
      </c>
      <c r="H589" s="1">
        <f t="shared" si="59"/>
        <v>12.352076689753602</v>
      </c>
      <c r="I589" s="1">
        <f t="shared" si="54"/>
        <v>1.8164263013583763</v>
      </c>
      <c r="J589" s="1">
        <f t="shared" si="55"/>
        <v>0.2461448229037628</v>
      </c>
    </row>
    <row r="590" spans="1:10" x14ac:dyDescent="0.2">
      <c r="A590">
        <v>608</v>
      </c>
      <c r="B590" s="1">
        <v>222.4734437034702</v>
      </c>
      <c r="C590" s="1">
        <f t="shared" si="56"/>
        <v>0.10441423868437028</v>
      </c>
      <c r="D590" s="1">
        <v>189.22</v>
      </c>
      <c r="E590">
        <v>280.28100000000001</v>
      </c>
      <c r="F590">
        <f t="shared" si="57"/>
        <v>234.75049999999999</v>
      </c>
      <c r="G590" s="1">
        <f t="shared" si="58"/>
        <v>1.845820146818852</v>
      </c>
      <c r="H590" s="1">
        <f t="shared" si="59"/>
        <v>12.277056296529793</v>
      </c>
      <c r="I590" s="1">
        <f t="shared" si="54"/>
        <v>1.741405908134567</v>
      </c>
      <c r="J590" s="1">
        <f t="shared" si="55"/>
        <v>0.22494036108437224</v>
      </c>
    </row>
    <row r="591" spans="1:10" x14ac:dyDescent="0.2">
      <c r="A591">
        <v>609</v>
      </c>
      <c r="B591" s="1">
        <v>222.59580202001891</v>
      </c>
      <c r="C591" s="1">
        <f t="shared" si="56"/>
        <v>0.22677255523308304</v>
      </c>
      <c r="D591" s="1">
        <v>189.208</v>
      </c>
      <c r="E591">
        <v>281.54300000000001</v>
      </c>
      <c r="F591">
        <f t="shared" si="57"/>
        <v>235.37549999999999</v>
      </c>
      <c r="G591" s="1">
        <f t="shared" si="58"/>
        <v>2.470820146818852</v>
      </c>
      <c r="H591" s="1">
        <f t="shared" si="59"/>
        <v>12.77969797998108</v>
      </c>
      <c r="I591" s="1">
        <f t="shared" si="54"/>
        <v>2.2440475915858542</v>
      </c>
      <c r="J591" s="1">
        <f t="shared" si="55"/>
        <v>0.30110581302183548</v>
      </c>
    </row>
    <row r="592" spans="1:10" x14ac:dyDescent="0.2">
      <c r="A592">
        <v>610</v>
      </c>
      <c r="B592" s="1">
        <v>222.90942864815941</v>
      </c>
      <c r="C592" s="1">
        <f t="shared" si="56"/>
        <v>0.54039918337358017</v>
      </c>
      <c r="D592" s="1">
        <v>189.70500000000001</v>
      </c>
      <c r="E592">
        <v>281.56</v>
      </c>
      <c r="F592">
        <f t="shared" si="57"/>
        <v>235.63249999999999</v>
      </c>
      <c r="G592" s="1">
        <f t="shared" si="58"/>
        <v>2.727820146818857</v>
      </c>
      <c r="H592" s="1">
        <f t="shared" si="59"/>
        <v>12.723071351840588</v>
      </c>
      <c r="I592" s="1">
        <f t="shared" si="54"/>
        <v>2.1874209634453621</v>
      </c>
      <c r="J592" s="1">
        <f t="shared" si="55"/>
        <v>0.33242504685852098</v>
      </c>
    </row>
    <row r="593" spans="1:10" x14ac:dyDescent="0.2">
      <c r="A593">
        <v>611</v>
      </c>
      <c r="B593" s="1">
        <v>222.9025780792725</v>
      </c>
      <c r="C593" s="1">
        <f t="shared" si="56"/>
        <v>0.53354861448667634</v>
      </c>
      <c r="D593" s="1">
        <v>189.67500000000001</v>
      </c>
      <c r="E593">
        <v>281.57799999999997</v>
      </c>
      <c r="F593">
        <f t="shared" si="57"/>
        <v>235.62649999999999</v>
      </c>
      <c r="G593" s="1">
        <f t="shared" si="58"/>
        <v>2.7218201468188568</v>
      </c>
      <c r="H593" s="1">
        <f t="shared" si="59"/>
        <v>12.723921920727491</v>
      </c>
      <c r="I593" s="1">
        <f t="shared" si="54"/>
        <v>2.1882715323322657</v>
      </c>
      <c r="J593" s="1">
        <f t="shared" si="55"/>
        <v>0.33169385851992134</v>
      </c>
    </row>
    <row r="594" spans="1:10" x14ac:dyDescent="0.2">
      <c r="A594">
        <v>612</v>
      </c>
      <c r="B594" s="1">
        <v>222.8957275103856</v>
      </c>
      <c r="C594" s="1">
        <f t="shared" si="56"/>
        <v>0.52669804559977251</v>
      </c>
      <c r="D594" s="1">
        <v>189.64500000000001</v>
      </c>
      <c r="E594">
        <v>281.59500000000003</v>
      </c>
      <c r="F594">
        <f t="shared" si="57"/>
        <v>235.62</v>
      </c>
      <c r="G594" s="1">
        <f t="shared" si="58"/>
        <v>2.7153201468188684</v>
      </c>
      <c r="H594" s="1">
        <f t="shared" si="59"/>
        <v>12.724272489614407</v>
      </c>
      <c r="I594" s="1">
        <f t="shared" si="54"/>
        <v>2.1886221012191811</v>
      </c>
      <c r="J594" s="1">
        <f t="shared" si="55"/>
        <v>0.33090173781977311</v>
      </c>
    </row>
    <row r="595" spans="1:10" x14ac:dyDescent="0.2">
      <c r="A595">
        <v>613</v>
      </c>
      <c r="B595" s="1">
        <v>222.88887694149881</v>
      </c>
      <c r="C595" s="1">
        <f t="shared" si="56"/>
        <v>0.51984747671298237</v>
      </c>
      <c r="D595" s="1">
        <v>189.61500000000001</v>
      </c>
      <c r="E595">
        <v>281.61200000000002</v>
      </c>
      <c r="F595">
        <f t="shared" si="57"/>
        <v>235.61350000000002</v>
      </c>
      <c r="G595" s="1">
        <f t="shared" si="58"/>
        <v>2.7088201468188799</v>
      </c>
      <c r="H595" s="1">
        <f t="shared" si="59"/>
        <v>12.724623058501209</v>
      </c>
      <c r="I595" s="1">
        <f t="shared" si="54"/>
        <v>2.1889726701059828</v>
      </c>
      <c r="J595" s="1">
        <f t="shared" si="55"/>
        <v>0.33010961711962489</v>
      </c>
    </row>
    <row r="596" spans="1:10" x14ac:dyDescent="0.2">
      <c r="A596">
        <v>614</v>
      </c>
      <c r="B596" s="1">
        <v>222.8820263726119</v>
      </c>
      <c r="C596" s="1">
        <f t="shared" si="56"/>
        <v>0.51299690782607854</v>
      </c>
      <c r="D596" s="1">
        <v>189.58500000000001</v>
      </c>
      <c r="E596">
        <v>281.63</v>
      </c>
      <c r="F596">
        <f t="shared" si="57"/>
        <v>235.60750000000002</v>
      </c>
      <c r="G596" s="1">
        <f t="shared" si="58"/>
        <v>2.7028201468188797</v>
      </c>
      <c r="H596" s="1">
        <f t="shared" si="59"/>
        <v>12.725473627388112</v>
      </c>
      <c r="I596" s="1">
        <f t="shared" si="54"/>
        <v>2.1898232389928864</v>
      </c>
      <c r="J596" s="1">
        <f t="shared" si="55"/>
        <v>0.32937842878102525</v>
      </c>
    </row>
    <row r="597" spans="1:10" x14ac:dyDescent="0.2">
      <c r="A597">
        <v>615</v>
      </c>
      <c r="B597" s="1">
        <v>222.875175803725</v>
      </c>
      <c r="C597" s="1">
        <f t="shared" si="56"/>
        <v>0.50614633893917471</v>
      </c>
      <c r="D597" s="1">
        <v>189.55500000000001</v>
      </c>
      <c r="E597">
        <v>281.64699999999999</v>
      </c>
      <c r="F597">
        <f t="shared" si="57"/>
        <v>235.601</v>
      </c>
      <c r="G597" s="1">
        <f t="shared" si="58"/>
        <v>2.6963201468188629</v>
      </c>
      <c r="H597" s="1">
        <f t="shared" si="59"/>
        <v>12.725824196274999</v>
      </c>
      <c r="I597" s="1">
        <f t="shared" si="54"/>
        <v>2.1901738078797734</v>
      </c>
      <c r="J597" s="1">
        <f t="shared" si="55"/>
        <v>0.32858630808087358</v>
      </c>
    </row>
    <row r="598" spans="1:10" x14ac:dyDescent="0.2">
      <c r="A598">
        <v>616</v>
      </c>
      <c r="B598" s="1">
        <v>222.86832523483821</v>
      </c>
      <c r="C598" s="1">
        <f t="shared" si="56"/>
        <v>0.49929577005238457</v>
      </c>
      <c r="D598" s="1">
        <v>189.524</v>
      </c>
      <c r="E598">
        <v>281.66399999999999</v>
      </c>
      <c r="F598">
        <f t="shared" si="57"/>
        <v>235.59399999999999</v>
      </c>
      <c r="G598" s="1">
        <f t="shared" si="58"/>
        <v>2.6893201468188579</v>
      </c>
      <c r="H598" s="1">
        <f t="shared" si="59"/>
        <v>12.725674765161784</v>
      </c>
      <c r="I598" s="1">
        <f t="shared" si="54"/>
        <v>2.1900243767665586</v>
      </c>
      <c r="J598" s="1">
        <f t="shared" si="55"/>
        <v>0.32773325501917339</v>
      </c>
    </row>
    <row r="599" spans="1:10" x14ac:dyDescent="0.2">
      <c r="A599">
        <v>617</v>
      </c>
      <c r="B599" s="1">
        <v>222.86147466595131</v>
      </c>
      <c r="C599" s="1">
        <f t="shared" si="56"/>
        <v>0.49244520116548074</v>
      </c>
      <c r="D599" s="1">
        <v>189.494</v>
      </c>
      <c r="E599">
        <v>281.68200000000002</v>
      </c>
      <c r="F599">
        <f t="shared" si="57"/>
        <v>235.58800000000002</v>
      </c>
      <c r="G599" s="1">
        <f t="shared" si="58"/>
        <v>2.6833201468188861</v>
      </c>
      <c r="H599" s="1">
        <f t="shared" si="59"/>
        <v>12.726525334048716</v>
      </c>
      <c r="I599" s="1">
        <f t="shared" si="54"/>
        <v>2.1908749456534906</v>
      </c>
      <c r="J599" s="1">
        <f t="shared" si="55"/>
        <v>0.32700206668057713</v>
      </c>
    </row>
    <row r="600" spans="1:10" x14ac:dyDescent="0.2">
      <c r="A600">
        <v>618</v>
      </c>
      <c r="B600" s="1">
        <v>222.8546240970644</v>
      </c>
      <c r="C600" s="1">
        <f t="shared" si="56"/>
        <v>0.48559463227857691</v>
      </c>
      <c r="D600" s="1">
        <v>189.464</v>
      </c>
      <c r="E600">
        <v>281.69900000000001</v>
      </c>
      <c r="F600">
        <f t="shared" si="57"/>
        <v>235.58150000000001</v>
      </c>
      <c r="G600" s="1">
        <f t="shared" si="58"/>
        <v>2.6768201468188693</v>
      </c>
      <c r="H600" s="1">
        <f t="shared" si="59"/>
        <v>12.726875902935603</v>
      </c>
      <c r="I600" s="1">
        <f t="shared" si="54"/>
        <v>2.1912255145403776</v>
      </c>
      <c r="J600" s="1">
        <f t="shared" si="55"/>
        <v>0.32620994598042546</v>
      </c>
    </row>
    <row r="601" spans="1:10" x14ac:dyDescent="0.2">
      <c r="A601">
        <v>619</v>
      </c>
      <c r="B601" s="1">
        <v>222.8477735281775</v>
      </c>
      <c r="C601" s="1">
        <f t="shared" si="56"/>
        <v>0.47874406339167308</v>
      </c>
      <c r="D601" s="1">
        <v>189.434</v>
      </c>
      <c r="E601">
        <v>281.71699999999998</v>
      </c>
      <c r="F601">
        <f t="shared" si="57"/>
        <v>235.57549999999998</v>
      </c>
      <c r="G601" s="1">
        <f t="shared" si="58"/>
        <v>2.6708201468188406</v>
      </c>
      <c r="H601" s="1">
        <f t="shared" si="59"/>
        <v>12.727726471822479</v>
      </c>
      <c r="I601" s="1">
        <f t="shared" si="54"/>
        <v>2.1920760834272528</v>
      </c>
      <c r="J601" s="1">
        <f t="shared" si="55"/>
        <v>0.32547875764182232</v>
      </c>
    </row>
    <row r="602" spans="1:10" x14ac:dyDescent="0.2">
      <c r="A602">
        <v>620</v>
      </c>
      <c r="B602" s="1">
        <v>222.84092295929071</v>
      </c>
      <c r="C602" s="1">
        <f t="shared" si="56"/>
        <v>0.47189349450488294</v>
      </c>
      <c r="D602" s="1">
        <v>189.404</v>
      </c>
      <c r="E602">
        <v>281.73399999999998</v>
      </c>
      <c r="F602">
        <f t="shared" si="57"/>
        <v>235.56899999999999</v>
      </c>
      <c r="G602" s="1">
        <f t="shared" si="58"/>
        <v>2.6643201468188522</v>
      </c>
      <c r="H602" s="1">
        <f t="shared" si="59"/>
        <v>12.72807704070928</v>
      </c>
      <c r="I602" s="1">
        <f t="shared" si="54"/>
        <v>2.1924266523140545</v>
      </c>
      <c r="J602" s="1">
        <f t="shared" si="55"/>
        <v>0.32468663694167416</v>
      </c>
    </row>
    <row r="603" spans="1:10" x14ac:dyDescent="0.2">
      <c r="A603">
        <v>621</v>
      </c>
      <c r="B603" s="1">
        <v>222.8340723904038</v>
      </c>
      <c r="C603" s="1">
        <f t="shared" si="56"/>
        <v>0.46504292561797911</v>
      </c>
      <c r="D603" s="1">
        <v>189.374</v>
      </c>
      <c r="E603">
        <v>281.75099999999998</v>
      </c>
      <c r="F603">
        <f t="shared" si="57"/>
        <v>235.5625</v>
      </c>
      <c r="G603" s="1">
        <f t="shared" si="58"/>
        <v>2.6578201468188638</v>
      </c>
      <c r="H603" s="1">
        <f t="shared" si="59"/>
        <v>12.728427609596196</v>
      </c>
      <c r="I603" s="1">
        <f t="shared" si="54"/>
        <v>2.19277722120097</v>
      </c>
      <c r="J603" s="1">
        <f t="shared" si="55"/>
        <v>0.32389451624152593</v>
      </c>
    </row>
    <row r="604" spans="1:10" x14ac:dyDescent="0.2">
      <c r="A604">
        <v>622</v>
      </c>
      <c r="B604" s="1">
        <v>222.8272218215169</v>
      </c>
      <c r="C604" s="1">
        <f t="shared" si="56"/>
        <v>0.45819235673107528</v>
      </c>
      <c r="D604" s="1">
        <v>189.34399999999999</v>
      </c>
      <c r="E604">
        <v>281.76900000000001</v>
      </c>
      <c r="F604">
        <f t="shared" si="57"/>
        <v>235.5565</v>
      </c>
      <c r="G604" s="1">
        <f t="shared" si="58"/>
        <v>2.6518201468188636</v>
      </c>
      <c r="H604" s="1">
        <f t="shared" si="59"/>
        <v>12.729278178483099</v>
      </c>
      <c r="I604" s="1">
        <f t="shared" si="54"/>
        <v>2.1936277900878736</v>
      </c>
      <c r="J604" s="1">
        <f t="shared" si="55"/>
        <v>0.32316332790292623</v>
      </c>
    </row>
    <row r="605" spans="1:10" x14ac:dyDescent="0.2">
      <c r="A605">
        <v>623</v>
      </c>
      <c r="B605" s="1">
        <v>222.82037125263011</v>
      </c>
      <c r="C605" s="1">
        <f t="shared" si="56"/>
        <v>0.45134178784428514</v>
      </c>
      <c r="D605" s="1">
        <v>189.31299999999999</v>
      </c>
      <c r="E605">
        <v>281.786</v>
      </c>
      <c r="F605">
        <f t="shared" si="57"/>
        <v>235.54949999999999</v>
      </c>
      <c r="G605" s="1">
        <f t="shared" si="58"/>
        <v>2.6448201468188586</v>
      </c>
      <c r="H605" s="1">
        <f t="shared" si="59"/>
        <v>12.729128747369884</v>
      </c>
      <c r="I605" s="1">
        <f t="shared" si="54"/>
        <v>2.1934783589746587</v>
      </c>
      <c r="J605" s="1">
        <f t="shared" si="55"/>
        <v>0.32231027484122604</v>
      </c>
    </row>
    <row r="606" spans="1:10" x14ac:dyDescent="0.2">
      <c r="A606">
        <v>624</v>
      </c>
      <c r="B606" s="1">
        <v>222.81352068374321</v>
      </c>
      <c r="C606" s="1">
        <f t="shared" si="56"/>
        <v>0.44449121895738131</v>
      </c>
      <c r="D606" s="1">
        <v>189.28299999999999</v>
      </c>
      <c r="E606">
        <v>281.803</v>
      </c>
      <c r="F606">
        <f t="shared" si="57"/>
        <v>235.54300000000001</v>
      </c>
      <c r="G606" s="1">
        <f t="shared" si="58"/>
        <v>2.6383201468188702</v>
      </c>
      <c r="H606" s="1">
        <f t="shared" si="59"/>
        <v>12.7294793162568</v>
      </c>
      <c r="I606" s="1">
        <f t="shared" si="54"/>
        <v>2.1938289278615741</v>
      </c>
      <c r="J606" s="1">
        <f t="shared" si="55"/>
        <v>0.32151815414107787</v>
      </c>
    </row>
    <row r="607" spans="1:10" x14ac:dyDescent="0.2">
      <c r="A607">
        <v>625</v>
      </c>
      <c r="B607" s="1">
        <v>222.8066701148563</v>
      </c>
      <c r="C607" s="1">
        <f t="shared" si="56"/>
        <v>0.43764065007047748</v>
      </c>
      <c r="D607" s="1">
        <v>189.25299999999999</v>
      </c>
      <c r="E607">
        <v>281.82100000000003</v>
      </c>
      <c r="F607">
        <f t="shared" si="57"/>
        <v>235.53700000000001</v>
      </c>
      <c r="G607" s="1">
        <f t="shared" si="58"/>
        <v>2.6323201468188699</v>
      </c>
      <c r="H607" s="1">
        <f t="shared" si="59"/>
        <v>12.730329885143703</v>
      </c>
      <c r="I607" s="1">
        <f t="shared" si="54"/>
        <v>2.1946794967484777</v>
      </c>
      <c r="J607" s="1">
        <f t="shared" si="55"/>
        <v>0.32078696580247817</v>
      </c>
    </row>
    <row r="608" spans="1:10" x14ac:dyDescent="0.2">
      <c r="A608">
        <v>626</v>
      </c>
      <c r="B608" s="1">
        <v>222.79981954596951</v>
      </c>
      <c r="C608" s="1">
        <f t="shared" si="56"/>
        <v>0.43079008118368733</v>
      </c>
      <c r="D608" s="1">
        <v>189.22300000000001</v>
      </c>
      <c r="E608">
        <v>281.83800000000002</v>
      </c>
      <c r="F608">
        <f t="shared" si="57"/>
        <v>235.53050000000002</v>
      </c>
      <c r="G608" s="1">
        <f t="shared" si="58"/>
        <v>2.6258201468188815</v>
      </c>
      <c r="H608" s="1">
        <f t="shared" si="59"/>
        <v>12.730680454030505</v>
      </c>
      <c r="I608" s="1">
        <f t="shared" si="54"/>
        <v>2.1950300656352795</v>
      </c>
      <c r="J608" s="1">
        <f t="shared" si="55"/>
        <v>0.31999484510232995</v>
      </c>
    </row>
    <row r="609" spans="1:10" x14ac:dyDescent="0.2">
      <c r="A609">
        <v>627</v>
      </c>
      <c r="B609" s="1">
        <v>222.9859330448308</v>
      </c>
      <c r="C609" s="1">
        <f t="shared" si="56"/>
        <v>0.61690358004497625</v>
      </c>
      <c r="D609" s="1">
        <v>189.19300000000001</v>
      </c>
      <c r="E609">
        <v>281.36599999999999</v>
      </c>
      <c r="F609">
        <f t="shared" si="57"/>
        <v>235.27949999999998</v>
      </c>
      <c r="G609" s="1">
        <f t="shared" si="58"/>
        <v>2.3748201468188483</v>
      </c>
      <c r="H609" s="1">
        <f t="shared" si="59"/>
        <v>12.293566955169183</v>
      </c>
      <c r="I609" s="1">
        <f t="shared" si="54"/>
        <v>1.7579165667739574</v>
      </c>
      <c r="J609" s="1">
        <f t="shared" si="55"/>
        <v>0.28940679960424071</v>
      </c>
    </row>
    <row r="610" spans="1:10" x14ac:dyDescent="0.2">
      <c r="A610">
        <v>628</v>
      </c>
      <c r="B610" s="1">
        <v>222.86911397626761</v>
      </c>
      <c r="C610" s="1">
        <f t="shared" si="56"/>
        <v>0.50008451148178779</v>
      </c>
      <c r="D610" s="1">
        <v>189.93299999999999</v>
      </c>
      <c r="E610">
        <v>281.48500000000001</v>
      </c>
      <c r="F610">
        <f t="shared" si="57"/>
        <v>235.709</v>
      </c>
      <c r="G610" s="1">
        <f t="shared" si="58"/>
        <v>2.804320146818867</v>
      </c>
      <c r="H610" s="1">
        <f t="shared" si="59"/>
        <v>12.83988602373239</v>
      </c>
      <c r="I610" s="1">
        <f t="shared" si="54"/>
        <v>2.3042356353371645</v>
      </c>
      <c r="J610" s="1">
        <f t="shared" si="55"/>
        <v>0.34174769817566769</v>
      </c>
    </row>
    <row r="611" spans="1:10" x14ac:dyDescent="0.2">
      <c r="A611">
        <v>629</v>
      </c>
      <c r="B611" s="1">
        <v>222.8973325178417</v>
      </c>
      <c r="C611" s="1">
        <f t="shared" si="56"/>
        <v>0.52830305305587899</v>
      </c>
      <c r="D611" s="1">
        <v>189.81800000000001</v>
      </c>
      <c r="E611">
        <v>281.60399999999998</v>
      </c>
      <c r="F611">
        <f t="shared" si="57"/>
        <v>235.71100000000001</v>
      </c>
      <c r="G611" s="1">
        <f t="shared" si="58"/>
        <v>2.8063201468188765</v>
      </c>
      <c r="H611" s="1">
        <f t="shared" si="59"/>
        <v>12.813667482158309</v>
      </c>
      <c r="I611" s="1">
        <f t="shared" si="54"/>
        <v>2.2780170937630828</v>
      </c>
      <c r="J611" s="1">
        <f t="shared" si="55"/>
        <v>0.34199142762186874</v>
      </c>
    </row>
    <row r="612" spans="1:10" x14ac:dyDescent="0.2">
      <c r="A612">
        <v>630</v>
      </c>
      <c r="B612" s="1">
        <v>222.9255510594158</v>
      </c>
      <c r="C612" s="1">
        <f t="shared" si="56"/>
        <v>0.5565215946299702</v>
      </c>
      <c r="D612" s="1">
        <v>189.702</v>
      </c>
      <c r="E612">
        <v>281.72199999999998</v>
      </c>
      <c r="F612">
        <f t="shared" si="57"/>
        <v>235.71199999999999</v>
      </c>
      <c r="G612" s="1">
        <f t="shared" si="58"/>
        <v>2.8073201468188529</v>
      </c>
      <c r="H612" s="1">
        <f t="shared" si="59"/>
        <v>12.786448940584194</v>
      </c>
      <c r="I612" s="1">
        <f t="shared" si="54"/>
        <v>2.250798552188968</v>
      </c>
      <c r="J612" s="1">
        <f t="shared" si="55"/>
        <v>0.34211329234496579</v>
      </c>
    </row>
    <row r="613" spans="1:10" x14ac:dyDescent="0.2">
      <c r="A613">
        <v>631</v>
      </c>
      <c r="B613" s="1">
        <v>222.95376960098989</v>
      </c>
      <c r="C613" s="1">
        <f t="shared" si="56"/>
        <v>0.5847401362040614</v>
      </c>
      <c r="D613" s="1">
        <v>189.58699999999999</v>
      </c>
      <c r="E613">
        <v>281.84100000000001</v>
      </c>
      <c r="F613">
        <f t="shared" si="57"/>
        <v>235.714</v>
      </c>
      <c r="G613" s="1">
        <f t="shared" si="58"/>
        <v>2.8093201468188624</v>
      </c>
      <c r="H613" s="1">
        <f t="shared" si="59"/>
        <v>12.760230399010112</v>
      </c>
      <c r="I613" s="1">
        <f t="shared" si="54"/>
        <v>2.2245800106148863</v>
      </c>
      <c r="J613" s="1">
        <f t="shared" si="55"/>
        <v>0.34235702179116684</v>
      </c>
    </row>
    <row r="614" spans="1:10" x14ac:dyDescent="0.2">
      <c r="A614">
        <v>632</v>
      </c>
      <c r="B614" s="1">
        <v>222.98198814256401</v>
      </c>
      <c r="C614" s="1">
        <f t="shared" si="56"/>
        <v>0.61295867777818103</v>
      </c>
      <c r="D614" s="1">
        <v>189.471</v>
      </c>
      <c r="E614">
        <v>281.959</v>
      </c>
      <c r="F614">
        <f t="shared" si="57"/>
        <v>235.715</v>
      </c>
      <c r="G614" s="1">
        <f t="shared" si="58"/>
        <v>2.8103201468188672</v>
      </c>
      <c r="H614" s="1">
        <f t="shared" si="59"/>
        <v>12.733011857435997</v>
      </c>
      <c r="I614" s="1">
        <f t="shared" si="54"/>
        <v>2.1973614690407715</v>
      </c>
      <c r="J614" s="1">
        <f t="shared" si="55"/>
        <v>0.34247888651426739</v>
      </c>
    </row>
    <row r="615" spans="1:10" x14ac:dyDescent="0.2">
      <c r="A615">
        <v>633</v>
      </c>
      <c r="B615" s="1">
        <v>223.0102066841381</v>
      </c>
      <c r="C615" s="1">
        <f t="shared" si="56"/>
        <v>0.64117721935227223</v>
      </c>
      <c r="D615" s="1">
        <v>189.35599999999999</v>
      </c>
      <c r="E615">
        <v>282.07799999999997</v>
      </c>
      <c r="F615">
        <f t="shared" si="57"/>
        <v>235.71699999999998</v>
      </c>
      <c r="G615" s="1">
        <f t="shared" si="58"/>
        <v>2.8123201468188483</v>
      </c>
      <c r="H615" s="1">
        <f t="shared" si="59"/>
        <v>12.706793315861887</v>
      </c>
      <c r="I615" s="1">
        <f t="shared" si="54"/>
        <v>2.1711429274666614</v>
      </c>
      <c r="J615" s="1">
        <f t="shared" si="55"/>
        <v>0.34272261596046499</v>
      </c>
    </row>
    <row r="616" spans="1:10" x14ac:dyDescent="0.2">
      <c r="A616">
        <v>634</v>
      </c>
      <c r="B616" s="1">
        <v>223.0384252257123</v>
      </c>
      <c r="C616" s="1">
        <f t="shared" si="56"/>
        <v>0.66939576092647712</v>
      </c>
      <c r="D616" s="1">
        <v>189.24100000000001</v>
      </c>
      <c r="E616">
        <v>282.197</v>
      </c>
      <c r="F616">
        <f t="shared" si="57"/>
        <v>235.71899999999999</v>
      </c>
      <c r="G616" s="1">
        <f t="shared" si="58"/>
        <v>2.8143201468188579</v>
      </c>
      <c r="H616" s="1">
        <f t="shared" si="59"/>
        <v>12.680574774287692</v>
      </c>
      <c r="I616" s="1">
        <f t="shared" si="54"/>
        <v>2.144924385892466</v>
      </c>
      <c r="J616" s="1">
        <f t="shared" si="55"/>
        <v>0.34296634540666604</v>
      </c>
    </row>
    <row r="617" spans="1:10" x14ac:dyDescent="0.2">
      <c r="A617">
        <v>635</v>
      </c>
      <c r="B617" s="1">
        <v>223.06664376728639</v>
      </c>
      <c r="C617" s="1">
        <f t="shared" si="56"/>
        <v>0.69761430250056833</v>
      </c>
      <c r="D617" s="1">
        <v>189.125</v>
      </c>
      <c r="E617">
        <v>282.315</v>
      </c>
      <c r="F617">
        <f t="shared" si="57"/>
        <v>235.72</v>
      </c>
      <c r="G617" s="1">
        <f t="shared" si="58"/>
        <v>2.8153201468188627</v>
      </c>
      <c r="H617" s="1">
        <f t="shared" si="59"/>
        <v>12.653356232713605</v>
      </c>
      <c r="I617" s="1">
        <f t="shared" si="54"/>
        <v>2.1177058443183796</v>
      </c>
      <c r="J617" s="1">
        <f t="shared" si="55"/>
        <v>0.34308821012976654</v>
      </c>
    </row>
    <row r="618" spans="1:10" x14ac:dyDescent="0.2">
      <c r="A618">
        <v>636</v>
      </c>
      <c r="B618" s="1">
        <v>223.09486230886051</v>
      </c>
      <c r="C618" s="1">
        <f t="shared" si="56"/>
        <v>0.72583284407468796</v>
      </c>
      <c r="D618" s="1">
        <v>189.01</v>
      </c>
      <c r="E618">
        <v>282.43400000000003</v>
      </c>
      <c r="F618">
        <f t="shared" si="57"/>
        <v>235.72200000000001</v>
      </c>
      <c r="G618" s="1">
        <f t="shared" si="58"/>
        <v>2.8173201468188722</v>
      </c>
      <c r="H618" s="1">
        <f t="shared" si="59"/>
        <v>12.627137691139495</v>
      </c>
      <c r="I618" s="1">
        <f t="shared" si="54"/>
        <v>2.0914873027442695</v>
      </c>
      <c r="J618" s="1">
        <f t="shared" si="55"/>
        <v>0.34333193957596758</v>
      </c>
    </row>
    <row r="619" spans="1:10" x14ac:dyDescent="0.2">
      <c r="A619">
        <v>637</v>
      </c>
      <c r="B619" s="1">
        <v>223.1230808504346</v>
      </c>
      <c r="C619" s="1">
        <f t="shared" si="56"/>
        <v>0.75405138564877916</v>
      </c>
      <c r="D619" s="1">
        <v>188.89400000000001</v>
      </c>
      <c r="E619">
        <v>282.55200000000002</v>
      </c>
      <c r="F619">
        <f t="shared" si="57"/>
        <v>235.72300000000001</v>
      </c>
      <c r="G619" s="1">
        <f t="shared" si="58"/>
        <v>2.818320146818877</v>
      </c>
      <c r="H619" s="1">
        <f t="shared" si="59"/>
        <v>12.599919149565409</v>
      </c>
      <c r="I619" s="1">
        <f t="shared" si="54"/>
        <v>2.0642687611701831</v>
      </c>
      <c r="J619" s="1">
        <f t="shared" si="55"/>
        <v>0.34345380429906813</v>
      </c>
    </row>
    <row r="620" spans="1:10" x14ac:dyDescent="0.2">
      <c r="A620">
        <v>638</v>
      </c>
      <c r="B620" s="1">
        <v>223.1512993920087</v>
      </c>
      <c r="C620" s="1">
        <f t="shared" si="56"/>
        <v>0.78226992722287036</v>
      </c>
      <c r="D620" s="1">
        <v>188.779</v>
      </c>
      <c r="E620">
        <v>282.67099999999999</v>
      </c>
      <c r="F620">
        <f t="shared" si="57"/>
        <v>235.72499999999999</v>
      </c>
      <c r="G620" s="1">
        <f t="shared" si="58"/>
        <v>2.8203201468188581</v>
      </c>
      <c r="H620" s="1">
        <f t="shared" si="59"/>
        <v>12.573700607991299</v>
      </c>
      <c r="I620" s="1">
        <f t="shared" si="54"/>
        <v>2.038050219596073</v>
      </c>
      <c r="J620" s="1">
        <f t="shared" si="55"/>
        <v>0.34369753374526568</v>
      </c>
    </row>
    <row r="621" spans="1:10" x14ac:dyDescent="0.2">
      <c r="A621">
        <v>639</v>
      </c>
      <c r="B621" s="1">
        <v>223.15426949417119</v>
      </c>
      <c r="C621" s="1">
        <f t="shared" si="56"/>
        <v>0.78524002938536341</v>
      </c>
      <c r="D621" s="1">
        <v>188.66300000000001</v>
      </c>
      <c r="E621">
        <v>282.78899999999999</v>
      </c>
      <c r="F621">
        <f t="shared" si="57"/>
        <v>235.726</v>
      </c>
      <c r="G621" s="1">
        <f t="shared" si="58"/>
        <v>2.8213201468188629</v>
      </c>
      <c r="H621" s="1">
        <f t="shared" si="59"/>
        <v>12.57173050582881</v>
      </c>
      <c r="I621" s="1">
        <f t="shared" si="54"/>
        <v>2.0360801174335847</v>
      </c>
      <c r="J621" s="1">
        <f t="shared" si="55"/>
        <v>0.34381939846836623</v>
      </c>
    </row>
    <row r="622" spans="1:10" x14ac:dyDescent="0.2">
      <c r="A622">
        <v>640</v>
      </c>
      <c r="B622" s="1">
        <v>223.15740559571961</v>
      </c>
      <c r="C622" s="1">
        <f t="shared" si="56"/>
        <v>0.78837613093378422</v>
      </c>
      <c r="D622" s="1">
        <v>188.625</v>
      </c>
      <c r="E622">
        <v>282.85399999999998</v>
      </c>
      <c r="F622">
        <f t="shared" si="57"/>
        <v>235.73949999999999</v>
      </c>
      <c r="G622" s="1">
        <f t="shared" si="58"/>
        <v>2.8348201468188563</v>
      </c>
      <c r="H622" s="1">
        <f t="shared" si="59"/>
        <v>12.582094404280383</v>
      </c>
      <c r="I622" s="1">
        <f t="shared" si="54"/>
        <v>2.0464440158851573</v>
      </c>
      <c r="J622" s="1">
        <f t="shared" si="55"/>
        <v>0.34546457223021459</v>
      </c>
    </row>
    <row r="623" spans="1:10" x14ac:dyDescent="0.2">
      <c r="A623">
        <v>641</v>
      </c>
      <c r="B623" s="1">
        <v>223.17718685830209</v>
      </c>
      <c r="C623" s="1">
        <f t="shared" si="56"/>
        <v>0.80815739351626803</v>
      </c>
      <c r="D623" s="1">
        <v>188.58699999999999</v>
      </c>
      <c r="E623">
        <v>282.91899999999998</v>
      </c>
      <c r="F623">
        <f t="shared" si="57"/>
        <v>235.75299999999999</v>
      </c>
      <c r="G623" s="1">
        <f t="shared" si="58"/>
        <v>2.8483201468188497</v>
      </c>
      <c r="H623" s="1">
        <f t="shared" si="59"/>
        <v>12.575813141697893</v>
      </c>
      <c r="I623" s="1">
        <f t="shared" si="54"/>
        <v>2.0401627533026669</v>
      </c>
      <c r="J623" s="1">
        <f t="shared" si="55"/>
        <v>0.34710974599206301</v>
      </c>
    </row>
    <row r="624" spans="1:10" x14ac:dyDescent="0.2">
      <c r="A624">
        <v>642</v>
      </c>
      <c r="B624" s="1">
        <v>223.19696812088449</v>
      </c>
      <c r="C624" s="1">
        <f t="shared" si="56"/>
        <v>0.82793865609866657</v>
      </c>
      <c r="D624" s="1">
        <v>188.54900000000001</v>
      </c>
      <c r="E624">
        <v>282.983</v>
      </c>
      <c r="F624">
        <f t="shared" si="57"/>
        <v>235.76600000000002</v>
      </c>
      <c r="G624" s="1">
        <f t="shared" si="58"/>
        <v>2.8613201468188834</v>
      </c>
      <c r="H624" s="1">
        <f t="shared" si="59"/>
        <v>12.569031879115528</v>
      </c>
      <c r="I624" s="1">
        <f t="shared" si="54"/>
        <v>2.0333814907203021</v>
      </c>
      <c r="J624" s="1">
        <f t="shared" si="55"/>
        <v>0.34869398739236634</v>
      </c>
    </row>
    <row r="625" spans="1:10" x14ac:dyDescent="0.2">
      <c r="A625">
        <v>643</v>
      </c>
      <c r="B625" s="1">
        <v>223.216749383467</v>
      </c>
      <c r="C625" s="1">
        <f t="shared" si="56"/>
        <v>0.8477199186811788</v>
      </c>
      <c r="D625" s="1">
        <v>188.511</v>
      </c>
      <c r="E625">
        <v>283.048</v>
      </c>
      <c r="F625">
        <f t="shared" si="57"/>
        <v>235.77949999999998</v>
      </c>
      <c r="G625" s="1">
        <f t="shared" si="58"/>
        <v>2.8748201468188483</v>
      </c>
      <c r="H625" s="1">
        <f t="shared" si="59"/>
        <v>12.562750616532981</v>
      </c>
      <c r="I625" s="1">
        <f t="shared" si="54"/>
        <v>2.0271002281377548</v>
      </c>
      <c r="J625" s="1">
        <f t="shared" si="55"/>
        <v>0.35033916115421132</v>
      </c>
    </row>
    <row r="626" spans="1:10" x14ac:dyDescent="0.2">
      <c r="A626">
        <v>644</v>
      </c>
      <c r="B626" s="1">
        <v>223.2365306460494</v>
      </c>
      <c r="C626" s="1">
        <f t="shared" si="56"/>
        <v>0.86750118126357734</v>
      </c>
      <c r="D626" s="1">
        <v>188.47300000000001</v>
      </c>
      <c r="E626">
        <v>283.113</v>
      </c>
      <c r="F626">
        <f t="shared" si="57"/>
        <v>235.79300000000001</v>
      </c>
      <c r="G626" s="1">
        <f t="shared" si="58"/>
        <v>2.8883201468188702</v>
      </c>
      <c r="H626" s="1">
        <f t="shared" si="59"/>
        <v>12.556469353950604</v>
      </c>
      <c r="I626" s="1">
        <f t="shared" si="54"/>
        <v>2.0208189655553781</v>
      </c>
      <c r="J626" s="1">
        <f t="shared" si="55"/>
        <v>0.35198433491606318</v>
      </c>
    </row>
    <row r="627" spans="1:10" x14ac:dyDescent="0.2">
      <c r="A627">
        <v>645</v>
      </c>
      <c r="B627" s="1">
        <v>223.25631190863189</v>
      </c>
      <c r="C627" s="1">
        <f t="shared" si="56"/>
        <v>0.88728244384606114</v>
      </c>
      <c r="D627" s="1">
        <v>188.43600000000001</v>
      </c>
      <c r="E627">
        <v>283.17700000000002</v>
      </c>
      <c r="F627">
        <f t="shared" si="57"/>
        <v>235.80650000000003</v>
      </c>
      <c r="G627" s="1">
        <f t="shared" si="58"/>
        <v>2.901820146818892</v>
      </c>
      <c r="H627" s="1">
        <f t="shared" si="59"/>
        <v>12.550188091368142</v>
      </c>
      <c r="I627" s="1">
        <f t="shared" si="54"/>
        <v>2.0145377029729161</v>
      </c>
      <c r="J627" s="1">
        <f t="shared" si="55"/>
        <v>0.35362950867791504</v>
      </c>
    </row>
    <row r="628" spans="1:10" x14ac:dyDescent="0.2">
      <c r="A628">
        <v>646</v>
      </c>
      <c r="B628" s="1">
        <v>223.27609317121431</v>
      </c>
      <c r="C628" s="1">
        <f t="shared" si="56"/>
        <v>0.9070637064284881</v>
      </c>
      <c r="D628" s="1">
        <v>188.398</v>
      </c>
      <c r="E628">
        <v>283.24200000000002</v>
      </c>
      <c r="F628">
        <f t="shared" si="57"/>
        <v>235.82</v>
      </c>
      <c r="G628" s="1">
        <f t="shared" si="58"/>
        <v>2.915320146818857</v>
      </c>
      <c r="H628" s="1">
        <f t="shared" si="59"/>
        <v>12.54390682878568</v>
      </c>
      <c r="I628" s="1">
        <f t="shared" si="54"/>
        <v>2.0082564403904541</v>
      </c>
      <c r="J628" s="1">
        <f t="shared" si="55"/>
        <v>0.35527468243975996</v>
      </c>
    </row>
    <row r="629" spans="1:10" x14ac:dyDescent="0.2">
      <c r="A629">
        <v>647</v>
      </c>
      <c r="B629" s="1">
        <v>223.2958744337968</v>
      </c>
      <c r="C629" s="1">
        <f t="shared" si="56"/>
        <v>0.92684496901097191</v>
      </c>
      <c r="D629" s="1">
        <v>188.36</v>
      </c>
      <c r="E629">
        <v>283.30700000000002</v>
      </c>
      <c r="F629">
        <f t="shared" si="57"/>
        <v>235.83350000000002</v>
      </c>
      <c r="G629" s="1">
        <f t="shared" si="58"/>
        <v>2.9288201468188788</v>
      </c>
      <c r="H629" s="1">
        <f t="shared" si="59"/>
        <v>12.537625566203218</v>
      </c>
      <c r="I629" s="1">
        <f t="shared" si="54"/>
        <v>2.0019751778079922</v>
      </c>
      <c r="J629" s="1">
        <f t="shared" si="55"/>
        <v>0.35691985620161182</v>
      </c>
    </row>
    <row r="630" spans="1:10" x14ac:dyDescent="0.2">
      <c r="A630">
        <v>648</v>
      </c>
      <c r="B630" s="1">
        <v>223.3156556963792</v>
      </c>
      <c r="C630" s="1">
        <f t="shared" si="56"/>
        <v>0.94662623159337045</v>
      </c>
      <c r="D630" s="1">
        <v>188.322</v>
      </c>
      <c r="E630">
        <v>283.37099999999998</v>
      </c>
      <c r="F630">
        <f t="shared" si="57"/>
        <v>235.84649999999999</v>
      </c>
      <c r="G630" s="1">
        <f t="shared" si="58"/>
        <v>2.9418201468188556</v>
      </c>
      <c r="H630" s="1">
        <f t="shared" si="59"/>
        <v>12.530844303620796</v>
      </c>
      <c r="I630" s="1">
        <f t="shared" si="54"/>
        <v>1.9951939152255704</v>
      </c>
      <c r="J630" s="1">
        <f t="shared" si="55"/>
        <v>0.35850409760190827</v>
      </c>
    </row>
    <row r="631" spans="1:10" x14ac:dyDescent="0.2">
      <c r="A631">
        <v>649</v>
      </c>
      <c r="B631" s="1">
        <v>223.33543695896171</v>
      </c>
      <c r="C631" s="1">
        <f t="shared" si="56"/>
        <v>0.96640749417588268</v>
      </c>
      <c r="D631" s="1">
        <v>188.28399999999999</v>
      </c>
      <c r="E631">
        <v>283.43599999999998</v>
      </c>
      <c r="F631">
        <f t="shared" si="57"/>
        <v>235.85999999999999</v>
      </c>
      <c r="G631" s="1">
        <f t="shared" si="58"/>
        <v>2.955320146818849</v>
      </c>
      <c r="H631" s="1">
        <f t="shared" si="59"/>
        <v>12.524563041038277</v>
      </c>
      <c r="I631" s="1">
        <f t="shared" si="54"/>
        <v>1.9889126526430516</v>
      </c>
      <c r="J631" s="1">
        <f t="shared" si="55"/>
        <v>0.36014927136375663</v>
      </c>
    </row>
    <row r="632" spans="1:10" x14ac:dyDescent="0.2">
      <c r="A632">
        <v>650</v>
      </c>
      <c r="B632" s="1">
        <v>223.35521822154411</v>
      </c>
      <c r="C632" s="1">
        <f t="shared" si="56"/>
        <v>0.98618875675828122</v>
      </c>
      <c r="D632" s="1">
        <v>188.24600000000001</v>
      </c>
      <c r="E632">
        <v>283.50099999999998</v>
      </c>
      <c r="F632">
        <f t="shared" si="57"/>
        <v>235.87349999999998</v>
      </c>
      <c r="G632" s="1">
        <f t="shared" si="58"/>
        <v>2.9688201468188424</v>
      </c>
      <c r="H632" s="1">
        <f t="shared" si="59"/>
        <v>12.518281778455872</v>
      </c>
      <c r="I632" s="1">
        <f t="shared" si="54"/>
        <v>1.9826313900606465</v>
      </c>
      <c r="J632" s="1">
        <f t="shared" si="55"/>
        <v>0.36179444512560505</v>
      </c>
    </row>
    <row r="633" spans="1:10" x14ac:dyDescent="0.2">
      <c r="A633">
        <v>651</v>
      </c>
      <c r="B633" s="1">
        <v>223.37499948412659</v>
      </c>
      <c r="C633" s="1">
        <f t="shared" si="56"/>
        <v>1.005970019340765</v>
      </c>
      <c r="D633" s="1">
        <v>188.208</v>
      </c>
      <c r="E633">
        <v>283.565</v>
      </c>
      <c r="F633">
        <f t="shared" si="57"/>
        <v>235.88650000000001</v>
      </c>
      <c r="G633" s="1">
        <f t="shared" si="58"/>
        <v>2.9818201468188761</v>
      </c>
      <c r="H633" s="1">
        <f t="shared" si="59"/>
        <v>12.511500515873422</v>
      </c>
      <c r="I633" s="1">
        <f t="shared" si="54"/>
        <v>1.9758501274781963</v>
      </c>
      <c r="J633" s="1">
        <f t="shared" si="55"/>
        <v>0.36337868652590838</v>
      </c>
    </row>
    <row r="634" spans="1:10" x14ac:dyDescent="0.2">
      <c r="A634">
        <v>652</v>
      </c>
      <c r="B634" s="1">
        <v>223.3947807467091</v>
      </c>
      <c r="C634" s="1">
        <f t="shared" si="56"/>
        <v>1.0257512819232772</v>
      </c>
      <c r="D634" s="1">
        <v>188.17</v>
      </c>
      <c r="E634">
        <v>283.63</v>
      </c>
      <c r="F634">
        <f t="shared" si="57"/>
        <v>235.89999999999998</v>
      </c>
      <c r="G634" s="1">
        <f t="shared" si="58"/>
        <v>2.9953201468188411</v>
      </c>
      <c r="H634" s="1">
        <f t="shared" si="59"/>
        <v>12.505219253290875</v>
      </c>
      <c r="I634" s="1">
        <f t="shared" si="54"/>
        <v>1.9695688648956491</v>
      </c>
      <c r="J634" s="1">
        <f t="shared" si="55"/>
        <v>0.3650238602877533</v>
      </c>
    </row>
    <row r="635" spans="1:10" x14ac:dyDescent="0.2">
      <c r="A635">
        <v>653</v>
      </c>
      <c r="B635" s="1">
        <v>223.4000424892929</v>
      </c>
      <c r="C635" s="1">
        <f t="shared" si="56"/>
        <v>1.0310130245070752</v>
      </c>
      <c r="D635" s="1">
        <v>188.13200000000001</v>
      </c>
      <c r="E635">
        <v>283.69499999999999</v>
      </c>
      <c r="F635">
        <f t="shared" si="57"/>
        <v>235.9135</v>
      </c>
      <c r="G635" s="1">
        <f t="shared" si="58"/>
        <v>3.0088201468188629</v>
      </c>
      <c r="H635" s="1">
        <f t="shared" si="59"/>
        <v>12.513457510707099</v>
      </c>
      <c r="I635" s="1">
        <f t="shared" si="54"/>
        <v>1.9778071223118729</v>
      </c>
      <c r="J635" s="1">
        <f t="shared" si="55"/>
        <v>0.36666903404960521</v>
      </c>
    </row>
    <row r="636" spans="1:10" x14ac:dyDescent="0.2">
      <c r="A636">
        <v>654</v>
      </c>
      <c r="B636" s="1">
        <v>223.40546510769019</v>
      </c>
      <c r="C636" s="1">
        <f t="shared" si="56"/>
        <v>1.0364356429043653</v>
      </c>
      <c r="D636" s="1">
        <v>188.10900000000001</v>
      </c>
      <c r="E636">
        <v>283.767</v>
      </c>
      <c r="F636">
        <f t="shared" si="57"/>
        <v>235.93799999999999</v>
      </c>
      <c r="G636" s="1">
        <f t="shared" si="58"/>
        <v>3.033320146818852</v>
      </c>
      <c r="H636" s="1">
        <f t="shared" si="59"/>
        <v>12.532534892309798</v>
      </c>
      <c r="I636" s="1">
        <f t="shared" si="54"/>
        <v>1.996884503914572</v>
      </c>
      <c r="J636" s="1">
        <f t="shared" si="55"/>
        <v>0.36965471976555242</v>
      </c>
    </row>
    <row r="637" spans="1:10" x14ac:dyDescent="0.2">
      <c r="A637">
        <v>655</v>
      </c>
      <c r="B637" s="1">
        <v>223.43283418515909</v>
      </c>
      <c r="C637" s="1">
        <f t="shared" si="56"/>
        <v>1.0638047203732697</v>
      </c>
      <c r="D637" s="1">
        <v>188.08600000000001</v>
      </c>
      <c r="E637">
        <v>283.83999999999997</v>
      </c>
      <c r="F637">
        <f t="shared" si="57"/>
        <v>235.96299999999999</v>
      </c>
      <c r="G637" s="1">
        <f t="shared" si="58"/>
        <v>3.0583201468188577</v>
      </c>
      <c r="H637" s="1">
        <f t="shared" si="59"/>
        <v>12.530165814840899</v>
      </c>
      <c r="I637" s="1">
        <f t="shared" si="54"/>
        <v>1.9945154264456733</v>
      </c>
      <c r="J637" s="1">
        <f t="shared" si="55"/>
        <v>0.37270133784305165</v>
      </c>
    </row>
    <row r="638" spans="1:10" x14ac:dyDescent="0.2">
      <c r="A638">
        <v>656</v>
      </c>
      <c r="B638" s="1">
        <v>223.460203262628</v>
      </c>
      <c r="C638" s="1">
        <f t="shared" si="56"/>
        <v>1.0911737978421741</v>
      </c>
      <c r="D638" s="1">
        <v>188.06200000000001</v>
      </c>
      <c r="E638">
        <v>283.91199999999998</v>
      </c>
      <c r="F638">
        <f t="shared" si="57"/>
        <v>235.98699999999999</v>
      </c>
      <c r="G638" s="1">
        <f t="shared" si="58"/>
        <v>3.0823201468188586</v>
      </c>
      <c r="H638" s="1">
        <f t="shared" si="59"/>
        <v>12.526796737371996</v>
      </c>
      <c r="I638" s="1">
        <f t="shared" si="54"/>
        <v>1.9911463489767698</v>
      </c>
      <c r="J638" s="1">
        <f t="shared" si="55"/>
        <v>0.37562609119745033</v>
      </c>
    </row>
    <row r="639" spans="1:10" x14ac:dyDescent="0.2">
      <c r="A639">
        <v>657</v>
      </c>
      <c r="B639" s="1">
        <v>223.4875723400969</v>
      </c>
      <c r="C639" s="1">
        <f t="shared" si="56"/>
        <v>1.1185428753110784</v>
      </c>
      <c r="D639" s="1">
        <v>188.03899999999999</v>
      </c>
      <c r="E639">
        <v>283.98399999999998</v>
      </c>
      <c r="F639">
        <f t="shared" si="57"/>
        <v>236.01149999999998</v>
      </c>
      <c r="G639" s="1">
        <f t="shared" si="58"/>
        <v>3.1068201468188477</v>
      </c>
      <c r="H639" s="1">
        <f t="shared" si="59"/>
        <v>12.52392765990308</v>
      </c>
      <c r="I639" s="1">
        <f t="shared" si="54"/>
        <v>1.9882772715078545</v>
      </c>
      <c r="J639" s="1">
        <f t="shared" si="55"/>
        <v>0.37861177691339759</v>
      </c>
    </row>
    <row r="640" spans="1:10" x14ac:dyDescent="0.2">
      <c r="A640">
        <v>658</v>
      </c>
      <c r="B640" s="1">
        <v>223.51494141756589</v>
      </c>
      <c r="C640" s="1">
        <f t="shared" si="56"/>
        <v>1.1459119527800681</v>
      </c>
      <c r="D640" s="1">
        <v>188.01599999999999</v>
      </c>
      <c r="E640">
        <v>284.05700000000002</v>
      </c>
      <c r="F640">
        <f t="shared" si="57"/>
        <v>236.03649999999999</v>
      </c>
      <c r="G640" s="1">
        <f t="shared" si="58"/>
        <v>3.1318201468188533</v>
      </c>
      <c r="H640" s="1">
        <f t="shared" si="59"/>
        <v>12.521558582434096</v>
      </c>
      <c r="I640" s="1">
        <f t="shared" si="54"/>
        <v>1.9859081940388705</v>
      </c>
      <c r="J640" s="1">
        <f t="shared" si="55"/>
        <v>0.38165839499089682</v>
      </c>
    </row>
    <row r="641" spans="1:10" x14ac:dyDescent="0.2">
      <c r="A641">
        <v>659</v>
      </c>
      <c r="B641" s="1">
        <v>223.5423104950348</v>
      </c>
      <c r="C641" s="1">
        <f t="shared" si="56"/>
        <v>1.1732810302489725</v>
      </c>
      <c r="D641" s="1">
        <v>187.99299999999999</v>
      </c>
      <c r="E641">
        <v>284.12900000000002</v>
      </c>
      <c r="F641">
        <f t="shared" si="57"/>
        <v>236.06100000000001</v>
      </c>
      <c r="G641" s="1">
        <f t="shared" si="58"/>
        <v>3.1563201468188709</v>
      </c>
      <c r="H641" s="1">
        <f t="shared" si="59"/>
        <v>12.518689504965209</v>
      </c>
      <c r="I641" s="1">
        <f t="shared" si="54"/>
        <v>1.9830391165699837</v>
      </c>
      <c r="J641" s="1">
        <f t="shared" si="55"/>
        <v>0.38464408070684747</v>
      </c>
    </row>
    <row r="642" spans="1:10" x14ac:dyDescent="0.2">
      <c r="A642">
        <v>660</v>
      </c>
      <c r="B642" s="1">
        <v>223.5696795725037</v>
      </c>
      <c r="C642" s="1">
        <f t="shared" si="56"/>
        <v>1.2006501077178768</v>
      </c>
      <c r="D642" s="1">
        <v>187.97</v>
      </c>
      <c r="E642">
        <v>284.202</v>
      </c>
      <c r="F642">
        <f t="shared" si="57"/>
        <v>236.08600000000001</v>
      </c>
      <c r="G642" s="1">
        <f t="shared" si="58"/>
        <v>3.1813201468188765</v>
      </c>
      <c r="H642" s="1">
        <f t="shared" si="59"/>
        <v>12.516320427496311</v>
      </c>
      <c r="I642" s="1">
        <f t="shared" ref="I642:I705" si="60">(H642-$K$2)</f>
        <v>1.980670039101085</v>
      </c>
      <c r="J642" s="1">
        <f t="shared" ref="J642:J705" si="61">G642/($K$8-$K$3)</f>
        <v>0.3876906987843467</v>
      </c>
    </row>
    <row r="643" spans="1:10" x14ac:dyDescent="0.2">
      <c r="A643">
        <v>661</v>
      </c>
      <c r="B643" s="1">
        <v>223.59704864997261</v>
      </c>
      <c r="C643" s="1">
        <f t="shared" ref="C643:C706" si="62">B643-$K$4</f>
        <v>1.2280191851867812</v>
      </c>
      <c r="D643" s="1">
        <v>187.947</v>
      </c>
      <c r="E643">
        <v>284.24200000000002</v>
      </c>
      <c r="F643">
        <f t="shared" ref="F643:F706" si="63">(D643+E643)/2</f>
        <v>236.09450000000001</v>
      </c>
      <c r="G643" s="1">
        <f t="shared" ref="G643:G706" si="64">F643-$K$3</f>
        <v>3.1898201468188745</v>
      </c>
      <c r="H643" s="1">
        <f t="shared" ref="H643:H706" si="65">F643-B643</f>
        <v>12.497451350027404</v>
      </c>
      <c r="I643" s="1">
        <f t="shared" si="60"/>
        <v>1.9618009616321785</v>
      </c>
      <c r="J643" s="1">
        <f t="shared" si="61"/>
        <v>0.38872654893069597</v>
      </c>
    </row>
    <row r="644" spans="1:10" x14ac:dyDescent="0.2">
      <c r="A644">
        <v>662</v>
      </c>
      <c r="B644" s="1">
        <v>223.71850150874539</v>
      </c>
      <c r="C644" s="1">
        <f t="shared" si="62"/>
        <v>1.3494720439595653</v>
      </c>
      <c r="D644" s="1">
        <v>187.923</v>
      </c>
      <c r="E644">
        <v>284.28199999999998</v>
      </c>
      <c r="F644">
        <f t="shared" si="63"/>
        <v>236.10249999999999</v>
      </c>
      <c r="G644" s="1">
        <f t="shared" si="64"/>
        <v>3.1978201468188558</v>
      </c>
      <c r="H644" s="1">
        <f t="shared" si="65"/>
        <v>12.383998491254602</v>
      </c>
      <c r="I644" s="1">
        <f t="shared" si="60"/>
        <v>1.8483481028593758</v>
      </c>
      <c r="J644" s="1">
        <f t="shared" si="61"/>
        <v>0.38970146671549322</v>
      </c>
    </row>
    <row r="645" spans="1:10" x14ac:dyDescent="0.2">
      <c r="A645">
        <v>663</v>
      </c>
      <c r="B645" s="1">
        <v>223.83995436751809</v>
      </c>
      <c r="C645" s="1">
        <f t="shared" si="62"/>
        <v>1.4709249027322642</v>
      </c>
      <c r="D645" s="1">
        <v>188.096</v>
      </c>
      <c r="E645">
        <v>284.322</v>
      </c>
      <c r="F645">
        <f t="shared" si="63"/>
        <v>236.209</v>
      </c>
      <c r="G645" s="1">
        <f t="shared" si="64"/>
        <v>3.304320146818867</v>
      </c>
      <c r="H645" s="1">
        <f t="shared" si="65"/>
        <v>12.369045632481914</v>
      </c>
      <c r="I645" s="1">
        <f t="shared" si="60"/>
        <v>1.8333952440866881</v>
      </c>
      <c r="J645" s="1">
        <f t="shared" si="61"/>
        <v>0.40268005972563831</v>
      </c>
    </row>
    <row r="646" spans="1:10" x14ac:dyDescent="0.2">
      <c r="A646">
        <v>664</v>
      </c>
      <c r="B646" s="1">
        <v>223.9614072262909</v>
      </c>
      <c r="C646" s="1">
        <f t="shared" si="62"/>
        <v>1.5923777615050767</v>
      </c>
      <c r="D646" s="1">
        <v>188.26900000000001</v>
      </c>
      <c r="E646">
        <v>284.36200000000002</v>
      </c>
      <c r="F646">
        <f t="shared" si="63"/>
        <v>236.31550000000001</v>
      </c>
      <c r="G646" s="1">
        <f t="shared" si="64"/>
        <v>3.4108201468188781</v>
      </c>
      <c r="H646" s="1">
        <f t="shared" si="65"/>
        <v>12.354092773709112</v>
      </c>
      <c r="I646" s="1">
        <f t="shared" si="60"/>
        <v>1.8184423853138867</v>
      </c>
      <c r="J646" s="1">
        <f t="shared" si="61"/>
        <v>0.4156586527357834</v>
      </c>
    </row>
    <row r="647" spans="1:10" x14ac:dyDescent="0.2">
      <c r="A647">
        <v>665</v>
      </c>
      <c r="B647" s="1">
        <v>224.0828600850636</v>
      </c>
      <c r="C647" s="1">
        <f t="shared" si="62"/>
        <v>1.7138306202777756</v>
      </c>
      <c r="D647" s="1">
        <v>188.44200000000001</v>
      </c>
      <c r="E647">
        <v>284.40199999999999</v>
      </c>
      <c r="F647">
        <f t="shared" si="63"/>
        <v>236.422</v>
      </c>
      <c r="G647" s="1">
        <f t="shared" si="64"/>
        <v>3.5173201468188608</v>
      </c>
      <c r="H647" s="1">
        <f t="shared" si="65"/>
        <v>12.339139914936396</v>
      </c>
      <c r="I647" s="1">
        <f t="shared" si="60"/>
        <v>1.8034895265411706</v>
      </c>
      <c r="J647" s="1">
        <f t="shared" si="61"/>
        <v>0.42863724574592504</v>
      </c>
    </row>
    <row r="648" spans="1:10" x14ac:dyDescent="0.2">
      <c r="A648">
        <v>666</v>
      </c>
      <c r="B648" s="1">
        <v>224.20431294383641</v>
      </c>
      <c r="C648" s="1">
        <f t="shared" si="62"/>
        <v>1.8352834790505881</v>
      </c>
      <c r="D648" s="1">
        <v>188.61500000000001</v>
      </c>
      <c r="E648">
        <v>284.44200000000001</v>
      </c>
      <c r="F648">
        <f t="shared" si="63"/>
        <v>236.52850000000001</v>
      </c>
      <c r="G648" s="1">
        <f t="shared" si="64"/>
        <v>3.623820146818872</v>
      </c>
      <c r="H648" s="1">
        <f t="shared" si="65"/>
        <v>12.324187056163595</v>
      </c>
      <c r="I648" s="1">
        <f t="shared" si="60"/>
        <v>1.7885366677683692</v>
      </c>
      <c r="J648" s="1">
        <f t="shared" si="61"/>
        <v>0.44161583875607013</v>
      </c>
    </row>
    <row r="649" spans="1:10" x14ac:dyDescent="0.2">
      <c r="A649">
        <v>667</v>
      </c>
      <c r="B649" s="1">
        <v>224.2117753744372</v>
      </c>
      <c r="C649" s="1">
        <f t="shared" si="62"/>
        <v>1.8427459096513701</v>
      </c>
      <c r="D649" s="1">
        <v>188.78700000000001</v>
      </c>
      <c r="E649">
        <v>284.48200000000003</v>
      </c>
      <c r="F649">
        <f t="shared" si="63"/>
        <v>236.6345</v>
      </c>
      <c r="G649" s="1">
        <f t="shared" si="64"/>
        <v>3.7298201468188665</v>
      </c>
      <c r="H649" s="1">
        <f t="shared" si="65"/>
        <v>12.422724625562807</v>
      </c>
      <c r="I649" s="1">
        <f t="shared" si="60"/>
        <v>1.8870742371675817</v>
      </c>
      <c r="J649" s="1">
        <f t="shared" si="61"/>
        <v>0.45453349940466325</v>
      </c>
    </row>
    <row r="650" spans="1:10" x14ac:dyDescent="0.2">
      <c r="A650">
        <v>668</v>
      </c>
      <c r="B650" s="1">
        <v>224.21939047361059</v>
      </c>
      <c r="C650" s="1">
        <f t="shared" si="62"/>
        <v>1.8503610088247626</v>
      </c>
      <c r="D650" s="1">
        <v>188.876</v>
      </c>
      <c r="E650">
        <v>284.07799999999997</v>
      </c>
      <c r="F650">
        <f t="shared" si="63"/>
        <v>236.47699999999998</v>
      </c>
      <c r="G650" s="1">
        <f t="shared" si="64"/>
        <v>3.5723201468188392</v>
      </c>
      <c r="H650" s="1">
        <f t="shared" si="65"/>
        <v>12.257609526389388</v>
      </c>
      <c r="I650" s="1">
        <f t="shared" si="60"/>
        <v>1.7219591379941619</v>
      </c>
      <c r="J650" s="1">
        <f t="shared" si="61"/>
        <v>0.43533980551641915</v>
      </c>
    </row>
    <row r="651" spans="1:10" x14ac:dyDescent="0.2">
      <c r="A651">
        <v>669</v>
      </c>
      <c r="B651" s="1">
        <v>223.7538296178472</v>
      </c>
      <c r="C651" s="1">
        <f t="shared" si="62"/>
        <v>1.3848001530613772</v>
      </c>
      <c r="D651" s="1">
        <v>188.964</v>
      </c>
      <c r="E651">
        <v>283.67399999999998</v>
      </c>
      <c r="F651">
        <f t="shared" si="63"/>
        <v>236.31899999999999</v>
      </c>
      <c r="G651" s="1">
        <f t="shared" si="64"/>
        <v>3.4143201468188522</v>
      </c>
      <c r="H651" s="1">
        <f t="shared" si="65"/>
        <v>12.565170382152786</v>
      </c>
      <c r="I651" s="1">
        <f t="shared" si="60"/>
        <v>2.0295199937575603</v>
      </c>
      <c r="J651" s="1">
        <f t="shared" si="61"/>
        <v>0.41608517926663002</v>
      </c>
    </row>
    <row r="652" spans="1:10" x14ac:dyDescent="0.2">
      <c r="A652">
        <v>670</v>
      </c>
      <c r="B652" s="1">
        <v>223.76174769237329</v>
      </c>
      <c r="C652" s="1">
        <f t="shared" si="62"/>
        <v>1.3927182275874657</v>
      </c>
      <c r="D652" s="1">
        <v>189.053</v>
      </c>
      <c r="E652">
        <v>283.27</v>
      </c>
      <c r="F652">
        <f t="shared" si="63"/>
        <v>236.16149999999999</v>
      </c>
      <c r="G652" s="1">
        <f t="shared" si="64"/>
        <v>3.2568201468188533</v>
      </c>
      <c r="H652" s="1">
        <f t="shared" si="65"/>
        <v>12.399752307626699</v>
      </c>
      <c r="I652" s="1">
        <f t="shared" si="60"/>
        <v>1.8641019192314729</v>
      </c>
      <c r="J652" s="1">
        <f t="shared" si="61"/>
        <v>0.39689148537838942</v>
      </c>
    </row>
    <row r="653" spans="1:10" x14ac:dyDescent="0.2">
      <c r="A653">
        <v>671</v>
      </c>
      <c r="B653" s="1">
        <v>223.76981635891869</v>
      </c>
      <c r="C653" s="1">
        <f t="shared" si="62"/>
        <v>1.4007868941328638</v>
      </c>
      <c r="D653" s="1">
        <v>188.93600000000001</v>
      </c>
      <c r="E653">
        <v>283.53399999999999</v>
      </c>
      <c r="F653">
        <f t="shared" si="63"/>
        <v>236.23500000000001</v>
      </c>
      <c r="G653" s="1">
        <f t="shared" si="64"/>
        <v>3.3303201468188774</v>
      </c>
      <c r="H653" s="1">
        <f t="shared" si="65"/>
        <v>12.465183641081325</v>
      </c>
      <c r="I653" s="1">
        <f t="shared" si="60"/>
        <v>1.9295332526860989</v>
      </c>
      <c r="J653" s="1">
        <f t="shared" si="61"/>
        <v>0.40584854252623809</v>
      </c>
    </row>
    <row r="654" spans="1:10" x14ac:dyDescent="0.2">
      <c r="A654">
        <v>672</v>
      </c>
      <c r="B654" s="1">
        <v>223.92486884614911</v>
      </c>
      <c r="C654" s="1">
        <f t="shared" si="62"/>
        <v>1.5558393813632847</v>
      </c>
      <c r="D654" s="1">
        <v>188.81800000000001</v>
      </c>
      <c r="E654">
        <v>283.798</v>
      </c>
      <c r="F654">
        <f t="shared" si="63"/>
        <v>236.30799999999999</v>
      </c>
      <c r="G654" s="1">
        <f t="shared" si="64"/>
        <v>3.4033201468188565</v>
      </c>
      <c r="H654" s="1">
        <f t="shared" si="65"/>
        <v>12.383131153850883</v>
      </c>
      <c r="I654" s="1">
        <f t="shared" si="60"/>
        <v>1.8474807654556571</v>
      </c>
      <c r="J654" s="1">
        <f t="shared" si="61"/>
        <v>0.41474466731253123</v>
      </c>
    </row>
    <row r="655" spans="1:10" x14ac:dyDescent="0.2">
      <c r="A655">
        <v>673</v>
      </c>
      <c r="B655" s="1">
        <v>224.0799213333795</v>
      </c>
      <c r="C655" s="1">
        <f t="shared" si="62"/>
        <v>1.7108918685936771</v>
      </c>
      <c r="D655" s="1">
        <v>188.70099999999999</v>
      </c>
      <c r="E655">
        <v>284.06200000000001</v>
      </c>
      <c r="F655">
        <f t="shared" si="63"/>
        <v>236.38150000000002</v>
      </c>
      <c r="G655" s="1">
        <f t="shared" si="64"/>
        <v>3.4768201468188806</v>
      </c>
      <c r="H655" s="1">
        <f t="shared" si="65"/>
        <v>12.301578666620514</v>
      </c>
      <c r="I655" s="1">
        <f t="shared" si="60"/>
        <v>1.7659282782252888</v>
      </c>
      <c r="J655" s="1">
        <f t="shared" si="61"/>
        <v>0.42370172446037985</v>
      </c>
    </row>
    <row r="656" spans="1:10" x14ac:dyDescent="0.2">
      <c r="A656">
        <v>674</v>
      </c>
      <c r="B656" s="1">
        <v>224.08843744534491</v>
      </c>
      <c r="C656" s="1">
        <f t="shared" si="62"/>
        <v>1.7194079805590832</v>
      </c>
      <c r="D656" s="1">
        <v>188.584</v>
      </c>
      <c r="E656">
        <v>284.32600000000002</v>
      </c>
      <c r="F656">
        <f t="shared" si="63"/>
        <v>236.45500000000001</v>
      </c>
      <c r="G656" s="1">
        <f t="shared" si="64"/>
        <v>3.5503201468188763</v>
      </c>
      <c r="H656" s="1">
        <f t="shared" si="65"/>
        <v>12.366562554655104</v>
      </c>
      <c r="I656" s="1">
        <f t="shared" si="60"/>
        <v>1.8309121662598784</v>
      </c>
      <c r="J656" s="1">
        <f t="shared" si="61"/>
        <v>0.43265878160822502</v>
      </c>
    </row>
    <row r="657" spans="1:10" x14ac:dyDescent="0.2">
      <c r="A657">
        <v>675</v>
      </c>
      <c r="B657" s="1">
        <v>224.09710121027601</v>
      </c>
      <c r="C657" s="1">
        <f t="shared" si="62"/>
        <v>1.7280717454901833</v>
      </c>
      <c r="D657" s="1">
        <v>188.54300000000001</v>
      </c>
      <c r="E657">
        <v>284.29599999999999</v>
      </c>
      <c r="F657">
        <f t="shared" si="63"/>
        <v>236.4195</v>
      </c>
      <c r="G657" s="1">
        <f t="shared" si="64"/>
        <v>3.5148201468188631</v>
      </c>
      <c r="H657" s="1">
        <f t="shared" si="65"/>
        <v>12.322398789723991</v>
      </c>
      <c r="I657" s="1">
        <f t="shared" si="60"/>
        <v>1.7867484013287651</v>
      </c>
      <c r="J657" s="1">
        <f t="shared" si="61"/>
        <v>0.42833258393817547</v>
      </c>
    </row>
    <row r="658" spans="1:10" x14ac:dyDescent="0.2">
      <c r="A658">
        <v>676</v>
      </c>
      <c r="B658" s="1">
        <v>224.06196508926979</v>
      </c>
      <c r="C658" s="1">
        <f t="shared" si="62"/>
        <v>1.6929356244839653</v>
      </c>
      <c r="D658" s="1">
        <v>188.50200000000001</v>
      </c>
      <c r="E658">
        <v>284.26600000000002</v>
      </c>
      <c r="F658">
        <f t="shared" si="63"/>
        <v>236.38400000000001</v>
      </c>
      <c r="G658" s="1">
        <f t="shared" si="64"/>
        <v>3.4793201468188784</v>
      </c>
      <c r="H658" s="1">
        <f t="shared" si="65"/>
        <v>12.322034910730224</v>
      </c>
      <c r="I658" s="1">
        <f t="shared" si="60"/>
        <v>1.7863845223349983</v>
      </c>
      <c r="J658" s="1">
        <f t="shared" si="61"/>
        <v>0.42400638626812942</v>
      </c>
    </row>
    <row r="659" spans="1:10" x14ac:dyDescent="0.2">
      <c r="A659">
        <v>677</v>
      </c>
      <c r="B659" s="1">
        <v>224.02682896826349</v>
      </c>
      <c r="C659" s="1">
        <f t="shared" si="62"/>
        <v>1.657799503477662</v>
      </c>
      <c r="D659" s="1">
        <v>188.46100000000001</v>
      </c>
      <c r="E659">
        <v>284.23599999999999</v>
      </c>
      <c r="F659">
        <f t="shared" si="63"/>
        <v>236.3485</v>
      </c>
      <c r="G659" s="1">
        <f t="shared" si="64"/>
        <v>3.4438201468188652</v>
      </c>
      <c r="H659" s="1">
        <f t="shared" si="65"/>
        <v>12.321671031736514</v>
      </c>
      <c r="I659" s="1">
        <f t="shared" si="60"/>
        <v>1.7860206433412884</v>
      </c>
      <c r="J659" s="1">
        <f t="shared" si="61"/>
        <v>0.41968018859807987</v>
      </c>
    </row>
    <row r="660" spans="1:10" x14ac:dyDescent="0.2">
      <c r="A660">
        <v>678</v>
      </c>
      <c r="B660" s="1">
        <v>223.99169284725721</v>
      </c>
      <c r="C660" s="1">
        <f t="shared" si="62"/>
        <v>1.6226633824713872</v>
      </c>
      <c r="D660" s="1">
        <v>188.42</v>
      </c>
      <c r="E660">
        <v>284.20600000000002</v>
      </c>
      <c r="F660">
        <f t="shared" si="63"/>
        <v>236.31299999999999</v>
      </c>
      <c r="G660" s="1">
        <f t="shared" si="64"/>
        <v>3.408320146818852</v>
      </c>
      <c r="H660" s="1">
        <f t="shared" si="65"/>
        <v>12.321307152742776</v>
      </c>
      <c r="I660" s="1">
        <f t="shared" si="60"/>
        <v>1.7856567643475501</v>
      </c>
      <c r="J660" s="1">
        <f t="shared" si="61"/>
        <v>0.41535399092803038</v>
      </c>
    </row>
    <row r="661" spans="1:10" x14ac:dyDescent="0.2">
      <c r="A661">
        <v>679</v>
      </c>
      <c r="B661" s="1">
        <v>223.95655672625091</v>
      </c>
      <c r="C661" s="1">
        <f t="shared" si="62"/>
        <v>1.5875272614650839</v>
      </c>
      <c r="D661" s="1">
        <v>188.37899999999999</v>
      </c>
      <c r="E661">
        <v>284.17599999999999</v>
      </c>
      <c r="F661">
        <f t="shared" si="63"/>
        <v>236.27749999999997</v>
      </c>
      <c r="G661" s="1">
        <f t="shared" si="64"/>
        <v>3.3728201468188388</v>
      </c>
      <c r="H661" s="1">
        <f t="shared" si="65"/>
        <v>12.320943273749066</v>
      </c>
      <c r="I661" s="1">
        <f t="shared" si="60"/>
        <v>1.7852928853538401</v>
      </c>
      <c r="J661" s="1">
        <f t="shared" si="61"/>
        <v>0.41102779325798083</v>
      </c>
    </row>
    <row r="662" spans="1:10" x14ac:dyDescent="0.2">
      <c r="A662">
        <v>680</v>
      </c>
      <c r="B662" s="1">
        <v>223.92142060524461</v>
      </c>
      <c r="C662" s="1">
        <f t="shared" si="62"/>
        <v>1.5523911404587807</v>
      </c>
      <c r="D662" s="1">
        <v>188.33699999999999</v>
      </c>
      <c r="E662">
        <v>284.14600000000002</v>
      </c>
      <c r="F662">
        <f t="shared" si="63"/>
        <v>236.2415</v>
      </c>
      <c r="G662" s="1">
        <f t="shared" si="64"/>
        <v>3.3368201468188659</v>
      </c>
      <c r="H662" s="1">
        <f t="shared" si="65"/>
        <v>12.320079394755396</v>
      </c>
      <c r="I662" s="1">
        <f t="shared" si="60"/>
        <v>1.7844290063601704</v>
      </c>
      <c r="J662" s="1">
        <f t="shared" si="61"/>
        <v>0.40664066322638626</v>
      </c>
    </row>
    <row r="663" spans="1:10" x14ac:dyDescent="0.2">
      <c r="A663">
        <v>681</v>
      </c>
      <c r="B663" s="1">
        <v>223.88628448423839</v>
      </c>
      <c r="C663" s="1">
        <f t="shared" si="62"/>
        <v>1.5172550194525627</v>
      </c>
      <c r="D663" s="1">
        <v>188.29599999999999</v>
      </c>
      <c r="E663">
        <v>284.11599999999999</v>
      </c>
      <c r="F663">
        <f t="shared" si="63"/>
        <v>236.20599999999999</v>
      </c>
      <c r="G663" s="1">
        <f t="shared" si="64"/>
        <v>3.3013201468188527</v>
      </c>
      <c r="H663" s="1">
        <f t="shared" si="65"/>
        <v>12.319715515761601</v>
      </c>
      <c r="I663" s="1">
        <f t="shared" si="60"/>
        <v>1.7840651273663752</v>
      </c>
      <c r="J663" s="1">
        <f t="shared" si="61"/>
        <v>0.40231446555633676</v>
      </c>
    </row>
    <row r="664" spans="1:10" x14ac:dyDescent="0.2">
      <c r="A664">
        <v>682</v>
      </c>
      <c r="B664" s="1">
        <v>223.85114836323211</v>
      </c>
      <c r="C664" s="1">
        <f t="shared" si="62"/>
        <v>1.4821188984462879</v>
      </c>
      <c r="D664" s="1">
        <v>188.255</v>
      </c>
      <c r="E664">
        <v>284.08600000000001</v>
      </c>
      <c r="F664">
        <f t="shared" si="63"/>
        <v>236.1705</v>
      </c>
      <c r="G664" s="1">
        <f t="shared" si="64"/>
        <v>3.2658201468188679</v>
      </c>
      <c r="H664" s="1">
        <f t="shared" si="65"/>
        <v>12.319351636767891</v>
      </c>
      <c r="I664" s="1">
        <f t="shared" si="60"/>
        <v>1.7837012483726653</v>
      </c>
      <c r="J664" s="1">
        <f t="shared" si="61"/>
        <v>0.39798826788629071</v>
      </c>
    </row>
    <row r="665" spans="1:10" x14ac:dyDescent="0.2">
      <c r="A665">
        <v>683</v>
      </c>
      <c r="B665" s="1">
        <v>223.81601224222581</v>
      </c>
      <c r="C665" s="1">
        <f t="shared" si="62"/>
        <v>1.4469827774399846</v>
      </c>
      <c r="D665" s="1">
        <v>188.214</v>
      </c>
      <c r="E665">
        <v>284.05599999999998</v>
      </c>
      <c r="F665">
        <f t="shared" si="63"/>
        <v>236.13499999999999</v>
      </c>
      <c r="G665" s="1">
        <f t="shared" si="64"/>
        <v>3.2303201468188547</v>
      </c>
      <c r="H665" s="1">
        <f t="shared" si="65"/>
        <v>12.318987757774181</v>
      </c>
      <c r="I665" s="1">
        <f t="shared" si="60"/>
        <v>1.7833373693789554</v>
      </c>
      <c r="J665" s="1">
        <f t="shared" si="61"/>
        <v>0.39366207021624117</v>
      </c>
    </row>
    <row r="666" spans="1:10" x14ac:dyDescent="0.2">
      <c r="A666">
        <v>684</v>
      </c>
      <c r="B666" s="1">
        <v>223.7067061209691</v>
      </c>
      <c r="C666" s="1">
        <f t="shared" si="62"/>
        <v>1.3376766561832767</v>
      </c>
      <c r="D666" s="1">
        <v>188.173</v>
      </c>
      <c r="E666">
        <v>284.02499999999998</v>
      </c>
      <c r="F666">
        <f t="shared" si="63"/>
        <v>236.09899999999999</v>
      </c>
      <c r="G666" s="1">
        <f t="shared" si="64"/>
        <v>3.1943201468188533</v>
      </c>
      <c r="H666" s="1">
        <f t="shared" si="65"/>
        <v>12.392293879030888</v>
      </c>
      <c r="I666" s="1">
        <f t="shared" si="60"/>
        <v>1.8566434906356619</v>
      </c>
      <c r="J666" s="1">
        <f t="shared" si="61"/>
        <v>0.38927494018464315</v>
      </c>
    </row>
    <row r="667" spans="1:10" x14ac:dyDescent="0.2">
      <c r="A667">
        <v>685</v>
      </c>
      <c r="B667" s="1">
        <v>223.716802094542</v>
      </c>
      <c r="C667" s="1">
        <f t="shared" si="62"/>
        <v>1.3477726297561787</v>
      </c>
      <c r="D667" s="1">
        <v>187.40199999999999</v>
      </c>
      <c r="E667">
        <v>284.31900000000002</v>
      </c>
      <c r="F667">
        <f t="shared" si="63"/>
        <v>235.8605</v>
      </c>
      <c r="G667" s="1">
        <f t="shared" si="64"/>
        <v>2.9558201468188656</v>
      </c>
      <c r="H667" s="1">
        <f t="shared" si="65"/>
        <v>12.143697905457998</v>
      </c>
      <c r="I667" s="1">
        <f t="shared" si="60"/>
        <v>1.6080475170627722</v>
      </c>
      <c r="J667" s="1">
        <f t="shared" si="61"/>
        <v>0.36021020372530865</v>
      </c>
    </row>
    <row r="668" spans="1:10" x14ac:dyDescent="0.2">
      <c r="A668">
        <v>686</v>
      </c>
      <c r="B668" s="1">
        <v>223.79339704674879</v>
      </c>
      <c r="C668" s="1">
        <f t="shared" si="62"/>
        <v>1.4243675819629686</v>
      </c>
      <c r="D668" s="1">
        <v>187.44900000000001</v>
      </c>
      <c r="E668">
        <v>284.64400000000001</v>
      </c>
      <c r="F668">
        <f t="shared" si="63"/>
        <v>236.04650000000001</v>
      </c>
      <c r="G668" s="1">
        <f t="shared" si="64"/>
        <v>3.1418201468188727</v>
      </c>
      <c r="H668" s="1">
        <f t="shared" si="65"/>
        <v>12.253102953251215</v>
      </c>
      <c r="I668" s="1">
        <f t="shared" si="60"/>
        <v>1.7174525648559893</v>
      </c>
      <c r="J668" s="1">
        <f t="shared" si="61"/>
        <v>0.38287704222189856</v>
      </c>
    </row>
    <row r="669" spans="1:10" x14ac:dyDescent="0.2">
      <c r="A669">
        <v>687</v>
      </c>
      <c r="B669" s="1">
        <v>223.98939229248131</v>
      </c>
      <c r="C669" s="1">
        <f t="shared" si="62"/>
        <v>1.6203628276954873</v>
      </c>
      <c r="D669" s="1">
        <v>187.495</v>
      </c>
      <c r="E669">
        <v>284.96899999999999</v>
      </c>
      <c r="F669">
        <f t="shared" si="63"/>
        <v>236.232</v>
      </c>
      <c r="G669" s="1">
        <f t="shared" si="64"/>
        <v>3.3273201468188631</v>
      </c>
      <c r="H669" s="1">
        <f t="shared" si="65"/>
        <v>12.242607707518687</v>
      </c>
      <c r="I669" s="1">
        <f t="shared" si="60"/>
        <v>1.706957319123461</v>
      </c>
      <c r="J669" s="1">
        <f t="shared" si="61"/>
        <v>0.40548294835693649</v>
      </c>
    </row>
    <row r="670" spans="1:10" x14ac:dyDescent="0.2">
      <c r="A670">
        <v>688</v>
      </c>
      <c r="B670" s="1">
        <v>223.99990189013459</v>
      </c>
      <c r="C670" s="1">
        <f t="shared" si="62"/>
        <v>1.6308724253487696</v>
      </c>
      <c r="D670" s="1">
        <v>187.517</v>
      </c>
      <c r="E670">
        <v>284.928</v>
      </c>
      <c r="F670">
        <f t="shared" si="63"/>
        <v>236.2225</v>
      </c>
      <c r="G670" s="1">
        <f t="shared" si="64"/>
        <v>3.3178201468188604</v>
      </c>
      <c r="H670" s="1">
        <f t="shared" si="65"/>
        <v>12.222598109865402</v>
      </c>
      <c r="I670" s="1">
        <f t="shared" si="60"/>
        <v>1.686947721470176</v>
      </c>
      <c r="J670" s="1">
        <f t="shared" si="61"/>
        <v>0.40432523348748672</v>
      </c>
    </row>
    <row r="671" spans="1:10" x14ac:dyDescent="0.2">
      <c r="A671">
        <v>689</v>
      </c>
      <c r="B671" s="1">
        <v>223.9825617859245</v>
      </c>
      <c r="C671" s="1">
        <f t="shared" si="62"/>
        <v>1.6135323211386776</v>
      </c>
      <c r="D671" s="1">
        <v>187.53899999999999</v>
      </c>
      <c r="E671">
        <v>284.88799999999998</v>
      </c>
      <c r="F671">
        <f t="shared" si="63"/>
        <v>236.21349999999998</v>
      </c>
      <c r="G671" s="1">
        <f t="shared" si="64"/>
        <v>3.3088201468188458</v>
      </c>
      <c r="H671" s="1">
        <f t="shared" si="65"/>
        <v>12.230938214075479</v>
      </c>
      <c r="I671" s="1">
        <f t="shared" si="60"/>
        <v>1.6952878256802535</v>
      </c>
      <c r="J671" s="1">
        <f t="shared" si="61"/>
        <v>0.40322845097958548</v>
      </c>
    </row>
    <row r="672" spans="1:10" x14ac:dyDescent="0.2">
      <c r="A672">
        <v>690</v>
      </c>
      <c r="B672" s="1">
        <v>223.99334110580779</v>
      </c>
      <c r="C672" s="1">
        <f t="shared" si="62"/>
        <v>1.6243116410219613</v>
      </c>
      <c r="D672" s="1">
        <v>187.56100000000001</v>
      </c>
      <c r="E672">
        <v>284.84699999999998</v>
      </c>
      <c r="F672">
        <f t="shared" si="63"/>
        <v>236.20400000000001</v>
      </c>
      <c r="G672" s="1">
        <f t="shared" si="64"/>
        <v>3.2993201468188715</v>
      </c>
      <c r="H672" s="1">
        <f t="shared" si="65"/>
        <v>12.210658894192221</v>
      </c>
      <c r="I672" s="1">
        <f t="shared" si="60"/>
        <v>1.6750085057969955</v>
      </c>
      <c r="J672" s="1">
        <f t="shared" si="61"/>
        <v>0.40207073611013916</v>
      </c>
    </row>
    <row r="673" spans="1:10" x14ac:dyDescent="0.2">
      <c r="A673">
        <v>691</v>
      </c>
      <c r="B673" s="1">
        <v>224.0042542755823</v>
      </c>
      <c r="C673" s="1">
        <f t="shared" si="62"/>
        <v>1.6352248107964726</v>
      </c>
      <c r="D673" s="1">
        <v>187.30099999999999</v>
      </c>
      <c r="E673">
        <v>284.875</v>
      </c>
      <c r="F673">
        <f t="shared" si="63"/>
        <v>236.08799999999999</v>
      </c>
      <c r="G673" s="1">
        <f t="shared" si="64"/>
        <v>3.1833201468188577</v>
      </c>
      <c r="H673" s="1">
        <f t="shared" si="65"/>
        <v>12.083745724417696</v>
      </c>
      <c r="I673" s="1">
        <f t="shared" si="60"/>
        <v>1.5480953360224703</v>
      </c>
      <c r="J673" s="1">
        <f t="shared" si="61"/>
        <v>0.3879344282305443</v>
      </c>
    </row>
    <row r="674" spans="1:10" x14ac:dyDescent="0.2">
      <c r="A674">
        <v>692</v>
      </c>
      <c r="B674" s="1">
        <v>223.873249707582</v>
      </c>
      <c r="C674" s="1">
        <f t="shared" si="62"/>
        <v>1.5042202427961797</v>
      </c>
      <c r="D674" s="1">
        <v>187.04</v>
      </c>
      <c r="E674">
        <v>284.90300000000002</v>
      </c>
      <c r="F674">
        <f t="shared" si="63"/>
        <v>235.97149999999999</v>
      </c>
      <c r="G674" s="1">
        <f t="shared" si="64"/>
        <v>3.0668201468188556</v>
      </c>
      <c r="H674" s="1">
        <f t="shared" si="65"/>
        <v>12.098250292417987</v>
      </c>
      <c r="I674" s="1">
        <f t="shared" si="60"/>
        <v>1.5625999040227612</v>
      </c>
      <c r="J674" s="1">
        <f t="shared" si="61"/>
        <v>0.37373718798940092</v>
      </c>
    </row>
    <row r="675" spans="1:10" x14ac:dyDescent="0.2">
      <c r="A675">
        <v>693</v>
      </c>
      <c r="B675" s="1">
        <v>223.74224513958171</v>
      </c>
      <c r="C675" s="1">
        <f t="shared" si="62"/>
        <v>1.3732156747958868</v>
      </c>
      <c r="D675" s="1">
        <v>186.779</v>
      </c>
      <c r="E675">
        <v>284.93200000000002</v>
      </c>
      <c r="F675">
        <f t="shared" si="63"/>
        <v>235.85550000000001</v>
      </c>
      <c r="G675" s="1">
        <f t="shared" si="64"/>
        <v>2.9508201468188702</v>
      </c>
      <c r="H675" s="1">
        <f t="shared" si="65"/>
        <v>12.113254860418294</v>
      </c>
      <c r="I675" s="1">
        <f t="shared" si="60"/>
        <v>1.5776044720230686</v>
      </c>
      <c r="J675" s="1">
        <f t="shared" si="61"/>
        <v>0.35960088010980951</v>
      </c>
    </row>
    <row r="676" spans="1:10" x14ac:dyDescent="0.2">
      <c r="A676">
        <v>694</v>
      </c>
      <c r="B676" s="1">
        <v>223.6112405715815</v>
      </c>
      <c r="C676" s="1">
        <f t="shared" si="62"/>
        <v>1.2422111067956791</v>
      </c>
      <c r="D676" s="1">
        <v>186.518</v>
      </c>
      <c r="E676">
        <v>284.95999999999998</v>
      </c>
      <c r="F676">
        <f t="shared" si="63"/>
        <v>235.73899999999998</v>
      </c>
      <c r="G676" s="1">
        <f t="shared" si="64"/>
        <v>2.8343201468188397</v>
      </c>
      <c r="H676" s="1">
        <f t="shared" si="65"/>
        <v>12.127759428418472</v>
      </c>
      <c r="I676" s="1">
        <f t="shared" si="60"/>
        <v>1.5921090400232458</v>
      </c>
      <c r="J676" s="1">
        <f t="shared" si="61"/>
        <v>0.34540363986866263</v>
      </c>
    </row>
    <row r="677" spans="1:10" x14ac:dyDescent="0.2">
      <c r="A677">
        <v>695</v>
      </c>
      <c r="B677" s="1">
        <v>223.48023600358121</v>
      </c>
      <c r="C677" s="1">
        <f t="shared" si="62"/>
        <v>1.1112065387953862</v>
      </c>
      <c r="D677" s="1">
        <v>186.25700000000001</v>
      </c>
      <c r="E677">
        <v>284.988</v>
      </c>
      <c r="F677">
        <f t="shared" si="63"/>
        <v>235.6225</v>
      </c>
      <c r="G677" s="1">
        <f t="shared" si="64"/>
        <v>2.7178201468188661</v>
      </c>
      <c r="H677" s="1">
        <f t="shared" si="65"/>
        <v>12.142263996418791</v>
      </c>
      <c r="I677" s="1">
        <f t="shared" si="60"/>
        <v>1.6066136080235651</v>
      </c>
      <c r="J677" s="1">
        <f t="shared" si="61"/>
        <v>0.33120639962752269</v>
      </c>
    </row>
    <row r="678" spans="1:10" x14ac:dyDescent="0.2">
      <c r="A678">
        <v>696</v>
      </c>
      <c r="B678" s="1">
        <v>223.34923143558089</v>
      </c>
      <c r="C678" s="1">
        <f t="shared" si="62"/>
        <v>0.98020197079506488</v>
      </c>
      <c r="D678" s="1">
        <v>185.99700000000001</v>
      </c>
      <c r="E678">
        <v>284.988</v>
      </c>
      <c r="F678">
        <f t="shared" si="63"/>
        <v>235.49250000000001</v>
      </c>
      <c r="G678" s="1">
        <f t="shared" si="64"/>
        <v>2.5878201468188706</v>
      </c>
      <c r="H678" s="1">
        <f t="shared" si="65"/>
        <v>12.143268564419117</v>
      </c>
      <c r="I678" s="1">
        <f t="shared" si="60"/>
        <v>1.607618176023891</v>
      </c>
      <c r="J678" s="1">
        <f t="shared" si="61"/>
        <v>0.31536398562453088</v>
      </c>
    </row>
    <row r="679" spans="1:10" x14ac:dyDescent="0.2">
      <c r="A679">
        <v>697</v>
      </c>
      <c r="B679" s="1">
        <v>223.36092700048249</v>
      </c>
      <c r="C679" s="1">
        <f t="shared" si="62"/>
        <v>0.9918975356966655</v>
      </c>
      <c r="D679" s="1">
        <v>185.99700000000001</v>
      </c>
      <c r="E679">
        <v>285.00099999999998</v>
      </c>
      <c r="F679">
        <f t="shared" si="63"/>
        <v>235.499</v>
      </c>
      <c r="G679" s="1">
        <f t="shared" si="64"/>
        <v>2.594320146818859</v>
      </c>
      <c r="H679" s="1">
        <f t="shared" si="65"/>
        <v>12.138072999517505</v>
      </c>
      <c r="I679" s="1">
        <f t="shared" si="60"/>
        <v>1.6024226111222788</v>
      </c>
      <c r="J679" s="1">
        <f t="shared" si="61"/>
        <v>0.31615610632467911</v>
      </c>
    </row>
    <row r="680" spans="1:10" x14ac:dyDescent="0.2">
      <c r="A680">
        <v>698</v>
      </c>
      <c r="B680" s="1">
        <v>223.55587870636981</v>
      </c>
      <c r="C680" s="1">
        <f t="shared" si="62"/>
        <v>1.1868492415839853</v>
      </c>
      <c r="D680" s="1">
        <v>186.274</v>
      </c>
      <c r="E680">
        <v>285.01299999999998</v>
      </c>
      <c r="F680">
        <f t="shared" si="63"/>
        <v>235.64349999999999</v>
      </c>
      <c r="G680" s="1">
        <f t="shared" si="64"/>
        <v>2.7388201468188527</v>
      </c>
      <c r="H680" s="1">
        <f t="shared" si="65"/>
        <v>12.087621293630178</v>
      </c>
      <c r="I680" s="1">
        <f t="shared" si="60"/>
        <v>1.5519709052349526</v>
      </c>
      <c r="J680" s="1">
        <f t="shared" si="61"/>
        <v>0.33376555881261982</v>
      </c>
    </row>
    <row r="681" spans="1:10" x14ac:dyDescent="0.2">
      <c r="A681">
        <v>699</v>
      </c>
      <c r="B681" s="1">
        <v>223.7508304122571</v>
      </c>
      <c r="C681" s="1">
        <f t="shared" si="62"/>
        <v>1.3818009474712767</v>
      </c>
      <c r="D681" s="1">
        <v>186.55199999999999</v>
      </c>
      <c r="E681">
        <v>285.02600000000001</v>
      </c>
      <c r="F681">
        <f t="shared" si="63"/>
        <v>235.78899999999999</v>
      </c>
      <c r="G681" s="1">
        <f t="shared" si="64"/>
        <v>2.8843201468188511</v>
      </c>
      <c r="H681" s="1">
        <f t="shared" si="65"/>
        <v>12.038169587742885</v>
      </c>
      <c r="I681" s="1">
        <f t="shared" si="60"/>
        <v>1.5025191993476597</v>
      </c>
      <c r="J681" s="1">
        <f t="shared" si="61"/>
        <v>0.35149687602366109</v>
      </c>
    </row>
    <row r="682" spans="1:10" x14ac:dyDescent="0.2">
      <c r="A682">
        <v>700</v>
      </c>
      <c r="B682" s="1">
        <v>223.94578211814431</v>
      </c>
      <c r="C682" s="1">
        <f t="shared" si="62"/>
        <v>1.5767526533584828</v>
      </c>
      <c r="D682" s="1">
        <v>186.83</v>
      </c>
      <c r="E682">
        <v>285.03800000000001</v>
      </c>
      <c r="F682">
        <f t="shared" si="63"/>
        <v>235.93400000000003</v>
      </c>
      <c r="G682" s="1">
        <f t="shared" si="64"/>
        <v>3.0293201468188897</v>
      </c>
      <c r="H682" s="1">
        <f t="shared" si="65"/>
        <v>11.988217881855718</v>
      </c>
      <c r="I682" s="1">
        <f t="shared" si="60"/>
        <v>1.4525674934604922</v>
      </c>
      <c r="J682" s="1">
        <f t="shared" si="61"/>
        <v>0.36916726087315727</v>
      </c>
    </row>
    <row r="683" spans="1:10" x14ac:dyDescent="0.2">
      <c r="A683">
        <v>701</v>
      </c>
      <c r="B683" s="1">
        <v>224.1407338240316</v>
      </c>
      <c r="C683" s="1">
        <f t="shared" si="62"/>
        <v>1.7717043592457742</v>
      </c>
      <c r="D683" s="1">
        <v>187.108</v>
      </c>
      <c r="E683">
        <v>285.05099999999999</v>
      </c>
      <c r="F683">
        <f t="shared" si="63"/>
        <v>236.0795</v>
      </c>
      <c r="G683" s="1">
        <f t="shared" si="64"/>
        <v>3.1748201468188597</v>
      </c>
      <c r="H683" s="1">
        <f t="shared" si="65"/>
        <v>11.938766175968397</v>
      </c>
      <c r="I683" s="1">
        <f t="shared" si="60"/>
        <v>1.4031157875731708</v>
      </c>
      <c r="J683" s="1">
        <f t="shared" si="61"/>
        <v>0.38689857808419503</v>
      </c>
    </row>
    <row r="684" spans="1:10" x14ac:dyDescent="0.2">
      <c r="A684">
        <v>702</v>
      </c>
      <c r="B684" s="1">
        <v>224.15305398393571</v>
      </c>
      <c r="C684" s="1">
        <f t="shared" si="62"/>
        <v>1.7840245191498809</v>
      </c>
      <c r="D684" s="1">
        <v>187.386</v>
      </c>
      <c r="E684">
        <v>285.06299999999999</v>
      </c>
      <c r="F684">
        <f t="shared" si="63"/>
        <v>236.22449999999998</v>
      </c>
      <c r="G684" s="1">
        <f t="shared" si="64"/>
        <v>3.3198201468188415</v>
      </c>
      <c r="H684" s="1">
        <f t="shared" si="65"/>
        <v>12.071446016064272</v>
      </c>
      <c r="I684" s="1">
        <f t="shared" si="60"/>
        <v>1.5357956276690459</v>
      </c>
      <c r="J684" s="1">
        <f t="shared" si="61"/>
        <v>0.40456896293368433</v>
      </c>
    </row>
    <row r="685" spans="1:10" x14ac:dyDescent="0.2">
      <c r="A685">
        <v>703</v>
      </c>
      <c r="B685" s="1">
        <v>223.73832485772391</v>
      </c>
      <c r="C685" s="1">
        <f t="shared" si="62"/>
        <v>1.3692953929380849</v>
      </c>
      <c r="D685" s="1">
        <v>187.511</v>
      </c>
      <c r="E685">
        <v>284.209</v>
      </c>
      <c r="F685">
        <f t="shared" si="63"/>
        <v>235.86</v>
      </c>
      <c r="G685" s="1">
        <f t="shared" si="64"/>
        <v>2.9553201468188774</v>
      </c>
      <c r="H685" s="1">
        <f t="shared" si="65"/>
        <v>12.121675142276104</v>
      </c>
      <c r="I685" s="1">
        <f t="shared" si="60"/>
        <v>1.5860247538808778</v>
      </c>
      <c r="J685" s="1">
        <f t="shared" si="61"/>
        <v>0.36014927136376013</v>
      </c>
    </row>
    <row r="686" spans="1:10" x14ac:dyDescent="0.2">
      <c r="A686">
        <v>704</v>
      </c>
      <c r="B686" s="1">
        <v>223.73948680909049</v>
      </c>
      <c r="C686" s="1">
        <f t="shared" si="62"/>
        <v>1.3704573443046684</v>
      </c>
      <c r="D686" s="1">
        <v>187.637</v>
      </c>
      <c r="E686">
        <v>283.35399999999998</v>
      </c>
      <c r="F686">
        <f t="shared" si="63"/>
        <v>235.49549999999999</v>
      </c>
      <c r="G686" s="1">
        <f t="shared" si="64"/>
        <v>2.5908201468188565</v>
      </c>
      <c r="H686" s="1">
        <f t="shared" si="65"/>
        <v>11.756013190909499</v>
      </c>
      <c r="I686" s="1">
        <f t="shared" si="60"/>
        <v>1.2203628025142734</v>
      </c>
      <c r="J686" s="1">
        <f t="shared" si="61"/>
        <v>0.31572957979382898</v>
      </c>
    </row>
    <row r="687" spans="1:10" x14ac:dyDescent="0.2">
      <c r="A687">
        <v>705</v>
      </c>
      <c r="B687" s="1">
        <v>223.74064876045711</v>
      </c>
      <c r="C687" s="1">
        <f t="shared" si="62"/>
        <v>1.3716192956712803</v>
      </c>
      <c r="D687" s="1">
        <v>187.762</v>
      </c>
      <c r="E687">
        <v>283.238</v>
      </c>
      <c r="F687">
        <f t="shared" si="63"/>
        <v>235.5</v>
      </c>
      <c r="G687" s="1">
        <f t="shared" si="64"/>
        <v>2.5953201468188638</v>
      </c>
      <c r="H687" s="1">
        <f t="shared" si="65"/>
        <v>11.759351239542895</v>
      </c>
      <c r="I687" s="1">
        <f t="shared" si="60"/>
        <v>1.2237008511476688</v>
      </c>
      <c r="J687" s="1">
        <f t="shared" si="61"/>
        <v>0.3162779710477796</v>
      </c>
    </row>
    <row r="688" spans="1:10" x14ac:dyDescent="0.2">
      <c r="A688">
        <v>706</v>
      </c>
      <c r="B688" s="1">
        <v>223.74181071182369</v>
      </c>
      <c r="C688" s="1">
        <f t="shared" si="62"/>
        <v>1.3727812470378637</v>
      </c>
      <c r="D688" s="1">
        <v>187.887</v>
      </c>
      <c r="E688">
        <v>283.12099999999998</v>
      </c>
      <c r="F688">
        <f t="shared" si="63"/>
        <v>235.50399999999999</v>
      </c>
      <c r="G688" s="1">
        <f t="shared" si="64"/>
        <v>2.5993201468188545</v>
      </c>
      <c r="H688" s="1">
        <f t="shared" si="65"/>
        <v>11.762189288176302</v>
      </c>
      <c r="I688" s="1">
        <f t="shared" si="60"/>
        <v>1.226538899781076</v>
      </c>
      <c r="J688" s="1">
        <f t="shared" si="61"/>
        <v>0.31676542994017826</v>
      </c>
    </row>
    <row r="689" spans="1:10" x14ac:dyDescent="0.2">
      <c r="A689">
        <v>707</v>
      </c>
      <c r="B689" s="1">
        <v>223.7429726631903</v>
      </c>
      <c r="C689" s="1">
        <f t="shared" si="62"/>
        <v>1.3739431984044757</v>
      </c>
      <c r="D689" s="1">
        <v>188.01300000000001</v>
      </c>
      <c r="E689">
        <v>283.00400000000002</v>
      </c>
      <c r="F689">
        <f t="shared" si="63"/>
        <v>235.50850000000003</v>
      </c>
      <c r="G689" s="1">
        <f t="shared" si="64"/>
        <v>2.6038201468188902</v>
      </c>
      <c r="H689" s="1">
        <f t="shared" si="65"/>
        <v>11.765527336809726</v>
      </c>
      <c r="I689" s="1">
        <f t="shared" si="60"/>
        <v>1.2298769484144998</v>
      </c>
      <c r="J689" s="1">
        <f t="shared" si="61"/>
        <v>0.31731382119413232</v>
      </c>
    </row>
    <row r="690" spans="1:10" x14ac:dyDescent="0.2">
      <c r="A690">
        <v>708</v>
      </c>
      <c r="B690" s="1">
        <v>223.74413461455691</v>
      </c>
      <c r="C690" s="1">
        <f t="shared" si="62"/>
        <v>1.3751051497710876</v>
      </c>
      <c r="D690" s="1">
        <v>188.13800000000001</v>
      </c>
      <c r="E690">
        <v>282.88799999999998</v>
      </c>
      <c r="F690">
        <f t="shared" si="63"/>
        <v>235.51299999999998</v>
      </c>
      <c r="G690" s="1">
        <f t="shared" si="64"/>
        <v>2.6083201468188406</v>
      </c>
      <c r="H690" s="1">
        <f t="shared" si="65"/>
        <v>11.768865385443064</v>
      </c>
      <c r="I690" s="1">
        <f t="shared" si="60"/>
        <v>1.2332149970478383</v>
      </c>
      <c r="J690" s="1">
        <f t="shared" si="61"/>
        <v>0.317862212448076</v>
      </c>
    </row>
    <row r="691" spans="1:10" x14ac:dyDescent="0.2">
      <c r="A691">
        <v>709</v>
      </c>
      <c r="B691" s="1">
        <v>223.74529656592361</v>
      </c>
      <c r="C691" s="1">
        <f t="shared" si="62"/>
        <v>1.3762671011377847</v>
      </c>
      <c r="D691" s="1">
        <v>188.26400000000001</v>
      </c>
      <c r="E691">
        <v>282.77100000000002</v>
      </c>
      <c r="F691">
        <f t="shared" si="63"/>
        <v>235.51750000000001</v>
      </c>
      <c r="G691" s="1">
        <f t="shared" si="64"/>
        <v>2.6128201468188763</v>
      </c>
      <c r="H691" s="1">
        <f t="shared" si="65"/>
        <v>11.772203434076403</v>
      </c>
      <c r="I691" s="1">
        <f t="shared" si="60"/>
        <v>1.2365530456811769</v>
      </c>
      <c r="J691" s="1">
        <f t="shared" si="61"/>
        <v>0.31841060370203011</v>
      </c>
    </row>
    <row r="692" spans="1:10" x14ac:dyDescent="0.2">
      <c r="A692">
        <v>710</v>
      </c>
      <c r="B692" s="1">
        <v>223.74645851729019</v>
      </c>
      <c r="C692" s="1">
        <f t="shared" si="62"/>
        <v>1.3774290525043682</v>
      </c>
      <c r="D692" s="1">
        <v>188.38900000000001</v>
      </c>
      <c r="E692">
        <v>282.654</v>
      </c>
      <c r="F692">
        <f t="shared" si="63"/>
        <v>235.5215</v>
      </c>
      <c r="G692" s="1">
        <f t="shared" si="64"/>
        <v>2.616820146818867</v>
      </c>
      <c r="H692" s="1">
        <f t="shared" si="65"/>
        <v>11.77504148270981</v>
      </c>
      <c r="I692" s="1">
        <f t="shared" si="60"/>
        <v>1.2393910943145841</v>
      </c>
      <c r="J692" s="1">
        <f t="shared" si="61"/>
        <v>0.31889806259442871</v>
      </c>
    </row>
    <row r="693" spans="1:10" x14ac:dyDescent="0.2">
      <c r="A693">
        <v>711</v>
      </c>
      <c r="B693" s="1">
        <v>223.74762046865681</v>
      </c>
      <c r="C693" s="1">
        <f t="shared" si="62"/>
        <v>1.3785910038709801</v>
      </c>
      <c r="D693" s="1">
        <v>188.51499999999999</v>
      </c>
      <c r="E693">
        <v>282.53699999999998</v>
      </c>
      <c r="F693">
        <f t="shared" si="63"/>
        <v>235.52599999999998</v>
      </c>
      <c r="G693" s="1">
        <f t="shared" si="64"/>
        <v>2.6213201468188458</v>
      </c>
      <c r="H693" s="1">
        <f t="shared" si="65"/>
        <v>11.778379531343177</v>
      </c>
      <c r="I693" s="1">
        <f t="shared" si="60"/>
        <v>1.242729142947951</v>
      </c>
      <c r="J693" s="1">
        <f t="shared" si="61"/>
        <v>0.31944645384837589</v>
      </c>
    </row>
    <row r="694" spans="1:10" x14ac:dyDescent="0.2">
      <c r="A694">
        <v>712</v>
      </c>
      <c r="B694" s="1">
        <v>223.74878242002339</v>
      </c>
      <c r="C694" s="1">
        <f t="shared" si="62"/>
        <v>1.3797529552375636</v>
      </c>
      <c r="D694" s="1">
        <v>188.64</v>
      </c>
      <c r="E694">
        <v>282.42099999999999</v>
      </c>
      <c r="F694">
        <f t="shared" si="63"/>
        <v>235.53049999999999</v>
      </c>
      <c r="G694" s="1">
        <f t="shared" si="64"/>
        <v>2.6258201468188531</v>
      </c>
      <c r="H694" s="1">
        <f t="shared" si="65"/>
        <v>11.781717579976601</v>
      </c>
      <c r="I694" s="1">
        <f t="shared" si="60"/>
        <v>1.2460671915813748</v>
      </c>
      <c r="J694" s="1">
        <f t="shared" si="61"/>
        <v>0.31999484510232651</v>
      </c>
    </row>
    <row r="695" spans="1:10" x14ac:dyDescent="0.2">
      <c r="A695">
        <v>713</v>
      </c>
      <c r="B695" s="1">
        <v>223.74994437139</v>
      </c>
      <c r="C695" s="1">
        <f t="shared" si="62"/>
        <v>1.3809149066041755</v>
      </c>
      <c r="D695" s="1">
        <v>188.76599999999999</v>
      </c>
      <c r="E695">
        <v>282.30399999999997</v>
      </c>
      <c r="F695">
        <f t="shared" si="63"/>
        <v>235.53499999999997</v>
      </c>
      <c r="G695" s="1">
        <f t="shared" si="64"/>
        <v>2.630320146818832</v>
      </c>
      <c r="H695" s="1">
        <f t="shared" si="65"/>
        <v>11.785055628609967</v>
      </c>
      <c r="I695" s="1">
        <f t="shared" si="60"/>
        <v>1.2494052402147418</v>
      </c>
      <c r="J695" s="1">
        <f t="shared" si="61"/>
        <v>0.32054323635627369</v>
      </c>
    </row>
    <row r="696" spans="1:10" x14ac:dyDescent="0.2">
      <c r="A696">
        <v>714</v>
      </c>
      <c r="B696" s="1">
        <v>223.75110632275661</v>
      </c>
      <c r="C696" s="1">
        <f t="shared" si="62"/>
        <v>1.3820768579707874</v>
      </c>
      <c r="D696" s="1">
        <v>188.89099999999999</v>
      </c>
      <c r="E696">
        <v>282.18700000000001</v>
      </c>
      <c r="F696">
        <f t="shared" si="63"/>
        <v>235.53899999999999</v>
      </c>
      <c r="G696" s="1">
        <f t="shared" si="64"/>
        <v>2.6343201468188511</v>
      </c>
      <c r="H696" s="1">
        <f t="shared" si="65"/>
        <v>11.787893677243375</v>
      </c>
      <c r="I696" s="1">
        <f t="shared" si="60"/>
        <v>1.2522432888481489</v>
      </c>
      <c r="J696" s="1">
        <f t="shared" si="61"/>
        <v>0.32103069524867578</v>
      </c>
    </row>
    <row r="697" spans="1:10" x14ac:dyDescent="0.2">
      <c r="A697">
        <v>715</v>
      </c>
      <c r="B697" s="1">
        <v>223.75226827412331</v>
      </c>
      <c r="C697" s="1">
        <f t="shared" si="62"/>
        <v>1.3832388093374846</v>
      </c>
      <c r="D697" s="1">
        <v>189.017</v>
      </c>
      <c r="E697">
        <v>282.07100000000003</v>
      </c>
      <c r="F697">
        <f t="shared" si="63"/>
        <v>235.54400000000001</v>
      </c>
      <c r="G697" s="1">
        <f t="shared" si="64"/>
        <v>2.6393201468188749</v>
      </c>
      <c r="H697" s="1">
        <f t="shared" si="65"/>
        <v>11.791731725876701</v>
      </c>
      <c r="I697" s="1">
        <f t="shared" si="60"/>
        <v>1.2560813374814757</v>
      </c>
      <c r="J697" s="1">
        <f t="shared" si="61"/>
        <v>0.32164001886417837</v>
      </c>
    </row>
    <row r="698" spans="1:10" x14ac:dyDescent="0.2">
      <c r="A698">
        <v>716</v>
      </c>
      <c r="B698" s="1">
        <v>223.75343022548989</v>
      </c>
      <c r="C698" s="1">
        <f t="shared" si="62"/>
        <v>1.384400760704068</v>
      </c>
      <c r="D698" s="1">
        <v>189.142</v>
      </c>
      <c r="E698">
        <v>281.95400000000001</v>
      </c>
      <c r="F698">
        <f t="shared" si="63"/>
        <v>235.548</v>
      </c>
      <c r="G698" s="1">
        <f t="shared" si="64"/>
        <v>2.6433201468188656</v>
      </c>
      <c r="H698" s="1">
        <f t="shared" si="65"/>
        <v>11.794569774510109</v>
      </c>
      <c r="I698" s="1">
        <f t="shared" si="60"/>
        <v>1.2589193861148829</v>
      </c>
      <c r="J698" s="1">
        <f t="shared" si="61"/>
        <v>0.32212747775657702</v>
      </c>
    </row>
    <row r="699" spans="1:10" x14ac:dyDescent="0.2">
      <c r="A699">
        <v>717</v>
      </c>
      <c r="B699" s="1">
        <v>223.75459217685651</v>
      </c>
      <c r="C699" s="1">
        <f t="shared" si="62"/>
        <v>1.3855627120706799</v>
      </c>
      <c r="D699" s="1">
        <v>189.268</v>
      </c>
      <c r="E699">
        <v>281.83699999999999</v>
      </c>
      <c r="F699">
        <f t="shared" si="63"/>
        <v>235.55250000000001</v>
      </c>
      <c r="G699" s="1">
        <f t="shared" si="64"/>
        <v>2.6478201468188729</v>
      </c>
      <c r="H699" s="1">
        <f t="shared" si="65"/>
        <v>11.797907823143504</v>
      </c>
      <c r="I699" s="1">
        <f t="shared" si="60"/>
        <v>1.2622574347482782</v>
      </c>
      <c r="J699" s="1">
        <f t="shared" si="61"/>
        <v>0.32267586901052764</v>
      </c>
    </row>
    <row r="700" spans="1:10" x14ac:dyDescent="0.2">
      <c r="A700">
        <v>718</v>
      </c>
      <c r="B700" s="1">
        <v>223.75575412822309</v>
      </c>
      <c r="C700" s="1">
        <f t="shared" si="62"/>
        <v>1.3867246634372634</v>
      </c>
      <c r="D700" s="1">
        <v>189.393</v>
      </c>
      <c r="E700">
        <v>281.721</v>
      </c>
      <c r="F700">
        <f t="shared" si="63"/>
        <v>235.55700000000002</v>
      </c>
      <c r="G700" s="1">
        <f t="shared" si="64"/>
        <v>2.6523201468188802</v>
      </c>
      <c r="H700" s="1">
        <f t="shared" si="65"/>
        <v>11.801245871776928</v>
      </c>
      <c r="I700" s="1">
        <f t="shared" si="60"/>
        <v>1.265595483381702</v>
      </c>
      <c r="J700" s="1">
        <f t="shared" si="61"/>
        <v>0.32322426026447826</v>
      </c>
    </row>
    <row r="701" spans="1:10" x14ac:dyDescent="0.2">
      <c r="A701">
        <v>719</v>
      </c>
      <c r="B701" s="1">
        <v>223.7569160795897</v>
      </c>
      <c r="C701" s="1">
        <f t="shared" si="62"/>
        <v>1.3878866148038753</v>
      </c>
      <c r="D701" s="1">
        <v>189.51900000000001</v>
      </c>
      <c r="E701">
        <v>281.60399999999998</v>
      </c>
      <c r="F701">
        <f t="shared" si="63"/>
        <v>235.5615</v>
      </c>
      <c r="G701" s="1">
        <f t="shared" si="64"/>
        <v>2.656820146818859</v>
      </c>
      <c r="H701" s="1">
        <f t="shared" si="65"/>
        <v>11.804583920410295</v>
      </c>
      <c r="I701" s="1">
        <f t="shared" si="60"/>
        <v>1.268933532015069</v>
      </c>
      <c r="J701" s="1">
        <f t="shared" si="61"/>
        <v>0.32377265151842544</v>
      </c>
    </row>
    <row r="702" spans="1:10" x14ac:dyDescent="0.2">
      <c r="A702">
        <v>720</v>
      </c>
      <c r="B702" s="1">
        <v>223.75807803095631</v>
      </c>
      <c r="C702" s="1">
        <f t="shared" si="62"/>
        <v>1.3890485661704872</v>
      </c>
      <c r="D702" s="1">
        <v>189.64400000000001</v>
      </c>
      <c r="E702">
        <v>281.48700000000002</v>
      </c>
      <c r="F702">
        <f t="shared" si="63"/>
        <v>235.56550000000001</v>
      </c>
      <c r="G702" s="1">
        <f t="shared" si="64"/>
        <v>2.6608201468188781</v>
      </c>
      <c r="H702" s="1">
        <f t="shared" si="65"/>
        <v>11.807421969043702</v>
      </c>
      <c r="I702" s="1">
        <f t="shared" si="60"/>
        <v>1.2717715806484762</v>
      </c>
      <c r="J702" s="1">
        <f t="shared" si="61"/>
        <v>0.32426011041082753</v>
      </c>
    </row>
    <row r="703" spans="1:10" x14ac:dyDescent="0.2">
      <c r="A703">
        <v>721</v>
      </c>
      <c r="B703" s="1">
        <v>223.7592399823229</v>
      </c>
      <c r="C703" s="1">
        <f t="shared" si="62"/>
        <v>1.3902105175370707</v>
      </c>
      <c r="D703" s="1">
        <v>189.77</v>
      </c>
      <c r="E703">
        <v>281.37099999999998</v>
      </c>
      <c r="F703">
        <f t="shared" si="63"/>
        <v>235.57049999999998</v>
      </c>
      <c r="G703" s="1">
        <f t="shared" si="64"/>
        <v>2.6658201468188452</v>
      </c>
      <c r="H703" s="1">
        <f t="shared" si="65"/>
        <v>11.811260017677085</v>
      </c>
      <c r="I703" s="1">
        <f t="shared" si="60"/>
        <v>1.2756096292818597</v>
      </c>
      <c r="J703" s="1">
        <f t="shared" si="61"/>
        <v>0.32486943402632318</v>
      </c>
    </row>
    <row r="704" spans="1:10" x14ac:dyDescent="0.2">
      <c r="A704">
        <v>722</v>
      </c>
      <c r="B704" s="1">
        <v>223.7737690351891</v>
      </c>
      <c r="C704" s="1">
        <f t="shared" si="62"/>
        <v>1.4047395704032795</v>
      </c>
      <c r="D704" s="1">
        <v>189.89500000000001</v>
      </c>
      <c r="E704">
        <v>281.25400000000002</v>
      </c>
      <c r="F704">
        <f t="shared" si="63"/>
        <v>235.5745</v>
      </c>
      <c r="G704" s="1">
        <f t="shared" si="64"/>
        <v>2.6698201468188643</v>
      </c>
      <c r="H704" s="1">
        <f t="shared" si="65"/>
        <v>11.800730964810896</v>
      </c>
      <c r="I704" s="1">
        <f t="shared" si="60"/>
        <v>1.2650805764156701</v>
      </c>
      <c r="J704" s="1">
        <f t="shared" si="61"/>
        <v>0.32535689291872527</v>
      </c>
    </row>
    <row r="705" spans="1:10" x14ac:dyDescent="0.2">
      <c r="A705">
        <v>723</v>
      </c>
      <c r="B705" s="1">
        <v>223.78839446962641</v>
      </c>
      <c r="C705" s="1">
        <f t="shared" si="62"/>
        <v>1.4193650048405857</v>
      </c>
      <c r="D705" s="1">
        <v>189.84200000000001</v>
      </c>
      <c r="E705">
        <v>281.27800000000002</v>
      </c>
      <c r="F705">
        <f t="shared" si="63"/>
        <v>235.56</v>
      </c>
      <c r="G705" s="1">
        <f t="shared" si="64"/>
        <v>2.6553201468188661</v>
      </c>
      <c r="H705" s="1">
        <f t="shared" si="65"/>
        <v>11.771605530373591</v>
      </c>
      <c r="I705" s="1">
        <f t="shared" si="60"/>
        <v>1.2359551419783656</v>
      </c>
      <c r="J705" s="1">
        <f t="shared" si="61"/>
        <v>0.32358985443377636</v>
      </c>
    </row>
    <row r="706" spans="1:10" x14ac:dyDescent="0.2">
      <c r="A706">
        <v>724</v>
      </c>
      <c r="B706" s="1">
        <v>223.77384489115781</v>
      </c>
      <c r="C706" s="1">
        <f t="shared" si="62"/>
        <v>1.4048154263719823</v>
      </c>
      <c r="D706" s="1">
        <v>189.79</v>
      </c>
      <c r="E706">
        <v>281.30200000000002</v>
      </c>
      <c r="F706">
        <f t="shared" si="63"/>
        <v>235.54599999999999</v>
      </c>
      <c r="G706" s="1">
        <f t="shared" si="64"/>
        <v>2.6413201468188561</v>
      </c>
      <c r="H706" s="1">
        <f t="shared" si="65"/>
        <v>11.772155108842185</v>
      </c>
      <c r="I706" s="1">
        <f t="shared" ref="I706:I769" si="66">(H706-$K$2)</f>
        <v>1.236504720446959</v>
      </c>
      <c r="J706" s="1">
        <f t="shared" ref="J706:J769" si="67">G706/($K$8-$K$3)</f>
        <v>0.32188374831037597</v>
      </c>
    </row>
    <row r="707" spans="1:10" x14ac:dyDescent="0.2">
      <c r="A707">
        <v>725</v>
      </c>
      <c r="B707" s="1">
        <v>223.75929531268929</v>
      </c>
      <c r="C707" s="1">
        <f t="shared" ref="C707:C770" si="68">B707-$K$4</f>
        <v>1.3902658479034642</v>
      </c>
      <c r="D707" s="1">
        <v>189.73699999999999</v>
      </c>
      <c r="E707">
        <v>281.327</v>
      </c>
      <c r="F707">
        <f t="shared" ref="F707:F770" si="69">(D707+E707)/2</f>
        <v>235.53199999999998</v>
      </c>
      <c r="G707" s="1">
        <f t="shared" ref="G707:G770" si="70">F707-$K$3</f>
        <v>2.6273201468188461</v>
      </c>
      <c r="H707" s="1">
        <f t="shared" ref="H707:H770" si="71">F707-B707</f>
        <v>11.772704687310693</v>
      </c>
      <c r="I707" s="1">
        <f t="shared" si="66"/>
        <v>1.2370542989154671</v>
      </c>
      <c r="J707" s="1">
        <f t="shared" si="67"/>
        <v>0.32017764218697559</v>
      </c>
    </row>
    <row r="708" spans="1:10" x14ac:dyDescent="0.2">
      <c r="A708">
        <v>726</v>
      </c>
      <c r="B708" s="1">
        <v>223.74474573422069</v>
      </c>
      <c r="C708" s="1">
        <f t="shared" si="68"/>
        <v>1.3757162694348608</v>
      </c>
      <c r="D708" s="1">
        <v>189.684</v>
      </c>
      <c r="E708">
        <v>281.351</v>
      </c>
      <c r="F708">
        <f t="shared" si="69"/>
        <v>235.51749999999998</v>
      </c>
      <c r="G708" s="1">
        <f t="shared" si="70"/>
        <v>2.6128201468188479</v>
      </c>
      <c r="H708" s="1">
        <f t="shared" si="71"/>
        <v>11.772754265779298</v>
      </c>
      <c r="I708" s="1">
        <f t="shared" si="66"/>
        <v>1.2371038773840723</v>
      </c>
      <c r="J708" s="1">
        <f t="shared" si="67"/>
        <v>0.31841060370202662</v>
      </c>
    </row>
    <row r="709" spans="1:10" x14ac:dyDescent="0.2">
      <c r="A709">
        <v>727</v>
      </c>
      <c r="B709" s="1">
        <v>223.73019615575211</v>
      </c>
      <c r="C709" s="1">
        <f t="shared" si="68"/>
        <v>1.3611666909662858</v>
      </c>
      <c r="D709" s="1">
        <v>189.631</v>
      </c>
      <c r="E709">
        <v>281.375</v>
      </c>
      <c r="F709">
        <f t="shared" si="69"/>
        <v>235.50299999999999</v>
      </c>
      <c r="G709" s="1">
        <f t="shared" si="70"/>
        <v>2.5983201468188497</v>
      </c>
      <c r="H709" s="1">
        <f t="shared" si="71"/>
        <v>11.772803844247875</v>
      </c>
      <c r="I709" s="1">
        <f t="shared" si="66"/>
        <v>1.2371534558526491</v>
      </c>
      <c r="J709" s="1">
        <f t="shared" si="67"/>
        <v>0.3166435652170777</v>
      </c>
    </row>
    <row r="710" spans="1:10" x14ac:dyDescent="0.2">
      <c r="A710">
        <v>728</v>
      </c>
      <c r="B710" s="1">
        <v>223.71564657728359</v>
      </c>
      <c r="C710" s="1">
        <f t="shared" si="68"/>
        <v>1.3466171124977677</v>
      </c>
      <c r="D710" s="1">
        <v>189.578</v>
      </c>
      <c r="E710">
        <v>281.399</v>
      </c>
      <c r="F710">
        <f t="shared" si="69"/>
        <v>235.48849999999999</v>
      </c>
      <c r="G710" s="1">
        <f t="shared" si="70"/>
        <v>2.5838201468188515</v>
      </c>
      <c r="H710" s="1">
        <f t="shared" si="71"/>
        <v>11.772853422716395</v>
      </c>
      <c r="I710" s="1">
        <f t="shared" si="66"/>
        <v>1.2372030343211691</v>
      </c>
      <c r="J710" s="1">
        <f t="shared" si="67"/>
        <v>0.31487652673212879</v>
      </c>
    </row>
    <row r="711" spans="1:10" x14ac:dyDescent="0.2">
      <c r="A711">
        <v>729</v>
      </c>
      <c r="B711" s="1">
        <v>223.70109699881499</v>
      </c>
      <c r="C711" s="1">
        <f t="shared" si="68"/>
        <v>1.3320675340291643</v>
      </c>
      <c r="D711" s="1">
        <v>189.52500000000001</v>
      </c>
      <c r="E711">
        <v>281.42399999999998</v>
      </c>
      <c r="F711">
        <f t="shared" si="69"/>
        <v>235.47449999999998</v>
      </c>
      <c r="G711" s="1">
        <f t="shared" si="70"/>
        <v>2.5698201468188415</v>
      </c>
      <c r="H711" s="1">
        <f t="shared" si="71"/>
        <v>11.773403001184988</v>
      </c>
      <c r="I711" s="1">
        <f t="shared" si="66"/>
        <v>1.2377526127897625</v>
      </c>
      <c r="J711" s="1">
        <f t="shared" si="67"/>
        <v>0.31317042060872841</v>
      </c>
    </row>
    <row r="712" spans="1:10" x14ac:dyDescent="0.2">
      <c r="A712">
        <v>730</v>
      </c>
      <c r="B712" s="1">
        <v>223.68654742034639</v>
      </c>
      <c r="C712" s="1">
        <f t="shared" si="68"/>
        <v>1.3175179555605609</v>
      </c>
      <c r="D712" s="1">
        <v>189.47200000000001</v>
      </c>
      <c r="E712">
        <v>281.44799999999998</v>
      </c>
      <c r="F712">
        <f t="shared" si="69"/>
        <v>235.45999999999998</v>
      </c>
      <c r="G712" s="1">
        <f t="shared" si="70"/>
        <v>2.5553201468188433</v>
      </c>
      <c r="H712" s="1">
        <f t="shared" si="71"/>
        <v>11.773452579653593</v>
      </c>
      <c r="I712" s="1">
        <f t="shared" si="66"/>
        <v>1.2378021912583677</v>
      </c>
      <c r="J712" s="1">
        <f t="shared" si="67"/>
        <v>0.31140338212377949</v>
      </c>
    </row>
    <row r="713" spans="1:10" x14ac:dyDescent="0.2">
      <c r="A713">
        <v>731</v>
      </c>
      <c r="B713" s="1">
        <v>223.6719978418779</v>
      </c>
      <c r="C713" s="1">
        <f t="shared" si="68"/>
        <v>1.3029683770920713</v>
      </c>
      <c r="D713" s="1">
        <v>189.42</v>
      </c>
      <c r="E713">
        <v>281.47199999999998</v>
      </c>
      <c r="F713">
        <f t="shared" si="69"/>
        <v>235.44599999999997</v>
      </c>
      <c r="G713" s="1">
        <f t="shared" si="70"/>
        <v>2.5413201468188333</v>
      </c>
      <c r="H713" s="1">
        <f t="shared" si="71"/>
        <v>11.774002158122073</v>
      </c>
      <c r="I713" s="1">
        <f t="shared" si="66"/>
        <v>1.2383517697268474</v>
      </c>
      <c r="J713" s="1">
        <f t="shared" si="67"/>
        <v>0.30969727600037905</v>
      </c>
    </row>
    <row r="714" spans="1:10" x14ac:dyDescent="0.2">
      <c r="A714">
        <v>732</v>
      </c>
      <c r="B714" s="1">
        <v>223.65744826340929</v>
      </c>
      <c r="C714" s="1">
        <f t="shared" si="68"/>
        <v>1.2884187986234679</v>
      </c>
      <c r="D714" s="1">
        <v>189.36699999999999</v>
      </c>
      <c r="E714">
        <v>281.49599999999998</v>
      </c>
      <c r="F714">
        <f t="shared" si="69"/>
        <v>235.43149999999997</v>
      </c>
      <c r="G714" s="1">
        <f t="shared" si="70"/>
        <v>2.5268201468188352</v>
      </c>
      <c r="H714" s="1">
        <f t="shared" si="71"/>
        <v>11.774051736590678</v>
      </c>
      <c r="I714" s="1">
        <f t="shared" si="66"/>
        <v>1.2384013481954526</v>
      </c>
      <c r="J714" s="1">
        <f t="shared" si="67"/>
        <v>0.30793023751543014</v>
      </c>
    </row>
    <row r="715" spans="1:10" x14ac:dyDescent="0.2">
      <c r="A715">
        <v>733</v>
      </c>
      <c r="B715" s="1">
        <v>223.64289868494069</v>
      </c>
      <c r="C715" s="1">
        <f t="shared" si="68"/>
        <v>1.2738692201548645</v>
      </c>
      <c r="D715" s="1">
        <v>189.31399999999999</v>
      </c>
      <c r="E715">
        <v>281.52100000000002</v>
      </c>
      <c r="F715">
        <f t="shared" si="69"/>
        <v>235.41750000000002</v>
      </c>
      <c r="G715" s="1">
        <f t="shared" si="70"/>
        <v>2.512820146818882</v>
      </c>
      <c r="H715" s="1">
        <f t="shared" si="71"/>
        <v>11.774601315059328</v>
      </c>
      <c r="I715" s="1">
        <f t="shared" si="66"/>
        <v>1.2389509266641028</v>
      </c>
      <c r="J715" s="1">
        <f t="shared" si="67"/>
        <v>0.30622413139203669</v>
      </c>
    </row>
    <row r="716" spans="1:10" x14ac:dyDescent="0.2">
      <c r="A716">
        <v>734</v>
      </c>
      <c r="B716" s="1">
        <v>223.62834910647209</v>
      </c>
      <c r="C716" s="1">
        <f t="shared" si="68"/>
        <v>1.2593196416862611</v>
      </c>
      <c r="D716" s="1">
        <v>189.261</v>
      </c>
      <c r="E716">
        <v>281.54500000000002</v>
      </c>
      <c r="F716">
        <f t="shared" si="69"/>
        <v>235.40300000000002</v>
      </c>
      <c r="G716" s="1">
        <f t="shared" si="70"/>
        <v>2.4983201468188838</v>
      </c>
      <c r="H716" s="1">
        <f t="shared" si="71"/>
        <v>11.774650893527934</v>
      </c>
      <c r="I716" s="1">
        <f t="shared" si="66"/>
        <v>1.239000505132708</v>
      </c>
      <c r="J716" s="1">
        <f t="shared" si="67"/>
        <v>0.30445709290708772</v>
      </c>
    </row>
    <row r="717" spans="1:10" x14ac:dyDescent="0.2">
      <c r="A717">
        <v>735</v>
      </c>
      <c r="B717" s="1">
        <v>223.6137995280036</v>
      </c>
      <c r="C717" s="1">
        <f t="shared" si="68"/>
        <v>1.2447700632177714</v>
      </c>
      <c r="D717" s="1">
        <v>189.208</v>
      </c>
      <c r="E717">
        <v>281.56900000000002</v>
      </c>
      <c r="F717">
        <f t="shared" si="69"/>
        <v>235.38850000000002</v>
      </c>
      <c r="G717" s="1">
        <f t="shared" si="70"/>
        <v>2.4838201468188856</v>
      </c>
      <c r="H717" s="1">
        <f t="shared" si="71"/>
        <v>11.774700471996425</v>
      </c>
      <c r="I717" s="1">
        <f t="shared" si="66"/>
        <v>1.2390500836011995</v>
      </c>
      <c r="J717" s="1">
        <f t="shared" si="67"/>
        <v>0.30269005442213881</v>
      </c>
    </row>
    <row r="718" spans="1:10" x14ac:dyDescent="0.2">
      <c r="A718">
        <v>736</v>
      </c>
      <c r="B718" s="1">
        <v>223.59924994953499</v>
      </c>
      <c r="C718" s="1">
        <f t="shared" si="68"/>
        <v>1.230220484749168</v>
      </c>
      <c r="D718" s="1">
        <v>189.155</v>
      </c>
      <c r="E718">
        <v>281.59300000000002</v>
      </c>
      <c r="F718">
        <f t="shared" si="69"/>
        <v>235.37400000000002</v>
      </c>
      <c r="G718" s="1">
        <f t="shared" si="70"/>
        <v>2.4693201468188875</v>
      </c>
      <c r="H718" s="1">
        <f t="shared" si="71"/>
        <v>11.77475005046503</v>
      </c>
      <c r="I718" s="1">
        <f t="shared" si="66"/>
        <v>1.2390996620698047</v>
      </c>
      <c r="J718" s="1">
        <f t="shared" si="67"/>
        <v>0.3009230159371899</v>
      </c>
    </row>
    <row r="719" spans="1:10" x14ac:dyDescent="0.2">
      <c r="A719">
        <v>737</v>
      </c>
      <c r="B719" s="1">
        <v>223.5847003710665</v>
      </c>
      <c r="C719" s="1">
        <f t="shared" si="68"/>
        <v>1.2156709062806783</v>
      </c>
      <c r="D719" s="1">
        <v>189.102</v>
      </c>
      <c r="E719">
        <v>281.61799999999999</v>
      </c>
      <c r="F719">
        <f t="shared" si="69"/>
        <v>235.36</v>
      </c>
      <c r="G719" s="1">
        <f t="shared" si="70"/>
        <v>2.4553201468188774</v>
      </c>
      <c r="H719" s="1">
        <f t="shared" si="71"/>
        <v>11.77529962893351</v>
      </c>
      <c r="I719" s="1">
        <f t="shared" si="66"/>
        <v>1.2396492405382844</v>
      </c>
      <c r="J719" s="1">
        <f t="shared" si="67"/>
        <v>0.29921690981378951</v>
      </c>
    </row>
    <row r="720" spans="1:10" x14ac:dyDescent="0.2">
      <c r="A720">
        <v>738</v>
      </c>
      <c r="B720" s="1">
        <v>223.5701507925979</v>
      </c>
      <c r="C720" s="1">
        <f t="shared" si="68"/>
        <v>1.2011213278120749</v>
      </c>
      <c r="D720" s="1">
        <v>189.05</v>
      </c>
      <c r="E720">
        <v>281.642</v>
      </c>
      <c r="F720">
        <f t="shared" si="69"/>
        <v>235.346</v>
      </c>
      <c r="G720" s="1">
        <f t="shared" si="70"/>
        <v>2.4413201468188674</v>
      </c>
      <c r="H720" s="1">
        <f t="shared" si="71"/>
        <v>11.775849207402104</v>
      </c>
      <c r="I720" s="1">
        <f t="shared" si="66"/>
        <v>1.2401988190068778</v>
      </c>
      <c r="J720" s="1">
        <f t="shared" si="67"/>
        <v>0.29751080369038913</v>
      </c>
    </row>
    <row r="721" spans="1:10" x14ac:dyDescent="0.2">
      <c r="A721">
        <v>739</v>
      </c>
      <c r="B721" s="1">
        <v>223.5556012141293</v>
      </c>
      <c r="C721" s="1">
        <f t="shared" si="68"/>
        <v>1.1865717493434715</v>
      </c>
      <c r="D721" s="1">
        <v>188.99700000000001</v>
      </c>
      <c r="E721">
        <v>281.666</v>
      </c>
      <c r="F721">
        <f t="shared" si="69"/>
        <v>235.33150000000001</v>
      </c>
      <c r="G721" s="1">
        <f t="shared" si="70"/>
        <v>2.4268201468188693</v>
      </c>
      <c r="H721" s="1">
        <f t="shared" si="71"/>
        <v>11.775898785870709</v>
      </c>
      <c r="I721" s="1">
        <f t="shared" si="66"/>
        <v>1.240248397475483</v>
      </c>
      <c r="J721" s="1">
        <f t="shared" si="67"/>
        <v>0.29574376520544016</v>
      </c>
    </row>
    <row r="722" spans="1:10" x14ac:dyDescent="0.2">
      <c r="A722">
        <v>740</v>
      </c>
      <c r="B722" s="1">
        <v>223.54105163566081</v>
      </c>
      <c r="C722" s="1">
        <f t="shared" si="68"/>
        <v>1.1720221708749818</v>
      </c>
      <c r="D722" s="1">
        <v>188.94399999999999</v>
      </c>
      <c r="E722">
        <v>281.69</v>
      </c>
      <c r="F722">
        <f t="shared" si="69"/>
        <v>235.31700000000001</v>
      </c>
      <c r="G722" s="1">
        <f t="shared" si="70"/>
        <v>2.4123201468188711</v>
      </c>
      <c r="H722" s="1">
        <f t="shared" si="71"/>
        <v>11.7759483643392</v>
      </c>
      <c r="I722" s="1">
        <f t="shared" si="66"/>
        <v>1.2402979759439745</v>
      </c>
      <c r="J722" s="1">
        <f t="shared" si="67"/>
        <v>0.29397672672049124</v>
      </c>
    </row>
    <row r="723" spans="1:10" x14ac:dyDescent="0.2">
      <c r="A723">
        <v>741</v>
      </c>
      <c r="B723" s="1">
        <v>223.5265020571922</v>
      </c>
      <c r="C723" s="1">
        <f t="shared" si="68"/>
        <v>1.1574725924063785</v>
      </c>
      <c r="D723" s="1">
        <v>188.89099999999999</v>
      </c>
      <c r="E723">
        <v>281.71499999999997</v>
      </c>
      <c r="F723">
        <f t="shared" si="69"/>
        <v>235.303</v>
      </c>
      <c r="G723" s="1">
        <f t="shared" si="70"/>
        <v>2.3983201468188611</v>
      </c>
      <c r="H723" s="1">
        <f t="shared" si="71"/>
        <v>11.776497942807794</v>
      </c>
      <c r="I723" s="1">
        <f t="shared" si="66"/>
        <v>1.2408475544125679</v>
      </c>
      <c r="J723" s="1">
        <f t="shared" si="67"/>
        <v>0.29227062059709086</v>
      </c>
    </row>
    <row r="724" spans="1:10" x14ac:dyDescent="0.2">
      <c r="A724">
        <v>742</v>
      </c>
      <c r="B724" s="1">
        <v>223.5119524787236</v>
      </c>
      <c r="C724" s="1">
        <f t="shared" si="68"/>
        <v>1.1429230139377751</v>
      </c>
      <c r="D724" s="1">
        <v>188.83799999999999</v>
      </c>
      <c r="E724">
        <v>281.73899999999998</v>
      </c>
      <c r="F724">
        <f t="shared" si="69"/>
        <v>235.2885</v>
      </c>
      <c r="G724" s="1">
        <f t="shared" si="70"/>
        <v>2.3838201468188629</v>
      </c>
      <c r="H724" s="1">
        <f t="shared" si="71"/>
        <v>11.776547521276399</v>
      </c>
      <c r="I724" s="1">
        <f t="shared" si="66"/>
        <v>1.2408971328811731</v>
      </c>
      <c r="J724" s="1">
        <f t="shared" si="67"/>
        <v>0.29050358211214194</v>
      </c>
    </row>
    <row r="725" spans="1:10" x14ac:dyDescent="0.2">
      <c r="A725">
        <v>743</v>
      </c>
      <c r="B725" s="1">
        <v>223.497402900255</v>
      </c>
      <c r="C725" s="1">
        <f t="shared" si="68"/>
        <v>1.1283734354691717</v>
      </c>
      <c r="D725" s="1">
        <v>188.785</v>
      </c>
      <c r="E725">
        <v>281.76299999999998</v>
      </c>
      <c r="F725">
        <f t="shared" si="69"/>
        <v>235.274</v>
      </c>
      <c r="G725" s="1">
        <f t="shared" si="70"/>
        <v>2.3693201468188647</v>
      </c>
      <c r="H725" s="1">
        <f t="shared" si="71"/>
        <v>11.776597099745004</v>
      </c>
      <c r="I725" s="1">
        <f t="shared" si="66"/>
        <v>1.2409467113497783</v>
      </c>
      <c r="J725" s="1">
        <f t="shared" si="67"/>
        <v>0.28873654362719303</v>
      </c>
    </row>
    <row r="726" spans="1:10" x14ac:dyDescent="0.2">
      <c r="A726">
        <v>744</v>
      </c>
      <c r="B726" s="1">
        <v>223.48285332178651</v>
      </c>
      <c r="C726" s="1">
        <f t="shared" si="68"/>
        <v>1.113823857000682</v>
      </c>
      <c r="D726" s="1">
        <v>188.732</v>
      </c>
      <c r="E726">
        <v>281.78699999999998</v>
      </c>
      <c r="F726">
        <f t="shared" si="69"/>
        <v>235.2595</v>
      </c>
      <c r="G726" s="1">
        <f t="shared" si="70"/>
        <v>2.3548201468188665</v>
      </c>
      <c r="H726" s="1">
        <f t="shared" si="71"/>
        <v>11.776646678213496</v>
      </c>
      <c r="I726" s="1">
        <f t="shared" si="66"/>
        <v>1.2409962898182698</v>
      </c>
      <c r="J726" s="1">
        <f t="shared" si="67"/>
        <v>0.28696950514224406</v>
      </c>
    </row>
    <row r="727" spans="1:10" x14ac:dyDescent="0.2">
      <c r="A727">
        <v>745</v>
      </c>
      <c r="B727" s="1">
        <v>223.4683037433179</v>
      </c>
      <c r="C727" s="1">
        <f t="shared" si="68"/>
        <v>1.0992742785320786</v>
      </c>
      <c r="D727" s="1">
        <v>188.68</v>
      </c>
      <c r="E727">
        <v>281.81200000000001</v>
      </c>
      <c r="F727">
        <f t="shared" si="69"/>
        <v>235.24600000000001</v>
      </c>
      <c r="G727" s="1">
        <f t="shared" si="70"/>
        <v>2.3413201468188731</v>
      </c>
      <c r="H727" s="1">
        <f t="shared" si="71"/>
        <v>11.777696256682106</v>
      </c>
      <c r="I727" s="1">
        <f t="shared" si="66"/>
        <v>1.2420458682868798</v>
      </c>
      <c r="J727" s="1">
        <f t="shared" si="67"/>
        <v>0.2853243313803957</v>
      </c>
    </row>
    <row r="728" spans="1:10" x14ac:dyDescent="0.2">
      <c r="A728">
        <v>746</v>
      </c>
      <c r="B728" s="1">
        <v>223.4537541648493</v>
      </c>
      <c r="C728" s="1">
        <f t="shared" si="68"/>
        <v>1.0847247000634752</v>
      </c>
      <c r="D728" s="1">
        <v>188.62700000000001</v>
      </c>
      <c r="E728">
        <v>281.83600000000001</v>
      </c>
      <c r="F728">
        <f t="shared" si="69"/>
        <v>235.23150000000001</v>
      </c>
      <c r="G728" s="1">
        <f t="shared" si="70"/>
        <v>2.3268201468188749</v>
      </c>
      <c r="H728" s="1">
        <f t="shared" si="71"/>
        <v>11.777745835150711</v>
      </c>
      <c r="I728" s="1">
        <f t="shared" si="66"/>
        <v>1.242095446755485</v>
      </c>
      <c r="J728" s="1">
        <f t="shared" si="67"/>
        <v>0.28355729289544673</v>
      </c>
    </row>
    <row r="729" spans="1:10" x14ac:dyDescent="0.2">
      <c r="A729">
        <v>747</v>
      </c>
      <c r="B729" s="1">
        <v>223.43920458638081</v>
      </c>
      <c r="C729" s="1">
        <f t="shared" si="68"/>
        <v>1.0701751215949855</v>
      </c>
      <c r="D729" s="1">
        <v>188.57400000000001</v>
      </c>
      <c r="E729">
        <v>281.762</v>
      </c>
      <c r="F729">
        <f t="shared" si="69"/>
        <v>235.16800000000001</v>
      </c>
      <c r="G729" s="1">
        <f t="shared" si="70"/>
        <v>2.2633201468188702</v>
      </c>
      <c r="H729" s="1">
        <f t="shared" si="71"/>
        <v>11.728795413619196</v>
      </c>
      <c r="I729" s="1">
        <f t="shared" si="66"/>
        <v>1.1931450252239699</v>
      </c>
      <c r="J729" s="1">
        <f t="shared" si="67"/>
        <v>0.27581888297859991</v>
      </c>
    </row>
    <row r="730" spans="1:10" x14ac:dyDescent="0.2">
      <c r="A730">
        <v>748</v>
      </c>
      <c r="B730" s="1">
        <v>223.42465500791221</v>
      </c>
      <c r="C730" s="1">
        <f t="shared" si="68"/>
        <v>1.0556255431263821</v>
      </c>
      <c r="D730" s="1">
        <v>188.52099999999999</v>
      </c>
      <c r="E730">
        <v>281.68799999999999</v>
      </c>
      <c r="F730">
        <f t="shared" si="69"/>
        <v>235.10449999999997</v>
      </c>
      <c r="G730" s="1">
        <f t="shared" si="70"/>
        <v>2.199820146818837</v>
      </c>
      <c r="H730" s="1">
        <f t="shared" si="71"/>
        <v>11.679844992087766</v>
      </c>
      <c r="I730" s="1">
        <f t="shared" si="66"/>
        <v>1.1441946036925401</v>
      </c>
      <c r="J730" s="1">
        <f t="shared" si="67"/>
        <v>0.26808047306174959</v>
      </c>
    </row>
    <row r="731" spans="1:10" x14ac:dyDescent="0.2">
      <c r="A731">
        <v>749</v>
      </c>
      <c r="B731" s="1">
        <v>223.4101054294436</v>
      </c>
      <c r="C731" s="1">
        <f t="shared" si="68"/>
        <v>1.0410759646577787</v>
      </c>
      <c r="D731" s="1">
        <v>188.46799999999999</v>
      </c>
      <c r="E731">
        <v>281.61399999999998</v>
      </c>
      <c r="F731">
        <f t="shared" si="69"/>
        <v>235.041</v>
      </c>
      <c r="G731" s="1">
        <f t="shared" si="70"/>
        <v>2.1363201468188606</v>
      </c>
      <c r="H731" s="1">
        <f t="shared" si="71"/>
        <v>11.630894570556393</v>
      </c>
      <c r="I731" s="1">
        <f t="shared" si="66"/>
        <v>1.0952441821611671</v>
      </c>
      <c r="J731" s="1">
        <f t="shared" si="67"/>
        <v>0.26034206314490621</v>
      </c>
    </row>
    <row r="732" spans="1:10" x14ac:dyDescent="0.2">
      <c r="A732">
        <v>750</v>
      </c>
      <c r="B732" s="1">
        <v>223.39555585097509</v>
      </c>
      <c r="C732" s="1">
        <f t="shared" si="68"/>
        <v>1.0265263861892606</v>
      </c>
      <c r="D732" s="1">
        <v>188.41499999999999</v>
      </c>
      <c r="E732">
        <v>281.54000000000002</v>
      </c>
      <c r="F732">
        <f t="shared" si="69"/>
        <v>234.97750000000002</v>
      </c>
      <c r="G732" s="1">
        <f t="shared" si="70"/>
        <v>2.0728201468188843</v>
      </c>
      <c r="H732" s="1">
        <f t="shared" si="71"/>
        <v>11.581944149024935</v>
      </c>
      <c r="I732" s="1">
        <f t="shared" si="66"/>
        <v>1.0462937606297089</v>
      </c>
      <c r="J732" s="1">
        <f t="shared" si="67"/>
        <v>0.25260365322806283</v>
      </c>
    </row>
    <row r="733" spans="1:10" x14ac:dyDescent="0.2">
      <c r="A733">
        <v>751</v>
      </c>
      <c r="B733" s="1">
        <v>223.38100627250651</v>
      </c>
      <c r="C733" s="1">
        <f t="shared" si="68"/>
        <v>1.0119768077206857</v>
      </c>
      <c r="D733" s="1">
        <v>188.363</v>
      </c>
      <c r="E733">
        <v>281.46600000000001</v>
      </c>
      <c r="F733">
        <f t="shared" si="69"/>
        <v>234.9145</v>
      </c>
      <c r="G733" s="1">
        <f t="shared" si="70"/>
        <v>2.0098201468188677</v>
      </c>
      <c r="H733" s="1">
        <f t="shared" si="71"/>
        <v>11.533493727493493</v>
      </c>
      <c r="I733" s="1">
        <f t="shared" si="66"/>
        <v>0.99784333909826728</v>
      </c>
      <c r="J733" s="1">
        <f t="shared" si="67"/>
        <v>0.24492617567276451</v>
      </c>
    </row>
    <row r="734" spans="1:10" x14ac:dyDescent="0.2">
      <c r="A734">
        <v>752</v>
      </c>
      <c r="B734" s="1">
        <v>223.36645669403791</v>
      </c>
      <c r="C734" s="1">
        <f t="shared" si="68"/>
        <v>0.99742722925208227</v>
      </c>
      <c r="D734" s="1">
        <v>188.31</v>
      </c>
      <c r="E734">
        <v>281.39299999999997</v>
      </c>
      <c r="F734">
        <f t="shared" si="69"/>
        <v>234.85149999999999</v>
      </c>
      <c r="G734" s="1">
        <f t="shared" si="70"/>
        <v>1.9468201468188511</v>
      </c>
      <c r="H734" s="1">
        <f t="shared" si="71"/>
        <v>11.48504330596208</v>
      </c>
      <c r="I734" s="1">
        <f t="shared" si="66"/>
        <v>0.94939291756685407</v>
      </c>
      <c r="J734" s="1">
        <f t="shared" si="67"/>
        <v>0.23724869811746618</v>
      </c>
    </row>
    <row r="735" spans="1:10" x14ac:dyDescent="0.2">
      <c r="A735">
        <v>753</v>
      </c>
      <c r="B735" s="1">
        <v>223.35190711556939</v>
      </c>
      <c r="C735" s="1">
        <f t="shared" si="68"/>
        <v>0.98287765078356415</v>
      </c>
      <c r="D735" s="1">
        <v>188.25700000000001</v>
      </c>
      <c r="E735">
        <v>281.31900000000002</v>
      </c>
      <c r="F735">
        <f t="shared" si="69"/>
        <v>234.78800000000001</v>
      </c>
      <c r="G735" s="1">
        <f t="shared" si="70"/>
        <v>1.8833201468188747</v>
      </c>
      <c r="H735" s="1">
        <f t="shared" si="71"/>
        <v>11.436092884430622</v>
      </c>
      <c r="I735" s="1">
        <f t="shared" si="66"/>
        <v>0.90044249603539583</v>
      </c>
      <c r="J735" s="1">
        <f t="shared" si="67"/>
        <v>0.2295102882006228</v>
      </c>
    </row>
    <row r="736" spans="1:10" x14ac:dyDescent="0.2">
      <c r="A736">
        <v>754</v>
      </c>
      <c r="B736" s="38">
        <v>223.33735753710079</v>
      </c>
      <c r="C736" s="1">
        <f t="shared" si="68"/>
        <v>0.96832807231496076</v>
      </c>
      <c r="D736" s="1">
        <v>188.20400000000001</v>
      </c>
      <c r="E736">
        <v>281.245</v>
      </c>
      <c r="F736">
        <f t="shared" si="69"/>
        <v>234.72450000000001</v>
      </c>
      <c r="G736" s="1">
        <f t="shared" si="70"/>
        <v>1.8198201468188699</v>
      </c>
      <c r="H736" s="1">
        <f t="shared" si="71"/>
        <v>11.38714246289922</v>
      </c>
      <c r="I736" s="1">
        <f t="shared" si="66"/>
        <v>0.85149207450399444</v>
      </c>
      <c r="J736" s="1">
        <f t="shared" si="67"/>
        <v>0.22177187828377595</v>
      </c>
    </row>
    <row r="737" spans="1:10" x14ac:dyDescent="0.2">
      <c r="A737">
        <v>755</v>
      </c>
      <c r="B737" s="1">
        <v>223.32280795863221</v>
      </c>
      <c r="C737" s="1">
        <f t="shared" si="68"/>
        <v>0.9537784938463858</v>
      </c>
      <c r="D737" s="1">
        <v>188.15100000000001</v>
      </c>
      <c r="E737">
        <v>281.17099999999999</v>
      </c>
      <c r="F737">
        <f t="shared" si="69"/>
        <v>234.661</v>
      </c>
      <c r="G737" s="1">
        <f t="shared" si="70"/>
        <v>1.7563201468188652</v>
      </c>
      <c r="H737" s="1">
        <f t="shared" si="71"/>
        <v>11.33819204136779</v>
      </c>
      <c r="I737" s="1">
        <f t="shared" si="66"/>
        <v>0.80254165297256463</v>
      </c>
      <c r="J737" s="1">
        <f t="shared" si="67"/>
        <v>0.2140334683669291</v>
      </c>
    </row>
    <row r="738" spans="1:10" x14ac:dyDescent="0.2">
      <c r="A738">
        <v>756</v>
      </c>
      <c r="B738" s="1">
        <v>223.33987959544501</v>
      </c>
      <c r="C738" s="1">
        <f t="shared" si="68"/>
        <v>0.97085013065918702</v>
      </c>
      <c r="D738" s="1">
        <v>188.09800000000001</v>
      </c>
      <c r="E738">
        <v>281.09699999999998</v>
      </c>
      <c r="F738">
        <f t="shared" si="69"/>
        <v>234.5975</v>
      </c>
      <c r="G738" s="1">
        <f t="shared" si="70"/>
        <v>1.6928201468188604</v>
      </c>
      <c r="H738" s="1">
        <f t="shared" si="71"/>
        <v>11.257620404554984</v>
      </c>
      <c r="I738" s="1">
        <f t="shared" si="66"/>
        <v>0.72197001615975864</v>
      </c>
      <c r="J738" s="1">
        <f t="shared" si="67"/>
        <v>0.20629505845008225</v>
      </c>
    </row>
    <row r="739" spans="1:10" x14ac:dyDescent="0.2">
      <c r="A739">
        <v>757</v>
      </c>
      <c r="B739" s="1">
        <v>223.357002010879</v>
      </c>
      <c r="C739" s="1">
        <f t="shared" si="68"/>
        <v>0.9879725460931752</v>
      </c>
      <c r="D739" s="1">
        <v>188.08099999999999</v>
      </c>
      <c r="E739">
        <v>281.04899999999998</v>
      </c>
      <c r="F739">
        <f t="shared" si="69"/>
        <v>234.565</v>
      </c>
      <c r="G739" s="1">
        <f t="shared" si="70"/>
        <v>1.6603201468188615</v>
      </c>
      <c r="H739" s="1">
        <f t="shared" si="71"/>
        <v>11.207997989120997</v>
      </c>
      <c r="I739" s="1">
        <f t="shared" si="66"/>
        <v>0.6723476007257716</v>
      </c>
      <c r="J739" s="1">
        <f t="shared" si="67"/>
        <v>0.2023344549493343</v>
      </c>
    </row>
    <row r="740" spans="1:10" x14ac:dyDescent="0.2">
      <c r="A740">
        <v>758</v>
      </c>
      <c r="B740" s="1">
        <v>223.33919311516621</v>
      </c>
      <c r="C740" s="1">
        <f t="shared" si="68"/>
        <v>0.97016365038038543</v>
      </c>
      <c r="D740" s="1">
        <v>188.06399999999999</v>
      </c>
      <c r="E740">
        <v>281.00099999999998</v>
      </c>
      <c r="F740">
        <f t="shared" si="69"/>
        <v>234.53249999999997</v>
      </c>
      <c r="G740" s="1">
        <f t="shared" si="70"/>
        <v>1.6278201468188342</v>
      </c>
      <c r="H740" s="1">
        <f t="shared" si="71"/>
        <v>11.19330688483376</v>
      </c>
      <c r="I740" s="1">
        <f t="shared" si="66"/>
        <v>0.65765649643853408</v>
      </c>
      <c r="J740" s="1">
        <f t="shared" si="67"/>
        <v>0.19837385144858288</v>
      </c>
    </row>
    <row r="741" spans="1:10" x14ac:dyDescent="0.2">
      <c r="A741">
        <v>759</v>
      </c>
      <c r="B741" s="1">
        <v>223.32138421945339</v>
      </c>
      <c r="C741" s="1">
        <f t="shared" si="68"/>
        <v>0.95235475466756725</v>
      </c>
      <c r="D741" s="1">
        <v>188.047</v>
      </c>
      <c r="E741">
        <v>280.952</v>
      </c>
      <c r="F741">
        <f t="shared" si="69"/>
        <v>234.49950000000001</v>
      </c>
      <c r="G741" s="1">
        <f t="shared" si="70"/>
        <v>1.5948201468188756</v>
      </c>
      <c r="H741" s="1">
        <f t="shared" si="71"/>
        <v>11.178115780546619</v>
      </c>
      <c r="I741" s="1">
        <f t="shared" si="66"/>
        <v>0.64246539215139364</v>
      </c>
      <c r="J741" s="1">
        <f t="shared" si="67"/>
        <v>0.19435231558628988</v>
      </c>
    </row>
    <row r="742" spans="1:10" x14ac:dyDescent="0.2">
      <c r="A742">
        <v>760</v>
      </c>
      <c r="B742" s="1">
        <v>223.3035753237406</v>
      </c>
      <c r="C742" s="1">
        <f t="shared" si="68"/>
        <v>0.93454585895477749</v>
      </c>
      <c r="D742" s="1">
        <v>188.03</v>
      </c>
      <c r="E742">
        <v>280.904</v>
      </c>
      <c r="F742">
        <f t="shared" si="69"/>
        <v>234.46699999999998</v>
      </c>
      <c r="G742" s="1">
        <f t="shared" si="70"/>
        <v>1.5623201468188483</v>
      </c>
      <c r="H742" s="1">
        <f t="shared" si="71"/>
        <v>11.163424676259382</v>
      </c>
      <c r="I742" s="1">
        <f t="shared" si="66"/>
        <v>0.62777428786415612</v>
      </c>
      <c r="J742" s="1">
        <f t="shared" si="67"/>
        <v>0.19039171208553846</v>
      </c>
    </row>
    <row r="743" spans="1:10" x14ac:dyDescent="0.2">
      <c r="A743">
        <v>761</v>
      </c>
      <c r="B743" s="1">
        <v>223.2857664280277</v>
      </c>
      <c r="C743" s="1">
        <f t="shared" si="68"/>
        <v>0.91673696324187404</v>
      </c>
      <c r="D743" s="1">
        <v>188.01300000000001</v>
      </c>
      <c r="E743">
        <v>280.85599999999999</v>
      </c>
      <c r="F743">
        <f t="shared" si="69"/>
        <v>234.43450000000001</v>
      </c>
      <c r="G743" s="1">
        <f t="shared" si="70"/>
        <v>1.5298201468188779</v>
      </c>
      <c r="H743" s="1">
        <f t="shared" si="71"/>
        <v>11.148733571972315</v>
      </c>
      <c r="I743" s="1">
        <f t="shared" si="66"/>
        <v>0.61308318357708913</v>
      </c>
      <c r="J743" s="1">
        <f t="shared" si="67"/>
        <v>0.18643110858479398</v>
      </c>
    </row>
    <row r="744" spans="1:10" x14ac:dyDescent="0.2">
      <c r="A744">
        <v>762</v>
      </c>
      <c r="B744" s="1">
        <v>223.26795753231491</v>
      </c>
      <c r="C744" s="1">
        <f t="shared" si="68"/>
        <v>0.89892806752908427</v>
      </c>
      <c r="D744" s="1">
        <v>187.995</v>
      </c>
      <c r="E744">
        <v>280.80799999999999</v>
      </c>
      <c r="F744">
        <f t="shared" si="69"/>
        <v>234.4015</v>
      </c>
      <c r="G744" s="1">
        <f t="shared" si="70"/>
        <v>1.4968201468188624</v>
      </c>
      <c r="H744" s="1">
        <f t="shared" si="71"/>
        <v>11.133542467685089</v>
      </c>
      <c r="I744" s="1">
        <f t="shared" si="66"/>
        <v>0.59789207928986343</v>
      </c>
      <c r="J744" s="1">
        <f t="shared" si="67"/>
        <v>0.18240957272249403</v>
      </c>
    </row>
    <row r="745" spans="1:10" x14ac:dyDescent="0.2">
      <c r="A745">
        <v>763</v>
      </c>
      <c r="B745" s="1">
        <v>223.25014863660209</v>
      </c>
      <c r="C745" s="1">
        <f t="shared" si="68"/>
        <v>0.88111917181626609</v>
      </c>
      <c r="D745" s="1">
        <v>187.97800000000001</v>
      </c>
      <c r="E745">
        <v>280.76</v>
      </c>
      <c r="F745">
        <f t="shared" si="69"/>
        <v>234.369</v>
      </c>
      <c r="G745" s="1">
        <f t="shared" si="70"/>
        <v>1.4643201468188636</v>
      </c>
      <c r="H745" s="1">
        <f t="shared" si="71"/>
        <v>11.118851363397908</v>
      </c>
      <c r="I745" s="1">
        <f t="shared" si="66"/>
        <v>0.58320097500268275</v>
      </c>
      <c r="J745" s="1">
        <f t="shared" si="67"/>
        <v>0.17844896922174608</v>
      </c>
    </row>
    <row r="746" spans="1:10" x14ac:dyDescent="0.2">
      <c r="A746">
        <v>764</v>
      </c>
      <c r="B746" s="1">
        <v>223.2323397408893</v>
      </c>
      <c r="C746" s="1">
        <f t="shared" si="68"/>
        <v>0.86331027610347633</v>
      </c>
      <c r="D746" s="1">
        <v>187.96100000000001</v>
      </c>
      <c r="E746">
        <v>280.71100000000001</v>
      </c>
      <c r="F746">
        <f t="shared" si="69"/>
        <v>234.33600000000001</v>
      </c>
      <c r="G746" s="1">
        <f t="shared" si="70"/>
        <v>1.4313201468188765</v>
      </c>
      <c r="H746" s="1">
        <f t="shared" si="71"/>
        <v>11.103660259110711</v>
      </c>
      <c r="I746" s="1">
        <f t="shared" si="66"/>
        <v>0.56800987071548548</v>
      </c>
      <c r="J746" s="1">
        <f t="shared" si="67"/>
        <v>0.1744274333594496</v>
      </c>
    </row>
    <row r="747" spans="1:10" x14ac:dyDescent="0.2">
      <c r="A747">
        <v>765</v>
      </c>
      <c r="B747" s="1">
        <v>223.21453084517651</v>
      </c>
      <c r="C747" s="1">
        <f t="shared" si="68"/>
        <v>0.84550138039068656</v>
      </c>
      <c r="D747" s="1">
        <v>187.94399999999999</v>
      </c>
      <c r="E747">
        <v>280.66300000000001</v>
      </c>
      <c r="F747">
        <f t="shared" si="69"/>
        <v>234.30349999999999</v>
      </c>
      <c r="G747" s="1">
        <f t="shared" si="70"/>
        <v>1.3988201468188493</v>
      </c>
      <c r="H747" s="1">
        <f t="shared" si="71"/>
        <v>11.088969154823474</v>
      </c>
      <c r="I747" s="1">
        <f t="shared" si="66"/>
        <v>0.55331876642824795</v>
      </c>
      <c r="J747" s="1">
        <f t="shared" si="67"/>
        <v>0.17046682985869818</v>
      </c>
    </row>
    <row r="748" spans="1:10" x14ac:dyDescent="0.2">
      <c r="A748">
        <v>766</v>
      </c>
      <c r="B748" s="1">
        <v>223.19672194946369</v>
      </c>
      <c r="C748" s="1">
        <f t="shared" si="68"/>
        <v>0.82769248467786838</v>
      </c>
      <c r="D748" s="1">
        <v>187.92699999999999</v>
      </c>
      <c r="E748">
        <v>280.61500000000001</v>
      </c>
      <c r="F748">
        <f t="shared" si="69"/>
        <v>234.27100000000002</v>
      </c>
      <c r="G748" s="1">
        <f t="shared" si="70"/>
        <v>1.3663201468188788</v>
      </c>
      <c r="H748" s="1">
        <f t="shared" si="71"/>
        <v>11.074278050536321</v>
      </c>
      <c r="I748" s="1">
        <f t="shared" si="66"/>
        <v>0.5386276621410957</v>
      </c>
      <c r="J748" s="1">
        <f t="shared" si="67"/>
        <v>0.1665062263579537</v>
      </c>
    </row>
    <row r="749" spans="1:10" x14ac:dyDescent="0.2">
      <c r="A749">
        <v>767</v>
      </c>
      <c r="B749" s="1">
        <v>223.1789130537509</v>
      </c>
      <c r="C749" s="1">
        <f t="shared" si="68"/>
        <v>0.80988358896507862</v>
      </c>
      <c r="D749" s="1">
        <v>187.91</v>
      </c>
      <c r="E749">
        <v>280.56700000000001</v>
      </c>
      <c r="F749">
        <f t="shared" si="69"/>
        <v>234.23849999999999</v>
      </c>
      <c r="G749" s="1">
        <f t="shared" si="70"/>
        <v>1.3338201468188515</v>
      </c>
      <c r="H749" s="1">
        <f t="shared" si="71"/>
        <v>11.059586946249084</v>
      </c>
      <c r="I749" s="1">
        <f t="shared" si="66"/>
        <v>0.52393655785385818</v>
      </c>
      <c r="J749" s="1">
        <f t="shared" si="67"/>
        <v>0.16254562285720228</v>
      </c>
    </row>
    <row r="750" spans="1:10" x14ac:dyDescent="0.2">
      <c r="A750">
        <v>768</v>
      </c>
      <c r="B750" s="1">
        <v>223.161104158038</v>
      </c>
      <c r="C750" s="1">
        <f t="shared" si="68"/>
        <v>0.79207469325217517</v>
      </c>
      <c r="D750" s="1">
        <v>187.893</v>
      </c>
      <c r="E750">
        <v>280.51900000000001</v>
      </c>
      <c r="F750">
        <f t="shared" si="69"/>
        <v>234.20600000000002</v>
      </c>
      <c r="G750" s="1">
        <f t="shared" si="70"/>
        <v>1.3013201468188811</v>
      </c>
      <c r="H750" s="1">
        <f t="shared" si="71"/>
        <v>11.044895841962017</v>
      </c>
      <c r="I750" s="1">
        <f t="shared" si="66"/>
        <v>0.50924545356679118</v>
      </c>
      <c r="J750" s="1">
        <f t="shared" si="67"/>
        <v>0.15858501935645777</v>
      </c>
    </row>
    <row r="751" spans="1:10" x14ac:dyDescent="0.2">
      <c r="A751">
        <v>769</v>
      </c>
      <c r="B751" s="1">
        <v>223.14329526232521</v>
      </c>
      <c r="C751" s="1">
        <f t="shared" si="68"/>
        <v>0.7742657975393854</v>
      </c>
      <c r="D751" s="1">
        <v>187.876</v>
      </c>
      <c r="E751">
        <v>280.47000000000003</v>
      </c>
      <c r="F751">
        <f t="shared" si="69"/>
        <v>234.173</v>
      </c>
      <c r="G751" s="1">
        <f t="shared" si="70"/>
        <v>1.2683201468188656</v>
      </c>
      <c r="H751" s="1">
        <f t="shared" si="71"/>
        <v>11.029704737674791</v>
      </c>
      <c r="I751" s="1">
        <f t="shared" si="66"/>
        <v>0.49405434927956549</v>
      </c>
      <c r="J751" s="1">
        <f t="shared" si="67"/>
        <v>0.15456348349415786</v>
      </c>
    </row>
    <row r="752" spans="1:10" x14ac:dyDescent="0.2">
      <c r="A752">
        <v>770</v>
      </c>
      <c r="B752" s="1">
        <v>223.12548636661239</v>
      </c>
      <c r="C752" s="1">
        <f t="shared" si="68"/>
        <v>0.75645690182656722</v>
      </c>
      <c r="D752" s="1">
        <v>187.858</v>
      </c>
      <c r="E752">
        <v>280.42200000000003</v>
      </c>
      <c r="F752">
        <f t="shared" si="69"/>
        <v>234.14000000000001</v>
      </c>
      <c r="G752" s="1">
        <f t="shared" si="70"/>
        <v>1.2353201468188786</v>
      </c>
      <c r="H752" s="1">
        <f t="shared" si="71"/>
        <v>11.014513633387622</v>
      </c>
      <c r="I752" s="1">
        <f t="shared" si="66"/>
        <v>0.47886324499239663</v>
      </c>
      <c r="J752" s="1">
        <f t="shared" si="67"/>
        <v>0.15054194763186135</v>
      </c>
    </row>
    <row r="753" spans="1:10" x14ac:dyDescent="0.2">
      <c r="A753">
        <v>771</v>
      </c>
      <c r="B753" s="1">
        <v>223.1076774708996</v>
      </c>
      <c r="C753" s="1">
        <f t="shared" si="68"/>
        <v>0.73864800611377746</v>
      </c>
      <c r="D753" s="1">
        <v>187.84100000000001</v>
      </c>
      <c r="E753">
        <v>280.37400000000002</v>
      </c>
      <c r="F753">
        <f t="shared" si="69"/>
        <v>234.10750000000002</v>
      </c>
      <c r="G753" s="1">
        <f t="shared" si="70"/>
        <v>1.2028201468188797</v>
      </c>
      <c r="H753" s="1">
        <f t="shared" si="71"/>
        <v>10.999822529100413</v>
      </c>
      <c r="I753" s="1">
        <f t="shared" si="66"/>
        <v>0.46417214070518753</v>
      </c>
      <c r="J753" s="1">
        <f t="shared" si="67"/>
        <v>0.1465813441311134</v>
      </c>
    </row>
    <row r="754" spans="1:10" x14ac:dyDescent="0.2">
      <c r="A754">
        <v>772</v>
      </c>
      <c r="B754" s="1">
        <v>223.08986857518681</v>
      </c>
      <c r="C754" s="1">
        <f t="shared" si="68"/>
        <v>0.72083911040098769</v>
      </c>
      <c r="D754" s="1">
        <v>187.82400000000001</v>
      </c>
      <c r="E754">
        <v>280.32600000000002</v>
      </c>
      <c r="F754">
        <f t="shared" si="69"/>
        <v>234.07500000000002</v>
      </c>
      <c r="G754" s="1">
        <f t="shared" si="70"/>
        <v>1.1703201468188809</v>
      </c>
      <c r="H754" s="1">
        <f t="shared" si="71"/>
        <v>10.985131424813204</v>
      </c>
      <c r="I754" s="1">
        <f t="shared" si="66"/>
        <v>0.44948103641797843</v>
      </c>
      <c r="J754" s="1">
        <f t="shared" si="67"/>
        <v>0.14262074063036545</v>
      </c>
    </row>
    <row r="755" spans="1:10" x14ac:dyDescent="0.2">
      <c r="A755">
        <v>773</v>
      </c>
      <c r="B755" s="1">
        <v>223.07205967947399</v>
      </c>
      <c r="C755" s="1">
        <f t="shared" si="68"/>
        <v>0.70303021468816951</v>
      </c>
      <c r="D755" s="1">
        <v>187.80699999999999</v>
      </c>
      <c r="E755">
        <v>280.27800000000002</v>
      </c>
      <c r="F755">
        <f t="shared" si="69"/>
        <v>234.04250000000002</v>
      </c>
      <c r="G755" s="1">
        <f t="shared" si="70"/>
        <v>1.137820146818882</v>
      </c>
      <c r="H755" s="1">
        <f t="shared" si="71"/>
        <v>10.970440320526023</v>
      </c>
      <c r="I755" s="1">
        <f t="shared" si="66"/>
        <v>0.43478993213079775</v>
      </c>
      <c r="J755" s="1">
        <f t="shared" si="67"/>
        <v>0.1386601371296175</v>
      </c>
    </row>
    <row r="756" spans="1:10" x14ac:dyDescent="0.2">
      <c r="A756">
        <v>774</v>
      </c>
      <c r="B756" s="1">
        <v>223.0542507837612</v>
      </c>
      <c r="C756" s="1">
        <f t="shared" si="68"/>
        <v>0.68522131897537975</v>
      </c>
      <c r="D756" s="1">
        <v>187.79</v>
      </c>
      <c r="E756">
        <v>280.23</v>
      </c>
      <c r="F756">
        <f t="shared" si="69"/>
        <v>234.01</v>
      </c>
      <c r="G756" s="1">
        <f t="shared" si="70"/>
        <v>1.1053201468188547</v>
      </c>
      <c r="H756" s="1">
        <f t="shared" si="71"/>
        <v>10.955749216238786</v>
      </c>
      <c r="I756" s="1">
        <f t="shared" si="66"/>
        <v>0.42009882784356023</v>
      </c>
      <c r="J756" s="1">
        <f t="shared" si="67"/>
        <v>0.13469953362886611</v>
      </c>
    </row>
    <row r="757" spans="1:10" x14ac:dyDescent="0.2">
      <c r="A757">
        <v>775</v>
      </c>
      <c r="B757" s="1">
        <v>223.0364418880483</v>
      </c>
      <c r="C757" s="1">
        <f t="shared" si="68"/>
        <v>0.6674124232624763</v>
      </c>
      <c r="D757" s="1">
        <v>187.773</v>
      </c>
      <c r="E757">
        <v>280.18099999999998</v>
      </c>
      <c r="F757">
        <f t="shared" si="69"/>
        <v>233.97699999999998</v>
      </c>
      <c r="G757" s="1">
        <f t="shared" si="70"/>
        <v>1.0723201468188392</v>
      </c>
      <c r="H757" s="1">
        <f t="shared" si="71"/>
        <v>10.940558111951674</v>
      </c>
      <c r="I757" s="1">
        <f t="shared" si="66"/>
        <v>0.40490772355644822</v>
      </c>
      <c r="J757" s="1">
        <f t="shared" si="67"/>
        <v>0.13067799776656616</v>
      </c>
    </row>
    <row r="758" spans="1:10" x14ac:dyDescent="0.2">
      <c r="A758">
        <v>776</v>
      </c>
      <c r="B758" s="1">
        <v>223.01863299233551</v>
      </c>
      <c r="C758" s="1">
        <f t="shared" si="68"/>
        <v>0.64960352754968653</v>
      </c>
      <c r="D758" s="1">
        <v>187.756</v>
      </c>
      <c r="E758">
        <v>280.13299999999998</v>
      </c>
      <c r="F758">
        <f t="shared" si="69"/>
        <v>233.94450000000001</v>
      </c>
      <c r="G758" s="1">
        <f t="shared" si="70"/>
        <v>1.0398201468188688</v>
      </c>
      <c r="H758" s="1">
        <f t="shared" si="71"/>
        <v>10.925867007664493</v>
      </c>
      <c r="I758" s="1">
        <f t="shared" si="66"/>
        <v>0.39021661926926754</v>
      </c>
      <c r="J758" s="1">
        <f t="shared" si="67"/>
        <v>0.12671739426582165</v>
      </c>
    </row>
    <row r="759" spans="1:10" x14ac:dyDescent="0.2">
      <c r="A759">
        <v>777</v>
      </c>
      <c r="B759" s="1">
        <v>223.00082409662269</v>
      </c>
      <c r="C759" s="1">
        <f t="shared" si="68"/>
        <v>0.63179463183686835</v>
      </c>
      <c r="D759" s="1">
        <v>187.738</v>
      </c>
      <c r="E759">
        <v>280.08499999999998</v>
      </c>
      <c r="F759">
        <f t="shared" si="69"/>
        <v>233.91149999999999</v>
      </c>
      <c r="G759" s="1">
        <f t="shared" si="70"/>
        <v>1.0068201468188533</v>
      </c>
      <c r="H759" s="1">
        <f t="shared" si="71"/>
        <v>10.910675903377296</v>
      </c>
      <c r="I759" s="1">
        <f t="shared" si="66"/>
        <v>0.37502551498207026</v>
      </c>
      <c r="J759" s="1">
        <f t="shared" si="67"/>
        <v>0.12269585840352172</v>
      </c>
    </row>
    <row r="760" spans="1:10" x14ac:dyDescent="0.2">
      <c r="A760">
        <v>778</v>
      </c>
      <c r="B760" s="1">
        <v>222.9830152009099</v>
      </c>
      <c r="C760" s="1">
        <f t="shared" si="68"/>
        <v>0.61398573612407858</v>
      </c>
      <c r="D760" s="1">
        <v>187.721</v>
      </c>
      <c r="E760">
        <v>280.03699999999998</v>
      </c>
      <c r="F760">
        <f t="shared" si="69"/>
        <v>233.87899999999999</v>
      </c>
      <c r="G760" s="1">
        <f t="shared" si="70"/>
        <v>0.97432014681885448</v>
      </c>
      <c r="H760" s="1">
        <f t="shared" si="71"/>
        <v>10.895984799090087</v>
      </c>
      <c r="I760" s="1">
        <f t="shared" si="66"/>
        <v>0.36033441069486116</v>
      </c>
      <c r="J760" s="1">
        <f t="shared" si="67"/>
        <v>0.11873525490277377</v>
      </c>
    </row>
    <row r="761" spans="1:10" x14ac:dyDescent="0.2">
      <c r="A761">
        <v>779</v>
      </c>
      <c r="B761" s="1">
        <v>222.96520630519711</v>
      </c>
      <c r="C761" s="1">
        <f t="shared" si="68"/>
        <v>0.59617684041128882</v>
      </c>
      <c r="D761" s="1">
        <v>187.70400000000001</v>
      </c>
      <c r="E761">
        <v>279.98899999999998</v>
      </c>
      <c r="F761">
        <f t="shared" si="69"/>
        <v>233.84649999999999</v>
      </c>
      <c r="G761" s="1">
        <f t="shared" si="70"/>
        <v>0.94182014681885562</v>
      </c>
      <c r="H761" s="1">
        <f t="shared" si="71"/>
        <v>10.881293694802878</v>
      </c>
      <c r="I761" s="1">
        <f t="shared" si="66"/>
        <v>0.34564330640765206</v>
      </c>
      <c r="J761" s="1">
        <f t="shared" si="67"/>
        <v>0.11477465140202582</v>
      </c>
    </row>
    <row r="762" spans="1:10" x14ac:dyDescent="0.2">
      <c r="A762">
        <v>780</v>
      </c>
      <c r="B762" s="1">
        <v>222.9473974094843</v>
      </c>
      <c r="C762" s="1">
        <f t="shared" si="68"/>
        <v>0.57836794469847064</v>
      </c>
      <c r="D762" s="1">
        <v>187.68700000000001</v>
      </c>
      <c r="E762">
        <v>279.94</v>
      </c>
      <c r="F762">
        <f t="shared" si="69"/>
        <v>233.8135</v>
      </c>
      <c r="G762" s="1">
        <f t="shared" si="70"/>
        <v>0.90882014681886858</v>
      </c>
      <c r="H762" s="1">
        <f t="shared" si="71"/>
        <v>10.866102590515709</v>
      </c>
      <c r="I762" s="1">
        <f t="shared" si="66"/>
        <v>0.33045220212048321</v>
      </c>
      <c r="J762" s="1">
        <f t="shared" si="67"/>
        <v>0.11075311553972934</v>
      </c>
    </row>
    <row r="763" spans="1:10" x14ac:dyDescent="0.2">
      <c r="A763">
        <v>781</v>
      </c>
      <c r="B763" s="1">
        <v>222.92958851377151</v>
      </c>
      <c r="C763" s="1">
        <f t="shared" si="68"/>
        <v>0.56055904898568087</v>
      </c>
      <c r="D763" s="1">
        <v>187.67</v>
      </c>
      <c r="E763">
        <v>279.892</v>
      </c>
      <c r="F763">
        <f t="shared" si="69"/>
        <v>233.78100000000001</v>
      </c>
      <c r="G763" s="1">
        <f t="shared" si="70"/>
        <v>0.87632014681886972</v>
      </c>
      <c r="H763" s="1">
        <f t="shared" si="71"/>
        <v>10.8514114862285</v>
      </c>
      <c r="I763" s="1">
        <f t="shared" si="66"/>
        <v>0.31576109783327411</v>
      </c>
      <c r="J763" s="1">
        <f t="shared" si="67"/>
        <v>0.10679251203898138</v>
      </c>
    </row>
    <row r="764" spans="1:10" x14ac:dyDescent="0.2">
      <c r="A764">
        <v>782</v>
      </c>
      <c r="B764" s="1">
        <v>222.94744292196941</v>
      </c>
      <c r="C764" s="1">
        <f t="shared" si="68"/>
        <v>0.57841345718358639</v>
      </c>
      <c r="D764" s="1">
        <v>187.65299999999999</v>
      </c>
      <c r="E764">
        <v>279.84399999999999</v>
      </c>
      <c r="F764">
        <f t="shared" si="69"/>
        <v>233.74849999999998</v>
      </c>
      <c r="G764" s="1">
        <f t="shared" si="70"/>
        <v>0.84382014681884243</v>
      </c>
      <c r="H764" s="1">
        <f t="shared" si="71"/>
        <v>10.801057078030567</v>
      </c>
      <c r="I764" s="1">
        <f t="shared" si="66"/>
        <v>0.26540668963534131</v>
      </c>
      <c r="J764" s="1">
        <f t="shared" si="67"/>
        <v>0.10283190853822997</v>
      </c>
    </row>
    <row r="765" spans="1:10" x14ac:dyDescent="0.2">
      <c r="A765">
        <v>783</v>
      </c>
      <c r="B765" s="1">
        <v>222.85400867153439</v>
      </c>
      <c r="C765" s="1">
        <f t="shared" si="68"/>
        <v>0.48497920674856232</v>
      </c>
      <c r="D765" s="1">
        <v>187.43</v>
      </c>
      <c r="E765">
        <v>279.80900000000003</v>
      </c>
      <c r="F765">
        <f t="shared" si="69"/>
        <v>233.61950000000002</v>
      </c>
      <c r="G765" s="1">
        <f t="shared" si="70"/>
        <v>0.71482014681888018</v>
      </c>
      <c r="H765" s="1">
        <f t="shared" si="71"/>
        <v>10.765491328465629</v>
      </c>
      <c r="I765" s="1">
        <f t="shared" si="66"/>
        <v>0.22984094007040312</v>
      </c>
      <c r="J765" s="1">
        <f t="shared" si="67"/>
        <v>8.7111359258342153E-2</v>
      </c>
    </row>
    <row r="766" spans="1:10" x14ac:dyDescent="0.2">
      <c r="A766">
        <v>784</v>
      </c>
      <c r="B766" s="1">
        <v>222.87023671520049</v>
      </c>
      <c r="C766" s="1">
        <f t="shared" si="68"/>
        <v>0.50120725041466585</v>
      </c>
      <c r="D766" s="1">
        <v>187.208</v>
      </c>
      <c r="E766">
        <v>279.77499999999998</v>
      </c>
      <c r="F766">
        <f t="shared" si="69"/>
        <v>233.49149999999997</v>
      </c>
      <c r="G766" s="1">
        <f t="shared" si="70"/>
        <v>0.58682014681883743</v>
      </c>
      <c r="H766" s="1">
        <f t="shared" si="71"/>
        <v>10.621263284799483</v>
      </c>
      <c r="I766" s="1">
        <f t="shared" si="66"/>
        <v>8.5612896404256844E-2</v>
      </c>
      <c r="J766" s="1">
        <f t="shared" si="67"/>
        <v>7.1512674701544474E-2</v>
      </c>
    </row>
    <row r="767" spans="1:10" x14ac:dyDescent="0.2">
      <c r="A767">
        <v>785</v>
      </c>
      <c r="B767" s="1">
        <v>222.88646475886659</v>
      </c>
      <c r="C767" s="1">
        <f t="shared" si="68"/>
        <v>0.51743529408076938</v>
      </c>
      <c r="D767" s="1">
        <v>187.27099999999999</v>
      </c>
      <c r="E767">
        <v>279.74</v>
      </c>
      <c r="F767">
        <f t="shared" si="69"/>
        <v>233.50549999999998</v>
      </c>
      <c r="G767" s="1">
        <f t="shared" si="70"/>
        <v>0.60082014681884743</v>
      </c>
      <c r="H767" s="1">
        <f t="shared" si="71"/>
        <v>10.619035241133389</v>
      </c>
      <c r="I767" s="1">
        <f t="shared" si="66"/>
        <v>8.3384852738163318E-2</v>
      </c>
      <c r="J767" s="1">
        <f t="shared" si="67"/>
        <v>7.3218780824944873E-2</v>
      </c>
    </row>
    <row r="768" spans="1:10" x14ac:dyDescent="0.2">
      <c r="A768">
        <v>786</v>
      </c>
      <c r="B768" s="1">
        <v>222.90269280253261</v>
      </c>
      <c r="C768" s="1">
        <f t="shared" si="68"/>
        <v>0.53366333774678765</v>
      </c>
      <c r="D768" s="1">
        <v>187.33500000000001</v>
      </c>
      <c r="E768">
        <v>279.70600000000002</v>
      </c>
      <c r="F768">
        <f t="shared" si="69"/>
        <v>233.52050000000003</v>
      </c>
      <c r="G768" s="1">
        <f t="shared" si="70"/>
        <v>0.61582014681889063</v>
      </c>
      <c r="H768" s="1">
        <f t="shared" si="71"/>
        <v>10.617807197467414</v>
      </c>
      <c r="I768" s="1">
        <f t="shared" si="66"/>
        <v>8.2156809072188253E-2</v>
      </c>
      <c r="J768" s="1">
        <f t="shared" si="67"/>
        <v>7.5046751671449252E-2</v>
      </c>
    </row>
    <row r="769" spans="1:10" x14ac:dyDescent="0.2">
      <c r="A769">
        <v>787</v>
      </c>
      <c r="B769" s="1">
        <v>222.91892084619869</v>
      </c>
      <c r="C769" s="1">
        <f t="shared" si="68"/>
        <v>0.54989138141286276</v>
      </c>
      <c r="D769" s="1">
        <v>187.399</v>
      </c>
      <c r="E769">
        <v>279.67099999999999</v>
      </c>
      <c r="F769">
        <f t="shared" si="69"/>
        <v>233.535</v>
      </c>
      <c r="G769" s="1">
        <f t="shared" si="70"/>
        <v>0.63032014681886039</v>
      </c>
      <c r="H769" s="1">
        <f t="shared" si="71"/>
        <v>10.616079153801309</v>
      </c>
      <c r="I769" s="1">
        <f t="shared" si="66"/>
        <v>8.0428765406082903E-2</v>
      </c>
      <c r="J769" s="1">
        <f t="shared" si="67"/>
        <v>7.681379015639471E-2</v>
      </c>
    </row>
    <row r="770" spans="1:10" x14ac:dyDescent="0.2">
      <c r="A770">
        <v>788</v>
      </c>
      <c r="B770" s="1">
        <v>222.93514888986491</v>
      </c>
      <c r="C770" s="1">
        <f t="shared" si="68"/>
        <v>0.56611942507907997</v>
      </c>
      <c r="D770" s="1">
        <v>187.46199999999999</v>
      </c>
      <c r="E770">
        <v>279.637</v>
      </c>
      <c r="F770">
        <f t="shared" si="69"/>
        <v>233.54949999999999</v>
      </c>
      <c r="G770" s="1">
        <f t="shared" si="70"/>
        <v>0.64482014681885857</v>
      </c>
      <c r="H770" s="1">
        <f t="shared" si="71"/>
        <v>10.61435111013509</v>
      </c>
      <c r="I770" s="1">
        <f t="shared" ref="I770:I833" si="72">(H770-$K$2)</f>
        <v>7.8700721739863866E-2</v>
      </c>
      <c r="J770" s="1">
        <f t="shared" ref="J770:J833" si="73">G770/($K$8-$K$3)</f>
        <v>7.8580828641343636E-2</v>
      </c>
    </row>
    <row r="771" spans="1:10" x14ac:dyDescent="0.2">
      <c r="A771">
        <v>789</v>
      </c>
      <c r="B771" s="1">
        <v>222.95137693353101</v>
      </c>
      <c r="C771" s="1">
        <f t="shared" ref="C771:C834" si="74">B771-$K$4</f>
        <v>0.58234746874518351</v>
      </c>
      <c r="D771" s="1">
        <v>187.52600000000001</v>
      </c>
      <c r="E771">
        <v>279.60199999999998</v>
      </c>
      <c r="F771">
        <f t="shared" ref="F771:F834" si="75">(D771+E771)/2</f>
        <v>233.56399999999999</v>
      </c>
      <c r="G771" s="1">
        <f t="shared" ref="G771:G834" si="76">F771-$K$3</f>
        <v>0.65932014681885676</v>
      </c>
      <c r="H771" s="1">
        <f t="shared" ref="H771:H834" si="77">F771-B771</f>
        <v>10.612623066468984</v>
      </c>
      <c r="I771" s="1">
        <f t="shared" si="72"/>
        <v>7.6972678073758516E-2</v>
      </c>
      <c r="J771" s="1">
        <f t="shared" si="73"/>
        <v>8.0347867126292563E-2</v>
      </c>
    </row>
    <row r="772" spans="1:10" x14ac:dyDescent="0.2">
      <c r="A772">
        <v>790</v>
      </c>
      <c r="B772" s="1">
        <v>222.967604977197</v>
      </c>
      <c r="C772" s="1">
        <f t="shared" si="74"/>
        <v>0.59857551241117335</v>
      </c>
      <c r="D772" s="1">
        <v>187.59</v>
      </c>
      <c r="E772">
        <v>279.56700000000001</v>
      </c>
      <c r="F772">
        <f t="shared" si="75"/>
        <v>233.57850000000002</v>
      </c>
      <c r="G772" s="1">
        <f t="shared" si="76"/>
        <v>0.67382014681888336</v>
      </c>
      <c r="H772" s="1">
        <f t="shared" si="77"/>
        <v>10.610895022803021</v>
      </c>
      <c r="I772" s="1">
        <f t="shared" si="72"/>
        <v>7.5244634407795274E-2</v>
      </c>
      <c r="J772" s="1">
        <f t="shared" si="73"/>
        <v>8.2114905611244959E-2</v>
      </c>
    </row>
    <row r="773" spans="1:10" x14ac:dyDescent="0.2">
      <c r="A773">
        <v>791</v>
      </c>
      <c r="B773" s="1">
        <v>222.9838330208631</v>
      </c>
      <c r="C773" s="1">
        <f t="shared" si="74"/>
        <v>0.61480355607727688</v>
      </c>
      <c r="D773" s="1">
        <v>187.65299999999999</v>
      </c>
      <c r="E773">
        <v>279.53300000000002</v>
      </c>
      <c r="F773">
        <f t="shared" si="75"/>
        <v>233.59300000000002</v>
      </c>
      <c r="G773" s="1">
        <f t="shared" si="76"/>
        <v>0.68832014681888154</v>
      </c>
      <c r="H773" s="1">
        <f t="shared" si="77"/>
        <v>10.609166979136916</v>
      </c>
      <c r="I773" s="1">
        <f t="shared" si="72"/>
        <v>7.3516590741689924E-2</v>
      </c>
      <c r="J773" s="1">
        <f t="shared" si="73"/>
        <v>8.3881944096193886E-2</v>
      </c>
    </row>
    <row r="774" spans="1:10" x14ac:dyDescent="0.2">
      <c r="A774">
        <v>792</v>
      </c>
      <c r="B774" s="1">
        <v>223.00006106452921</v>
      </c>
      <c r="C774" s="1">
        <f t="shared" si="74"/>
        <v>0.63103159974338041</v>
      </c>
      <c r="D774" s="1">
        <v>187.71700000000001</v>
      </c>
      <c r="E774">
        <v>279.49799999999999</v>
      </c>
      <c r="F774">
        <f t="shared" si="75"/>
        <v>233.60750000000002</v>
      </c>
      <c r="G774" s="1">
        <f t="shared" si="76"/>
        <v>0.70282014681887972</v>
      </c>
      <c r="H774" s="1">
        <f t="shared" si="77"/>
        <v>10.60743893547081</v>
      </c>
      <c r="I774" s="1">
        <f t="shared" si="72"/>
        <v>7.1788547075584574E-2</v>
      </c>
      <c r="J774" s="1">
        <f t="shared" si="73"/>
        <v>8.5648982581142799E-2</v>
      </c>
    </row>
    <row r="775" spans="1:10" x14ac:dyDescent="0.2">
      <c r="A775">
        <v>793</v>
      </c>
      <c r="B775" s="1">
        <v>223.017926797418</v>
      </c>
      <c r="C775" s="1">
        <f t="shared" si="74"/>
        <v>0.64889733263217408</v>
      </c>
      <c r="D775" s="1">
        <v>187.78100000000001</v>
      </c>
      <c r="E775">
        <v>279.464</v>
      </c>
      <c r="F775">
        <f t="shared" si="75"/>
        <v>233.6225</v>
      </c>
      <c r="G775" s="1">
        <f t="shared" si="76"/>
        <v>0.71782014681886608</v>
      </c>
      <c r="H775" s="1">
        <f t="shared" si="77"/>
        <v>10.604573202582003</v>
      </c>
      <c r="I775" s="1">
        <f t="shared" si="72"/>
        <v>6.8922814186777259E-2</v>
      </c>
      <c r="J775" s="1">
        <f t="shared" si="73"/>
        <v>8.7476953427640267E-2</v>
      </c>
    </row>
    <row r="776" spans="1:10" x14ac:dyDescent="0.2">
      <c r="A776">
        <v>794</v>
      </c>
      <c r="B776" s="1">
        <v>223.03578405622741</v>
      </c>
      <c r="C776" s="1">
        <f t="shared" si="74"/>
        <v>0.66675459144158822</v>
      </c>
      <c r="D776" s="1">
        <v>187.66800000000001</v>
      </c>
      <c r="E776">
        <v>279.34399999999999</v>
      </c>
      <c r="F776">
        <f t="shared" si="75"/>
        <v>233.506</v>
      </c>
      <c r="G776" s="1">
        <f t="shared" si="76"/>
        <v>0.60132014681886403</v>
      </c>
      <c r="H776" s="1">
        <f t="shared" si="77"/>
        <v>10.470215943772587</v>
      </c>
      <c r="I776" s="1">
        <f t="shared" si="72"/>
        <v>-6.5434444622638921E-2</v>
      </c>
      <c r="J776" s="1">
        <f t="shared" si="73"/>
        <v>7.3279713186496856E-2</v>
      </c>
    </row>
    <row r="777" spans="1:10" x14ac:dyDescent="0.2">
      <c r="A777">
        <v>795</v>
      </c>
      <c r="B777" s="1">
        <v>222.9535118204698</v>
      </c>
      <c r="C777" s="1">
        <f t="shared" si="74"/>
        <v>0.58448235568397422</v>
      </c>
      <c r="D777" s="1">
        <v>187.554</v>
      </c>
      <c r="E777">
        <v>279.22399999999999</v>
      </c>
      <c r="F777">
        <f t="shared" si="75"/>
        <v>233.38900000000001</v>
      </c>
      <c r="G777" s="1">
        <f t="shared" si="76"/>
        <v>0.48432014681887381</v>
      </c>
      <c r="H777" s="1">
        <f t="shared" si="77"/>
        <v>10.435488179530211</v>
      </c>
      <c r="I777" s="1">
        <f t="shared" si="72"/>
        <v>-0.10016220886501515</v>
      </c>
      <c r="J777" s="1">
        <f t="shared" si="73"/>
        <v>5.9021540583804932E-2</v>
      </c>
    </row>
    <row r="778" spans="1:10" x14ac:dyDescent="0.2">
      <c r="A778">
        <v>796</v>
      </c>
      <c r="B778" s="1">
        <v>222.8712395847123</v>
      </c>
      <c r="C778" s="1">
        <f t="shared" si="74"/>
        <v>0.50221011992647391</v>
      </c>
      <c r="D778" s="1">
        <v>187.441</v>
      </c>
      <c r="E778">
        <v>279.10399999999998</v>
      </c>
      <c r="F778">
        <f t="shared" si="75"/>
        <v>233.27249999999998</v>
      </c>
      <c r="G778" s="1">
        <f t="shared" si="76"/>
        <v>0.36782014681884334</v>
      </c>
      <c r="H778" s="1">
        <f t="shared" si="77"/>
        <v>10.40126041528768</v>
      </c>
      <c r="I778" s="1">
        <f t="shared" si="72"/>
        <v>-0.1343899731075453</v>
      </c>
      <c r="J778" s="1">
        <f t="shared" si="73"/>
        <v>4.4824300342658066E-2</v>
      </c>
    </row>
    <row r="779" spans="1:10" x14ac:dyDescent="0.2">
      <c r="A779">
        <v>797</v>
      </c>
      <c r="B779" s="1">
        <v>222.78896734895471</v>
      </c>
      <c r="C779" s="1">
        <f t="shared" si="74"/>
        <v>0.41993788416888833</v>
      </c>
      <c r="D779" s="1">
        <v>187.328</v>
      </c>
      <c r="E779">
        <v>278.98399999999998</v>
      </c>
      <c r="F779">
        <f t="shared" si="75"/>
        <v>233.15600000000001</v>
      </c>
      <c r="G779" s="1">
        <f t="shared" si="76"/>
        <v>0.25132014681886972</v>
      </c>
      <c r="H779" s="1">
        <f t="shared" si="77"/>
        <v>10.367032651045292</v>
      </c>
      <c r="I779" s="1">
        <f t="shared" si="72"/>
        <v>-0.16861773734993335</v>
      </c>
      <c r="J779" s="1">
        <f t="shared" si="73"/>
        <v>3.0627060101518128E-2</v>
      </c>
    </row>
    <row r="780" spans="1:10" x14ac:dyDescent="0.2">
      <c r="A780">
        <v>798</v>
      </c>
      <c r="B780" s="1">
        <v>222.7066951131971</v>
      </c>
      <c r="C780" s="1">
        <f t="shared" si="74"/>
        <v>0.33766564841127433</v>
      </c>
      <c r="D780" s="1">
        <v>187.215</v>
      </c>
      <c r="E780">
        <v>278.86399999999998</v>
      </c>
      <c r="F780">
        <f t="shared" si="75"/>
        <v>233.03949999999998</v>
      </c>
      <c r="G780" s="1">
        <f t="shared" si="76"/>
        <v>0.13482014681883925</v>
      </c>
      <c r="H780" s="1">
        <f t="shared" si="77"/>
        <v>10.332804886802876</v>
      </c>
      <c r="I780" s="1">
        <f t="shared" si="72"/>
        <v>-0.20284550159234982</v>
      </c>
      <c r="J780" s="1">
        <f t="shared" si="73"/>
        <v>1.6429819860371266E-2</v>
      </c>
    </row>
    <row r="781" spans="1:10" x14ac:dyDescent="0.2">
      <c r="A781">
        <v>799</v>
      </c>
      <c r="B781" s="1">
        <v>222.62442287743951</v>
      </c>
      <c r="C781" s="1">
        <f t="shared" si="74"/>
        <v>0.25539341265368876</v>
      </c>
      <c r="D781" s="1">
        <v>187.102</v>
      </c>
      <c r="E781">
        <v>278.74400000000003</v>
      </c>
      <c r="F781">
        <f t="shared" si="75"/>
        <v>232.923</v>
      </c>
      <c r="G781" s="1">
        <f t="shared" si="76"/>
        <v>1.8320146818865624E-2</v>
      </c>
      <c r="H781" s="1">
        <f t="shared" si="77"/>
        <v>10.298577122560488</v>
      </c>
      <c r="I781" s="1">
        <f t="shared" si="72"/>
        <v>-0.23707326583473787</v>
      </c>
      <c r="J781" s="1">
        <f t="shared" si="73"/>
        <v>2.2325796192313283E-3</v>
      </c>
    </row>
    <row r="782" spans="1:10" x14ac:dyDescent="0.2">
      <c r="A782">
        <v>800</v>
      </c>
      <c r="B782" s="1">
        <v>222.54215064168201</v>
      </c>
      <c r="C782" s="1">
        <f t="shared" si="74"/>
        <v>0.17312117689618844</v>
      </c>
      <c r="D782" s="1">
        <v>186.988</v>
      </c>
      <c r="E782">
        <v>278.62400000000002</v>
      </c>
      <c r="F782">
        <f t="shared" si="75"/>
        <v>232.80600000000001</v>
      </c>
      <c r="G782" s="1">
        <f t="shared" si="76"/>
        <v>-9.8679853181124599E-2</v>
      </c>
      <c r="H782" s="1">
        <f t="shared" si="77"/>
        <v>10.263849358317998</v>
      </c>
      <c r="I782" s="1">
        <f t="shared" si="72"/>
        <v>-0.27180103007722778</v>
      </c>
      <c r="J782" s="1">
        <f t="shared" si="73"/>
        <v>-1.2025592983460603E-2</v>
      </c>
    </row>
    <row r="783" spans="1:10" x14ac:dyDescent="0.2">
      <c r="A783">
        <v>801</v>
      </c>
      <c r="B783" s="1">
        <v>222.4598784059244</v>
      </c>
      <c r="C783" s="1">
        <f t="shared" si="74"/>
        <v>9.0848941138574446E-2</v>
      </c>
      <c r="D783" s="1">
        <v>186.875</v>
      </c>
      <c r="E783">
        <v>278.50400000000002</v>
      </c>
      <c r="F783">
        <f t="shared" si="75"/>
        <v>232.68950000000001</v>
      </c>
      <c r="G783" s="1">
        <f t="shared" si="76"/>
        <v>-0.21517985318112665</v>
      </c>
      <c r="H783" s="1">
        <f t="shared" si="77"/>
        <v>10.22962159407561</v>
      </c>
      <c r="I783" s="1">
        <f t="shared" si="72"/>
        <v>-0.30602879431961583</v>
      </c>
      <c r="J783" s="1">
        <f t="shared" si="73"/>
        <v>-2.6222833224604003E-2</v>
      </c>
    </row>
    <row r="784" spans="1:10" x14ac:dyDescent="0.2">
      <c r="A784">
        <v>802</v>
      </c>
      <c r="B784" s="1">
        <v>222.37760617016681</v>
      </c>
      <c r="C784" s="1">
        <f t="shared" si="74"/>
        <v>8.5767053809888694E-3</v>
      </c>
      <c r="D784" s="1">
        <v>186.762</v>
      </c>
      <c r="E784">
        <v>278.38400000000001</v>
      </c>
      <c r="F784">
        <f t="shared" si="75"/>
        <v>232.57300000000001</v>
      </c>
      <c r="G784" s="1">
        <f t="shared" si="76"/>
        <v>-0.33167985318112869</v>
      </c>
      <c r="H784" s="1">
        <f t="shared" si="77"/>
        <v>10.195393829833193</v>
      </c>
      <c r="I784" s="1">
        <f t="shared" si="72"/>
        <v>-0.3402565585620323</v>
      </c>
      <c r="J784" s="1">
        <f t="shared" si="73"/>
        <v>-4.0420073465747407E-2</v>
      </c>
    </row>
    <row r="785" spans="1:10" x14ac:dyDescent="0.2">
      <c r="A785">
        <v>803</v>
      </c>
      <c r="B785" s="1">
        <v>222.29533393440931</v>
      </c>
      <c r="C785" s="1">
        <f t="shared" si="74"/>
        <v>-7.3695530376511442E-2</v>
      </c>
      <c r="D785" s="1">
        <v>186.649</v>
      </c>
      <c r="E785">
        <v>278.26400000000001</v>
      </c>
      <c r="F785">
        <f t="shared" si="75"/>
        <v>232.45650000000001</v>
      </c>
      <c r="G785" s="1">
        <f t="shared" si="76"/>
        <v>-0.44817985318113074</v>
      </c>
      <c r="H785" s="1">
        <f t="shared" si="77"/>
        <v>10.161166065590692</v>
      </c>
      <c r="I785" s="1">
        <f t="shared" si="72"/>
        <v>-0.37448432280453403</v>
      </c>
      <c r="J785" s="1">
        <f t="shared" si="73"/>
        <v>-5.4617313706890804E-2</v>
      </c>
    </row>
    <row r="786" spans="1:10" x14ac:dyDescent="0.2">
      <c r="A786">
        <v>804</v>
      </c>
      <c r="B786" s="1">
        <v>222.2130616986517</v>
      </c>
      <c r="C786" s="1">
        <f t="shared" si="74"/>
        <v>-0.15596776613412544</v>
      </c>
      <c r="D786" s="1">
        <v>186.536</v>
      </c>
      <c r="E786">
        <v>278.14400000000001</v>
      </c>
      <c r="F786">
        <f t="shared" si="75"/>
        <v>232.34</v>
      </c>
      <c r="G786" s="1">
        <f t="shared" si="76"/>
        <v>-0.56467985318113278</v>
      </c>
      <c r="H786" s="1">
        <f t="shared" si="77"/>
        <v>10.126938301348304</v>
      </c>
      <c r="I786" s="1">
        <f t="shared" si="72"/>
        <v>-0.40871208704692208</v>
      </c>
      <c r="J786" s="1">
        <f t="shared" si="73"/>
        <v>-6.8814553948034207E-2</v>
      </c>
    </row>
    <row r="787" spans="1:10" x14ac:dyDescent="0.2">
      <c r="A787">
        <v>805</v>
      </c>
      <c r="B787" s="1">
        <v>222.13078946289411</v>
      </c>
      <c r="C787" s="1">
        <f t="shared" si="74"/>
        <v>-0.23824000189171102</v>
      </c>
      <c r="D787" s="1">
        <v>186.422</v>
      </c>
      <c r="E787">
        <v>278.024</v>
      </c>
      <c r="F787">
        <f t="shared" si="75"/>
        <v>232.22300000000001</v>
      </c>
      <c r="G787" s="1">
        <f t="shared" si="76"/>
        <v>-0.68167985318112301</v>
      </c>
      <c r="H787" s="1">
        <f t="shared" si="77"/>
        <v>10.092210537105899</v>
      </c>
      <c r="I787" s="1">
        <f t="shared" si="72"/>
        <v>-0.44343985128932673</v>
      </c>
      <c r="J787" s="1">
        <f t="shared" si="73"/>
        <v>-8.3072726550726131E-2</v>
      </c>
    </row>
    <row r="788" spans="1:10" x14ac:dyDescent="0.2">
      <c r="A788">
        <v>806</v>
      </c>
      <c r="B788" s="1">
        <v>222.04851722713661</v>
      </c>
      <c r="C788" s="1">
        <f t="shared" si="74"/>
        <v>-0.32051223764921133</v>
      </c>
      <c r="D788" s="1">
        <v>186.309</v>
      </c>
      <c r="E788">
        <v>277.904</v>
      </c>
      <c r="F788">
        <f t="shared" si="75"/>
        <v>232.10649999999998</v>
      </c>
      <c r="G788" s="1">
        <f t="shared" si="76"/>
        <v>-0.79817985318115348</v>
      </c>
      <c r="H788" s="1">
        <f t="shared" si="77"/>
        <v>10.057982772863369</v>
      </c>
      <c r="I788" s="1">
        <f t="shared" si="72"/>
        <v>-0.47766761553185688</v>
      </c>
      <c r="J788" s="1">
        <f t="shared" si="73"/>
        <v>-9.7269966791872997E-2</v>
      </c>
    </row>
    <row r="789" spans="1:10" x14ac:dyDescent="0.2">
      <c r="A789">
        <v>807</v>
      </c>
      <c r="B789" s="1">
        <v>221.966244991379</v>
      </c>
      <c r="C789" s="1">
        <f t="shared" si="74"/>
        <v>-0.40278447340682533</v>
      </c>
      <c r="D789" s="1">
        <v>186.196</v>
      </c>
      <c r="E789">
        <v>277.78399999999999</v>
      </c>
      <c r="F789">
        <f t="shared" si="75"/>
        <v>231.99</v>
      </c>
      <c r="G789" s="1">
        <f t="shared" si="76"/>
        <v>-0.9146798531811271</v>
      </c>
      <c r="H789" s="1">
        <f t="shared" si="77"/>
        <v>10.023755008621009</v>
      </c>
      <c r="I789" s="1">
        <f t="shared" si="72"/>
        <v>-0.51189537977421651</v>
      </c>
      <c r="J789" s="1">
        <f t="shared" si="73"/>
        <v>-0.11146720703301294</v>
      </c>
    </row>
    <row r="790" spans="1:10" x14ac:dyDescent="0.2">
      <c r="A790">
        <v>808</v>
      </c>
      <c r="B790" s="1">
        <v>221.88397275562139</v>
      </c>
      <c r="C790" s="1">
        <f t="shared" si="74"/>
        <v>-0.48505670916443933</v>
      </c>
      <c r="D790" s="1">
        <v>186.14</v>
      </c>
      <c r="E790">
        <v>277.66399999999999</v>
      </c>
      <c r="F790">
        <f t="shared" si="75"/>
        <v>231.90199999999999</v>
      </c>
      <c r="G790" s="1">
        <f t="shared" si="76"/>
        <v>-1.0026798531811494</v>
      </c>
      <c r="H790" s="1">
        <f t="shared" si="77"/>
        <v>10.018027244378601</v>
      </c>
      <c r="I790" s="1">
        <f t="shared" si="72"/>
        <v>-0.51762314401662479</v>
      </c>
      <c r="J790" s="1">
        <f t="shared" si="73"/>
        <v>-0.12219130266581048</v>
      </c>
    </row>
    <row r="791" spans="1:10" x14ac:dyDescent="0.2">
      <c r="A791">
        <v>809</v>
      </c>
      <c r="B791" s="1">
        <v>221.80170051986391</v>
      </c>
      <c r="C791" s="1">
        <f t="shared" si="74"/>
        <v>-0.56732894492191122</v>
      </c>
      <c r="D791" s="1">
        <v>186.084</v>
      </c>
      <c r="E791">
        <v>277.54399999999998</v>
      </c>
      <c r="F791">
        <f t="shared" si="75"/>
        <v>231.81399999999999</v>
      </c>
      <c r="G791" s="1">
        <f t="shared" si="76"/>
        <v>-1.0906798531811432</v>
      </c>
      <c r="H791" s="1">
        <f t="shared" si="77"/>
        <v>10.012299480136079</v>
      </c>
      <c r="I791" s="1">
        <f t="shared" si="72"/>
        <v>-0.52335090825914676</v>
      </c>
      <c r="J791" s="1">
        <f t="shared" si="73"/>
        <v>-0.13291539829860455</v>
      </c>
    </row>
    <row r="792" spans="1:10" x14ac:dyDescent="0.2">
      <c r="A792">
        <v>810</v>
      </c>
      <c r="B792" s="1">
        <v>221.7194282841063</v>
      </c>
      <c r="C792" s="1">
        <f t="shared" si="74"/>
        <v>-0.64960118067952521</v>
      </c>
      <c r="D792" s="1">
        <v>186.02699999999999</v>
      </c>
      <c r="E792">
        <v>277.42399999999998</v>
      </c>
      <c r="F792">
        <f t="shared" si="75"/>
        <v>231.72549999999998</v>
      </c>
      <c r="G792" s="1">
        <f t="shared" si="76"/>
        <v>-1.1791798531811537</v>
      </c>
      <c r="H792" s="1">
        <f t="shared" si="77"/>
        <v>10.006071715893682</v>
      </c>
      <c r="I792" s="1">
        <f t="shared" si="72"/>
        <v>-0.52957867250154322</v>
      </c>
      <c r="J792" s="1">
        <f t="shared" si="73"/>
        <v>-0.14370042629295063</v>
      </c>
    </row>
    <row r="793" spans="1:10" x14ac:dyDescent="0.2">
      <c r="A793">
        <v>811</v>
      </c>
      <c r="B793" s="1">
        <v>221.63715604834869</v>
      </c>
      <c r="C793" s="1">
        <f t="shared" si="74"/>
        <v>-0.73187341643713921</v>
      </c>
      <c r="D793" s="1">
        <v>185.971</v>
      </c>
      <c r="E793">
        <v>277.30399999999997</v>
      </c>
      <c r="F793">
        <f t="shared" si="75"/>
        <v>231.63749999999999</v>
      </c>
      <c r="G793" s="1">
        <f t="shared" si="76"/>
        <v>-1.2671798531811476</v>
      </c>
      <c r="H793" s="1">
        <f t="shared" si="77"/>
        <v>10.000343951651303</v>
      </c>
      <c r="I793" s="1">
        <f t="shared" si="72"/>
        <v>-0.53530643674392309</v>
      </c>
      <c r="J793" s="1">
        <f t="shared" si="73"/>
        <v>-0.15442452192574471</v>
      </c>
    </row>
    <row r="794" spans="1:10" x14ac:dyDescent="0.2">
      <c r="A794">
        <v>812</v>
      </c>
      <c r="B794" s="1">
        <v>221.5548838125911</v>
      </c>
      <c r="C794" s="1">
        <f t="shared" si="74"/>
        <v>-0.81414565219472479</v>
      </c>
      <c r="D794" s="1">
        <v>185.91499999999999</v>
      </c>
      <c r="E794">
        <v>277.18400000000003</v>
      </c>
      <c r="F794">
        <f t="shared" si="75"/>
        <v>231.54950000000002</v>
      </c>
      <c r="G794" s="1">
        <f t="shared" si="76"/>
        <v>-1.355179853181113</v>
      </c>
      <c r="H794" s="1">
        <f t="shared" si="77"/>
        <v>9.9946161874089228</v>
      </c>
      <c r="I794" s="1">
        <f t="shared" si="72"/>
        <v>-0.54103420098630295</v>
      </c>
      <c r="J794" s="1">
        <f t="shared" si="73"/>
        <v>-0.16514861755853533</v>
      </c>
    </row>
    <row r="795" spans="1:10" x14ac:dyDescent="0.2">
      <c r="A795">
        <v>813</v>
      </c>
      <c r="B795" s="1">
        <v>221.4726115768336</v>
      </c>
      <c r="C795" s="1">
        <f t="shared" si="74"/>
        <v>-0.8964178879522251</v>
      </c>
      <c r="D795" s="1">
        <v>185.85900000000001</v>
      </c>
      <c r="E795">
        <v>277.06400000000002</v>
      </c>
      <c r="F795">
        <f t="shared" si="75"/>
        <v>231.4615</v>
      </c>
      <c r="G795" s="1">
        <f t="shared" si="76"/>
        <v>-1.4431798531811353</v>
      </c>
      <c r="H795" s="1">
        <f t="shared" si="77"/>
        <v>9.9888884231664008</v>
      </c>
      <c r="I795" s="1">
        <f t="shared" si="72"/>
        <v>-0.54676196522882492</v>
      </c>
      <c r="J795" s="1">
        <f t="shared" si="73"/>
        <v>-0.17587271319133285</v>
      </c>
    </row>
    <row r="796" spans="1:10" x14ac:dyDescent="0.2">
      <c r="A796">
        <v>814</v>
      </c>
      <c r="B796" s="1">
        <v>221.39033934107599</v>
      </c>
      <c r="C796" s="1">
        <f t="shared" si="74"/>
        <v>-0.9786901237098391</v>
      </c>
      <c r="D796" s="1">
        <v>185.803</v>
      </c>
      <c r="E796">
        <v>276.94400000000002</v>
      </c>
      <c r="F796">
        <f t="shared" si="75"/>
        <v>231.37350000000001</v>
      </c>
      <c r="G796" s="1">
        <f t="shared" si="76"/>
        <v>-1.5311798531811291</v>
      </c>
      <c r="H796" s="1">
        <f t="shared" si="77"/>
        <v>9.9831606589240209</v>
      </c>
      <c r="I796" s="1">
        <f t="shared" si="72"/>
        <v>-0.55248972947120478</v>
      </c>
      <c r="J796" s="1">
        <f t="shared" si="73"/>
        <v>-0.18659680882412694</v>
      </c>
    </row>
    <row r="797" spans="1:10" x14ac:dyDescent="0.2">
      <c r="A797">
        <v>815</v>
      </c>
      <c r="B797" s="1">
        <v>221.3080671053184</v>
      </c>
      <c r="C797" s="1">
        <f t="shared" si="74"/>
        <v>-1.0609623594674247</v>
      </c>
      <c r="D797" s="1">
        <v>185.74700000000001</v>
      </c>
      <c r="E797">
        <v>276.82499999999999</v>
      </c>
      <c r="F797">
        <f t="shared" si="75"/>
        <v>231.286</v>
      </c>
      <c r="G797" s="1">
        <f t="shared" si="76"/>
        <v>-1.6186798531811348</v>
      </c>
      <c r="H797" s="1">
        <f t="shared" si="77"/>
        <v>9.9779328946816008</v>
      </c>
      <c r="I797" s="1">
        <f t="shared" si="72"/>
        <v>-0.55771749371362489</v>
      </c>
      <c r="J797" s="1">
        <f t="shared" si="73"/>
        <v>-0.19725997209537249</v>
      </c>
    </row>
    <row r="798" spans="1:10" x14ac:dyDescent="0.2">
      <c r="A798">
        <v>816</v>
      </c>
      <c r="B798" s="1">
        <v>221.22579486956079</v>
      </c>
      <c r="C798" s="1">
        <f t="shared" si="74"/>
        <v>-1.1432345952250387</v>
      </c>
      <c r="D798" s="1">
        <v>185.691</v>
      </c>
      <c r="E798">
        <v>276.70499999999998</v>
      </c>
      <c r="F798">
        <f t="shared" si="75"/>
        <v>231.19799999999998</v>
      </c>
      <c r="G798" s="1">
        <f t="shared" si="76"/>
        <v>-1.7066798531811571</v>
      </c>
      <c r="H798" s="1">
        <f t="shared" si="77"/>
        <v>9.9722051304391925</v>
      </c>
      <c r="I798" s="1">
        <f t="shared" si="72"/>
        <v>-0.56344525795603317</v>
      </c>
      <c r="J798" s="1">
        <f t="shared" si="73"/>
        <v>-0.20798406772817005</v>
      </c>
    </row>
    <row r="799" spans="1:10" x14ac:dyDescent="0.2">
      <c r="A799">
        <v>817</v>
      </c>
      <c r="B799" s="1">
        <v>221.14352263380329</v>
      </c>
      <c r="C799" s="1">
        <f t="shared" si="74"/>
        <v>-1.225506830982539</v>
      </c>
      <c r="D799" s="1">
        <v>185.63399999999999</v>
      </c>
      <c r="E799">
        <v>276.58499999999998</v>
      </c>
      <c r="F799">
        <f t="shared" si="75"/>
        <v>231.10949999999997</v>
      </c>
      <c r="G799" s="1">
        <f t="shared" si="76"/>
        <v>-1.7951798531811676</v>
      </c>
      <c r="H799" s="1">
        <f t="shared" si="77"/>
        <v>9.9659773661966824</v>
      </c>
      <c r="I799" s="1">
        <f t="shared" si="72"/>
        <v>-0.56967302219854332</v>
      </c>
      <c r="J799" s="1">
        <f t="shared" si="73"/>
        <v>-0.2187690957225161</v>
      </c>
    </row>
    <row r="800" spans="1:10" x14ac:dyDescent="0.2">
      <c r="A800">
        <v>818</v>
      </c>
      <c r="B800" s="1">
        <v>221.0612503980457</v>
      </c>
      <c r="C800" s="1">
        <f t="shared" si="74"/>
        <v>-1.3077790667401246</v>
      </c>
      <c r="D800" s="1">
        <v>185.578</v>
      </c>
      <c r="E800">
        <v>276.46499999999997</v>
      </c>
      <c r="F800">
        <f t="shared" si="75"/>
        <v>231.0215</v>
      </c>
      <c r="G800" s="1">
        <f t="shared" si="76"/>
        <v>-1.883179853181133</v>
      </c>
      <c r="H800" s="1">
        <f t="shared" si="77"/>
        <v>9.9602496019543025</v>
      </c>
      <c r="I800" s="1">
        <f t="shared" si="72"/>
        <v>-0.57540078644092318</v>
      </c>
      <c r="J800" s="1">
        <f t="shared" si="73"/>
        <v>-0.22949319135530671</v>
      </c>
    </row>
    <row r="801" spans="1:10" x14ac:dyDescent="0.2">
      <c r="A801">
        <v>819</v>
      </c>
      <c r="B801" s="1">
        <v>220.97897816228809</v>
      </c>
      <c r="C801" s="1">
        <f t="shared" si="74"/>
        <v>-1.3900513024977386</v>
      </c>
      <c r="D801" s="1">
        <v>185.52199999999999</v>
      </c>
      <c r="E801">
        <v>276.34500000000003</v>
      </c>
      <c r="F801">
        <f t="shared" si="75"/>
        <v>230.93350000000001</v>
      </c>
      <c r="G801" s="1">
        <f t="shared" si="76"/>
        <v>-1.9711798531811269</v>
      </c>
      <c r="H801" s="1">
        <f t="shared" si="77"/>
        <v>9.9545218377119227</v>
      </c>
      <c r="I801" s="1">
        <f t="shared" si="72"/>
        <v>-0.58112855068330305</v>
      </c>
      <c r="J801" s="1">
        <f t="shared" si="73"/>
        <v>-0.2402172869881008</v>
      </c>
    </row>
    <row r="802" spans="1:10" x14ac:dyDescent="0.2">
      <c r="A802">
        <v>820</v>
      </c>
      <c r="B802" s="1">
        <v>220.89670592653059</v>
      </c>
      <c r="C802" s="1">
        <f t="shared" si="74"/>
        <v>-1.4723235382552389</v>
      </c>
      <c r="D802" s="1">
        <v>185.46600000000001</v>
      </c>
      <c r="E802">
        <v>276.22500000000002</v>
      </c>
      <c r="F802">
        <f t="shared" si="75"/>
        <v>230.84550000000002</v>
      </c>
      <c r="G802" s="1">
        <f t="shared" si="76"/>
        <v>-2.0591798531811207</v>
      </c>
      <c r="H802" s="1">
        <f t="shared" si="77"/>
        <v>9.9487940734694291</v>
      </c>
      <c r="I802" s="1">
        <f t="shared" si="72"/>
        <v>-0.5868563149257966</v>
      </c>
      <c r="J802" s="1">
        <f t="shared" si="73"/>
        <v>-0.25094138262089488</v>
      </c>
    </row>
    <row r="803" spans="1:10" x14ac:dyDescent="0.2">
      <c r="A803">
        <v>821</v>
      </c>
      <c r="B803" s="1">
        <v>220.814433690773</v>
      </c>
      <c r="C803" s="1">
        <f t="shared" si="74"/>
        <v>-1.5545957740128244</v>
      </c>
      <c r="D803" s="1">
        <v>185.41</v>
      </c>
      <c r="E803">
        <v>276.10500000000002</v>
      </c>
      <c r="F803">
        <f t="shared" si="75"/>
        <v>230.75749999999999</v>
      </c>
      <c r="G803" s="1">
        <f t="shared" si="76"/>
        <v>-2.147179853181143</v>
      </c>
      <c r="H803" s="1">
        <f t="shared" si="77"/>
        <v>9.9430663092269924</v>
      </c>
      <c r="I803" s="1">
        <f t="shared" si="72"/>
        <v>-0.5925840791682333</v>
      </c>
      <c r="J803" s="1">
        <f t="shared" si="73"/>
        <v>-0.26166547825369241</v>
      </c>
    </row>
    <row r="804" spans="1:10" x14ac:dyDescent="0.2">
      <c r="A804">
        <v>822</v>
      </c>
      <c r="B804" s="1">
        <v>220.73216145501539</v>
      </c>
      <c r="C804" s="1">
        <f t="shared" si="74"/>
        <v>-1.6368680097704384</v>
      </c>
      <c r="D804" s="1">
        <v>185.35400000000001</v>
      </c>
      <c r="E804">
        <v>275.98500000000001</v>
      </c>
      <c r="F804">
        <f t="shared" si="75"/>
        <v>230.66950000000003</v>
      </c>
      <c r="G804" s="1">
        <f t="shared" si="76"/>
        <v>-2.2351798531811085</v>
      </c>
      <c r="H804" s="1">
        <f t="shared" si="77"/>
        <v>9.937338544984641</v>
      </c>
      <c r="I804" s="1">
        <f t="shared" si="72"/>
        <v>-0.59831184341058474</v>
      </c>
      <c r="J804" s="1">
        <f t="shared" si="73"/>
        <v>-0.27238957388648305</v>
      </c>
    </row>
    <row r="805" spans="1:10" x14ac:dyDescent="0.2">
      <c r="A805">
        <v>823</v>
      </c>
      <c r="B805" s="1">
        <v>220.6498892192578</v>
      </c>
      <c r="C805" s="1">
        <f t="shared" si="74"/>
        <v>-1.719140245528024</v>
      </c>
      <c r="D805" s="1">
        <v>185.298</v>
      </c>
      <c r="E805">
        <v>275.86500000000001</v>
      </c>
      <c r="F805">
        <f t="shared" si="75"/>
        <v>230.58150000000001</v>
      </c>
      <c r="G805" s="1">
        <f t="shared" si="76"/>
        <v>-2.3231798531811307</v>
      </c>
      <c r="H805" s="1">
        <f t="shared" si="77"/>
        <v>9.9316107807422043</v>
      </c>
      <c r="I805" s="1">
        <f t="shared" si="72"/>
        <v>-0.60403960765302145</v>
      </c>
      <c r="J805" s="1">
        <f t="shared" si="73"/>
        <v>-0.28311366951928058</v>
      </c>
    </row>
    <row r="806" spans="1:10" x14ac:dyDescent="0.2">
      <c r="A806">
        <v>824</v>
      </c>
      <c r="B806" s="1">
        <v>220.5676169835003</v>
      </c>
      <c r="C806" s="1">
        <f t="shared" si="74"/>
        <v>-1.8014124812855243</v>
      </c>
      <c r="D806" s="1">
        <v>185.24100000000001</v>
      </c>
      <c r="E806">
        <v>275.745</v>
      </c>
      <c r="F806">
        <f t="shared" si="75"/>
        <v>230.49299999999999</v>
      </c>
      <c r="G806" s="1">
        <f t="shared" si="76"/>
        <v>-2.4116798531811412</v>
      </c>
      <c r="H806" s="1">
        <f t="shared" si="77"/>
        <v>9.9253830164996941</v>
      </c>
      <c r="I806" s="1">
        <f t="shared" si="72"/>
        <v>-0.6102673718955316</v>
      </c>
      <c r="J806" s="1">
        <f t="shared" si="73"/>
        <v>-0.29389869751362663</v>
      </c>
    </row>
    <row r="807" spans="1:10" x14ac:dyDescent="0.2">
      <c r="A807">
        <v>825</v>
      </c>
      <c r="B807" s="1">
        <v>220.48534474774269</v>
      </c>
      <c r="C807" s="1">
        <f t="shared" si="74"/>
        <v>-1.8836847170431383</v>
      </c>
      <c r="D807" s="1">
        <v>185.185</v>
      </c>
      <c r="E807">
        <v>275.625</v>
      </c>
      <c r="F807">
        <f t="shared" si="75"/>
        <v>230.405</v>
      </c>
      <c r="G807" s="1">
        <f t="shared" si="76"/>
        <v>-2.4996798531811351</v>
      </c>
      <c r="H807" s="1">
        <f t="shared" si="77"/>
        <v>9.9196552522573143</v>
      </c>
      <c r="I807" s="1">
        <f t="shared" si="72"/>
        <v>-0.61599513613791146</v>
      </c>
      <c r="J807" s="1">
        <f t="shared" si="73"/>
        <v>-0.30462279314642071</v>
      </c>
    </row>
    <row r="808" spans="1:10" x14ac:dyDescent="0.2">
      <c r="A808">
        <v>826</v>
      </c>
      <c r="B808" s="1">
        <v>220.4030725119851</v>
      </c>
      <c r="C808" s="1">
        <f t="shared" si="74"/>
        <v>-1.9659569528007239</v>
      </c>
      <c r="D808" s="1">
        <v>185.12899999999999</v>
      </c>
      <c r="E808">
        <v>275.505</v>
      </c>
      <c r="F808">
        <f t="shared" si="75"/>
        <v>230.31700000000001</v>
      </c>
      <c r="G808" s="1">
        <f t="shared" si="76"/>
        <v>-2.5876798531811289</v>
      </c>
      <c r="H808" s="1">
        <f t="shared" si="77"/>
        <v>9.913927488014906</v>
      </c>
      <c r="I808" s="1">
        <f t="shared" si="72"/>
        <v>-0.62172290038031974</v>
      </c>
      <c r="J808" s="1">
        <f t="shared" si="73"/>
        <v>-0.3153468887792148</v>
      </c>
    </row>
    <row r="809" spans="1:10" x14ac:dyDescent="0.2">
      <c r="A809">
        <v>827</v>
      </c>
      <c r="B809" s="1">
        <v>220.32080027622749</v>
      </c>
      <c r="C809" s="1">
        <f t="shared" si="74"/>
        <v>-2.0482291885583379</v>
      </c>
      <c r="D809" s="1">
        <v>185.07300000000001</v>
      </c>
      <c r="E809">
        <v>275.38499999999999</v>
      </c>
      <c r="F809">
        <f t="shared" si="75"/>
        <v>230.22899999999998</v>
      </c>
      <c r="G809" s="1">
        <f t="shared" si="76"/>
        <v>-2.6756798531811512</v>
      </c>
      <c r="H809" s="1">
        <f t="shared" si="77"/>
        <v>9.9081997237724977</v>
      </c>
      <c r="I809" s="1">
        <f t="shared" si="72"/>
        <v>-0.62745066462272803</v>
      </c>
      <c r="J809" s="1">
        <f t="shared" si="73"/>
        <v>-0.32607098441201232</v>
      </c>
    </row>
    <row r="810" spans="1:10" x14ac:dyDescent="0.2">
      <c r="A810">
        <v>828</v>
      </c>
      <c r="B810" s="1">
        <v>220.23852804046999</v>
      </c>
      <c r="C810" s="1">
        <f t="shared" si="74"/>
        <v>-2.1305014243158382</v>
      </c>
      <c r="D810" s="1">
        <v>185.017</v>
      </c>
      <c r="E810">
        <v>275.26499999999999</v>
      </c>
      <c r="F810">
        <f t="shared" si="75"/>
        <v>230.14099999999999</v>
      </c>
      <c r="G810" s="1">
        <f t="shared" si="76"/>
        <v>-2.7636798531811451</v>
      </c>
      <c r="H810" s="1">
        <f t="shared" si="77"/>
        <v>9.9024719595300041</v>
      </c>
      <c r="I810" s="1">
        <f t="shared" si="72"/>
        <v>-0.63317842886522158</v>
      </c>
      <c r="J810" s="1">
        <f t="shared" si="73"/>
        <v>-0.33679508004480641</v>
      </c>
    </row>
    <row r="811" spans="1:10" x14ac:dyDescent="0.2">
      <c r="A811">
        <v>829</v>
      </c>
      <c r="B811" s="1">
        <v>220.1562558047124</v>
      </c>
      <c r="C811" s="1">
        <f t="shared" si="74"/>
        <v>-2.2127736600734238</v>
      </c>
      <c r="D811" s="1">
        <v>184.96100000000001</v>
      </c>
      <c r="E811">
        <v>275.14499999999998</v>
      </c>
      <c r="F811">
        <f t="shared" si="75"/>
        <v>230.053</v>
      </c>
      <c r="G811" s="1">
        <f t="shared" si="76"/>
        <v>-2.8516798531811389</v>
      </c>
      <c r="H811" s="1">
        <f t="shared" si="77"/>
        <v>9.8967441952875959</v>
      </c>
      <c r="I811" s="1">
        <f t="shared" si="72"/>
        <v>-0.63890619310762986</v>
      </c>
      <c r="J811" s="1">
        <f t="shared" si="73"/>
        <v>-0.34751917567760049</v>
      </c>
    </row>
    <row r="812" spans="1:10" x14ac:dyDescent="0.2">
      <c r="A812">
        <v>830</v>
      </c>
      <c r="B812" s="1">
        <v>220.07398356895479</v>
      </c>
      <c r="C812" s="1">
        <f t="shared" si="74"/>
        <v>-2.2950458958310378</v>
      </c>
      <c r="D812" s="1">
        <v>184.905</v>
      </c>
      <c r="E812">
        <v>275.02499999999998</v>
      </c>
      <c r="F812">
        <f t="shared" si="75"/>
        <v>229.96499999999997</v>
      </c>
      <c r="G812" s="1">
        <f t="shared" si="76"/>
        <v>-2.9396798531811612</v>
      </c>
      <c r="H812" s="1">
        <f t="shared" si="77"/>
        <v>9.8910164310451876</v>
      </c>
      <c r="I812" s="1">
        <f t="shared" si="72"/>
        <v>-0.64463395735003814</v>
      </c>
      <c r="J812" s="1">
        <f t="shared" si="73"/>
        <v>-0.35824327131039807</v>
      </c>
    </row>
    <row r="813" spans="1:10" x14ac:dyDescent="0.2">
      <c r="A813">
        <v>831</v>
      </c>
      <c r="B813" s="1">
        <v>219.99171133319729</v>
      </c>
      <c r="C813" s="1">
        <f t="shared" si="74"/>
        <v>-2.3773181315885381</v>
      </c>
      <c r="D813" s="1">
        <v>184.84800000000001</v>
      </c>
      <c r="E813">
        <v>274.90499999999997</v>
      </c>
      <c r="F813">
        <f t="shared" si="75"/>
        <v>229.87649999999999</v>
      </c>
      <c r="G813" s="1">
        <f t="shared" si="76"/>
        <v>-3.0281798531811432</v>
      </c>
      <c r="H813" s="1">
        <f t="shared" si="77"/>
        <v>9.8847886668027058</v>
      </c>
      <c r="I813" s="1">
        <f t="shared" si="72"/>
        <v>-0.65086172159251987</v>
      </c>
      <c r="J813" s="1">
        <f t="shared" si="73"/>
        <v>-0.36902829930474068</v>
      </c>
    </row>
    <row r="814" spans="1:10" x14ac:dyDescent="0.2">
      <c r="A814">
        <v>832</v>
      </c>
      <c r="B814" s="1">
        <v>219.9094390974397</v>
      </c>
      <c r="C814" s="1">
        <f t="shared" si="74"/>
        <v>-2.4595903673461237</v>
      </c>
      <c r="D814" s="1">
        <v>184.792</v>
      </c>
      <c r="E814">
        <v>274.78500000000003</v>
      </c>
      <c r="F814">
        <f t="shared" si="75"/>
        <v>229.7885</v>
      </c>
      <c r="G814" s="1">
        <f t="shared" si="76"/>
        <v>-3.1161798531811371</v>
      </c>
      <c r="H814" s="1">
        <f t="shared" si="77"/>
        <v>9.8790609025602976</v>
      </c>
      <c r="I814" s="1">
        <f t="shared" si="72"/>
        <v>-0.65658948583492815</v>
      </c>
      <c r="J814" s="1">
        <f t="shared" si="73"/>
        <v>-0.37975239493753471</v>
      </c>
    </row>
    <row r="815" spans="1:10" x14ac:dyDescent="0.2">
      <c r="A815">
        <v>833</v>
      </c>
      <c r="B815" s="1">
        <v>219.82716686168209</v>
      </c>
      <c r="C815" s="1">
        <f t="shared" si="74"/>
        <v>-2.5418626031037377</v>
      </c>
      <c r="D815" s="1">
        <v>184.73599999999999</v>
      </c>
      <c r="E815">
        <v>274.66500000000002</v>
      </c>
      <c r="F815">
        <f t="shared" si="75"/>
        <v>229.70050000000001</v>
      </c>
      <c r="G815" s="1">
        <f t="shared" si="76"/>
        <v>-3.204179853181131</v>
      </c>
      <c r="H815" s="1">
        <f t="shared" si="77"/>
        <v>9.8733331383179177</v>
      </c>
      <c r="I815" s="1">
        <f t="shared" si="72"/>
        <v>-0.66231725007730802</v>
      </c>
      <c r="J815" s="1">
        <f t="shared" si="73"/>
        <v>-0.39047649057032879</v>
      </c>
    </row>
    <row r="816" spans="1:10" x14ac:dyDescent="0.2">
      <c r="A816">
        <v>834</v>
      </c>
      <c r="B816" s="1">
        <v>219.74489462592459</v>
      </c>
      <c r="C816" s="1">
        <f t="shared" si="74"/>
        <v>-2.624134838861238</v>
      </c>
      <c r="D816" s="1">
        <v>184.68</v>
      </c>
      <c r="E816">
        <v>274.54500000000002</v>
      </c>
      <c r="F816">
        <f t="shared" si="75"/>
        <v>229.61250000000001</v>
      </c>
      <c r="G816" s="1">
        <f t="shared" si="76"/>
        <v>-3.2921798531811248</v>
      </c>
      <c r="H816" s="1">
        <f t="shared" si="77"/>
        <v>9.8676053740754242</v>
      </c>
      <c r="I816" s="1">
        <f t="shared" si="72"/>
        <v>-0.66804501431980157</v>
      </c>
      <c r="J816" s="1">
        <f t="shared" si="73"/>
        <v>-0.40120058620312288</v>
      </c>
    </row>
    <row r="817" spans="1:10" x14ac:dyDescent="0.2">
      <c r="A817">
        <v>835</v>
      </c>
      <c r="B817" s="1">
        <v>219.662622390167</v>
      </c>
      <c r="C817" s="1">
        <f t="shared" si="74"/>
        <v>-2.7064070746188236</v>
      </c>
      <c r="D817" s="1">
        <v>184.624</v>
      </c>
      <c r="E817">
        <v>274.42500000000001</v>
      </c>
      <c r="F817">
        <f t="shared" si="75"/>
        <v>229.52449999999999</v>
      </c>
      <c r="G817" s="1">
        <f t="shared" si="76"/>
        <v>-3.3801798531811471</v>
      </c>
      <c r="H817" s="1">
        <f t="shared" si="77"/>
        <v>9.8618776098329874</v>
      </c>
      <c r="I817" s="1">
        <f t="shared" si="72"/>
        <v>-0.67377277856223827</v>
      </c>
      <c r="J817" s="1">
        <f t="shared" si="73"/>
        <v>-0.41192468183592046</v>
      </c>
    </row>
    <row r="818" spans="1:10" x14ac:dyDescent="0.2">
      <c r="A818">
        <v>836</v>
      </c>
      <c r="B818" s="1">
        <v>219.58035015440939</v>
      </c>
      <c r="C818" s="1">
        <f t="shared" si="74"/>
        <v>-2.7886793103764376</v>
      </c>
      <c r="D818" s="1">
        <v>184.56800000000001</v>
      </c>
      <c r="E818">
        <v>274.30500000000001</v>
      </c>
      <c r="F818">
        <f t="shared" si="75"/>
        <v>229.43650000000002</v>
      </c>
      <c r="G818" s="1">
        <f t="shared" si="76"/>
        <v>-3.4681798531811125</v>
      </c>
      <c r="H818" s="1">
        <f t="shared" si="77"/>
        <v>9.856149845590636</v>
      </c>
      <c r="I818" s="1">
        <f t="shared" si="72"/>
        <v>-0.67950054280458971</v>
      </c>
      <c r="J818" s="1">
        <f t="shared" si="73"/>
        <v>-0.42264877746871105</v>
      </c>
    </row>
    <row r="819" spans="1:10" x14ac:dyDescent="0.2">
      <c r="A819">
        <v>837</v>
      </c>
      <c r="B819" s="1">
        <v>219.49807791865189</v>
      </c>
      <c r="C819" s="1">
        <f t="shared" si="74"/>
        <v>-2.8709515461339379</v>
      </c>
      <c r="D819" s="1">
        <v>184.512</v>
      </c>
      <c r="E819">
        <v>274.185</v>
      </c>
      <c r="F819">
        <f t="shared" si="75"/>
        <v>229.3485</v>
      </c>
      <c r="G819" s="1">
        <f t="shared" si="76"/>
        <v>-3.5561798531811348</v>
      </c>
      <c r="H819" s="1">
        <f t="shared" si="77"/>
        <v>9.850422081348114</v>
      </c>
      <c r="I819" s="1">
        <f t="shared" si="72"/>
        <v>-0.68522830704711168</v>
      </c>
      <c r="J819" s="1">
        <f t="shared" si="73"/>
        <v>-0.43337287310150857</v>
      </c>
    </row>
    <row r="820" spans="1:10" x14ac:dyDescent="0.2">
      <c r="A820">
        <v>838</v>
      </c>
      <c r="B820" s="1">
        <v>219.4158056828943</v>
      </c>
      <c r="C820" s="1">
        <f t="shared" si="74"/>
        <v>-2.9532237818915235</v>
      </c>
      <c r="D820" s="1">
        <v>184.45500000000001</v>
      </c>
      <c r="E820">
        <v>274.065</v>
      </c>
      <c r="F820">
        <f t="shared" si="75"/>
        <v>229.26</v>
      </c>
      <c r="G820" s="1">
        <f t="shared" si="76"/>
        <v>-3.6446798531811453</v>
      </c>
      <c r="H820" s="1">
        <f t="shared" si="77"/>
        <v>9.8441943171056892</v>
      </c>
      <c r="I820" s="1">
        <f t="shared" si="72"/>
        <v>-0.69145607128953657</v>
      </c>
      <c r="J820" s="1">
        <f t="shared" si="73"/>
        <v>-0.44415790109585468</v>
      </c>
    </row>
    <row r="821" spans="1:10" x14ac:dyDescent="0.2">
      <c r="A821">
        <v>839</v>
      </c>
      <c r="B821" s="1">
        <v>219.33353344713669</v>
      </c>
      <c r="C821" s="1">
        <f t="shared" si="74"/>
        <v>-3.0354960176491375</v>
      </c>
      <c r="D821" s="1">
        <v>184.399</v>
      </c>
      <c r="E821">
        <v>273.94499999999999</v>
      </c>
      <c r="F821">
        <f t="shared" si="75"/>
        <v>229.172</v>
      </c>
      <c r="G821" s="1">
        <f t="shared" si="76"/>
        <v>-3.7326798531811392</v>
      </c>
      <c r="H821" s="1">
        <f t="shared" si="77"/>
        <v>9.8384665528633093</v>
      </c>
      <c r="I821" s="1">
        <f t="shared" si="72"/>
        <v>-0.69718383553191643</v>
      </c>
      <c r="J821" s="1">
        <f t="shared" si="73"/>
        <v>-0.45488199672864876</v>
      </c>
    </row>
    <row r="822" spans="1:10" x14ac:dyDescent="0.2">
      <c r="A822">
        <v>840</v>
      </c>
      <c r="B822" s="1">
        <v>219.2512612113791</v>
      </c>
      <c r="C822" s="1">
        <f t="shared" si="74"/>
        <v>-3.117768253406723</v>
      </c>
      <c r="D822" s="1">
        <v>184.42599999999999</v>
      </c>
      <c r="E822">
        <v>273.82499999999999</v>
      </c>
      <c r="F822">
        <f t="shared" si="75"/>
        <v>229.12549999999999</v>
      </c>
      <c r="G822" s="1">
        <f t="shared" si="76"/>
        <v>-3.779179853181148</v>
      </c>
      <c r="H822" s="1">
        <f t="shared" si="77"/>
        <v>9.874238788620886</v>
      </c>
      <c r="I822" s="1">
        <f t="shared" si="72"/>
        <v>-0.66141159977433972</v>
      </c>
      <c r="J822" s="1">
        <f t="shared" si="73"/>
        <v>-0.4605487063527971</v>
      </c>
    </row>
    <row r="823" spans="1:10" x14ac:dyDescent="0.2">
      <c r="A823">
        <v>841</v>
      </c>
      <c r="B823" s="1">
        <v>219.2319587936841</v>
      </c>
      <c r="C823" s="1">
        <f t="shared" si="74"/>
        <v>-3.1370706711017249</v>
      </c>
      <c r="D823" s="1">
        <v>184.45400000000001</v>
      </c>
      <c r="E823">
        <v>273.70600000000002</v>
      </c>
      <c r="F823">
        <f t="shared" si="75"/>
        <v>229.08</v>
      </c>
      <c r="G823" s="1">
        <f t="shared" si="76"/>
        <v>-3.8246798531811237</v>
      </c>
      <c r="H823" s="1">
        <f t="shared" si="77"/>
        <v>9.8480412063159122</v>
      </c>
      <c r="I823" s="1">
        <f t="shared" si="72"/>
        <v>-0.68760918207931354</v>
      </c>
      <c r="J823" s="1">
        <f t="shared" si="73"/>
        <v>-0.46609355125384144</v>
      </c>
    </row>
    <row r="824" spans="1:10" x14ac:dyDescent="0.2">
      <c r="A824">
        <v>842</v>
      </c>
      <c r="B824" s="1">
        <v>219.2126563759891</v>
      </c>
      <c r="C824" s="1">
        <f t="shared" si="74"/>
        <v>-3.1563730887967267</v>
      </c>
      <c r="D824" s="1">
        <v>184.48099999999999</v>
      </c>
      <c r="E824">
        <v>273.60500000000002</v>
      </c>
      <c r="F824">
        <f t="shared" si="75"/>
        <v>229.04300000000001</v>
      </c>
      <c r="G824" s="1">
        <f t="shared" si="76"/>
        <v>-3.8616798531811298</v>
      </c>
      <c r="H824" s="1">
        <f t="shared" si="77"/>
        <v>9.8303436240109079</v>
      </c>
      <c r="I824" s="1">
        <f t="shared" si="72"/>
        <v>-0.70530676438431783</v>
      </c>
      <c r="J824" s="1">
        <f t="shared" si="73"/>
        <v>-0.47060254600854001</v>
      </c>
    </row>
    <row r="825" spans="1:10" x14ac:dyDescent="0.2">
      <c r="A825">
        <v>843</v>
      </c>
      <c r="B825" s="1">
        <v>219.1933539582941</v>
      </c>
      <c r="C825" s="1">
        <f t="shared" si="74"/>
        <v>-3.1756755064917286</v>
      </c>
      <c r="D825" s="1">
        <v>184.50800000000001</v>
      </c>
      <c r="E825">
        <v>273.50400000000002</v>
      </c>
      <c r="F825">
        <f t="shared" si="75"/>
        <v>229.00600000000003</v>
      </c>
      <c r="G825" s="1">
        <f t="shared" si="76"/>
        <v>-3.8986798531811075</v>
      </c>
      <c r="H825" s="1">
        <f t="shared" si="77"/>
        <v>9.812646041705932</v>
      </c>
      <c r="I825" s="1">
        <f t="shared" si="72"/>
        <v>-0.7230043466892937</v>
      </c>
      <c r="J825" s="1">
        <f t="shared" si="73"/>
        <v>-0.47511154076323514</v>
      </c>
    </row>
    <row r="826" spans="1:10" x14ac:dyDescent="0.2">
      <c r="A826">
        <v>844</v>
      </c>
      <c r="B826" s="1">
        <v>219.17405154059909</v>
      </c>
      <c r="C826" s="1">
        <f t="shared" si="74"/>
        <v>-3.1949779241867304</v>
      </c>
      <c r="D826" s="1">
        <v>184.535</v>
      </c>
      <c r="E826">
        <v>273.40300000000002</v>
      </c>
      <c r="F826">
        <f t="shared" si="75"/>
        <v>228.96899999999999</v>
      </c>
      <c r="G826" s="1">
        <f t="shared" si="76"/>
        <v>-3.9356798531811421</v>
      </c>
      <c r="H826" s="1">
        <f t="shared" si="77"/>
        <v>9.7949484594008993</v>
      </c>
      <c r="I826" s="1">
        <f t="shared" si="72"/>
        <v>-0.74070192899432641</v>
      </c>
      <c r="J826" s="1">
        <f t="shared" si="73"/>
        <v>-0.47962053551793715</v>
      </c>
    </row>
    <row r="827" spans="1:10" x14ac:dyDescent="0.2">
      <c r="A827">
        <v>845</v>
      </c>
      <c r="B827" s="1">
        <v>219.15474912290401</v>
      </c>
      <c r="C827" s="1">
        <f t="shared" si="74"/>
        <v>-3.2142803418818175</v>
      </c>
      <c r="D827" s="1">
        <v>184.56200000000001</v>
      </c>
      <c r="E827">
        <v>273.303</v>
      </c>
      <c r="F827">
        <f t="shared" si="75"/>
        <v>228.9325</v>
      </c>
      <c r="G827" s="1">
        <f t="shared" si="76"/>
        <v>-3.9721798531811316</v>
      </c>
      <c r="H827" s="1">
        <f t="shared" si="77"/>
        <v>9.7777508770959969</v>
      </c>
      <c r="I827" s="1">
        <f t="shared" si="72"/>
        <v>-0.75789951129922883</v>
      </c>
      <c r="J827" s="1">
        <f t="shared" si="73"/>
        <v>-0.48406859791108375</v>
      </c>
    </row>
    <row r="828" spans="1:10" x14ac:dyDescent="0.2">
      <c r="A828">
        <v>846</v>
      </c>
      <c r="B828" s="1">
        <v>219.13544670520901</v>
      </c>
      <c r="C828" s="1">
        <f t="shared" si="74"/>
        <v>-3.2335827595768194</v>
      </c>
      <c r="D828" s="1">
        <v>184.589</v>
      </c>
      <c r="E828">
        <v>273.202</v>
      </c>
      <c r="F828">
        <f t="shared" si="75"/>
        <v>228.8955</v>
      </c>
      <c r="G828" s="1">
        <f t="shared" si="76"/>
        <v>-4.0091798531811378</v>
      </c>
      <c r="H828" s="1">
        <f t="shared" si="77"/>
        <v>9.7600532947909926</v>
      </c>
      <c r="I828" s="1">
        <f t="shared" si="72"/>
        <v>-0.77559709360423312</v>
      </c>
      <c r="J828" s="1">
        <f t="shared" si="73"/>
        <v>-0.48857759266578232</v>
      </c>
    </row>
    <row r="829" spans="1:10" x14ac:dyDescent="0.2">
      <c r="A829">
        <v>847</v>
      </c>
      <c r="B829" s="1">
        <v>219.116144287514</v>
      </c>
      <c r="C829" s="1">
        <f t="shared" si="74"/>
        <v>-3.2528851772718212</v>
      </c>
      <c r="D829" s="1">
        <v>184.61600000000001</v>
      </c>
      <c r="E829">
        <v>273.101</v>
      </c>
      <c r="F829">
        <f t="shared" si="75"/>
        <v>228.85849999999999</v>
      </c>
      <c r="G829" s="1">
        <f t="shared" si="76"/>
        <v>-4.0461798531811439</v>
      </c>
      <c r="H829" s="1">
        <f t="shared" si="77"/>
        <v>9.7423557124859883</v>
      </c>
      <c r="I829" s="1">
        <f t="shared" si="72"/>
        <v>-0.79329467590923741</v>
      </c>
      <c r="J829" s="1">
        <f t="shared" si="73"/>
        <v>-0.49308658742048089</v>
      </c>
    </row>
    <row r="830" spans="1:10" x14ac:dyDescent="0.2">
      <c r="A830">
        <v>848</v>
      </c>
      <c r="B830" s="1">
        <v>219.096841869819</v>
      </c>
      <c r="C830" s="1">
        <f t="shared" si="74"/>
        <v>-3.2721875949668231</v>
      </c>
      <c r="D830" s="1">
        <v>184.643</v>
      </c>
      <c r="E830">
        <v>273</v>
      </c>
      <c r="F830">
        <f t="shared" si="75"/>
        <v>228.82150000000001</v>
      </c>
      <c r="G830" s="1">
        <f t="shared" si="76"/>
        <v>-4.0831798531811216</v>
      </c>
      <c r="H830" s="1">
        <f t="shared" si="77"/>
        <v>9.7246581301810124</v>
      </c>
      <c r="I830" s="1">
        <f t="shared" si="72"/>
        <v>-0.81099225821421328</v>
      </c>
      <c r="J830" s="1">
        <f t="shared" si="73"/>
        <v>-0.49759558217517602</v>
      </c>
    </row>
    <row r="831" spans="1:10" x14ac:dyDescent="0.2">
      <c r="A831">
        <v>849</v>
      </c>
      <c r="B831" s="1">
        <v>219.077539452124</v>
      </c>
      <c r="C831" s="1">
        <f t="shared" si="74"/>
        <v>-3.2914900126618249</v>
      </c>
      <c r="D831" s="1">
        <v>184.67099999999999</v>
      </c>
      <c r="E831">
        <v>272.89999999999998</v>
      </c>
      <c r="F831">
        <f t="shared" si="75"/>
        <v>228.78549999999998</v>
      </c>
      <c r="G831" s="1">
        <f t="shared" si="76"/>
        <v>-4.1191798531811514</v>
      </c>
      <c r="H831" s="1">
        <f t="shared" si="77"/>
        <v>9.7079605478759845</v>
      </c>
      <c r="I831" s="1">
        <f t="shared" si="72"/>
        <v>-0.82768984051924122</v>
      </c>
      <c r="J831" s="1">
        <f t="shared" si="73"/>
        <v>-0.50198271220677748</v>
      </c>
    </row>
    <row r="832" spans="1:10" x14ac:dyDescent="0.2">
      <c r="A832">
        <v>850</v>
      </c>
      <c r="B832" s="1">
        <v>219.05823703442891</v>
      </c>
      <c r="C832" s="1">
        <f t="shared" si="74"/>
        <v>-3.3107924303569121</v>
      </c>
      <c r="D832" s="1">
        <v>184.69800000000001</v>
      </c>
      <c r="E832">
        <v>272.79899999999998</v>
      </c>
      <c r="F832">
        <f t="shared" si="75"/>
        <v>228.74849999999998</v>
      </c>
      <c r="G832" s="1">
        <f t="shared" si="76"/>
        <v>-4.1561798531811576</v>
      </c>
      <c r="H832" s="1">
        <f t="shared" si="77"/>
        <v>9.6902629655710655</v>
      </c>
      <c r="I832" s="1">
        <f t="shared" si="72"/>
        <v>-0.84538742282416024</v>
      </c>
      <c r="J832" s="1">
        <f t="shared" si="73"/>
        <v>-0.50649170696147605</v>
      </c>
    </row>
    <row r="833" spans="1:10" x14ac:dyDescent="0.2">
      <c r="A833">
        <v>851</v>
      </c>
      <c r="B833" s="1">
        <v>219.03893461673391</v>
      </c>
      <c r="C833" s="1">
        <f t="shared" si="74"/>
        <v>-3.3300948480519139</v>
      </c>
      <c r="D833" s="1">
        <v>184.72499999999999</v>
      </c>
      <c r="E833">
        <v>272.69799999999998</v>
      </c>
      <c r="F833">
        <f t="shared" si="75"/>
        <v>228.7115</v>
      </c>
      <c r="G833" s="1">
        <f t="shared" si="76"/>
        <v>-4.1931798531811353</v>
      </c>
      <c r="H833" s="1">
        <f t="shared" si="77"/>
        <v>9.6725653832660896</v>
      </c>
      <c r="I833" s="1">
        <f t="shared" si="72"/>
        <v>-0.86308500512913611</v>
      </c>
      <c r="J833" s="1">
        <f t="shared" si="73"/>
        <v>-0.51100070171617118</v>
      </c>
    </row>
    <row r="834" spans="1:10" x14ac:dyDescent="0.2">
      <c r="A834">
        <v>852</v>
      </c>
      <c r="B834" s="1">
        <v>219.01963219903891</v>
      </c>
      <c r="C834" s="1">
        <f t="shared" si="74"/>
        <v>-3.3493972657469158</v>
      </c>
      <c r="D834" s="1">
        <v>184.75200000000001</v>
      </c>
      <c r="E834">
        <v>272.59699999999998</v>
      </c>
      <c r="F834">
        <f t="shared" si="75"/>
        <v>228.67449999999999</v>
      </c>
      <c r="G834" s="1">
        <f t="shared" si="76"/>
        <v>-4.2301798531811414</v>
      </c>
      <c r="H834" s="1">
        <f t="shared" si="77"/>
        <v>9.6548678009610853</v>
      </c>
      <c r="I834" s="1">
        <f t="shared" ref="I834:I897" si="78">(H834-$K$2)</f>
        <v>-0.8807825874341404</v>
      </c>
      <c r="J834" s="1">
        <f t="shared" ref="J834:J897" si="79">G834/($K$8-$K$3)</f>
        <v>-0.51550969647086975</v>
      </c>
    </row>
    <row r="835" spans="1:10" x14ac:dyDescent="0.2">
      <c r="A835">
        <v>853</v>
      </c>
      <c r="B835" s="1">
        <v>219.0342866395591</v>
      </c>
      <c r="C835" s="1">
        <f t="shared" ref="C835:C898" si="80">B835-$K$4</f>
        <v>-3.3347428252267264</v>
      </c>
      <c r="D835" s="1">
        <v>184.779</v>
      </c>
      <c r="E835">
        <v>272.49700000000001</v>
      </c>
      <c r="F835">
        <f t="shared" ref="F835:F898" si="81">(D835+E835)/2</f>
        <v>228.63800000000001</v>
      </c>
      <c r="G835" s="1">
        <f t="shared" ref="G835:G898" si="82">F835-$K$3</f>
        <v>-4.266679853181131</v>
      </c>
      <c r="H835" s="1">
        <f t="shared" ref="H835:H898" si="83">F835-B835</f>
        <v>9.6037133604409064</v>
      </c>
      <c r="I835" s="1">
        <f t="shared" si="78"/>
        <v>-0.93193702795431932</v>
      </c>
      <c r="J835" s="1">
        <f t="shared" si="79"/>
        <v>-0.5199577588640163</v>
      </c>
    </row>
    <row r="836" spans="1:10" x14ac:dyDescent="0.2">
      <c r="A836">
        <v>854</v>
      </c>
      <c r="B836" s="1">
        <v>219.0488439342117</v>
      </c>
      <c r="C836" s="1">
        <f t="shared" si="80"/>
        <v>-3.3201855305741219</v>
      </c>
      <c r="D836" s="1">
        <v>184.82900000000001</v>
      </c>
      <c r="E836">
        <v>272.37099999999998</v>
      </c>
      <c r="F836">
        <f t="shared" si="81"/>
        <v>228.6</v>
      </c>
      <c r="G836" s="1">
        <f t="shared" si="82"/>
        <v>-4.3046798531811419</v>
      </c>
      <c r="H836" s="1">
        <f t="shared" si="83"/>
        <v>9.551156065788291</v>
      </c>
      <c r="I836" s="1">
        <f t="shared" si="78"/>
        <v>-0.9844943226069347</v>
      </c>
      <c r="J836" s="1">
        <f t="shared" si="79"/>
        <v>-0.52458861834181547</v>
      </c>
    </row>
    <row r="837" spans="1:10" x14ac:dyDescent="0.2">
      <c r="A837">
        <v>855</v>
      </c>
      <c r="B837" s="1">
        <v>219.01915450324631</v>
      </c>
      <c r="C837" s="1">
        <f t="shared" si="80"/>
        <v>-3.3498749615395127</v>
      </c>
      <c r="D837" s="1">
        <v>184.87899999999999</v>
      </c>
      <c r="E837">
        <v>272.245</v>
      </c>
      <c r="F837">
        <f t="shared" si="81"/>
        <v>228.56200000000001</v>
      </c>
      <c r="G837" s="1">
        <f t="shared" si="82"/>
        <v>-4.3426798531811244</v>
      </c>
      <c r="H837" s="1">
        <f t="shared" si="83"/>
        <v>9.5428454967536993</v>
      </c>
      <c r="I837" s="1">
        <f t="shared" si="78"/>
        <v>-0.99280489164152641</v>
      </c>
      <c r="J837" s="1">
        <f t="shared" si="79"/>
        <v>-0.52921947781961109</v>
      </c>
    </row>
    <row r="838" spans="1:10" x14ac:dyDescent="0.2">
      <c r="A838">
        <v>856</v>
      </c>
      <c r="B838" s="1">
        <v>218.98946507228101</v>
      </c>
      <c r="C838" s="1">
        <f t="shared" si="80"/>
        <v>-3.3795643925048182</v>
      </c>
      <c r="D838" s="1">
        <v>184.929</v>
      </c>
      <c r="E838">
        <v>272.11900000000003</v>
      </c>
      <c r="F838">
        <f t="shared" si="81"/>
        <v>228.524</v>
      </c>
      <c r="G838" s="1">
        <f t="shared" si="82"/>
        <v>-4.3806798531811353</v>
      </c>
      <c r="H838" s="1">
        <f t="shared" si="83"/>
        <v>9.5345349277189939</v>
      </c>
      <c r="I838" s="1">
        <f t="shared" si="78"/>
        <v>-1.0011154606762318</v>
      </c>
      <c r="J838" s="1">
        <f t="shared" si="79"/>
        <v>-0.53385033729741016</v>
      </c>
    </row>
    <row r="839" spans="1:10" x14ac:dyDescent="0.2">
      <c r="A839">
        <v>857</v>
      </c>
      <c r="B839" s="1">
        <v>218.9597756413157</v>
      </c>
      <c r="C839" s="1">
        <f t="shared" si="80"/>
        <v>-3.4092538234701237</v>
      </c>
      <c r="D839" s="1">
        <v>184.97900000000001</v>
      </c>
      <c r="E839">
        <v>271.99299999999999</v>
      </c>
      <c r="F839">
        <f t="shared" si="81"/>
        <v>228.48599999999999</v>
      </c>
      <c r="G839" s="1">
        <f t="shared" si="82"/>
        <v>-4.4186798531811462</v>
      </c>
      <c r="H839" s="1">
        <f t="shared" si="83"/>
        <v>9.5262243586842885</v>
      </c>
      <c r="I839" s="1">
        <f t="shared" si="78"/>
        <v>-1.0094260297109372</v>
      </c>
      <c r="J839" s="1">
        <f t="shared" si="79"/>
        <v>-0.53848119677520923</v>
      </c>
    </row>
    <row r="840" spans="1:10" x14ac:dyDescent="0.2">
      <c r="A840">
        <v>858</v>
      </c>
      <c r="B840" s="1">
        <v>218.93008621035031</v>
      </c>
      <c r="C840" s="1">
        <f t="shared" si="80"/>
        <v>-3.4389432544355145</v>
      </c>
      <c r="D840" s="1">
        <v>185.029</v>
      </c>
      <c r="E840">
        <v>271.86700000000002</v>
      </c>
      <c r="F840">
        <f t="shared" si="81"/>
        <v>228.44800000000001</v>
      </c>
      <c r="G840" s="1">
        <f t="shared" si="82"/>
        <v>-4.4566798531811287</v>
      </c>
      <c r="H840" s="1">
        <f t="shared" si="83"/>
        <v>9.5179137896496968</v>
      </c>
      <c r="I840" s="1">
        <f t="shared" si="78"/>
        <v>-1.0177365987455289</v>
      </c>
      <c r="J840" s="1">
        <f t="shared" si="79"/>
        <v>-0.54311205625300485</v>
      </c>
    </row>
    <row r="841" spans="1:10" x14ac:dyDescent="0.2">
      <c r="A841">
        <v>859</v>
      </c>
      <c r="B841" s="1">
        <v>218.90039677938501</v>
      </c>
      <c r="C841" s="1">
        <f t="shared" si="80"/>
        <v>-3.46863268540082</v>
      </c>
      <c r="D841" s="1">
        <v>185.07900000000001</v>
      </c>
      <c r="E841">
        <v>271.74099999999999</v>
      </c>
      <c r="F841">
        <f t="shared" si="81"/>
        <v>228.41</v>
      </c>
      <c r="G841" s="1">
        <f t="shared" si="82"/>
        <v>-4.4946798531811396</v>
      </c>
      <c r="H841" s="1">
        <f t="shared" si="83"/>
        <v>9.5096032206149914</v>
      </c>
      <c r="I841" s="1">
        <f t="shared" si="78"/>
        <v>-1.0260471677802343</v>
      </c>
      <c r="J841" s="1">
        <f t="shared" si="79"/>
        <v>-0.54774291573080403</v>
      </c>
    </row>
    <row r="842" spans="1:10" x14ac:dyDescent="0.2">
      <c r="A842">
        <v>860</v>
      </c>
      <c r="B842" s="1">
        <v>218.8707073484197</v>
      </c>
      <c r="C842" s="1">
        <f t="shared" si="80"/>
        <v>-3.4983221163661256</v>
      </c>
      <c r="D842" s="1">
        <v>185.12799999999999</v>
      </c>
      <c r="E842">
        <v>271.61500000000001</v>
      </c>
      <c r="F842">
        <f t="shared" si="81"/>
        <v>228.3715</v>
      </c>
      <c r="G842" s="1">
        <f t="shared" si="82"/>
        <v>-4.5331798531811387</v>
      </c>
      <c r="H842" s="1">
        <f t="shared" si="83"/>
        <v>9.5007926515802978</v>
      </c>
      <c r="I842" s="1">
        <f t="shared" si="78"/>
        <v>-1.0348577368149279</v>
      </c>
      <c r="J842" s="1">
        <f t="shared" si="79"/>
        <v>-0.55243470757015167</v>
      </c>
    </row>
    <row r="843" spans="1:10" x14ac:dyDescent="0.2">
      <c r="A843">
        <v>861</v>
      </c>
      <c r="B843" s="1">
        <v>218.84101791745431</v>
      </c>
      <c r="C843" s="1">
        <f t="shared" si="80"/>
        <v>-3.5280115473315163</v>
      </c>
      <c r="D843" s="1">
        <v>185.178</v>
      </c>
      <c r="E843">
        <v>271.48899999999998</v>
      </c>
      <c r="F843">
        <f t="shared" si="81"/>
        <v>228.33349999999999</v>
      </c>
      <c r="G843" s="1">
        <f t="shared" si="82"/>
        <v>-4.5711798531811496</v>
      </c>
      <c r="H843" s="1">
        <f t="shared" si="83"/>
        <v>9.4924820825456777</v>
      </c>
      <c r="I843" s="1">
        <f t="shared" si="78"/>
        <v>-1.043168305849548</v>
      </c>
      <c r="J843" s="1">
        <f t="shared" si="79"/>
        <v>-0.55706556704795074</v>
      </c>
    </row>
    <row r="844" spans="1:10" x14ac:dyDescent="0.2">
      <c r="A844">
        <v>862</v>
      </c>
      <c r="B844" s="1">
        <v>218.811328486489</v>
      </c>
      <c r="C844" s="1">
        <f t="shared" si="80"/>
        <v>-3.5577009782968219</v>
      </c>
      <c r="D844" s="1">
        <v>185.22800000000001</v>
      </c>
      <c r="E844">
        <v>271.363</v>
      </c>
      <c r="F844">
        <f t="shared" si="81"/>
        <v>228.2955</v>
      </c>
      <c r="G844" s="1">
        <f t="shared" si="82"/>
        <v>-4.6091798531811321</v>
      </c>
      <c r="H844" s="1">
        <f t="shared" si="83"/>
        <v>9.4841715135110007</v>
      </c>
      <c r="I844" s="1">
        <f t="shared" si="78"/>
        <v>-1.051478874884225</v>
      </c>
      <c r="J844" s="1">
        <f t="shared" si="79"/>
        <v>-0.56169642652574636</v>
      </c>
    </row>
    <row r="845" spans="1:10" x14ac:dyDescent="0.2">
      <c r="A845">
        <v>863</v>
      </c>
      <c r="B845" s="1">
        <v>218.7816390555237</v>
      </c>
      <c r="C845" s="1">
        <f t="shared" si="80"/>
        <v>-3.5873904092621274</v>
      </c>
      <c r="D845" s="1">
        <v>185.27799999999999</v>
      </c>
      <c r="E845">
        <v>271.23700000000002</v>
      </c>
      <c r="F845">
        <f t="shared" si="81"/>
        <v>228.25749999999999</v>
      </c>
      <c r="G845" s="1">
        <f t="shared" si="82"/>
        <v>-4.647179853181143</v>
      </c>
      <c r="H845" s="1">
        <f t="shared" si="83"/>
        <v>9.4758609444762953</v>
      </c>
      <c r="I845" s="1">
        <f t="shared" si="78"/>
        <v>-1.0597894439189304</v>
      </c>
      <c r="J845" s="1">
        <f t="shared" si="79"/>
        <v>-0.56632728600354543</v>
      </c>
    </row>
    <row r="846" spans="1:10" x14ac:dyDescent="0.2">
      <c r="A846">
        <v>864</v>
      </c>
      <c r="B846" s="1">
        <v>218.75194962455839</v>
      </c>
      <c r="C846" s="1">
        <f t="shared" si="80"/>
        <v>-3.6170798402274329</v>
      </c>
      <c r="D846" s="1">
        <v>185.328</v>
      </c>
      <c r="E846">
        <v>271.11099999999999</v>
      </c>
      <c r="F846">
        <f t="shared" si="81"/>
        <v>228.21949999999998</v>
      </c>
      <c r="G846" s="1">
        <f t="shared" si="82"/>
        <v>-4.6851798531811539</v>
      </c>
      <c r="H846" s="1">
        <f t="shared" si="83"/>
        <v>9.4675503754415899</v>
      </c>
      <c r="I846" s="1">
        <f t="shared" si="78"/>
        <v>-1.0681000129536358</v>
      </c>
      <c r="J846" s="1">
        <f t="shared" si="79"/>
        <v>-0.57095814548134449</v>
      </c>
    </row>
    <row r="847" spans="1:10" x14ac:dyDescent="0.2">
      <c r="A847">
        <v>865</v>
      </c>
      <c r="B847" s="1">
        <v>218.722260193593</v>
      </c>
      <c r="C847" s="1">
        <f t="shared" si="80"/>
        <v>-3.6467692711928237</v>
      </c>
      <c r="D847" s="1">
        <v>185.37799999999999</v>
      </c>
      <c r="E847">
        <v>270.98500000000001</v>
      </c>
      <c r="F847">
        <f t="shared" si="81"/>
        <v>228.1815</v>
      </c>
      <c r="G847" s="1">
        <f t="shared" si="82"/>
        <v>-4.7231798531811364</v>
      </c>
      <c r="H847" s="1">
        <f t="shared" si="83"/>
        <v>9.4592398064069982</v>
      </c>
      <c r="I847" s="1">
        <f t="shared" si="78"/>
        <v>-1.0764105819882275</v>
      </c>
      <c r="J847" s="1">
        <f t="shared" si="79"/>
        <v>-0.57558900495914023</v>
      </c>
    </row>
    <row r="848" spans="1:10" x14ac:dyDescent="0.2">
      <c r="A848">
        <v>866</v>
      </c>
      <c r="B848" s="1">
        <v>218.6925707626277</v>
      </c>
      <c r="C848" s="1">
        <f t="shared" si="80"/>
        <v>-3.6764587021581292</v>
      </c>
      <c r="D848" s="1">
        <v>185.428</v>
      </c>
      <c r="E848">
        <v>270.85899999999998</v>
      </c>
      <c r="F848">
        <f t="shared" si="81"/>
        <v>228.14349999999999</v>
      </c>
      <c r="G848" s="1">
        <f t="shared" si="82"/>
        <v>-4.7611798531811473</v>
      </c>
      <c r="H848" s="1">
        <f t="shared" si="83"/>
        <v>9.4509292373722928</v>
      </c>
      <c r="I848" s="1">
        <f t="shared" si="78"/>
        <v>-1.0847211510229329</v>
      </c>
      <c r="J848" s="1">
        <f t="shared" si="79"/>
        <v>-0.58021986443693929</v>
      </c>
    </row>
    <row r="849" spans="1:10" x14ac:dyDescent="0.2">
      <c r="A849">
        <v>867</v>
      </c>
      <c r="B849" s="1">
        <v>218.66288133166239</v>
      </c>
      <c r="C849" s="1">
        <f t="shared" si="80"/>
        <v>-3.7061481331234347</v>
      </c>
      <c r="D849" s="1">
        <v>185.47800000000001</v>
      </c>
      <c r="E849">
        <v>270.733</v>
      </c>
      <c r="F849">
        <f t="shared" si="81"/>
        <v>228.10550000000001</v>
      </c>
      <c r="G849" s="1">
        <f t="shared" si="82"/>
        <v>-4.7991798531811298</v>
      </c>
      <c r="H849" s="1">
        <f t="shared" si="83"/>
        <v>9.4426186683376159</v>
      </c>
      <c r="I849" s="1">
        <f t="shared" si="78"/>
        <v>-1.0930317200576098</v>
      </c>
      <c r="J849" s="1">
        <f t="shared" si="79"/>
        <v>-0.58485072391473492</v>
      </c>
    </row>
    <row r="850" spans="1:10" x14ac:dyDescent="0.2">
      <c r="A850">
        <v>868</v>
      </c>
      <c r="B850" s="1">
        <v>218.63319190069711</v>
      </c>
      <c r="C850" s="1">
        <f t="shared" si="80"/>
        <v>-3.7358375640887118</v>
      </c>
      <c r="D850" s="1">
        <v>185.52799999999999</v>
      </c>
      <c r="E850">
        <v>270.60700000000003</v>
      </c>
      <c r="F850">
        <f t="shared" si="81"/>
        <v>228.0675</v>
      </c>
      <c r="G850" s="1">
        <f t="shared" si="82"/>
        <v>-4.8371798531811407</v>
      </c>
      <c r="H850" s="1">
        <f t="shared" si="83"/>
        <v>9.4343080993028821</v>
      </c>
      <c r="I850" s="1">
        <f t="shared" si="78"/>
        <v>-1.1013422890923437</v>
      </c>
      <c r="J850" s="1">
        <f t="shared" si="79"/>
        <v>-0.58948158339253398</v>
      </c>
    </row>
    <row r="851" spans="1:10" x14ac:dyDescent="0.2">
      <c r="A851">
        <v>869</v>
      </c>
      <c r="B851" s="1">
        <v>218.6461422913741</v>
      </c>
      <c r="C851" s="1">
        <f t="shared" si="80"/>
        <v>-3.7228871734117206</v>
      </c>
      <c r="D851" s="1">
        <v>185.578</v>
      </c>
      <c r="E851">
        <v>270.48099999999999</v>
      </c>
      <c r="F851">
        <f t="shared" si="81"/>
        <v>228.02949999999998</v>
      </c>
      <c r="G851" s="1">
        <f t="shared" si="82"/>
        <v>-4.8751798531811517</v>
      </c>
      <c r="H851" s="1">
        <f t="shared" si="83"/>
        <v>9.3833577086258799</v>
      </c>
      <c r="I851" s="1">
        <f t="shared" si="78"/>
        <v>-1.1522926797693458</v>
      </c>
      <c r="J851" s="1">
        <f t="shared" si="79"/>
        <v>-0.59411244287033305</v>
      </c>
    </row>
    <row r="852" spans="1:10" x14ac:dyDescent="0.2">
      <c r="A852">
        <v>870</v>
      </c>
      <c r="B852" s="1">
        <v>218.65897702442231</v>
      </c>
      <c r="C852" s="1">
        <f t="shared" si="80"/>
        <v>-3.710052440363512</v>
      </c>
      <c r="D852" s="1">
        <v>185.47</v>
      </c>
      <c r="E852">
        <v>270.39</v>
      </c>
      <c r="F852">
        <f t="shared" si="81"/>
        <v>227.93</v>
      </c>
      <c r="G852" s="1">
        <f t="shared" si="82"/>
        <v>-4.9746798531811294</v>
      </c>
      <c r="H852" s="1">
        <f t="shared" si="83"/>
        <v>9.2710229755776936</v>
      </c>
      <c r="I852" s="1">
        <f t="shared" si="78"/>
        <v>-1.2646274128175321</v>
      </c>
      <c r="J852" s="1">
        <f t="shared" si="79"/>
        <v>-0.6062379828187745</v>
      </c>
    </row>
    <row r="853" spans="1:10" x14ac:dyDescent="0.2">
      <c r="A853">
        <v>871</v>
      </c>
      <c r="B853" s="1">
        <v>218.56095519942511</v>
      </c>
      <c r="C853" s="1">
        <f t="shared" si="80"/>
        <v>-3.808074265360716</v>
      </c>
      <c r="D853" s="1">
        <v>185.363</v>
      </c>
      <c r="E853">
        <v>270.29899999999998</v>
      </c>
      <c r="F853">
        <f t="shared" si="81"/>
        <v>227.83099999999999</v>
      </c>
      <c r="G853" s="1">
        <f t="shared" si="82"/>
        <v>-5.0736798531811473</v>
      </c>
      <c r="H853" s="1">
        <f t="shared" si="83"/>
        <v>9.2700448005748797</v>
      </c>
      <c r="I853" s="1">
        <f t="shared" si="78"/>
        <v>-1.265605587820346</v>
      </c>
      <c r="J853" s="1">
        <f t="shared" si="79"/>
        <v>-0.61830259040567093</v>
      </c>
    </row>
    <row r="854" spans="1:10" x14ac:dyDescent="0.2">
      <c r="A854">
        <v>872</v>
      </c>
      <c r="B854" s="1">
        <v>218.46293337442779</v>
      </c>
      <c r="C854" s="1">
        <f t="shared" si="80"/>
        <v>-3.9060960903580337</v>
      </c>
      <c r="D854" s="1">
        <v>185.255</v>
      </c>
      <c r="E854">
        <v>270.20800000000003</v>
      </c>
      <c r="F854">
        <f t="shared" si="81"/>
        <v>227.73150000000001</v>
      </c>
      <c r="G854" s="1">
        <f t="shared" si="82"/>
        <v>-5.1731798531811251</v>
      </c>
      <c r="H854" s="1">
        <f t="shared" si="83"/>
        <v>9.2685666255722197</v>
      </c>
      <c r="I854" s="1">
        <f t="shared" si="78"/>
        <v>-1.2670837628230061</v>
      </c>
      <c r="J854" s="1">
        <f t="shared" si="79"/>
        <v>-0.63042813035411238</v>
      </c>
    </row>
    <row r="855" spans="1:10" x14ac:dyDescent="0.2">
      <c r="A855">
        <v>873</v>
      </c>
      <c r="B855" s="1">
        <v>218.36491154943059</v>
      </c>
      <c r="C855" s="1">
        <f t="shared" si="80"/>
        <v>-4.0041179153552378</v>
      </c>
      <c r="D855" s="1">
        <v>185.148</v>
      </c>
      <c r="E855">
        <v>270.11700000000002</v>
      </c>
      <c r="F855">
        <f t="shared" si="81"/>
        <v>227.63249999999999</v>
      </c>
      <c r="G855" s="1">
        <f t="shared" si="82"/>
        <v>-5.272179853181143</v>
      </c>
      <c r="H855" s="1">
        <f t="shared" si="83"/>
        <v>9.2675884505694057</v>
      </c>
      <c r="I855" s="1">
        <f t="shared" si="78"/>
        <v>-1.26806193782582</v>
      </c>
      <c r="J855" s="1">
        <f t="shared" si="79"/>
        <v>-0.6424927379410087</v>
      </c>
    </row>
    <row r="856" spans="1:10" x14ac:dyDescent="0.2">
      <c r="A856">
        <v>874</v>
      </c>
      <c r="B856" s="1">
        <v>218.26688972443341</v>
      </c>
      <c r="C856" s="1">
        <f t="shared" si="80"/>
        <v>-4.1021397403524134</v>
      </c>
      <c r="D856" s="1">
        <v>185.041</v>
      </c>
      <c r="E856">
        <v>270.02600000000001</v>
      </c>
      <c r="F856">
        <f t="shared" si="81"/>
        <v>227.5335</v>
      </c>
      <c r="G856" s="1">
        <f t="shared" si="82"/>
        <v>-5.3711798531811326</v>
      </c>
      <c r="H856" s="1">
        <f t="shared" si="83"/>
        <v>9.2666102755665918</v>
      </c>
      <c r="I856" s="1">
        <f t="shared" si="78"/>
        <v>-1.2690401128286339</v>
      </c>
      <c r="J856" s="1">
        <f t="shared" si="79"/>
        <v>-0.65455734552790157</v>
      </c>
    </row>
    <row r="857" spans="1:10" x14ac:dyDescent="0.2">
      <c r="A857">
        <v>875</v>
      </c>
      <c r="B857" s="1">
        <v>218.16886789943621</v>
      </c>
      <c r="C857" s="1">
        <f t="shared" si="80"/>
        <v>-4.2001615653496174</v>
      </c>
      <c r="D857" s="1">
        <v>184.93299999999999</v>
      </c>
      <c r="E857">
        <v>269.935</v>
      </c>
      <c r="F857">
        <f t="shared" si="81"/>
        <v>227.434</v>
      </c>
      <c r="G857" s="1">
        <f t="shared" si="82"/>
        <v>-5.4706798531811387</v>
      </c>
      <c r="H857" s="1">
        <f t="shared" si="83"/>
        <v>9.2651321005637897</v>
      </c>
      <c r="I857" s="1">
        <f t="shared" si="78"/>
        <v>-1.2705182878314361</v>
      </c>
      <c r="J857" s="1">
        <f t="shared" si="79"/>
        <v>-0.66668288547634647</v>
      </c>
    </row>
    <row r="858" spans="1:10" x14ac:dyDescent="0.2">
      <c r="A858">
        <v>876</v>
      </c>
      <c r="B858" s="1">
        <v>218.070846074439</v>
      </c>
      <c r="C858" s="1">
        <f t="shared" si="80"/>
        <v>-4.2981833903468214</v>
      </c>
      <c r="D858" s="1">
        <v>184.82599999999999</v>
      </c>
      <c r="E858">
        <v>269.84399999999999</v>
      </c>
      <c r="F858">
        <f t="shared" si="81"/>
        <v>227.33499999999998</v>
      </c>
      <c r="G858" s="1">
        <f t="shared" si="82"/>
        <v>-5.5696798531811567</v>
      </c>
      <c r="H858" s="1">
        <f t="shared" si="83"/>
        <v>9.2641539255609757</v>
      </c>
      <c r="I858" s="1">
        <f t="shared" si="78"/>
        <v>-1.27149646283425</v>
      </c>
      <c r="J858" s="1">
        <f t="shared" si="79"/>
        <v>-0.67874749306324289</v>
      </c>
    </row>
    <row r="859" spans="1:10" x14ac:dyDescent="0.2">
      <c r="A859">
        <v>877</v>
      </c>
      <c r="B859" s="1">
        <v>217.9728242494418</v>
      </c>
      <c r="C859" s="1">
        <f t="shared" si="80"/>
        <v>-4.3962052153440254</v>
      </c>
      <c r="D859" s="1">
        <v>184.71799999999999</v>
      </c>
      <c r="E859">
        <v>269.75299999999999</v>
      </c>
      <c r="F859">
        <f t="shared" si="81"/>
        <v>227.2355</v>
      </c>
      <c r="G859" s="1">
        <f t="shared" si="82"/>
        <v>-5.6691798531811344</v>
      </c>
      <c r="H859" s="1">
        <f t="shared" si="83"/>
        <v>9.262675750558202</v>
      </c>
      <c r="I859" s="1">
        <f t="shared" si="78"/>
        <v>-1.2729746378370237</v>
      </c>
      <c r="J859" s="1">
        <f t="shared" si="79"/>
        <v>-0.69087303301168435</v>
      </c>
    </row>
    <row r="860" spans="1:10" x14ac:dyDescent="0.2">
      <c r="A860">
        <v>878</v>
      </c>
      <c r="B860" s="1">
        <v>217.87480242444451</v>
      </c>
      <c r="C860" s="1">
        <f t="shared" si="80"/>
        <v>-4.4942270403413147</v>
      </c>
      <c r="D860" s="1">
        <v>184.61099999999999</v>
      </c>
      <c r="E860">
        <v>269.66300000000001</v>
      </c>
      <c r="F860">
        <f t="shared" si="81"/>
        <v>227.137</v>
      </c>
      <c r="G860" s="1">
        <f t="shared" si="82"/>
        <v>-5.7676798531811357</v>
      </c>
      <c r="H860" s="1">
        <f t="shared" si="83"/>
        <v>9.2621975755554899</v>
      </c>
      <c r="I860" s="1">
        <f t="shared" si="78"/>
        <v>-1.2734528128397358</v>
      </c>
      <c r="J860" s="1">
        <f t="shared" si="79"/>
        <v>-0.70287670823702864</v>
      </c>
    </row>
    <row r="861" spans="1:10" x14ac:dyDescent="0.2">
      <c r="A861">
        <v>879</v>
      </c>
      <c r="B861" s="1">
        <v>217.77678059944731</v>
      </c>
      <c r="C861" s="1">
        <f t="shared" si="80"/>
        <v>-4.5922488653385187</v>
      </c>
      <c r="D861" s="1">
        <v>184.50399999999999</v>
      </c>
      <c r="E861">
        <v>269.572</v>
      </c>
      <c r="F861">
        <f t="shared" si="81"/>
        <v>227.03800000000001</v>
      </c>
      <c r="G861" s="1">
        <f t="shared" si="82"/>
        <v>-5.8666798531811253</v>
      </c>
      <c r="H861" s="1">
        <f t="shared" si="83"/>
        <v>9.2612194005527044</v>
      </c>
      <c r="I861" s="1">
        <f t="shared" si="78"/>
        <v>-1.2744309878425213</v>
      </c>
      <c r="J861" s="1">
        <f t="shared" si="79"/>
        <v>-0.71494131582392162</v>
      </c>
    </row>
    <row r="862" spans="1:10" x14ac:dyDescent="0.2">
      <c r="A862">
        <v>880</v>
      </c>
      <c r="B862" s="1">
        <v>217.6787587744501</v>
      </c>
      <c r="C862" s="1">
        <f t="shared" si="80"/>
        <v>-4.6902706903357227</v>
      </c>
      <c r="D862" s="1">
        <v>184.39599999999999</v>
      </c>
      <c r="E862">
        <v>269.48099999999999</v>
      </c>
      <c r="F862">
        <f t="shared" si="81"/>
        <v>226.93849999999998</v>
      </c>
      <c r="G862" s="1">
        <f t="shared" si="82"/>
        <v>-5.9661798531811598</v>
      </c>
      <c r="H862" s="1">
        <f t="shared" si="83"/>
        <v>9.2597412255498739</v>
      </c>
      <c r="I862" s="1">
        <f t="shared" si="78"/>
        <v>-1.2759091628453518</v>
      </c>
      <c r="J862" s="1">
        <f t="shared" si="79"/>
        <v>-0.72706685577236996</v>
      </c>
    </row>
    <row r="863" spans="1:10" x14ac:dyDescent="0.2">
      <c r="A863">
        <v>881</v>
      </c>
      <c r="B863" s="1">
        <v>217.5807369494529</v>
      </c>
      <c r="C863" s="1">
        <f t="shared" si="80"/>
        <v>-4.7882925153329268</v>
      </c>
      <c r="D863" s="1">
        <v>184.28899999999999</v>
      </c>
      <c r="E863">
        <v>269.39</v>
      </c>
      <c r="F863">
        <f t="shared" si="81"/>
        <v>226.83949999999999</v>
      </c>
      <c r="G863" s="1">
        <f t="shared" si="82"/>
        <v>-6.0651798531811494</v>
      </c>
      <c r="H863" s="1">
        <f t="shared" si="83"/>
        <v>9.2587630505470884</v>
      </c>
      <c r="I863" s="1">
        <f t="shared" si="78"/>
        <v>-1.2768873378481373</v>
      </c>
      <c r="J863" s="1">
        <f t="shared" si="79"/>
        <v>-0.73913146335926283</v>
      </c>
    </row>
    <row r="864" spans="1:10" x14ac:dyDescent="0.2">
      <c r="A864">
        <v>882</v>
      </c>
      <c r="B864" s="1">
        <v>217.48271512445569</v>
      </c>
      <c r="C864" s="1">
        <f t="shared" si="80"/>
        <v>-4.8863143403301308</v>
      </c>
      <c r="D864" s="1">
        <v>184.18100000000001</v>
      </c>
      <c r="E864">
        <v>269.29899999999998</v>
      </c>
      <c r="F864">
        <f t="shared" si="81"/>
        <v>226.74</v>
      </c>
      <c r="G864" s="1">
        <f t="shared" si="82"/>
        <v>-6.1646798531811271</v>
      </c>
      <c r="H864" s="1">
        <f t="shared" si="83"/>
        <v>9.2572848755443147</v>
      </c>
      <c r="I864" s="1">
        <f t="shared" si="78"/>
        <v>-1.278365512850911</v>
      </c>
      <c r="J864" s="1">
        <f t="shared" si="79"/>
        <v>-0.75125700330770429</v>
      </c>
    </row>
    <row r="865" spans="1:10" x14ac:dyDescent="0.2">
      <c r="A865">
        <v>883</v>
      </c>
      <c r="B865" s="1">
        <v>217.38469329945849</v>
      </c>
      <c r="C865" s="1">
        <f t="shared" si="80"/>
        <v>-4.9843361653273348</v>
      </c>
      <c r="D865" s="1">
        <v>184.07400000000001</v>
      </c>
      <c r="E865">
        <v>269.20800000000003</v>
      </c>
      <c r="F865">
        <f t="shared" si="81"/>
        <v>226.64100000000002</v>
      </c>
      <c r="G865" s="1">
        <f t="shared" si="82"/>
        <v>-6.2636798531811166</v>
      </c>
      <c r="H865" s="1">
        <f t="shared" si="83"/>
        <v>9.2563067005415292</v>
      </c>
      <c r="I865" s="1">
        <f t="shared" si="78"/>
        <v>-1.2793436878536966</v>
      </c>
      <c r="J865" s="1">
        <f t="shared" si="79"/>
        <v>-0.76332161089459716</v>
      </c>
    </row>
    <row r="866" spans="1:10" x14ac:dyDescent="0.2">
      <c r="A866">
        <v>884</v>
      </c>
      <c r="B866" s="1">
        <v>217.28667147446129</v>
      </c>
      <c r="C866" s="1">
        <f t="shared" si="80"/>
        <v>-5.0823579903245388</v>
      </c>
      <c r="D866" s="1">
        <v>183.96600000000001</v>
      </c>
      <c r="E866">
        <v>269.11700000000002</v>
      </c>
      <c r="F866">
        <f t="shared" si="81"/>
        <v>226.54150000000001</v>
      </c>
      <c r="G866" s="1">
        <f t="shared" si="82"/>
        <v>-6.3631798531811228</v>
      </c>
      <c r="H866" s="1">
        <f t="shared" si="83"/>
        <v>9.254828525538727</v>
      </c>
      <c r="I866" s="1">
        <f t="shared" si="78"/>
        <v>-1.2808218628564987</v>
      </c>
      <c r="J866" s="1">
        <f t="shared" si="79"/>
        <v>-0.77544715084304205</v>
      </c>
    </row>
    <row r="867" spans="1:10" x14ac:dyDescent="0.2">
      <c r="A867">
        <v>885</v>
      </c>
      <c r="B867" s="1">
        <v>217.18864964946411</v>
      </c>
      <c r="C867" s="1">
        <f t="shared" si="80"/>
        <v>-5.1803798153217144</v>
      </c>
      <c r="D867" s="1">
        <v>183.85900000000001</v>
      </c>
      <c r="E867">
        <v>269.02600000000001</v>
      </c>
      <c r="F867">
        <f t="shared" si="81"/>
        <v>226.4425</v>
      </c>
      <c r="G867" s="1">
        <f t="shared" si="82"/>
        <v>-6.4621798531811407</v>
      </c>
      <c r="H867" s="1">
        <f t="shared" si="83"/>
        <v>9.2538503505358847</v>
      </c>
      <c r="I867" s="1">
        <f t="shared" si="78"/>
        <v>-1.281800037859341</v>
      </c>
      <c r="J867" s="1">
        <f t="shared" si="79"/>
        <v>-0.78751175842993848</v>
      </c>
    </row>
    <row r="868" spans="1:10" x14ac:dyDescent="0.2">
      <c r="A868">
        <v>886</v>
      </c>
      <c r="B868" s="1">
        <v>217.09062782446691</v>
      </c>
      <c r="C868" s="1">
        <f t="shared" si="80"/>
        <v>-5.2784016403189185</v>
      </c>
      <c r="D868" s="1">
        <v>183.75200000000001</v>
      </c>
      <c r="E868">
        <v>268.935</v>
      </c>
      <c r="F868">
        <f t="shared" si="81"/>
        <v>226.34350000000001</v>
      </c>
      <c r="G868" s="1">
        <f t="shared" si="82"/>
        <v>-6.5611798531811303</v>
      </c>
      <c r="H868" s="1">
        <f t="shared" si="83"/>
        <v>9.2528721755330992</v>
      </c>
      <c r="I868" s="1">
        <f t="shared" si="78"/>
        <v>-1.2827782128621266</v>
      </c>
      <c r="J868" s="1">
        <f t="shared" si="79"/>
        <v>-0.79957636601683135</v>
      </c>
    </row>
    <row r="869" spans="1:10" x14ac:dyDescent="0.2">
      <c r="A869">
        <v>887</v>
      </c>
      <c r="B869" s="1">
        <v>216.9926059994697</v>
      </c>
      <c r="C869" s="1">
        <f t="shared" si="80"/>
        <v>-5.3764234653161225</v>
      </c>
      <c r="D869" s="1">
        <v>183.64400000000001</v>
      </c>
      <c r="E869">
        <v>268.84399999999999</v>
      </c>
      <c r="F869">
        <f t="shared" si="81"/>
        <v>226.244</v>
      </c>
      <c r="G869" s="1">
        <f t="shared" si="82"/>
        <v>-6.6606798531811364</v>
      </c>
      <c r="H869" s="1">
        <f t="shared" si="83"/>
        <v>9.251394000530297</v>
      </c>
      <c r="I869" s="1">
        <f t="shared" si="78"/>
        <v>-1.2842563878649287</v>
      </c>
      <c r="J869" s="1">
        <f t="shared" si="79"/>
        <v>-0.81170190596527625</v>
      </c>
    </row>
    <row r="870" spans="1:10" x14ac:dyDescent="0.2">
      <c r="A870">
        <v>888</v>
      </c>
      <c r="B870" s="1">
        <v>216.89458417447241</v>
      </c>
      <c r="C870" s="1">
        <f t="shared" si="80"/>
        <v>-5.4744452903134118</v>
      </c>
      <c r="D870" s="1">
        <v>183.53700000000001</v>
      </c>
      <c r="E870">
        <v>268.75299999999999</v>
      </c>
      <c r="F870">
        <f t="shared" si="81"/>
        <v>226.14499999999998</v>
      </c>
      <c r="G870" s="1">
        <f t="shared" si="82"/>
        <v>-6.7596798531811544</v>
      </c>
      <c r="H870" s="1">
        <f t="shared" si="83"/>
        <v>9.2504158255275684</v>
      </c>
      <c r="I870" s="1">
        <f t="shared" si="78"/>
        <v>-1.2852345628676574</v>
      </c>
      <c r="J870" s="1">
        <f t="shared" si="79"/>
        <v>-0.82376651355217267</v>
      </c>
    </row>
    <row r="871" spans="1:10" x14ac:dyDescent="0.2">
      <c r="A871">
        <v>889</v>
      </c>
      <c r="B871" s="1">
        <v>216.79656234947521</v>
      </c>
      <c r="C871" s="1">
        <f t="shared" si="80"/>
        <v>-5.5724671153106158</v>
      </c>
      <c r="D871" s="1">
        <v>183.429</v>
      </c>
      <c r="E871">
        <v>268.66199999999998</v>
      </c>
      <c r="F871">
        <f t="shared" si="81"/>
        <v>226.0455</v>
      </c>
      <c r="G871" s="1">
        <f t="shared" si="82"/>
        <v>-6.8591798531811321</v>
      </c>
      <c r="H871" s="1">
        <f t="shared" si="83"/>
        <v>9.2489376505247947</v>
      </c>
      <c r="I871" s="1">
        <f t="shared" si="78"/>
        <v>-1.2867127378704311</v>
      </c>
      <c r="J871" s="1">
        <f t="shared" si="79"/>
        <v>-0.83589205350061413</v>
      </c>
    </row>
    <row r="872" spans="1:10" x14ac:dyDescent="0.2">
      <c r="A872">
        <v>890</v>
      </c>
      <c r="B872" s="1">
        <v>216.80683902397681</v>
      </c>
      <c r="C872" s="1">
        <f t="shared" si="80"/>
        <v>-5.5621904408090188</v>
      </c>
      <c r="D872" s="1">
        <v>183.322</v>
      </c>
      <c r="E872">
        <v>268.57100000000003</v>
      </c>
      <c r="F872">
        <f t="shared" si="81"/>
        <v>225.94650000000001</v>
      </c>
      <c r="G872" s="1">
        <f t="shared" si="82"/>
        <v>-6.9581798531811216</v>
      </c>
      <c r="H872" s="1">
        <f t="shared" si="83"/>
        <v>9.1396609760232081</v>
      </c>
      <c r="I872" s="1">
        <f t="shared" si="78"/>
        <v>-1.3959894123720176</v>
      </c>
      <c r="J872" s="1">
        <f t="shared" si="79"/>
        <v>-0.847956661087507</v>
      </c>
    </row>
    <row r="873" spans="1:10" x14ac:dyDescent="0.2">
      <c r="A873">
        <v>891</v>
      </c>
      <c r="B873" s="1">
        <v>216.8169766410511</v>
      </c>
      <c r="C873" s="1">
        <f t="shared" si="80"/>
        <v>-5.5520528237347264</v>
      </c>
      <c r="D873" s="1">
        <v>183.40899999999999</v>
      </c>
      <c r="E873">
        <v>268.50099999999998</v>
      </c>
      <c r="F873">
        <f t="shared" si="81"/>
        <v>225.95499999999998</v>
      </c>
      <c r="G873" s="1">
        <f t="shared" si="82"/>
        <v>-6.9496798531811521</v>
      </c>
      <c r="H873" s="1">
        <f t="shared" si="83"/>
        <v>9.1380233589488853</v>
      </c>
      <c r="I873" s="1">
        <f t="shared" si="78"/>
        <v>-1.3976270294463404</v>
      </c>
      <c r="J873" s="1">
        <f t="shared" si="79"/>
        <v>-0.84692081094116123</v>
      </c>
    </row>
    <row r="874" spans="1:10" x14ac:dyDescent="0.2">
      <c r="A874">
        <v>892</v>
      </c>
      <c r="B874" s="1">
        <v>216.80234606991709</v>
      </c>
      <c r="C874" s="1">
        <f t="shared" si="80"/>
        <v>-5.5666833948687326</v>
      </c>
      <c r="D874" s="1">
        <v>183.49600000000001</v>
      </c>
      <c r="E874">
        <v>268.43</v>
      </c>
      <c r="F874">
        <f t="shared" si="81"/>
        <v>225.96300000000002</v>
      </c>
      <c r="G874" s="1">
        <f t="shared" si="82"/>
        <v>-6.9416798531811139</v>
      </c>
      <c r="H874" s="1">
        <f t="shared" si="83"/>
        <v>9.1606539300829297</v>
      </c>
      <c r="I874" s="1">
        <f t="shared" si="78"/>
        <v>-1.374996458312296</v>
      </c>
      <c r="J874" s="1">
        <f t="shared" si="79"/>
        <v>-0.84594589315635704</v>
      </c>
    </row>
    <row r="875" spans="1:10" x14ac:dyDescent="0.2">
      <c r="A875">
        <v>893</v>
      </c>
      <c r="B875" s="1">
        <v>216.78771549878309</v>
      </c>
      <c r="C875" s="1">
        <f t="shared" si="80"/>
        <v>-5.5813139660027389</v>
      </c>
      <c r="D875" s="1">
        <v>183.583</v>
      </c>
      <c r="E875">
        <v>268.36</v>
      </c>
      <c r="F875">
        <f t="shared" si="81"/>
        <v>225.97149999999999</v>
      </c>
      <c r="G875" s="1">
        <f t="shared" si="82"/>
        <v>-6.9331798531811444</v>
      </c>
      <c r="H875" s="1">
        <f t="shared" si="83"/>
        <v>9.1837845012169055</v>
      </c>
      <c r="I875" s="1">
        <f t="shared" si="78"/>
        <v>-1.3518658871783202</v>
      </c>
      <c r="J875" s="1">
        <f t="shared" si="79"/>
        <v>-0.84491004301001127</v>
      </c>
    </row>
    <row r="876" spans="1:10" x14ac:dyDescent="0.2">
      <c r="A876">
        <v>894</v>
      </c>
      <c r="B876" s="1">
        <v>216.77308492764911</v>
      </c>
      <c r="C876" s="1">
        <f t="shared" si="80"/>
        <v>-5.5959445371367167</v>
      </c>
      <c r="D876" s="1">
        <v>183.67</v>
      </c>
      <c r="E876">
        <v>268.28899999999999</v>
      </c>
      <c r="F876">
        <f t="shared" si="81"/>
        <v>225.97949999999997</v>
      </c>
      <c r="G876" s="1">
        <f t="shared" si="82"/>
        <v>-6.925179853181163</v>
      </c>
      <c r="H876" s="1">
        <f t="shared" si="83"/>
        <v>9.2064150723508646</v>
      </c>
      <c r="I876" s="1">
        <f t="shared" si="78"/>
        <v>-1.3292353160443611</v>
      </c>
      <c r="J876" s="1">
        <f t="shared" si="79"/>
        <v>-0.84393512522521397</v>
      </c>
    </row>
    <row r="877" spans="1:10" x14ac:dyDescent="0.2">
      <c r="A877">
        <v>895</v>
      </c>
      <c r="B877" s="1">
        <v>216.7584543565151</v>
      </c>
      <c r="C877" s="1">
        <f t="shared" si="80"/>
        <v>-5.6105751082707229</v>
      </c>
      <c r="D877" s="1">
        <v>183.756</v>
      </c>
      <c r="E877">
        <v>268.21800000000002</v>
      </c>
      <c r="F877">
        <f t="shared" si="81"/>
        <v>225.98700000000002</v>
      </c>
      <c r="G877" s="1">
        <f t="shared" si="82"/>
        <v>-6.917679853181113</v>
      </c>
      <c r="H877" s="1">
        <f t="shared" si="83"/>
        <v>9.2285456434849209</v>
      </c>
      <c r="I877" s="1">
        <f t="shared" si="78"/>
        <v>-1.3071047449103048</v>
      </c>
      <c r="J877" s="1">
        <f t="shared" si="79"/>
        <v>-0.84302113980195836</v>
      </c>
    </row>
    <row r="878" spans="1:10" x14ac:dyDescent="0.2">
      <c r="A878">
        <v>896</v>
      </c>
      <c r="B878" s="1">
        <v>216.7438237853811</v>
      </c>
      <c r="C878" s="1">
        <f t="shared" si="80"/>
        <v>-5.6252056794047292</v>
      </c>
      <c r="D878" s="1">
        <v>183.84299999999999</v>
      </c>
      <c r="E878">
        <v>268.14800000000002</v>
      </c>
      <c r="F878">
        <f t="shared" si="81"/>
        <v>225.99549999999999</v>
      </c>
      <c r="G878" s="1">
        <f t="shared" si="82"/>
        <v>-6.9091798531811435</v>
      </c>
      <c r="H878" s="1">
        <f t="shared" si="83"/>
        <v>9.2516762146188967</v>
      </c>
      <c r="I878" s="1">
        <f t="shared" si="78"/>
        <v>-1.2839741737763291</v>
      </c>
      <c r="J878" s="1">
        <f t="shared" si="79"/>
        <v>-0.84198528965561248</v>
      </c>
    </row>
    <row r="879" spans="1:10" x14ac:dyDescent="0.2">
      <c r="A879">
        <v>897</v>
      </c>
      <c r="B879" s="1">
        <v>216.72919321424709</v>
      </c>
      <c r="C879" s="1">
        <f t="shared" si="80"/>
        <v>-5.6398362505387354</v>
      </c>
      <c r="D879" s="1">
        <v>183.93</v>
      </c>
      <c r="E879">
        <v>267.91500000000002</v>
      </c>
      <c r="F879">
        <f t="shared" si="81"/>
        <v>225.92250000000001</v>
      </c>
      <c r="G879" s="1">
        <f t="shared" si="82"/>
        <v>-6.9821798531811226</v>
      </c>
      <c r="H879" s="1">
        <f t="shared" si="83"/>
        <v>9.1933067857529238</v>
      </c>
      <c r="I879" s="1">
        <f t="shared" si="78"/>
        <v>-1.3423436026423019</v>
      </c>
      <c r="J879" s="1">
        <f t="shared" si="79"/>
        <v>-0.85088141444190568</v>
      </c>
    </row>
    <row r="880" spans="1:10" x14ac:dyDescent="0.2">
      <c r="A880">
        <v>898</v>
      </c>
      <c r="B880" s="1">
        <v>216.71456264311311</v>
      </c>
      <c r="C880" s="1">
        <f t="shared" si="80"/>
        <v>-5.6544668216727132</v>
      </c>
      <c r="D880" s="1">
        <v>184.017</v>
      </c>
      <c r="E880">
        <v>267.68299999999999</v>
      </c>
      <c r="F880">
        <f t="shared" si="81"/>
        <v>225.85</v>
      </c>
      <c r="G880" s="1">
        <f t="shared" si="82"/>
        <v>-7.0546798531811419</v>
      </c>
      <c r="H880" s="1">
        <f t="shared" si="83"/>
        <v>9.1354373568868823</v>
      </c>
      <c r="I880" s="1">
        <f t="shared" si="78"/>
        <v>-1.4002130315083434</v>
      </c>
      <c r="J880" s="1">
        <f t="shared" si="79"/>
        <v>-0.85971660686665374</v>
      </c>
    </row>
    <row r="881" spans="1:10" x14ac:dyDescent="0.2">
      <c r="A881">
        <v>899</v>
      </c>
      <c r="B881" s="1">
        <v>216.72356308432279</v>
      </c>
      <c r="C881" s="1">
        <f t="shared" si="80"/>
        <v>-5.6454663804630343</v>
      </c>
      <c r="D881" s="1">
        <v>184.10400000000001</v>
      </c>
      <c r="E881">
        <v>267.45</v>
      </c>
      <c r="F881">
        <f t="shared" si="81"/>
        <v>225.77699999999999</v>
      </c>
      <c r="G881" s="1">
        <f t="shared" si="82"/>
        <v>-7.1276798531811494</v>
      </c>
      <c r="H881" s="1">
        <f t="shared" si="83"/>
        <v>9.0534369156771959</v>
      </c>
      <c r="I881" s="1">
        <f t="shared" si="78"/>
        <v>-1.4822134727180298</v>
      </c>
      <c r="J881" s="1">
        <f t="shared" si="79"/>
        <v>-0.86861273165295039</v>
      </c>
    </row>
    <row r="882" spans="1:10" x14ac:dyDescent="0.2">
      <c r="A882">
        <v>900</v>
      </c>
      <c r="B882" s="1">
        <v>216.5461085419002</v>
      </c>
      <c r="C882" s="1">
        <f t="shared" si="80"/>
        <v>-5.8229209228856291</v>
      </c>
      <c r="D882" s="1">
        <v>183.63499999999999</v>
      </c>
      <c r="E882">
        <v>267.54599999999999</v>
      </c>
      <c r="F882">
        <f t="shared" si="81"/>
        <v>225.59049999999999</v>
      </c>
      <c r="G882" s="1">
        <f t="shared" si="82"/>
        <v>-7.3141798531811446</v>
      </c>
      <c r="H882" s="1">
        <f t="shared" si="83"/>
        <v>9.0443914580997955</v>
      </c>
      <c r="I882" s="1">
        <f t="shared" si="78"/>
        <v>-1.4912589302954302</v>
      </c>
      <c r="J882" s="1">
        <f t="shared" si="79"/>
        <v>-0.89134050251108887</v>
      </c>
    </row>
    <row r="883" spans="1:10" x14ac:dyDescent="0.2">
      <c r="A883">
        <v>901</v>
      </c>
      <c r="B883" s="1">
        <v>216.36850663654269</v>
      </c>
      <c r="C883" s="1">
        <f t="shared" si="80"/>
        <v>-6.0005228282431347</v>
      </c>
      <c r="D883" s="1">
        <v>183.167</v>
      </c>
      <c r="E883">
        <v>267.642</v>
      </c>
      <c r="F883">
        <f t="shared" si="81"/>
        <v>225.40449999999998</v>
      </c>
      <c r="G883" s="1">
        <f t="shared" si="82"/>
        <v>-7.5001798531811517</v>
      </c>
      <c r="H883" s="1">
        <f t="shared" si="83"/>
        <v>9.035993363457294</v>
      </c>
      <c r="I883" s="1">
        <f t="shared" si="78"/>
        <v>-1.4996570249379317</v>
      </c>
      <c r="J883" s="1">
        <f t="shared" si="79"/>
        <v>-0.91400734100767878</v>
      </c>
    </row>
    <row r="884" spans="1:10" x14ac:dyDescent="0.2">
      <c r="A884">
        <v>902</v>
      </c>
      <c r="B884" s="1">
        <v>216.37706712157461</v>
      </c>
      <c r="C884" s="1">
        <f t="shared" si="80"/>
        <v>-5.9919623432112132</v>
      </c>
      <c r="D884" s="1">
        <v>183.196</v>
      </c>
      <c r="E884">
        <v>267.58800000000002</v>
      </c>
      <c r="F884">
        <f t="shared" si="81"/>
        <v>225.392</v>
      </c>
      <c r="G884" s="1">
        <f t="shared" si="82"/>
        <v>-7.5126798531811403</v>
      </c>
      <c r="H884" s="1">
        <f t="shared" si="83"/>
        <v>9.0149328784253839</v>
      </c>
      <c r="I884" s="1">
        <f t="shared" si="78"/>
        <v>-1.5207175099698418</v>
      </c>
      <c r="J884" s="1">
        <f t="shared" si="79"/>
        <v>-0.91553065004642664</v>
      </c>
    </row>
    <row r="885" spans="1:10" x14ac:dyDescent="0.2">
      <c r="A885">
        <v>903</v>
      </c>
      <c r="B885" s="1">
        <v>216.36259626400431</v>
      </c>
      <c r="C885" s="1">
        <f t="shared" si="80"/>
        <v>-6.0064332007815153</v>
      </c>
      <c r="D885" s="1">
        <v>183.22499999999999</v>
      </c>
      <c r="E885">
        <v>267.53300000000002</v>
      </c>
      <c r="F885">
        <f t="shared" si="81"/>
        <v>225.37900000000002</v>
      </c>
      <c r="G885" s="1">
        <f t="shared" si="82"/>
        <v>-7.5256798531811171</v>
      </c>
      <c r="H885" s="1">
        <f t="shared" si="83"/>
        <v>9.0164037359957092</v>
      </c>
      <c r="I885" s="1">
        <f t="shared" si="78"/>
        <v>-1.5192466523995165</v>
      </c>
      <c r="J885" s="1">
        <f t="shared" si="79"/>
        <v>-0.91711489144672309</v>
      </c>
    </row>
    <row r="886" spans="1:10" x14ac:dyDescent="0.2">
      <c r="A886">
        <v>904</v>
      </c>
      <c r="B886" s="1">
        <v>216.34812540643401</v>
      </c>
      <c r="C886" s="1">
        <f t="shared" si="80"/>
        <v>-6.0209040583518174</v>
      </c>
      <c r="D886" s="1">
        <v>183.25399999999999</v>
      </c>
      <c r="E886">
        <v>267.47800000000001</v>
      </c>
      <c r="F886">
        <f t="shared" si="81"/>
        <v>225.36599999999999</v>
      </c>
      <c r="G886" s="1">
        <f t="shared" si="82"/>
        <v>-7.5386798531811507</v>
      </c>
      <c r="H886" s="1">
        <f t="shared" si="83"/>
        <v>9.0178745935659776</v>
      </c>
      <c r="I886" s="1">
        <f t="shared" si="78"/>
        <v>-1.5177757948292481</v>
      </c>
      <c r="J886" s="1">
        <f t="shared" si="79"/>
        <v>-0.91869913284702642</v>
      </c>
    </row>
    <row r="887" spans="1:10" x14ac:dyDescent="0.2">
      <c r="A887">
        <v>905</v>
      </c>
      <c r="B887" s="1">
        <v>216.33365454886371</v>
      </c>
      <c r="C887" s="1">
        <f t="shared" si="80"/>
        <v>-6.0353749159221195</v>
      </c>
      <c r="D887" s="1">
        <v>183.28200000000001</v>
      </c>
      <c r="E887">
        <v>267.40800000000002</v>
      </c>
      <c r="F887">
        <f t="shared" si="81"/>
        <v>225.34500000000003</v>
      </c>
      <c r="G887" s="1">
        <f t="shared" si="82"/>
        <v>-7.5596798531811089</v>
      </c>
      <c r="H887" s="1">
        <f t="shared" si="83"/>
        <v>9.0113454511363216</v>
      </c>
      <c r="I887" s="1">
        <f t="shared" si="78"/>
        <v>-1.5243049372589041</v>
      </c>
      <c r="J887" s="1">
        <f t="shared" si="79"/>
        <v>-0.92125829203212006</v>
      </c>
    </row>
    <row r="888" spans="1:10" x14ac:dyDescent="0.2">
      <c r="A888">
        <v>906</v>
      </c>
      <c r="B888" s="1">
        <v>216.3191836912934</v>
      </c>
      <c r="C888" s="1">
        <f t="shared" si="80"/>
        <v>-6.0498457734924216</v>
      </c>
      <c r="D888" s="1">
        <v>183.31100000000001</v>
      </c>
      <c r="E888">
        <v>267.339</v>
      </c>
      <c r="F888">
        <f t="shared" si="81"/>
        <v>225.32499999999999</v>
      </c>
      <c r="G888" s="1">
        <f t="shared" si="82"/>
        <v>-7.5796798531811476</v>
      </c>
      <c r="H888" s="1">
        <f t="shared" si="83"/>
        <v>9.005816308706585</v>
      </c>
      <c r="I888" s="1">
        <f t="shared" si="78"/>
        <v>-1.5298340796886407</v>
      </c>
      <c r="J888" s="1">
        <f t="shared" si="79"/>
        <v>-0.92369558649412364</v>
      </c>
    </row>
    <row r="889" spans="1:10" x14ac:dyDescent="0.2">
      <c r="A889">
        <v>907</v>
      </c>
      <c r="B889" s="1">
        <v>216.30471283372319</v>
      </c>
      <c r="C889" s="1">
        <f t="shared" si="80"/>
        <v>-6.0643166310626384</v>
      </c>
      <c r="D889" s="1">
        <v>183.34</v>
      </c>
      <c r="E889">
        <v>267.26900000000001</v>
      </c>
      <c r="F889">
        <f t="shared" si="81"/>
        <v>225.30450000000002</v>
      </c>
      <c r="G889" s="1">
        <f t="shared" si="82"/>
        <v>-7.6001798531811176</v>
      </c>
      <c r="H889" s="1">
        <f t="shared" si="83"/>
        <v>8.9997871662768318</v>
      </c>
      <c r="I889" s="1">
        <f t="shared" si="78"/>
        <v>-1.5358632221183939</v>
      </c>
      <c r="J889" s="1">
        <f t="shared" si="79"/>
        <v>-0.9261938133176687</v>
      </c>
    </row>
    <row r="890" spans="1:10" x14ac:dyDescent="0.2">
      <c r="A890">
        <v>908</v>
      </c>
      <c r="B890" s="1">
        <v>216.29024197615291</v>
      </c>
      <c r="C890" s="1">
        <f t="shared" si="80"/>
        <v>-6.0787874886329121</v>
      </c>
      <c r="D890" s="1">
        <v>183.369</v>
      </c>
      <c r="E890">
        <v>267.19900000000001</v>
      </c>
      <c r="F890">
        <f t="shared" si="81"/>
        <v>225.28399999999999</v>
      </c>
      <c r="G890" s="1">
        <f t="shared" si="82"/>
        <v>-7.6206798531811444</v>
      </c>
      <c r="H890" s="1">
        <f t="shared" si="83"/>
        <v>8.9937580238470787</v>
      </c>
      <c r="I890" s="1">
        <f t="shared" si="78"/>
        <v>-1.541892364548147</v>
      </c>
      <c r="J890" s="1">
        <f t="shared" si="79"/>
        <v>-0.92869204014122075</v>
      </c>
    </row>
    <row r="891" spans="1:10" x14ac:dyDescent="0.2">
      <c r="A891">
        <v>909</v>
      </c>
      <c r="B891" s="1">
        <v>216.27577111858261</v>
      </c>
      <c r="C891" s="1">
        <f t="shared" si="80"/>
        <v>-6.0932583462032142</v>
      </c>
      <c r="D891" s="1">
        <v>183.398</v>
      </c>
      <c r="E891">
        <v>267.13</v>
      </c>
      <c r="F891">
        <f t="shared" si="81"/>
        <v>225.26400000000001</v>
      </c>
      <c r="G891" s="1">
        <f t="shared" si="82"/>
        <v>-7.6406798531811262</v>
      </c>
      <c r="H891" s="1">
        <f t="shared" si="83"/>
        <v>8.988228881417399</v>
      </c>
      <c r="I891" s="1">
        <f t="shared" si="78"/>
        <v>-1.5474215069778268</v>
      </c>
      <c r="J891" s="1">
        <f t="shared" si="79"/>
        <v>-0.93112933460321745</v>
      </c>
    </row>
    <row r="892" spans="1:10" x14ac:dyDescent="0.2">
      <c r="A892">
        <v>910</v>
      </c>
      <c r="B892" s="1">
        <v>216.26130026101231</v>
      </c>
      <c r="C892" s="1">
        <f t="shared" si="80"/>
        <v>-6.1077292037735162</v>
      </c>
      <c r="D892" s="1">
        <v>183.42699999999999</v>
      </c>
      <c r="E892">
        <v>267.06</v>
      </c>
      <c r="F892">
        <f t="shared" si="81"/>
        <v>225.24349999999998</v>
      </c>
      <c r="G892" s="1">
        <f t="shared" si="82"/>
        <v>-7.661179853181153</v>
      </c>
      <c r="H892" s="1">
        <f t="shared" si="83"/>
        <v>8.9821997389876742</v>
      </c>
      <c r="I892" s="1">
        <f t="shared" si="78"/>
        <v>-1.5534506494075515</v>
      </c>
      <c r="J892" s="1">
        <f t="shared" si="79"/>
        <v>-0.9336275614267695</v>
      </c>
    </row>
    <row r="893" spans="1:10" x14ac:dyDescent="0.2">
      <c r="A893">
        <v>911</v>
      </c>
      <c r="B893" s="1">
        <v>216.24682940344201</v>
      </c>
      <c r="C893" s="1">
        <f t="shared" si="80"/>
        <v>-6.1222000613438183</v>
      </c>
      <c r="D893" s="1">
        <v>183.45599999999999</v>
      </c>
      <c r="E893">
        <v>266.99</v>
      </c>
      <c r="F893">
        <f t="shared" si="81"/>
        <v>225.22300000000001</v>
      </c>
      <c r="G893" s="1">
        <f t="shared" si="82"/>
        <v>-7.681679853181123</v>
      </c>
      <c r="H893" s="1">
        <f t="shared" si="83"/>
        <v>8.9761705965580063</v>
      </c>
      <c r="I893" s="1">
        <f t="shared" si="78"/>
        <v>-1.5594797918372194</v>
      </c>
      <c r="J893" s="1">
        <f t="shared" si="79"/>
        <v>-0.93612578825031467</v>
      </c>
    </row>
    <row r="894" spans="1:10" x14ac:dyDescent="0.2">
      <c r="A894">
        <v>912</v>
      </c>
      <c r="B894" s="1">
        <v>216.23235854587179</v>
      </c>
      <c r="C894" s="1">
        <f t="shared" si="80"/>
        <v>-6.1366709189140352</v>
      </c>
      <c r="D894" s="1">
        <v>183.48500000000001</v>
      </c>
      <c r="E894">
        <v>266.92099999999999</v>
      </c>
      <c r="F894">
        <f t="shared" si="81"/>
        <v>225.203</v>
      </c>
      <c r="G894" s="1">
        <f t="shared" si="82"/>
        <v>-7.7016798531811332</v>
      </c>
      <c r="H894" s="1">
        <f t="shared" si="83"/>
        <v>8.9706414541282129</v>
      </c>
      <c r="I894" s="1">
        <f t="shared" si="78"/>
        <v>-1.5650089342670128</v>
      </c>
      <c r="J894" s="1">
        <f t="shared" si="79"/>
        <v>-0.9385630827123147</v>
      </c>
    </row>
    <row r="895" spans="1:10" x14ac:dyDescent="0.2">
      <c r="A895">
        <v>913</v>
      </c>
      <c r="B895" s="1">
        <v>216.2392502026419</v>
      </c>
      <c r="C895" s="1">
        <f t="shared" si="80"/>
        <v>-6.1297792621439271</v>
      </c>
      <c r="D895" s="1">
        <v>183.51400000000001</v>
      </c>
      <c r="E895">
        <v>266.851</v>
      </c>
      <c r="F895">
        <f t="shared" si="81"/>
        <v>225.1825</v>
      </c>
      <c r="G895" s="1">
        <f t="shared" si="82"/>
        <v>-7.7221798531811316</v>
      </c>
      <c r="H895" s="1">
        <f t="shared" si="83"/>
        <v>8.9432497973581064</v>
      </c>
      <c r="I895" s="1">
        <f t="shared" si="78"/>
        <v>-1.5924005910371193</v>
      </c>
      <c r="J895" s="1">
        <f t="shared" si="79"/>
        <v>-0.94106130953586331</v>
      </c>
    </row>
    <row r="896" spans="1:10" x14ac:dyDescent="0.2">
      <c r="A896">
        <v>914</v>
      </c>
      <c r="B896" s="1">
        <v>216.24598674388261</v>
      </c>
      <c r="C896" s="1">
        <f t="shared" si="80"/>
        <v>-6.1230427209032143</v>
      </c>
      <c r="D896" s="1">
        <v>183.511</v>
      </c>
      <c r="E896">
        <v>266.85399999999998</v>
      </c>
      <c r="F896">
        <f t="shared" si="81"/>
        <v>225.1825</v>
      </c>
      <c r="G896" s="1">
        <f t="shared" si="82"/>
        <v>-7.7221798531811316</v>
      </c>
      <c r="H896" s="1">
        <f t="shared" si="83"/>
        <v>8.9365132561173937</v>
      </c>
      <c r="I896" s="1">
        <f t="shared" si="78"/>
        <v>-1.5991371322778321</v>
      </c>
      <c r="J896" s="1">
        <f t="shared" si="79"/>
        <v>-0.94106130953586331</v>
      </c>
    </row>
    <row r="897" spans="1:10" x14ac:dyDescent="0.2">
      <c r="A897">
        <v>915</v>
      </c>
      <c r="B897" s="1">
        <v>216.25193015416019</v>
      </c>
      <c r="C897" s="1">
        <f t="shared" si="80"/>
        <v>-6.1170993106256333</v>
      </c>
      <c r="D897" s="1">
        <v>183.50700000000001</v>
      </c>
      <c r="E897">
        <v>266.85700000000003</v>
      </c>
      <c r="F897">
        <f t="shared" si="81"/>
        <v>225.18200000000002</v>
      </c>
      <c r="G897" s="1">
        <f t="shared" si="82"/>
        <v>-7.7226798531811198</v>
      </c>
      <c r="H897" s="1">
        <f t="shared" si="83"/>
        <v>8.9300698458398244</v>
      </c>
      <c r="I897" s="1">
        <f t="shared" si="78"/>
        <v>-1.6055805425554013</v>
      </c>
      <c r="J897" s="1">
        <f t="shared" si="79"/>
        <v>-0.94112224189741178</v>
      </c>
    </row>
    <row r="898" spans="1:10" x14ac:dyDescent="0.2">
      <c r="A898">
        <v>916</v>
      </c>
      <c r="B898" s="1">
        <v>216.25787356443769</v>
      </c>
      <c r="C898" s="1">
        <f t="shared" si="80"/>
        <v>-6.1111559003481375</v>
      </c>
      <c r="D898" s="1">
        <v>183.50399999999999</v>
      </c>
      <c r="E898">
        <v>266.86</v>
      </c>
      <c r="F898">
        <f t="shared" si="81"/>
        <v>225.18200000000002</v>
      </c>
      <c r="G898" s="1">
        <f t="shared" si="82"/>
        <v>-7.7226798531811198</v>
      </c>
      <c r="H898" s="1">
        <f t="shared" si="83"/>
        <v>8.9241264355623287</v>
      </c>
      <c r="I898" s="1">
        <f t="shared" ref="I898:I961" si="84">(H898-$K$2)</f>
        <v>-1.6115239528328971</v>
      </c>
      <c r="J898" s="1">
        <f t="shared" ref="J898:J961" si="85">G898/($K$8-$K$3)</f>
        <v>-0.94112224189741178</v>
      </c>
    </row>
    <row r="899" spans="1:10" x14ac:dyDescent="0.2">
      <c r="A899">
        <v>917</v>
      </c>
      <c r="B899" s="1">
        <v>216.2638169747153</v>
      </c>
      <c r="C899" s="1">
        <f t="shared" ref="C899:C962" si="86">B899-$K$4</f>
        <v>-6.105212490070528</v>
      </c>
      <c r="D899" s="1">
        <v>183.501</v>
      </c>
      <c r="E899">
        <v>266.86200000000002</v>
      </c>
      <c r="F899">
        <f t="shared" ref="F899:F962" si="87">(D899+E899)/2</f>
        <v>225.18150000000003</v>
      </c>
      <c r="G899" s="1">
        <f t="shared" ref="G899:G962" si="88">F899-$K$3</f>
        <v>-7.723179853181108</v>
      </c>
      <c r="H899" s="1">
        <f t="shared" ref="H899:H962" si="89">F899-B899</f>
        <v>8.917683025284731</v>
      </c>
      <c r="I899" s="1">
        <f t="shared" si="84"/>
        <v>-1.6179673631104947</v>
      </c>
      <c r="J899" s="1">
        <f t="shared" si="85"/>
        <v>-0.94118317425896036</v>
      </c>
    </row>
    <row r="900" spans="1:10" x14ac:dyDescent="0.2">
      <c r="A900">
        <v>918</v>
      </c>
      <c r="B900" s="1">
        <v>216.26976038499291</v>
      </c>
      <c r="C900" s="1">
        <f t="shared" si="86"/>
        <v>-6.0992690797929185</v>
      </c>
      <c r="D900" s="1">
        <v>183.49700000000001</v>
      </c>
      <c r="E900">
        <v>266.86500000000001</v>
      </c>
      <c r="F900">
        <f t="shared" si="87"/>
        <v>225.18100000000001</v>
      </c>
      <c r="G900" s="1">
        <f t="shared" si="88"/>
        <v>-7.7236798531811246</v>
      </c>
      <c r="H900" s="1">
        <f t="shared" si="89"/>
        <v>8.9112396150071049</v>
      </c>
      <c r="I900" s="1">
        <f t="shared" si="84"/>
        <v>-1.6244107733881208</v>
      </c>
      <c r="J900" s="1">
        <f t="shared" si="85"/>
        <v>-0.94124410662051239</v>
      </c>
    </row>
    <row r="901" spans="1:10" x14ac:dyDescent="0.2">
      <c r="A901">
        <v>919</v>
      </c>
      <c r="B901" s="1">
        <v>216.2757099495746</v>
      </c>
      <c r="C901" s="1">
        <f t="shared" si="86"/>
        <v>-6.0933195152112205</v>
      </c>
      <c r="D901" s="1">
        <v>183.494</v>
      </c>
      <c r="E901">
        <v>266.86799999999999</v>
      </c>
      <c r="F901">
        <f t="shared" si="87"/>
        <v>225.18099999999998</v>
      </c>
      <c r="G901" s="1">
        <f t="shared" si="88"/>
        <v>-7.723679853181153</v>
      </c>
      <c r="H901" s="1">
        <f t="shared" si="89"/>
        <v>8.9052900504253785</v>
      </c>
      <c r="I901" s="1">
        <f t="shared" si="84"/>
        <v>-1.6303603379698473</v>
      </c>
      <c r="J901" s="1">
        <f t="shared" si="85"/>
        <v>-0.94124410662051583</v>
      </c>
    </row>
    <row r="902" spans="1:10" x14ac:dyDescent="0.2">
      <c r="A902">
        <v>920</v>
      </c>
      <c r="B902" s="1">
        <v>216.28150001679049</v>
      </c>
      <c r="C902" s="1">
        <f t="shared" si="86"/>
        <v>-6.0875294479953368</v>
      </c>
      <c r="D902" s="1">
        <v>183.47200000000001</v>
      </c>
      <c r="E902">
        <v>266.86599999999999</v>
      </c>
      <c r="F902">
        <f t="shared" si="87"/>
        <v>225.16899999999998</v>
      </c>
      <c r="G902" s="1">
        <f t="shared" si="88"/>
        <v>-7.7356798531811535</v>
      </c>
      <c r="H902" s="1">
        <f t="shared" si="89"/>
        <v>8.8874999832094943</v>
      </c>
      <c r="I902" s="1">
        <f t="shared" si="84"/>
        <v>-1.6481504051857314</v>
      </c>
      <c r="J902" s="1">
        <f t="shared" si="85"/>
        <v>-0.94270648329771511</v>
      </c>
    </row>
    <row r="903" spans="1:10" x14ac:dyDescent="0.2">
      <c r="A903">
        <v>921</v>
      </c>
      <c r="B903" s="1">
        <v>216.26939997839571</v>
      </c>
      <c r="C903" s="1">
        <f t="shared" si="86"/>
        <v>-6.0996294863901142</v>
      </c>
      <c r="D903" s="1">
        <v>183.44900000000001</v>
      </c>
      <c r="E903">
        <v>266.86399999999998</v>
      </c>
      <c r="F903">
        <f t="shared" si="87"/>
        <v>225.15649999999999</v>
      </c>
      <c r="G903" s="1">
        <f t="shared" si="88"/>
        <v>-7.7481798531811421</v>
      </c>
      <c r="H903" s="1">
        <f t="shared" si="89"/>
        <v>8.887100021604283</v>
      </c>
      <c r="I903" s="1">
        <f t="shared" si="84"/>
        <v>-1.6485503667909427</v>
      </c>
      <c r="J903" s="1">
        <f t="shared" si="85"/>
        <v>-0.94422979233646298</v>
      </c>
    </row>
    <row r="904" spans="1:10" x14ac:dyDescent="0.2">
      <c r="A904">
        <v>922</v>
      </c>
      <c r="B904" s="1">
        <v>216.25729994000091</v>
      </c>
      <c r="C904" s="1">
        <f t="shared" si="86"/>
        <v>-6.1117295247849199</v>
      </c>
      <c r="D904" s="1">
        <v>183.42699999999999</v>
      </c>
      <c r="E904">
        <v>266.86099999999999</v>
      </c>
      <c r="F904">
        <f t="shared" si="87"/>
        <v>225.14400000000001</v>
      </c>
      <c r="G904" s="1">
        <f t="shared" si="88"/>
        <v>-7.7606798531811307</v>
      </c>
      <c r="H904" s="1">
        <f t="shared" si="89"/>
        <v>8.8867000599991002</v>
      </c>
      <c r="I904" s="1">
        <f t="shared" si="84"/>
        <v>-1.6489503283961255</v>
      </c>
      <c r="J904" s="1">
        <f t="shared" si="85"/>
        <v>-0.94575310137521096</v>
      </c>
    </row>
    <row r="905" spans="1:10" x14ac:dyDescent="0.2">
      <c r="A905">
        <v>923</v>
      </c>
      <c r="B905" s="1">
        <v>216.2451999016061</v>
      </c>
      <c r="C905" s="1">
        <f t="shared" si="86"/>
        <v>-6.1238295631797257</v>
      </c>
      <c r="D905" s="1">
        <v>183.404</v>
      </c>
      <c r="E905">
        <v>266.85899999999998</v>
      </c>
      <c r="F905">
        <f t="shared" si="87"/>
        <v>225.13149999999999</v>
      </c>
      <c r="G905" s="1">
        <f t="shared" si="88"/>
        <v>-7.7731798531811478</v>
      </c>
      <c r="H905" s="1">
        <f t="shared" si="89"/>
        <v>8.8863000983938889</v>
      </c>
      <c r="I905" s="1">
        <f t="shared" si="84"/>
        <v>-1.6493502900013368</v>
      </c>
      <c r="J905" s="1">
        <f t="shared" si="85"/>
        <v>-0.94727641041396227</v>
      </c>
    </row>
    <row r="906" spans="1:10" x14ac:dyDescent="0.2">
      <c r="A906">
        <v>924</v>
      </c>
      <c r="B906" s="1">
        <v>216.23309986321129</v>
      </c>
      <c r="C906" s="1">
        <f t="shared" si="86"/>
        <v>-6.1359296015745315</v>
      </c>
      <c r="D906" s="1">
        <v>183.38200000000001</v>
      </c>
      <c r="E906">
        <v>266.85700000000003</v>
      </c>
      <c r="F906">
        <f t="shared" si="87"/>
        <v>225.11950000000002</v>
      </c>
      <c r="G906" s="1">
        <f t="shared" si="88"/>
        <v>-7.7851798531811198</v>
      </c>
      <c r="H906" s="1">
        <f t="shared" si="89"/>
        <v>8.8864001367887226</v>
      </c>
      <c r="I906" s="1">
        <f t="shared" si="84"/>
        <v>-1.6492502516065031</v>
      </c>
      <c r="J906" s="1">
        <f t="shared" si="85"/>
        <v>-0.94873878709115811</v>
      </c>
    </row>
    <row r="907" spans="1:10" x14ac:dyDescent="0.2">
      <c r="A907">
        <v>925</v>
      </c>
      <c r="B907" s="1">
        <v>216.22099982481649</v>
      </c>
      <c r="C907" s="1">
        <f t="shared" si="86"/>
        <v>-6.1480296399693373</v>
      </c>
      <c r="D907" s="1">
        <v>183.36</v>
      </c>
      <c r="E907">
        <v>266.85500000000002</v>
      </c>
      <c r="F907">
        <f t="shared" si="87"/>
        <v>225.10750000000002</v>
      </c>
      <c r="G907" s="1">
        <f t="shared" si="88"/>
        <v>-7.7971798531811203</v>
      </c>
      <c r="H907" s="1">
        <f t="shared" si="89"/>
        <v>8.886500175183528</v>
      </c>
      <c r="I907" s="1">
        <f t="shared" si="84"/>
        <v>-1.6491502132116977</v>
      </c>
      <c r="J907" s="1">
        <f t="shared" si="85"/>
        <v>-0.9502011637683575</v>
      </c>
    </row>
    <row r="908" spans="1:10" x14ac:dyDescent="0.2">
      <c r="A908">
        <v>926</v>
      </c>
      <c r="B908" s="1">
        <v>216.20889978642171</v>
      </c>
      <c r="C908" s="1">
        <f t="shared" si="86"/>
        <v>-6.1601296783641146</v>
      </c>
      <c r="D908" s="1">
        <v>183.33699999999999</v>
      </c>
      <c r="E908">
        <v>266.85300000000001</v>
      </c>
      <c r="F908">
        <f t="shared" si="87"/>
        <v>225.095</v>
      </c>
      <c r="G908" s="1">
        <f t="shared" si="88"/>
        <v>-7.8096798531811373</v>
      </c>
      <c r="H908" s="1">
        <f t="shared" si="89"/>
        <v>8.8861002135782883</v>
      </c>
      <c r="I908" s="1">
        <f t="shared" si="84"/>
        <v>-1.6495501748169374</v>
      </c>
      <c r="J908" s="1">
        <f t="shared" si="85"/>
        <v>-0.95172447280710881</v>
      </c>
    </row>
    <row r="909" spans="1:10" x14ac:dyDescent="0.2">
      <c r="A909">
        <v>927</v>
      </c>
      <c r="B909" s="1">
        <v>216.1967997480269</v>
      </c>
      <c r="C909" s="1">
        <f t="shared" si="86"/>
        <v>-6.1722297167589204</v>
      </c>
      <c r="D909" s="1">
        <v>183.315</v>
      </c>
      <c r="E909">
        <v>266.85000000000002</v>
      </c>
      <c r="F909">
        <f t="shared" si="87"/>
        <v>225.08250000000001</v>
      </c>
      <c r="G909" s="1">
        <f t="shared" si="88"/>
        <v>-7.822179853181126</v>
      </c>
      <c r="H909" s="1">
        <f t="shared" si="89"/>
        <v>8.8857002519731054</v>
      </c>
      <c r="I909" s="1">
        <f t="shared" si="84"/>
        <v>-1.6499501364221203</v>
      </c>
      <c r="J909" s="1">
        <f t="shared" si="85"/>
        <v>-0.95324778184585668</v>
      </c>
    </row>
    <row r="910" spans="1:10" x14ac:dyDescent="0.2">
      <c r="A910">
        <v>928</v>
      </c>
      <c r="B910" s="1">
        <v>216.18469970963201</v>
      </c>
      <c r="C910" s="1">
        <f t="shared" si="86"/>
        <v>-6.1843297551538114</v>
      </c>
      <c r="D910" s="1">
        <v>183.292</v>
      </c>
      <c r="E910">
        <v>266.84800000000001</v>
      </c>
      <c r="F910">
        <f t="shared" si="87"/>
        <v>225.07</v>
      </c>
      <c r="G910" s="1">
        <f t="shared" si="88"/>
        <v>-7.834679853181143</v>
      </c>
      <c r="H910" s="1">
        <f t="shared" si="89"/>
        <v>8.8853002903679794</v>
      </c>
      <c r="I910" s="1">
        <f t="shared" si="84"/>
        <v>-1.6503500980272463</v>
      </c>
      <c r="J910" s="1">
        <f t="shared" si="85"/>
        <v>-0.9547710908846081</v>
      </c>
    </row>
    <row r="911" spans="1:10" x14ac:dyDescent="0.2">
      <c r="A911">
        <v>929</v>
      </c>
      <c r="B911" s="1">
        <v>216.17259967123721</v>
      </c>
      <c r="C911" s="1">
        <f t="shared" si="86"/>
        <v>-6.1964297935486172</v>
      </c>
      <c r="D911" s="1">
        <v>183.27</v>
      </c>
      <c r="E911">
        <v>266.846</v>
      </c>
      <c r="F911">
        <f t="shared" si="87"/>
        <v>225.05799999999999</v>
      </c>
      <c r="G911" s="1">
        <f t="shared" si="88"/>
        <v>-7.8466798531811435</v>
      </c>
      <c r="H911" s="1">
        <f t="shared" si="89"/>
        <v>8.8854003287627847</v>
      </c>
      <c r="I911" s="1">
        <f t="shared" si="84"/>
        <v>-1.650250059632441</v>
      </c>
      <c r="J911" s="1">
        <f t="shared" si="85"/>
        <v>-0.95623346756180738</v>
      </c>
    </row>
    <row r="912" spans="1:10" x14ac:dyDescent="0.2">
      <c r="A912">
        <v>930</v>
      </c>
      <c r="B912" s="1">
        <v>216.1604996328424</v>
      </c>
      <c r="C912" s="1">
        <f t="shared" si="86"/>
        <v>-6.208529831943423</v>
      </c>
      <c r="D912" s="1">
        <v>183.24799999999999</v>
      </c>
      <c r="E912">
        <v>266.84399999999999</v>
      </c>
      <c r="F912">
        <f t="shared" si="87"/>
        <v>225.04599999999999</v>
      </c>
      <c r="G912" s="1">
        <f t="shared" si="88"/>
        <v>-7.8586798531811439</v>
      </c>
      <c r="H912" s="1">
        <f t="shared" si="89"/>
        <v>8.8855003671575901</v>
      </c>
      <c r="I912" s="1">
        <f t="shared" si="84"/>
        <v>-1.6501500212376357</v>
      </c>
      <c r="J912" s="1">
        <f t="shared" si="85"/>
        <v>-0.95769584423900678</v>
      </c>
    </row>
    <row r="913" spans="1:10" x14ac:dyDescent="0.2">
      <c r="A913">
        <v>931</v>
      </c>
      <c r="B913" s="1">
        <v>216.1483995944476</v>
      </c>
      <c r="C913" s="1">
        <f t="shared" si="86"/>
        <v>-6.2206298703382288</v>
      </c>
      <c r="D913" s="1">
        <v>183.22499999999999</v>
      </c>
      <c r="E913">
        <v>266.84199999999998</v>
      </c>
      <c r="F913">
        <f t="shared" si="87"/>
        <v>225.0335</v>
      </c>
      <c r="G913" s="1">
        <f t="shared" si="88"/>
        <v>-7.8711798531811326</v>
      </c>
      <c r="H913" s="1">
        <f t="shared" si="89"/>
        <v>8.8851004055524072</v>
      </c>
      <c r="I913" s="1">
        <f t="shared" si="84"/>
        <v>-1.6505499828428185</v>
      </c>
      <c r="J913" s="1">
        <f t="shared" si="85"/>
        <v>-0.95921915327775464</v>
      </c>
    </row>
    <row r="914" spans="1:10" x14ac:dyDescent="0.2">
      <c r="A914">
        <v>932</v>
      </c>
      <c r="B914" s="1">
        <v>216.13629955605279</v>
      </c>
      <c r="C914" s="1">
        <f t="shared" si="86"/>
        <v>-6.2327299087330346</v>
      </c>
      <c r="D914" s="1">
        <v>183.203</v>
      </c>
      <c r="E914">
        <v>266.83999999999997</v>
      </c>
      <c r="F914">
        <f t="shared" si="87"/>
        <v>225.0215</v>
      </c>
      <c r="G914" s="1">
        <f t="shared" si="88"/>
        <v>-7.883179853181133</v>
      </c>
      <c r="H914" s="1">
        <f t="shared" si="89"/>
        <v>8.8852004439472125</v>
      </c>
      <c r="I914" s="1">
        <f t="shared" si="84"/>
        <v>-1.6504499444480132</v>
      </c>
      <c r="J914" s="1">
        <f t="shared" si="85"/>
        <v>-0.96068152995495404</v>
      </c>
    </row>
    <row r="915" spans="1:10" x14ac:dyDescent="0.2">
      <c r="A915">
        <v>933</v>
      </c>
      <c r="B915" s="1">
        <v>216.12419951765801</v>
      </c>
      <c r="C915" s="1">
        <f t="shared" si="86"/>
        <v>-6.2448299471278119</v>
      </c>
      <c r="D915" s="1">
        <v>183.18</v>
      </c>
      <c r="E915">
        <v>266.83699999999999</v>
      </c>
      <c r="F915">
        <f t="shared" si="87"/>
        <v>225.0085</v>
      </c>
      <c r="G915" s="1">
        <f t="shared" si="88"/>
        <v>-7.8961798531811382</v>
      </c>
      <c r="H915" s="1">
        <f t="shared" si="89"/>
        <v>8.8843004823419847</v>
      </c>
      <c r="I915" s="1">
        <f t="shared" si="84"/>
        <v>-1.6513499060532411</v>
      </c>
      <c r="J915" s="1">
        <f t="shared" si="85"/>
        <v>-0.96226577135525382</v>
      </c>
    </row>
    <row r="916" spans="1:10" x14ac:dyDescent="0.2">
      <c r="A916">
        <v>934</v>
      </c>
      <c r="B916" s="1">
        <v>216.11209947926321</v>
      </c>
      <c r="C916" s="1">
        <f t="shared" si="86"/>
        <v>-6.2569299855226177</v>
      </c>
      <c r="D916" s="1">
        <v>183.15799999999999</v>
      </c>
      <c r="E916">
        <v>266.83499999999998</v>
      </c>
      <c r="F916">
        <f t="shared" si="87"/>
        <v>224.99649999999997</v>
      </c>
      <c r="G916" s="1">
        <f t="shared" si="88"/>
        <v>-7.9081798531811671</v>
      </c>
      <c r="H916" s="1">
        <f t="shared" si="89"/>
        <v>8.8844005207367616</v>
      </c>
      <c r="I916" s="1">
        <f t="shared" si="84"/>
        <v>-1.6512498676584642</v>
      </c>
      <c r="J916" s="1">
        <f t="shared" si="85"/>
        <v>-0.96372814803245666</v>
      </c>
    </row>
    <row r="917" spans="1:10" x14ac:dyDescent="0.2">
      <c r="A917">
        <v>935</v>
      </c>
      <c r="B917" s="1">
        <v>216.0999994408684</v>
      </c>
      <c r="C917" s="1">
        <f t="shared" si="86"/>
        <v>-6.2690300239174235</v>
      </c>
      <c r="D917" s="1">
        <v>183.136</v>
      </c>
      <c r="E917">
        <v>266.83300000000003</v>
      </c>
      <c r="F917">
        <f t="shared" si="87"/>
        <v>224.98450000000003</v>
      </c>
      <c r="G917" s="1">
        <f t="shared" si="88"/>
        <v>-7.9201798531811107</v>
      </c>
      <c r="H917" s="1">
        <f t="shared" si="89"/>
        <v>8.8845005591316237</v>
      </c>
      <c r="I917" s="1">
        <f t="shared" si="84"/>
        <v>-1.651149829263602</v>
      </c>
      <c r="J917" s="1">
        <f t="shared" si="85"/>
        <v>-0.96519052470964906</v>
      </c>
    </row>
    <row r="918" spans="1:10" x14ac:dyDescent="0.2">
      <c r="A918">
        <v>936</v>
      </c>
      <c r="B918" s="1">
        <v>216.0878994024736</v>
      </c>
      <c r="C918" s="1">
        <f t="shared" si="86"/>
        <v>-6.2811300623122293</v>
      </c>
      <c r="D918" s="1">
        <v>183.113</v>
      </c>
      <c r="E918">
        <v>266.83100000000002</v>
      </c>
      <c r="F918">
        <f t="shared" si="87"/>
        <v>224.97200000000001</v>
      </c>
      <c r="G918" s="1">
        <f t="shared" si="88"/>
        <v>-7.9326798531811278</v>
      </c>
      <c r="H918" s="1">
        <f t="shared" si="89"/>
        <v>8.8841005975264125</v>
      </c>
      <c r="I918" s="1">
        <f t="shared" si="84"/>
        <v>-1.6515497908688133</v>
      </c>
      <c r="J918" s="1">
        <f t="shared" si="85"/>
        <v>-0.96671383374840048</v>
      </c>
    </row>
    <row r="919" spans="1:10" x14ac:dyDescent="0.2">
      <c r="A919">
        <v>937</v>
      </c>
      <c r="B919" s="1">
        <v>216.07579936407879</v>
      </c>
      <c r="C919" s="1">
        <f t="shared" si="86"/>
        <v>-6.293230100707035</v>
      </c>
      <c r="D919" s="1">
        <v>183.09100000000001</v>
      </c>
      <c r="E919">
        <v>266.82900000000001</v>
      </c>
      <c r="F919">
        <f t="shared" si="87"/>
        <v>224.96</v>
      </c>
      <c r="G919" s="1">
        <f t="shared" si="88"/>
        <v>-7.9446798531811282</v>
      </c>
      <c r="H919" s="1">
        <f t="shared" si="89"/>
        <v>8.8842006359212178</v>
      </c>
      <c r="I919" s="1">
        <f t="shared" si="84"/>
        <v>-1.6514497524740079</v>
      </c>
      <c r="J919" s="1">
        <f t="shared" si="85"/>
        <v>-0.96817621042559976</v>
      </c>
    </row>
    <row r="920" spans="1:10" x14ac:dyDescent="0.2">
      <c r="A920">
        <v>938</v>
      </c>
      <c r="B920" s="1">
        <v>216.06369932568401</v>
      </c>
      <c r="C920" s="1">
        <f t="shared" si="86"/>
        <v>-6.3053301391018124</v>
      </c>
      <c r="D920" s="1">
        <v>183.06899999999999</v>
      </c>
      <c r="E920">
        <v>266.82600000000002</v>
      </c>
      <c r="F920">
        <f t="shared" si="87"/>
        <v>224.94749999999999</v>
      </c>
      <c r="G920" s="1">
        <f t="shared" si="88"/>
        <v>-7.9571798531811453</v>
      </c>
      <c r="H920" s="1">
        <f t="shared" si="89"/>
        <v>8.8838006743159781</v>
      </c>
      <c r="I920" s="1">
        <f t="shared" si="84"/>
        <v>-1.6518497140792476</v>
      </c>
      <c r="J920" s="1">
        <f t="shared" si="85"/>
        <v>-0.96969951946435118</v>
      </c>
    </row>
    <row r="921" spans="1:10" x14ac:dyDescent="0.2">
      <c r="A921">
        <v>939</v>
      </c>
      <c r="B921" s="1">
        <v>216.05159928728921</v>
      </c>
      <c r="C921" s="1">
        <f t="shared" si="86"/>
        <v>-6.3174301774966182</v>
      </c>
      <c r="D921" s="1">
        <v>183.04599999999999</v>
      </c>
      <c r="E921">
        <v>266.82400000000001</v>
      </c>
      <c r="F921">
        <f t="shared" si="87"/>
        <v>224.935</v>
      </c>
      <c r="G921" s="1">
        <f t="shared" si="88"/>
        <v>-7.9696798531811339</v>
      </c>
      <c r="H921" s="1">
        <f t="shared" si="89"/>
        <v>8.8834007127107952</v>
      </c>
      <c r="I921" s="1">
        <f t="shared" si="84"/>
        <v>-1.6522496756844305</v>
      </c>
      <c r="J921" s="1">
        <f t="shared" si="85"/>
        <v>-0.97122282850309904</v>
      </c>
    </row>
    <row r="922" spans="1:10" x14ac:dyDescent="0.2">
      <c r="A922">
        <v>940</v>
      </c>
      <c r="B922" s="1">
        <v>216.03949924889429</v>
      </c>
      <c r="C922" s="1">
        <f t="shared" si="86"/>
        <v>-6.3295302158915376</v>
      </c>
      <c r="D922" s="1">
        <v>183.024</v>
      </c>
      <c r="E922">
        <v>266.822</v>
      </c>
      <c r="F922">
        <f t="shared" si="87"/>
        <v>224.923</v>
      </c>
      <c r="G922" s="1">
        <f t="shared" si="88"/>
        <v>-7.9816798531811344</v>
      </c>
      <c r="H922" s="1">
        <f t="shared" si="89"/>
        <v>8.8835007511057142</v>
      </c>
      <c r="I922" s="1">
        <f t="shared" si="84"/>
        <v>-1.6521496372895115</v>
      </c>
      <c r="J922" s="1">
        <f t="shared" si="85"/>
        <v>-0.97268520518029833</v>
      </c>
    </row>
    <row r="923" spans="1:10" x14ac:dyDescent="0.2">
      <c r="A923">
        <v>941</v>
      </c>
      <c r="B923" s="1">
        <v>216.02739921049951</v>
      </c>
      <c r="C923" s="1">
        <f t="shared" si="86"/>
        <v>-6.341630254286315</v>
      </c>
      <c r="D923" s="1">
        <v>183.001</v>
      </c>
      <c r="E923">
        <v>266.82</v>
      </c>
      <c r="F923">
        <f t="shared" si="87"/>
        <v>224.91050000000001</v>
      </c>
      <c r="G923" s="1">
        <f t="shared" si="88"/>
        <v>-7.994179853181123</v>
      </c>
      <c r="H923" s="1">
        <f t="shared" si="89"/>
        <v>8.883100789500503</v>
      </c>
      <c r="I923" s="1">
        <f t="shared" si="84"/>
        <v>-1.6525495988947227</v>
      </c>
      <c r="J923" s="1">
        <f t="shared" si="85"/>
        <v>-0.9742085142190462</v>
      </c>
    </row>
    <row r="924" spans="1:10" x14ac:dyDescent="0.2">
      <c r="A924">
        <v>942</v>
      </c>
      <c r="B924" s="1">
        <v>216.0152991721047</v>
      </c>
      <c r="C924" s="1">
        <f t="shared" si="86"/>
        <v>-6.3537302926811208</v>
      </c>
      <c r="D924" s="1">
        <v>182.97900000000001</v>
      </c>
      <c r="E924">
        <v>266.81799999999998</v>
      </c>
      <c r="F924">
        <f t="shared" si="87"/>
        <v>224.89850000000001</v>
      </c>
      <c r="G924" s="1">
        <f t="shared" si="88"/>
        <v>-8.0061798531811235</v>
      </c>
      <c r="H924" s="1">
        <f t="shared" si="89"/>
        <v>8.8832008278953083</v>
      </c>
      <c r="I924" s="1">
        <f t="shared" si="84"/>
        <v>-1.6524495604999174</v>
      </c>
      <c r="J924" s="1">
        <f t="shared" si="85"/>
        <v>-0.97567089089624559</v>
      </c>
    </row>
    <row r="925" spans="1:10" x14ac:dyDescent="0.2">
      <c r="A925">
        <v>943</v>
      </c>
      <c r="B925" s="1">
        <v>216.0031991337099</v>
      </c>
      <c r="C925" s="1">
        <f t="shared" si="86"/>
        <v>-6.3658303310759266</v>
      </c>
      <c r="D925" s="1">
        <v>182.95699999999999</v>
      </c>
      <c r="E925">
        <v>266.815</v>
      </c>
      <c r="F925">
        <f t="shared" si="87"/>
        <v>224.886</v>
      </c>
      <c r="G925" s="1">
        <f t="shared" si="88"/>
        <v>-8.0186798531811405</v>
      </c>
      <c r="H925" s="1">
        <f t="shared" si="89"/>
        <v>8.882800866290097</v>
      </c>
      <c r="I925" s="1">
        <f t="shared" si="84"/>
        <v>-1.6528495221051287</v>
      </c>
      <c r="J925" s="1">
        <f t="shared" si="85"/>
        <v>-0.9771941999349969</v>
      </c>
    </row>
    <row r="926" spans="1:10" x14ac:dyDescent="0.2">
      <c r="A926">
        <v>944</v>
      </c>
      <c r="B926" s="1">
        <v>215.99109909531509</v>
      </c>
      <c r="C926" s="1">
        <f t="shared" si="86"/>
        <v>-6.3779303694707323</v>
      </c>
      <c r="D926" s="1">
        <v>182.934</v>
      </c>
      <c r="E926">
        <v>266.81299999999999</v>
      </c>
      <c r="F926">
        <f t="shared" si="87"/>
        <v>224.87349999999998</v>
      </c>
      <c r="G926" s="1">
        <f t="shared" si="88"/>
        <v>-8.0311798531811576</v>
      </c>
      <c r="H926" s="1">
        <f t="shared" si="89"/>
        <v>8.8824009046848857</v>
      </c>
      <c r="I926" s="1">
        <f t="shared" si="84"/>
        <v>-1.65324948371034</v>
      </c>
      <c r="J926" s="1">
        <f t="shared" si="85"/>
        <v>-0.97871750897374832</v>
      </c>
    </row>
    <row r="927" spans="1:10" x14ac:dyDescent="0.2">
      <c r="A927">
        <v>945</v>
      </c>
      <c r="B927" s="1">
        <v>215.97899905692029</v>
      </c>
      <c r="C927" s="1">
        <f t="shared" si="86"/>
        <v>-6.3900304078655381</v>
      </c>
      <c r="D927" s="1">
        <v>182.91200000000001</v>
      </c>
      <c r="E927">
        <v>266.81099999999998</v>
      </c>
      <c r="F927">
        <f t="shared" si="87"/>
        <v>224.86149999999998</v>
      </c>
      <c r="G927" s="1">
        <f t="shared" si="88"/>
        <v>-8.043179853181158</v>
      </c>
      <c r="H927" s="1">
        <f t="shared" si="89"/>
        <v>8.8825009430796911</v>
      </c>
      <c r="I927" s="1">
        <f t="shared" si="84"/>
        <v>-1.6531494453155346</v>
      </c>
      <c r="J927" s="1">
        <f t="shared" si="85"/>
        <v>-0.9801798856509476</v>
      </c>
    </row>
    <row r="928" spans="1:10" x14ac:dyDescent="0.2">
      <c r="A928">
        <v>946</v>
      </c>
      <c r="B928" s="1">
        <v>215.96689901852551</v>
      </c>
      <c r="C928" s="1">
        <f t="shared" si="86"/>
        <v>-6.4021304462603155</v>
      </c>
      <c r="D928" s="1">
        <v>182.88900000000001</v>
      </c>
      <c r="E928">
        <v>266.80900000000003</v>
      </c>
      <c r="F928">
        <f t="shared" si="87"/>
        <v>224.84900000000002</v>
      </c>
      <c r="G928" s="1">
        <f t="shared" si="88"/>
        <v>-8.0556798531811182</v>
      </c>
      <c r="H928" s="1">
        <f t="shared" si="89"/>
        <v>8.8821009814745082</v>
      </c>
      <c r="I928" s="1">
        <f t="shared" si="84"/>
        <v>-1.6535494069207175</v>
      </c>
      <c r="J928" s="1">
        <f t="shared" si="85"/>
        <v>-0.98170319468969203</v>
      </c>
    </row>
    <row r="929" spans="1:10" x14ac:dyDescent="0.2">
      <c r="A929">
        <v>947</v>
      </c>
      <c r="B929" s="1">
        <v>215.9547989801307</v>
      </c>
      <c r="C929" s="1">
        <f t="shared" si="86"/>
        <v>-6.4142304846551212</v>
      </c>
      <c r="D929" s="1">
        <v>182.86699999999999</v>
      </c>
      <c r="E929">
        <v>266.80700000000002</v>
      </c>
      <c r="F929">
        <f t="shared" si="87"/>
        <v>224.83699999999999</v>
      </c>
      <c r="G929" s="1">
        <f t="shared" si="88"/>
        <v>-8.0676798531811471</v>
      </c>
      <c r="H929" s="1">
        <f t="shared" si="89"/>
        <v>8.8822010198692851</v>
      </c>
      <c r="I929" s="1">
        <f t="shared" si="84"/>
        <v>-1.6534493685259406</v>
      </c>
      <c r="J929" s="1">
        <f t="shared" si="85"/>
        <v>-0.98316557136689486</v>
      </c>
    </row>
    <row r="930" spans="1:10" x14ac:dyDescent="0.2">
      <c r="A930">
        <v>948</v>
      </c>
      <c r="B930" s="1">
        <v>215.9426989417359</v>
      </c>
      <c r="C930" s="1">
        <f t="shared" si="86"/>
        <v>-6.426330523049927</v>
      </c>
      <c r="D930" s="1">
        <v>182.845</v>
      </c>
      <c r="E930">
        <v>266.80500000000001</v>
      </c>
      <c r="F930">
        <f t="shared" si="87"/>
        <v>224.82499999999999</v>
      </c>
      <c r="G930" s="1">
        <f t="shared" si="88"/>
        <v>-8.0796798531811476</v>
      </c>
      <c r="H930" s="1">
        <f t="shared" si="89"/>
        <v>8.8823010582640904</v>
      </c>
      <c r="I930" s="1">
        <f t="shared" si="84"/>
        <v>-1.6533493301311353</v>
      </c>
      <c r="J930" s="1">
        <f t="shared" si="85"/>
        <v>-0.98462794804409426</v>
      </c>
    </row>
    <row r="931" spans="1:10" x14ac:dyDescent="0.2">
      <c r="A931">
        <v>949</v>
      </c>
      <c r="B931" s="1">
        <v>215.93059890334109</v>
      </c>
      <c r="C931" s="1">
        <f t="shared" si="86"/>
        <v>-6.4384305614447328</v>
      </c>
      <c r="D931" s="1">
        <v>182.822</v>
      </c>
      <c r="E931">
        <v>266.80200000000002</v>
      </c>
      <c r="F931">
        <f t="shared" si="87"/>
        <v>224.81200000000001</v>
      </c>
      <c r="G931" s="1">
        <f t="shared" si="88"/>
        <v>-8.0926798531811244</v>
      </c>
      <c r="H931" s="1">
        <f t="shared" si="89"/>
        <v>8.8814010966589194</v>
      </c>
      <c r="I931" s="1">
        <f t="shared" si="84"/>
        <v>-1.6542492917363063</v>
      </c>
      <c r="J931" s="1">
        <f t="shared" si="85"/>
        <v>-0.9862121894443906</v>
      </c>
    </row>
    <row r="932" spans="1:10" x14ac:dyDescent="0.2">
      <c r="A932">
        <v>950</v>
      </c>
      <c r="B932" s="1">
        <v>215.91849886494629</v>
      </c>
      <c r="C932" s="1">
        <f t="shared" si="86"/>
        <v>-6.4505305998395386</v>
      </c>
      <c r="D932" s="1">
        <v>182.8</v>
      </c>
      <c r="E932">
        <v>266.8</v>
      </c>
      <c r="F932">
        <f t="shared" si="87"/>
        <v>224.8</v>
      </c>
      <c r="G932" s="1">
        <f t="shared" si="88"/>
        <v>-8.1046798531811248</v>
      </c>
      <c r="H932" s="1">
        <f t="shared" si="89"/>
        <v>8.8815011350537247</v>
      </c>
      <c r="I932" s="1">
        <f t="shared" si="84"/>
        <v>-1.654149253341501</v>
      </c>
      <c r="J932" s="1">
        <f t="shared" si="85"/>
        <v>-0.98767456612158999</v>
      </c>
    </row>
    <row r="933" spans="1:10" x14ac:dyDescent="0.2">
      <c r="A933">
        <v>951</v>
      </c>
      <c r="B933" s="1">
        <v>215.90639882655151</v>
      </c>
      <c r="C933" s="1">
        <f t="shared" si="86"/>
        <v>-6.4626306382343159</v>
      </c>
      <c r="D933" s="1">
        <v>182.77699999999999</v>
      </c>
      <c r="E933">
        <v>266.798</v>
      </c>
      <c r="F933">
        <f t="shared" si="87"/>
        <v>224.78749999999999</v>
      </c>
      <c r="G933" s="1">
        <f t="shared" si="88"/>
        <v>-8.1171798531811419</v>
      </c>
      <c r="H933" s="1">
        <f t="shared" si="89"/>
        <v>8.881101173448485</v>
      </c>
      <c r="I933" s="1">
        <f t="shared" si="84"/>
        <v>-1.6545492149467407</v>
      </c>
      <c r="J933" s="1">
        <f t="shared" si="85"/>
        <v>-0.9891978751603413</v>
      </c>
    </row>
    <row r="934" spans="1:10" x14ac:dyDescent="0.2">
      <c r="A934">
        <v>952</v>
      </c>
      <c r="B934" s="1">
        <v>215.8942987881567</v>
      </c>
      <c r="C934" s="1">
        <f t="shared" si="86"/>
        <v>-6.4747306766291217</v>
      </c>
      <c r="D934" s="1">
        <v>182.755</v>
      </c>
      <c r="E934">
        <v>266.79599999999999</v>
      </c>
      <c r="F934">
        <f t="shared" si="87"/>
        <v>224.77549999999999</v>
      </c>
      <c r="G934" s="1">
        <f t="shared" si="88"/>
        <v>-8.1291798531811423</v>
      </c>
      <c r="H934" s="1">
        <f t="shared" si="89"/>
        <v>8.8812012118432904</v>
      </c>
      <c r="I934" s="1">
        <f t="shared" si="84"/>
        <v>-1.6544491765519354</v>
      </c>
      <c r="J934" s="1">
        <f t="shared" si="85"/>
        <v>-0.9906602518375407</v>
      </c>
    </row>
    <row r="935" spans="1:10" x14ac:dyDescent="0.2">
      <c r="A935">
        <v>953</v>
      </c>
      <c r="B935" s="1">
        <v>215.88219874976181</v>
      </c>
      <c r="C935" s="1">
        <f t="shared" si="86"/>
        <v>-6.4868307150240128</v>
      </c>
      <c r="D935" s="1">
        <v>182.733</v>
      </c>
      <c r="E935">
        <v>266.79399999999998</v>
      </c>
      <c r="F935">
        <f t="shared" si="87"/>
        <v>224.76349999999999</v>
      </c>
      <c r="G935" s="1">
        <f t="shared" si="88"/>
        <v>-8.1411798531811428</v>
      </c>
      <c r="H935" s="1">
        <f t="shared" si="89"/>
        <v>8.881301250238181</v>
      </c>
      <c r="I935" s="1">
        <f t="shared" si="84"/>
        <v>-1.6543491381570448</v>
      </c>
      <c r="J935" s="1">
        <f t="shared" si="85"/>
        <v>-0.99212262851473998</v>
      </c>
    </row>
    <row r="936" spans="1:10" x14ac:dyDescent="0.2">
      <c r="A936">
        <v>954</v>
      </c>
      <c r="B936" s="1">
        <v>215.87009871136701</v>
      </c>
      <c r="C936" s="1">
        <f t="shared" si="86"/>
        <v>-6.4989307534188185</v>
      </c>
      <c r="D936" s="1">
        <v>182.71</v>
      </c>
      <c r="E936">
        <v>266.791</v>
      </c>
      <c r="F936">
        <f t="shared" si="87"/>
        <v>224.75049999999999</v>
      </c>
      <c r="G936" s="1">
        <f t="shared" si="88"/>
        <v>-8.154179853181148</v>
      </c>
      <c r="H936" s="1">
        <f t="shared" si="89"/>
        <v>8.8804012886329815</v>
      </c>
      <c r="I936" s="1">
        <f t="shared" si="84"/>
        <v>-1.6552490997622442</v>
      </c>
      <c r="J936" s="1">
        <f t="shared" si="85"/>
        <v>-0.99370686991503987</v>
      </c>
    </row>
    <row r="937" spans="1:10" x14ac:dyDescent="0.2">
      <c r="A937">
        <v>955</v>
      </c>
      <c r="B937" s="1">
        <v>215.8579986729722</v>
      </c>
      <c r="C937" s="1">
        <f t="shared" si="86"/>
        <v>-6.5110307918136243</v>
      </c>
      <c r="D937" s="1">
        <v>182.68799999999999</v>
      </c>
      <c r="E937">
        <v>266.78899999999999</v>
      </c>
      <c r="F937">
        <f t="shared" si="87"/>
        <v>224.73849999999999</v>
      </c>
      <c r="G937" s="1">
        <f t="shared" si="88"/>
        <v>-8.1661798531811485</v>
      </c>
      <c r="H937" s="1">
        <f t="shared" si="89"/>
        <v>8.8805013270277868</v>
      </c>
      <c r="I937" s="1">
        <f t="shared" si="84"/>
        <v>-1.6551490613674389</v>
      </c>
      <c r="J937" s="1">
        <f t="shared" si="85"/>
        <v>-0.99516924659223926</v>
      </c>
    </row>
    <row r="938" spans="1:10" x14ac:dyDescent="0.2">
      <c r="A938">
        <v>956</v>
      </c>
      <c r="B938" s="1">
        <v>215.8458986345774</v>
      </c>
      <c r="C938" s="1">
        <f t="shared" si="86"/>
        <v>-6.5231308302084301</v>
      </c>
      <c r="D938" s="1">
        <v>182.66499999999999</v>
      </c>
      <c r="E938">
        <v>266.78699999999998</v>
      </c>
      <c r="F938">
        <f t="shared" si="87"/>
        <v>224.726</v>
      </c>
      <c r="G938" s="1">
        <f t="shared" si="88"/>
        <v>-8.1786798531811371</v>
      </c>
      <c r="H938" s="1">
        <f t="shared" si="89"/>
        <v>8.880101365422604</v>
      </c>
      <c r="I938" s="1">
        <f t="shared" si="84"/>
        <v>-1.6555490229726217</v>
      </c>
      <c r="J938" s="1">
        <f t="shared" si="85"/>
        <v>-0.99669255563098713</v>
      </c>
    </row>
    <row r="939" spans="1:10" x14ac:dyDescent="0.2">
      <c r="A939">
        <v>957</v>
      </c>
      <c r="B939" s="1">
        <v>215.83379859618259</v>
      </c>
      <c r="C939" s="1">
        <f t="shared" si="86"/>
        <v>-6.5352308686032359</v>
      </c>
      <c r="D939" s="1">
        <v>182.643</v>
      </c>
      <c r="E939">
        <v>266.78500000000003</v>
      </c>
      <c r="F939">
        <f t="shared" si="87"/>
        <v>224.714</v>
      </c>
      <c r="G939" s="1">
        <f t="shared" si="88"/>
        <v>-8.1906798531811376</v>
      </c>
      <c r="H939" s="1">
        <f t="shared" si="89"/>
        <v>8.8802014038174093</v>
      </c>
      <c r="I939" s="1">
        <f t="shared" si="84"/>
        <v>-1.6554489845778164</v>
      </c>
      <c r="J939" s="1">
        <f t="shared" si="85"/>
        <v>-0.99815493230818642</v>
      </c>
    </row>
    <row r="940" spans="1:10" x14ac:dyDescent="0.2">
      <c r="A940">
        <v>958</v>
      </c>
      <c r="B940" s="1">
        <v>215.82169855778781</v>
      </c>
      <c r="C940" s="1">
        <f t="shared" si="86"/>
        <v>-6.5473309069980132</v>
      </c>
      <c r="D940" s="1">
        <v>182.62100000000001</v>
      </c>
      <c r="E940">
        <v>266.78300000000002</v>
      </c>
      <c r="F940">
        <f t="shared" si="87"/>
        <v>224.702</v>
      </c>
      <c r="G940" s="1">
        <f t="shared" si="88"/>
        <v>-8.202679853181138</v>
      </c>
      <c r="H940" s="1">
        <f t="shared" si="89"/>
        <v>8.8803014422121862</v>
      </c>
      <c r="I940" s="1">
        <f t="shared" si="84"/>
        <v>-1.6553489461830395</v>
      </c>
      <c r="J940" s="1">
        <f t="shared" si="85"/>
        <v>-0.99961730898538581</v>
      </c>
    </row>
    <row r="941" spans="1:10" x14ac:dyDescent="0.2">
      <c r="A941">
        <v>959</v>
      </c>
      <c r="B941" s="1">
        <v>215.80959851939301</v>
      </c>
      <c r="C941" s="1">
        <f t="shared" si="86"/>
        <v>-6.559430945392819</v>
      </c>
      <c r="D941" s="1">
        <v>182.59800000000001</v>
      </c>
      <c r="E941">
        <v>266.78100000000001</v>
      </c>
      <c r="F941">
        <f t="shared" si="87"/>
        <v>224.68950000000001</v>
      </c>
      <c r="G941" s="1">
        <f t="shared" si="88"/>
        <v>-8.2151798531811266</v>
      </c>
      <c r="H941" s="1">
        <f t="shared" si="89"/>
        <v>8.8799014806070034</v>
      </c>
      <c r="I941" s="1">
        <f t="shared" si="84"/>
        <v>-1.6557489077882224</v>
      </c>
      <c r="J941" s="1">
        <f t="shared" si="85"/>
        <v>-1.0011406180241338</v>
      </c>
    </row>
    <row r="942" spans="1:10" x14ac:dyDescent="0.2">
      <c r="A942">
        <v>960</v>
      </c>
      <c r="B942" s="1">
        <v>215.7974984809982</v>
      </c>
      <c r="C942" s="1">
        <f t="shared" si="86"/>
        <v>-6.5715309837876248</v>
      </c>
      <c r="D942" s="1">
        <v>182.57599999999999</v>
      </c>
      <c r="E942">
        <v>266.77800000000002</v>
      </c>
      <c r="F942">
        <f t="shared" si="87"/>
        <v>224.67700000000002</v>
      </c>
      <c r="G942" s="1">
        <f t="shared" si="88"/>
        <v>-8.2276798531811153</v>
      </c>
      <c r="H942" s="1">
        <f t="shared" si="89"/>
        <v>8.8795015190018205</v>
      </c>
      <c r="I942" s="1">
        <f t="shared" si="84"/>
        <v>-1.6561488693934052</v>
      </c>
      <c r="J942" s="1">
        <f t="shared" si="85"/>
        <v>-1.0026639270628817</v>
      </c>
    </row>
    <row r="943" spans="1:10" x14ac:dyDescent="0.2">
      <c r="A943">
        <v>961</v>
      </c>
      <c r="B943" s="1">
        <v>215.78539844260339</v>
      </c>
      <c r="C943" s="1">
        <f t="shared" si="86"/>
        <v>-6.5836310221824306</v>
      </c>
      <c r="D943" s="1">
        <v>182.554</v>
      </c>
      <c r="E943">
        <v>266.77600000000001</v>
      </c>
      <c r="F943">
        <f t="shared" si="87"/>
        <v>224.66500000000002</v>
      </c>
      <c r="G943" s="1">
        <f t="shared" si="88"/>
        <v>-8.2396798531811157</v>
      </c>
      <c r="H943" s="1">
        <f t="shared" si="89"/>
        <v>8.8796015573966258</v>
      </c>
      <c r="I943" s="1">
        <f t="shared" si="84"/>
        <v>-1.6560488309985999</v>
      </c>
      <c r="J943" s="1">
        <f t="shared" si="85"/>
        <v>-1.0041263037400809</v>
      </c>
    </row>
    <row r="944" spans="1:10" x14ac:dyDescent="0.2">
      <c r="A944">
        <v>962</v>
      </c>
      <c r="B944" s="1">
        <v>215.77329840420859</v>
      </c>
      <c r="C944" s="1">
        <f t="shared" si="86"/>
        <v>-6.5957310605772363</v>
      </c>
      <c r="D944" s="1">
        <v>182.53100000000001</v>
      </c>
      <c r="E944">
        <v>266.774</v>
      </c>
      <c r="F944">
        <f t="shared" si="87"/>
        <v>224.6525</v>
      </c>
      <c r="G944" s="1">
        <f t="shared" si="88"/>
        <v>-8.2521798531811328</v>
      </c>
      <c r="H944" s="1">
        <f t="shared" si="89"/>
        <v>8.8792015957914145</v>
      </c>
      <c r="I944" s="1">
        <f t="shared" si="84"/>
        <v>-1.6564487926038112</v>
      </c>
      <c r="J944" s="1">
        <f t="shared" si="85"/>
        <v>-1.0056496127788324</v>
      </c>
    </row>
    <row r="945" spans="1:10" x14ac:dyDescent="0.2">
      <c r="A945">
        <v>963</v>
      </c>
      <c r="B945" s="1">
        <v>215.76119836581381</v>
      </c>
      <c r="C945" s="1">
        <f t="shared" si="86"/>
        <v>-6.6078310989720137</v>
      </c>
      <c r="D945" s="1">
        <v>182.50899999999999</v>
      </c>
      <c r="E945">
        <v>266.77199999999999</v>
      </c>
      <c r="F945">
        <f t="shared" si="87"/>
        <v>224.64049999999997</v>
      </c>
      <c r="G945" s="1">
        <f t="shared" si="88"/>
        <v>-8.2641798531811617</v>
      </c>
      <c r="H945" s="1">
        <f t="shared" si="89"/>
        <v>8.879301634186163</v>
      </c>
      <c r="I945" s="1">
        <f t="shared" si="84"/>
        <v>-1.6563487542090627</v>
      </c>
      <c r="J945" s="1">
        <f t="shared" si="85"/>
        <v>-1.0071119894560352</v>
      </c>
    </row>
    <row r="946" spans="1:10" x14ac:dyDescent="0.2">
      <c r="A946">
        <v>964</v>
      </c>
      <c r="B946" s="1">
        <v>215.74909832741901</v>
      </c>
      <c r="C946" s="1">
        <f t="shared" si="86"/>
        <v>-6.6199311373668195</v>
      </c>
      <c r="D946" s="1">
        <v>182.48599999999999</v>
      </c>
      <c r="E946">
        <v>266.77</v>
      </c>
      <c r="F946">
        <f t="shared" si="87"/>
        <v>224.62799999999999</v>
      </c>
      <c r="G946" s="1">
        <f t="shared" si="88"/>
        <v>-8.2766798531811503</v>
      </c>
      <c r="H946" s="1">
        <f t="shared" si="89"/>
        <v>8.8789016725809802</v>
      </c>
      <c r="I946" s="1">
        <f t="shared" si="84"/>
        <v>-1.6567487158142455</v>
      </c>
      <c r="J946" s="1">
        <f t="shared" si="85"/>
        <v>-1.0086352984947831</v>
      </c>
    </row>
    <row r="947" spans="1:10" x14ac:dyDescent="0.2">
      <c r="A947">
        <v>965</v>
      </c>
      <c r="B947" s="1">
        <v>215.73699828902409</v>
      </c>
      <c r="C947" s="1">
        <f t="shared" si="86"/>
        <v>-6.632031175761739</v>
      </c>
      <c r="D947" s="1">
        <v>182.464</v>
      </c>
      <c r="E947">
        <v>266.767</v>
      </c>
      <c r="F947">
        <f t="shared" si="87"/>
        <v>224.6155</v>
      </c>
      <c r="G947" s="1">
        <f t="shared" si="88"/>
        <v>-8.2891798531811389</v>
      </c>
      <c r="H947" s="1">
        <f t="shared" si="89"/>
        <v>8.878501710975911</v>
      </c>
      <c r="I947" s="1">
        <f t="shared" si="84"/>
        <v>-1.6571486774193147</v>
      </c>
      <c r="J947" s="1">
        <f t="shared" si="85"/>
        <v>-1.0101586075335309</v>
      </c>
    </row>
    <row r="948" spans="1:10" x14ac:dyDescent="0.2">
      <c r="A948">
        <v>966</v>
      </c>
      <c r="B948" s="1">
        <v>215.72489825062931</v>
      </c>
      <c r="C948" s="1">
        <f t="shared" si="86"/>
        <v>-6.6441312141565163</v>
      </c>
      <c r="D948" s="1">
        <v>182.44200000000001</v>
      </c>
      <c r="E948">
        <v>266.76499999999999</v>
      </c>
      <c r="F948">
        <f t="shared" si="87"/>
        <v>224.6035</v>
      </c>
      <c r="G948" s="1">
        <f t="shared" si="88"/>
        <v>-8.3011798531811394</v>
      </c>
      <c r="H948" s="1">
        <f t="shared" si="89"/>
        <v>8.8786017493706879</v>
      </c>
      <c r="I948" s="1">
        <f t="shared" si="84"/>
        <v>-1.6570486390245378</v>
      </c>
      <c r="J948" s="1">
        <f t="shared" si="85"/>
        <v>-1.0116209842107302</v>
      </c>
    </row>
    <row r="949" spans="1:10" x14ac:dyDescent="0.2">
      <c r="A949">
        <v>967</v>
      </c>
      <c r="B949" s="1">
        <v>215.7127982122345</v>
      </c>
      <c r="C949" s="1">
        <f t="shared" si="86"/>
        <v>-6.6562312525513221</v>
      </c>
      <c r="D949" s="1">
        <v>182.41900000000001</v>
      </c>
      <c r="E949">
        <v>266.76299999999998</v>
      </c>
      <c r="F949">
        <f t="shared" si="87"/>
        <v>224.59100000000001</v>
      </c>
      <c r="G949" s="1">
        <f t="shared" si="88"/>
        <v>-8.313679853181128</v>
      </c>
      <c r="H949" s="1">
        <f t="shared" si="89"/>
        <v>8.8782017877655051</v>
      </c>
      <c r="I949" s="1">
        <f t="shared" si="84"/>
        <v>-1.6574486006297207</v>
      </c>
      <c r="J949" s="1">
        <f t="shared" si="85"/>
        <v>-1.0131442932494781</v>
      </c>
    </row>
    <row r="950" spans="1:10" x14ac:dyDescent="0.2">
      <c r="A950">
        <v>968</v>
      </c>
      <c r="B950" s="1">
        <v>215.7006981738397</v>
      </c>
      <c r="C950" s="1">
        <f t="shared" si="86"/>
        <v>-6.6683312909461279</v>
      </c>
      <c r="D950" s="1">
        <v>182.39699999999999</v>
      </c>
      <c r="E950">
        <v>266.76100000000002</v>
      </c>
      <c r="F950">
        <f t="shared" si="87"/>
        <v>224.57900000000001</v>
      </c>
      <c r="G950" s="1">
        <f t="shared" si="88"/>
        <v>-8.3256798531811285</v>
      </c>
      <c r="H950" s="1">
        <f t="shared" si="89"/>
        <v>8.8783018261603104</v>
      </c>
      <c r="I950" s="1">
        <f t="shared" si="84"/>
        <v>-1.6573485622349153</v>
      </c>
      <c r="J950" s="1">
        <f t="shared" si="85"/>
        <v>-1.0146066699266774</v>
      </c>
    </row>
    <row r="951" spans="1:10" x14ac:dyDescent="0.2">
      <c r="A951">
        <v>969</v>
      </c>
      <c r="B951" s="1">
        <v>215.68859813544489</v>
      </c>
      <c r="C951" s="1">
        <f t="shared" si="86"/>
        <v>-6.6804313293409336</v>
      </c>
      <c r="D951" s="1">
        <v>182.374</v>
      </c>
      <c r="E951">
        <v>266.75900000000001</v>
      </c>
      <c r="F951">
        <f t="shared" si="87"/>
        <v>224.56650000000002</v>
      </c>
      <c r="G951" s="1">
        <f t="shared" si="88"/>
        <v>-8.3381798531811171</v>
      </c>
      <c r="H951" s="1">
        <f t="shared" si="89"/>
        <v>8.8779018645551275</v>
      </c>
      <c r="I951" s="1">
        <f t="shared" si="84"/>
        <v>-1.6577485238400982</v>
      </c>
      <c r="J951" s="1">
        <f t="shared" si="85"/>
        <v>-1.0161299789654252</v>
      </c>
    </row>
    <row r="952" spans="1:10" x14ac:dyDescent="0.2">
      <c r="A952">
        <v>970</v>
      </c>
      <c r="B952" s="1">
        <v>215.67649809705009</v>
      </c>
      <c r="C952" s="1">
        <f t="shared" si="86"/>
        <v>-6.6925313677357394</v>
      </c>
      <c r="D952" s="1">
        <v>182.352</v>
      </c>
      <c r="E952">
        <v>266.75700000000001</v>
      </c>
      <c r="F952">
        <f t="shared" si="87"/>
        <v>224.55450000000002</v>
      </c>
      <c r="G952" s="1">
        <f t="shared" si="88"/>
        <v>-8.3501798531811176</v>
      </c>
      <c r="H952" s="1">
        <f t="shared" si="89"/>
        <v>8.8780019029499329</v>
      </c>
      <c r="I952" s="1">
        <f t="shared" si="84"/>
        <v>-1.6576484854452929</v>
      </c>
      <c r="J952" s="1">
        <f t="shared" si="85"/>
        <v>-1.0175923556426247</v>
      </c>
    </row>
    <row r="953" spans="1:10" x14ac:dyDescent="0.2">
      <c r="A953">
        <v>971</v>
      </c>
      <c r="B953" s="1">
        <v>215.66439805865531</v>
      </c>
      <c r="C953" s="1">
        <f t="shared" si="86"/>
        <v>-6.7046314061305168</v>
      </c>
      <c r="D953" s="1">
        <v>182.33</v>
      </c>
      <c r="E953">
        <v>266.75400000000002</v>
      </c>
      <c r="F953">
        <f t="shared" si="87"/>
        <v>224.54200000000003</v>
      </c>
      <c r="G953" s="1">
        <f t="shared" si="88"/>
        <v>-8.3626798531811062</v>
      </c>
      <c r="H953" s="1">
        <f t="shared" si="89"/>
        <v>8.8776019413447216</v>
      </c>
      <c r="I953" s="1">
        <f t="shared" si="84"/>
        <v>-1.6580484470505041</v>
      </c>
      <c r="J953" s="1">
        <f t="shared" si="85"/>
        <v>-1.0191156646813726</v>
      </c>
    </row>
    <row r="954" spans="1:10" x14ac:dyDescent="0.2">
      <c r="A954">
        <v>972</v>
      </c>
      <c r="B954" s="1">
        <v>215.6522980202605</v>
      </c>
      <c r="C954" s="1">
        <f t="shared" si="86"/>
        <v>-6.7167314445253226</v>
      </c>
      <c r="D954" s="1">
        <v>182.30699999999999</v>
      </c>
      <c r="E954">
        <v>266.75200000000001</v>
      </c>
      <c r="F954">
        <f t="shared" si="87"/>
        <v>224.52949999999998</v>
      </c>
      <c r="G954" s="1">
        <f t="shared" si="88"/>
        <v>-8.3751798531811517</v>
      </c>
      <c r="H954" s="1">
        <f t="shared" si="89"/>
        <v>8.8772019797394819</v>
      </c>
      <c r="I954" s="1">
        <f t="shared" si="84"/>
        <v>-1.6584484086557438</v>
      </c>
      <c r="J954" s="1">
        <f t="shared" si="85"/>
        <v>-1.0206389737201274</v>
      </c>
    </row>
    <row r="955" spans="1:10" x14ac:dyDescent="0.2">
      <c r="A955">
        <v>973</v>
      </c>
      <c r="B955" s="1">
        <v>215.6401979818657</v>
      </c>
      <c r="C955" s="1">
        <f t="shared" si="86"/>
        <v>-6.7288314829201283</v>
      </c>
      <c r="D955" s="1">
        <v>182.285</v>
      </c>
      <c r="E955">
        <v>266.75</v>
      </c>
      <c r="F955">
        <f t="shared" si="87"/>
        <v>224.51749999999998</v>
      </c>
      <c r="G955" s="1">
        <f t="shared" si="88"/>
        <v>-8.3871798531811521</v>
      </c>
      <c r="H955" s="1">
        <f t="shared" si="89"/>
        <v>8.8773020181342872</v>
      </c>
      <c r="I955" s="1">
        <f t="shared" si="84"/>
        <v>-1.6583483702609385</v>
      </c>
      <c r="J955" s="1">
        <f t="shared" si="85"/>
        <v>-1.0221013503973266</v>
      </c>
    </row>
    <row r="956" spans="1:10" x14ac:dyDescent="0.2">
      <c r="A956">
        <v>974</v>
      </c>
      <c r="B956" s="1">
        <v>215.62809794347089</v>
      </c>
      <c r="C956" s="1">
        <f t="shared" si="86"/>
        <v>-6.7409315213149341</v>
      </c>
      <c r="D956" s="1">
        <v>182.262</v>
      </c>
      <c r="E956">
        <v>266.74799999999999</v>
      </c>
      <c r="F956">
        <f t="shared" si="87"/>
        <v>224.505</v>
      </c>
      <c r="G956" s="1">
        <f t="shared" si="88"/>
        <v>-8.3996798531811407</v>
      </c>
      <c r="H956" s="1">
        <f t="shared" si="89"/>
        <v>8.8769020565291044</v>
      </c>
      <c r="I956" s="1">
        <f t="shared" si="84"/>
        <v>-1.6587483318661214</v>
      </c>
      <c r="J956" s="1">
        <f t="shared" si="85"/>
        <v>-1.0236246594360745</v>
      </c>
    </row>
    <row r="957" spans="1:10" x14ac:dyDescent="0.2">
      <c r="A957">
        <v>975</v>
      </c>
      <c r="B957" s="1">
        <v>215.61599790507611</v>
      </c>
      <c r="C957" s="1">
        <f t="shared" si="86"/>
        <v>-6.7530315597097115</v>
      </c>
      <c r="D957" s="1">
        <v>182.24</v>
      </c>
      <c r="E957">
        <v>266.74599999999998</v>
      </c>
      <c r="F957">
        <f t="shared" si="87"/>
        <v>224.49299999999999</v>
      </c>
      <c r="G957" s="1">
        <f t="shared" si="88"/>
        <v>-8.4116798531811412</v>
      </c>
      <c r="H957" s="1">
        <f t="shared" si="89"/>
        <v>8.8770020949238813</v>
      </c>
      <c r="I957" s="1">
        <f t="shared" si="84"/>
        <v>-1.6586482934713445</v>
      </c>
      <c r="J957" s="1">
        <f t="shared" si="85"/>
        <v>-1.025087036113274</v>
      </c>
    </row>
    <row r="958" spans="1:10" x14ac:dyDescent="0.2">
      <c r="A958">
        <v>976</v>
      </c>
      <c r="B958" s="1">
        <v>215.60389786668131</v>
      </c>
      <c r="C958" s="1">
        <f t="shared" si="86"/>
        <v>-6.7651315981045173</v>
      </c>
      <c r="D958" s="1">
        <v>182.21799999999999</v>
      </c>
      <c r="E958">
        <v>266.74299999999999</v>
      </c>
      <c r="F958">
        <f t="shared" si="87"/>
        <v>224.48050000000001</v>
      </c>
      <c r="G958" s="1">
        <f t="shared" si="88"/>
        <v>-8.4241798531811298</v>
      </c>
      <c r="H958" s="1">
        <f t="shared" si="89"/>
        <v>8.8766021333186984</v>
      </c>
      <c r="I958" s="1">
        <f t="shared" si="84"/>
        <v>-1.6590482550765273</v>
      </c>
      <c r="J958" s="1">
        <f t="shared" si="85"/>
        <v>-1.0266103451520219</v>
      </c>
    </row>
    <row r="959" spans="1:10" x14ac:dyDescent="0.2">
      <c r="A959">
        <v>977</v>
      </c>
      <c r="B959" s="1">
        <v>215.5917978282865</v>
      </c>
      <c r="C959" s="1">
        <f t="shared" si="86"/>
        <v>-6.777231636499323</v>
      </c>
      <c r="D959" s="1">
        <v>182.19499999999999</v>
      </c>
      <c r="E959">
        <v>266.74099999999999</v>
      </c>
      <c r="F959">
        <f t="shared" si="87"/>
        <v>224.46799999999999</v>
      </c>
      <c r="G959" s="1">
        <f t="shared" si="88"/>
        <v>-8.4366798531811469</v>
      </c>
      <c r="H959" s="1">
        <f t="shared" si="89"/>
        <v>8.8762021717134871</v>
      </c>
      <c r="I959" s="1">
        <f t="shared" si="84"/>
        <v>-1.6594482166817386</v>
      </c>
      <c r="J959" s="1">
        <f t="shared" si="85"/>
        <v>-1.0281336541907731</v>
      </c>
    </row>
    <row r="960" spans="1:10" x14ac:dyDescent="0.2">
      <c r="A960">
        <v>978</v>
      </c>
      <c r="B960" s="1">
        <v>215.57969778989161</v>
      </c>
      <c r="C960" s="1">
        <f t="shared" si="86"/>
        <v>-6.7893316748942141</v>
      </c>
      <c r="D960" s="1">
        <v>182.173</v>
      </c>
      <c r="E960">
        <v>266.73899999999998</v>
      </c>
      <c r="F960">
        <f t="shared" si="87"/>
        <v>224.45599999999999</v>
      </c>
      <c r="G960" s="1">
        <f t="shared" si="88"/>
        <v>-8.4486798531811473</v>
      </c>
      <c r="H960" s="1">
        <f t="shared" si="89"/>
        <v>8.8763022101083777</v>
      </c>
      <c r="I960" s="1">
        <f t="shared" si="84"/>
        <v>-1.659348178286848</v>
      </c>
      <c r="J960" s="1">
        <f t="shared" si="85"/>
        <v>-1.0295960308679726</v>
      </c>
    </row>
    <row r="961" spans="1:10" x14ac:dyDescent="0.2">
      <c r="A961">
        <v>979</v>
      </c>
      <c r="B961" s="1">
        <v>215.56759775149681</v>
      </c>
      <c r="C961" s="1">
        <f t="shared" si="86"/>
        <v>-6.8014317132890199</v>
      </c>
      <c r="D961" s="1">
        <v>182.15</v>
      </c>
      <c r="E961">
        <v>266.73700000000002</v>
      </c>
      <c r="F961">
        <f t="shared" si="87"/>
        <v>224.44350000000003</v>
      </c>
      <c r="G961" s="1">
        <f t="shared" si="88"/>
        <v>-8.4611798531811075</v>
      </c>
      <c r="H961" s="1">
        <f t="shared" si="89"/>
        <v>8.8759022485032233</v>
      </c>
      <c r="I961" s="1">
        <f t="shared" si="84"/>
        <v>-1.6597481398920024</v>
      </c>
      <c r="J961" s="1">
        <f t="shared" si="85"/>
        <v>-1.0311193399067169</v>
      </c>
    </row>
    <row r="962" spans="1:10" x14ac:dyDescent="0.2">
      <c r="A962">
        <v>980</v>
      </c>
      <c r="B962" s="1">
        <v>215.555497713102</v>
      </c>
      <c r="C962" s="1">
        <f t="shared" si="86"/>
        <v>-6.8135317516838256</v>
      </c>
      <c r="D962" s="1">
        <v>182.12799999999999</v>
      </c>
      <c r="E962">
        <v>266.73500000000001</v>
      </c>
      <c r="F962">
        <f t="shared" si="87"/>
        <v>224.4315</v>
      </c>
      <c r="G962" s="1">
        <f t="shared" si="88"/>
        <v>-8.4731798531811364</v>
      </c>
      <c r="H962" s="1">
        <f t="shared" si="89"/>
        <v>8.8760022868980002</v>
      </c>
      <c r="I962" s="1">
        <f t="shared" ref="I962:I1025" si="90">(H962-$K$2)</f>
        <v>-1.6596481014972255</v>
      </c>
      <c r="J962" s="1">
        <f t="shared" ref="J962:J1025" si="91">G962/($K$8-$K$3)</f>
        <v>-1.0325817165839197</v>
      </c>
    </row>
    <row r="963" spans="1:10" x14ac:dyDescent="0.2">
      <c r="A963">
        <v>981</v>
      </c>
      <c r="B963" s="1">
        <v>215.54339767470719</v>
      </c>
      <c r="C963" s="1">
        <f t="shared" ref="C963:C1026" si="92">B963-$K$4</f>
        <v>-6.8256317900786314</v>
      </c>
      <c r="D963" s="1">
        <v>182.10599999999999</v>
      </c>
      <c r="E963">
        <v>266.73200000000003</v>
      </c>
      <c r="F963">
        <f t="shared" ref="F963:F1026" si="93">(D963+E963)/2</f>
        <v>224.41900000000001</v>
      </c>
      <c r="G963" s="1">
        <f t="shared" ref="G963:G1026" si="94">F963-$K$3</f>
        <v>-8.4856798531811251</v>
      </c>
      <c r="H963" s="1">
        <f t="shared" ref="H963:H1026" si="95">F963-B963</f>
        <v>8.8756023252928173</v>
      </c>
      <c r="I963" s="1">
        <f t="shared" si="90"/>
        <v>-1.6600480631024084</v>
      </c>
      <c r="J963" s="1">
        <f t="shared" si="91"/>
        <v>-1.0341050256226676</v>
      </c>
    </row>
    <row r="964" spans="1:10" x14ac:dyDescent="0.2">
      <c r="A964">
        <v>982</v>
      </c>
      <c r="B964" s="1">
        <v>215.53129763631239</v>
      </c>
      <c r="C964" s="1">
        <f t="shared" si="92"/>
        <v>-6.8377318284734372</v>
      </c>
      <c r="D964" s="1">
        <v>182.083</v>
      </c>
      <c r="E964">
        <v>266.73</v>
      </c>
      <c r="F964">
        <f t="shared" si="93"/>
        <v>224.40649999999999</v>
      </c>
      <c r="G964" s="1">
        <f t="shared" si="94"/>
        <v>-8.4981798531811421</v>
      </c>
      <c r="H964" s="1">
        <f t="shared" si="95"/>
        <v>8.8752023636876061</v>
      </c>
      <c r="I964" s="1">
        <f t="shared" si="90"/>
        <v>-1.6604480247076197</v>
      </c>
      <c r="J964" s="1">
        <f t="shared" si="91"/>
        <v>-1.035628334661419</v>
      </c>
    </row>
    <row r="965" spans="1:10" x14ac:dyDescent="0.2">
      <c r="A965">
        <v>983</v>
      </c>
      <c r="B965" s="1">
        <v>215.52664203169141</v>
      </c>
      <c r="C965" s="1">
        <f t="shared" si="92"/>
        <v>-6.8423874330944159</v>
      </c>
      <c r="D965" s="1">
        <v>182.06100000000001</v>
      </c>
      <c r="E965">
        <v>266.72800000000001</v>
      </c>
      <c r="F965">
        <f t="shared" si="93"/>
        <v>224.39449999999999</v>
      </c>
      <c r="G965" s="1">
        <f t="shared" si="94"/>
        <v>-8.5101798531811426</v>
      </c>
      <c r="H965" s="1">
        <f t="shared" si="95"/>
        <v>8.8678579683085843</v>
      </c>
      <c r="I965" s="1">
        <f t="shared" si="90"/>
        <v>-1.6677924200866414</v>
      </c>
      <c r="J965" s="1">
        <f t="shared" si="91"/>
        <v>-1.0370907113386183</v>
      </c>
    </row>
    <row r="966" spans="1:10" x14ac:dyDescent="0.2">
      <c r="A966">
        <v>984</v>
      </c>
      <c r="B966" s="1">
        <v>215.5218244596312</v>
      </c>
      <c r="C966" s="1">
        <f t="shared" si="92"/>
        <v>-6.8472050051546205</v>
      </c>
      <c r="D966" s="1">
        <v>182.37799999999999</v>
      </c>
      <c r="E966">
        <v>266.81700000000001</v>
      </c>
      <c r="F966">
        <f t="shared" si="93"/>
        <v>224.5975</v>
      </c>
      <c r="G966" s="1">
        <f t="shared" si="94"/>
        <v>-8.3071798531811396</v>
      </c>
      <c r="H966" s="1">
        <f t="shared" si="95"/>
        <v>9.0756755403687919</v>
      </c>
      <c r="I966" s="1">
        <f t="shared" si="90"/>
        <v>-1.4599748480264338</v>
      </c>
      <c r="J966" s="1">
        <f t="shared" si="91"/>
        <v>-1.0123521725493299</v>
      </c>
    </row>
    <row r="967" spans="1:10" x14ac:dyDescent="0.2">
      <c r="A967">
        <v>985</v>
      </c>
      <c r="B967" s="1">
        <v>215.7871311756148</v>
      </c>
      <c r="C967" s="1">
        <f t="shared" si="92"/>
        <v>-6.581898289171022</v>
      </c>
      <c r="D967" s="1">
        <v>182.696</v>
      </c>
      <c r="E967">
        <v>266.90499999999997</v>
      </c>
      <c r="F967">
        <f t="shared" si="93"/>
        <v>224.8005</v>
      </c>
      <c r="G967" s="1">
        <f t="shared" si="94"/>
        <v>-8.1041798531811367</v>
      </c>
      <c r="H967" s="1">
        <f t="shared" si="95"/>
        <v>9.0133688243851964</v>
      </c>
      <c r="I967" s="1">
        <f t="shared" si="90"/>
        <v>-1.5222815640100293</v>
      </c>
      <c r="J967" s="1">
        <f t="shared" si="91"/>
        <v>-0.98761363376004141</v>
      </c>
    </row>
    <row r="968" spans="1:10" x14ac:dyDescent="0.2">
      <c r="A968">
        <v>986</v>
      </c>
      <c r="B968" s="1">
        <v>216.0524378915984</v>
      </c>
      <c r="C968" s="1">
        <f t="shared" si="92"/>
        <v>-6.3165915731874236</v>
      </c>
      <c r="D968" s="1">
        <v>183.01400000000001</v>
      </c>
      <c r="E968">
        <v>266.99299999999999</v>
      </c>
      <c r="F968">
        <f t="shared" si="93"/>
        <v>225.0035</v>
      </c>
      <c r="G968" s="1">
        <f t="shared" si="94"/>
        <v>-7.9011798531811337</v>
      </c>
      <c r="H968" s="1">
        <f t="shared" si="95"/>
        <v>8.9510621084016009</v>
      </c>
      <c r="I968" s="1">
        <f t="shared" si="90"/>
        <v>-1.5845882799936248</v>
      </c>
      <c r="J968" s="1">
        <f t="shared" si="91"/>
        <v>-0.96287509497075296</v>
      </c>
    </row>
    <row r="969" spans="1:10" x14ac:dyDescent="0.2">
      <c r="A969">
        <v>987</v>
      </c>
      <c r="B969" s="1">
        <v>216.31774460758211</v>
      </c>
      <c r="C969" s="1">
        <f t="shared" si="92"/>
        <v>-6.0512848572037115</v>
      </c>
      <c r="D969" s="1">
        <v>183.33099999999999</v>
      </c>
      <c r="E969">
        <v>267.08199999999999</v>
      </c>
      <c r="F969">
        <f t="shared" si="93"/>
        <v>225.20650000000001</v>
      </c>
      <c r="G969" s="1">
        <f t="shared" si="94"/>
        <v>-7.6981798531811307</v>
      </c>
      <c r="H969" s="1">
        <f t="shared" si="95"/>
        <v>8.8887553924178917</v>
      </c>
      <c r="I969" s="1">
        <f t="shared" si="90"/>
        <v>-1.646894995977334</v>
      </c>
      <c r="J969" s="1">
        <f t="shared" si="91"/>
        <v>-0.93813655618146463</v>
      </c>
    </row>
    <row r="970" spans="1:10" x14ac:dyDescent="0.2">
      <c r="A970">
        <v>988</v>
      </c>
      <c r="B970" s="1">
        <v>216.58305132356571</v>
      </c>
      <c r="C970" s="1">
        <f t="shared" si="92"/>
        <v>-5.785978141220113</v>
      </c>
      <c r="D970" s="1">
        <v>183.649</v>
      </c>
      <c r="E970">
        <v>267.17</v>
      </c>
      <c r="F970">
        <f t="shared" si="93"/>
        <v>225.40950000000001</v>
      </c>
      <c r="G970" s="1">
        <f t="shared" si="94"/>
        <v>-7.4951798531811278</v>
      </c>
      <c r="H970" s="1">
        <f t="shared" si="95"/>
        <v>8.8264486764342962</v>
      </c>
      <c r="I970" s="1">
        <f t="shared" si="90"/>
        <v>-1.7092017119609295</v>
      </c>
      <c r="J970" s="1">
        <f t="shared" si="91"/>
        <v>-0.91339801739217619</v>
      </c>
    </row>
    <row r="971" spans="1:10" x14ac:dyDescent="0.2">
      <c r="A971">
        <v>989</v>
      </c>
      <c r="B971" s="1">
        <v>216.84835803954931</v>
      </c>
      <c r="C971" s="1">
        <f t="shared" si="92"/>
        <v>-5.5206714252365146</v>
      </c>
      <c r="D971" s="1">
        <v>183.96600000000001</v>
      </c>
      <c r="E971">
        <v>267.25900000000001</v>
      </c>
      <c r="F971">
        <f t="shared" si="93"/>
        <v>225.61250000000001</v>
      </c>
      <c r="G971" s="1">
        <f t="shared" si="94"/>
        <v>-7.2921798531811248</v>
      </c>
      <c r="H971" s="1">
        <f t="shared" si="95"/>
        <v>8.7641419604507007</v>
      </c>
      <c r="I971" s="1">
        <f t="shared" si="90"/>
        <v>-1.771508427944525</v>
      </c>
      <c r="J971" s="1">
        <f t="shared" si="91"/>
        <v>-0.88865947860288774</v>
      </c>
    </row>
    <row r="972" spans="1:10" x14ac:dyDescent="0.2">
      <c r="A972">
        <v>990</v>
      </c>
      <c r="B972" s="1">
        <v>217.11366475553291</v>
      </c>
      <c r="C972" s="1">
        <f t="shared" si="92"/>
        <v>-5.2553647092529161</v>
      </c>
      <c r="D972" s="1">
        <v>184.28399999999999</v>
      </c>
      <c r="E972">
        <v>267.34699999999998</v>
      </c>
      <c r="F972">
        <f t="shared" si="93"/>
        <v>225.81549999999999</v>
      </c>
      <c r="G972" s="1">
        <f t="shared" si="94"/>
        <v>-7.0891798531811503</v>
      </c>
      <c r="H972" s="1">
        <f t="shared" si="95"/>
        <v>8.7018352444670768</v>
      </c>
      <c r="I972" s="1">
        <f t="shared" si="90"/>
        <v>-1.8338151439281489</v>
      </c>
      <c r="J972" s="1">
        <f t="shared" si="91"/>
        <v>-0.86392093981360274</v>
      </c>
    </row>
    <row r="973" spans="1:10" x14ac:dyDescent="0.2">
      <c r="A973">
        <v>991</v>
      </c>
      <c r="B973" s="1">
        <v>217.10772360313399</v>
      </c>
      <c r="C973" s="1">
        <f t="shared" si="92"/>
        <v>-5.2613058616518344</v>
      </c>
      <c r="D973" s="1">
        <v>184.601</v>
      </c>
      <c r="E973">
        <v>267.43599999999998</v>
      </c>
      <c r="F973">
        <f t="shared" si="93"/>
        <v>226.01849999999999</v>
      </c>
      <c r="G973" s="1">
        <f t="shared" si="94"/>
        <v>-6.8861798531811473</v>
      </c>
      <c r="H973" s="1">
        <f t="shared" si="95"/>
        <v>8.9107763968659981</v>
      </c>
      <c r="I973" s="1">
        <f t="shared" si="90"/>
        <v>-1.6248739915292276</v>
      </c>
      <c r="J973" s="1">
        <f t="shared" si="91"/>
        <v>-0.8391824010243143</v>
      </c>
    </row>
    <row r="974" spans="1:10" x14ac:dyDescent="0.2">
      <c r="A974">
        <v>992</v>
      </c>
      <c r="B974" s="1">
        <v>217.10162393350009</v>
      </c>
      <c r="C974" s="1">
        <f t="shared" si="92"/>
        <v>-5.267405531285732</v>
      </c>
      <c r="D974" s="1">
        <v>184.565</v>
      </c>
      <c r="E974">
        <v>267.43400000000003</v>
      </c>
      <c r="F974">
        <f t="shared" si="93"/>
        <v>225.99950000000001</v>
      </c>
      <c r="G974" s="1">
        <f t="shared" si="94"/>
        <v>-6.9051798531811244</v>
      </c>
      <c r="H974" s="1">
        <f t="shared" si="95"/>
        <v>8.8978760664999186</v>
      </c>
      <c r="I974" s="1">
        <f t="shared" si="90"/>
        <v>-1.6377743218953071</v>
      </c>
      <c r="J974" s="1">
        <f t="shared" si="91"/>
        <v>-0.84149783076321039</v>
      </c>
    </row>
    <row r="975" spans="1:10" x14ac:dyDescent="0.2">
      <c r="A975">
        <v>993</v>
      </c>
      <c r="B975" s="1">
        <v>217.06808409842179</v>
      </c>
      <c r="C975" s="1">
        <f t="shared" si="92"/>
        <v>-5.3009453663640329</v>
      </c>
      <c r="D975" s="1">
        <v>184.529</v>
      </c>
      <c r="E975">
        <v>267.43200000000002</v>
      </c>
      <c r="F975">
        <f t="shared" si="93"/>
        <v>225.98050000000001</v>
      </c>
      <c r="G975" s="1">
        <f t="shared" si="94"/>
        <v>-6.9241798531811298</v>
      </c>
      <c r="H975" s="1">
        <f t="shared" si="95"/>
        <v>8.9124159015782141</v>
      </c>
      <c r="I975" s="1">
        <f t="shared" si="90"/>
        <v>-1.6232344868170117</v>
      </c>
      <c r="J975" s="1">
        <f t="shared" si="91"/>
        <v>-0.84381326050211003</v>
      </c>
    </row>
    <row r="976" spans="1:10" x14ac:dyDescent="0.2">
      <c r="A976">
        <v>994</v>
      </c>
      <c r="B976" s="1">
        <v>217.03454426334349</v>
      </c>
      <c r="C976" s="1">
        <f t="shared" si="92"/>
        <v>-5.3344852014423338</v>
      </c>
      <c r="D976" s="1">
        <v>184.49199999999999</v>
      </c>
      <c r="E976">
        <v>267.42899999999997</v>
      </c>
      <c r="F976">
        <f t="shared" si="93"/>
        <v>225.96049999999997</v>
      </c>
      <c r="G976" s="1">
        <f t="shared" si="94"/>
        <v>-6.9441798531811685</v>
      </c>
      <c r="H976" s="1">
        <f t="shared" si="95"/>
        <v>8.9259557366564763</v>
      </c>
      <c r="I976" s="1">
        <f t="shared" si="90"/>
        <v>-1.6096946517387494</v>
      </c>
      <c r="J976" s="1">
        <f t="shared" si="91"/>
        <v>-0.8462505549641135</v>
      </c>
    </row>
    <row r="977" spans="1:11" x14ac:dyDescent="0.2">
      <c r="A977">
        <v>995</v>
      </c>
      <c r="B977" s="1">
        <v>217.00100442826519</v>
      </c>
      <c r="C977" s="1">
        <f t="shared" si="92"/>
        <v>-5.3680250365206348</v>
      </c>
      <c r="D977" s="1">
        <v>184.45599999999999</v>
      </c>
      <c r="E977">
        <v>267.42700000000002</v>
      </c>
      <c r="F977">
        <f t="shared" si="93"/>
        <v>225.94150000000002</v>
      </c>
      <c r="G977" s="1">
        <f t="shared" si="94"/>
        <v>-6.9631798531811171</v>
      </c>
      <c r="H977" s="1">
        <f t="shared" si="95"/>
        <v>8.9404955717348287</v>
      </c>
      <c r="I977" s="1">
        <f t="shared" si="90"/>
        <v>-1.595154816660397</v>
      </c>
      <c r="J977" s="1">
        <f t="shared" si="91"/>
        <v>-0.84856598470300615</v>
      </c>
    </row>
    <row r="978" spans="1:11" x14ac:dyDescent="0.2">
      <c r="A978">
        <v>996</v>
      </c>
      <c r="B978" s="1">
        <v>216.96746459318689</v>
      </c>
      <c r="C978" s="1">
        <f t="shared" si="92"/>
        <v>-5.4015648715989357</v>
      </c>
      <c r="D978" s="1">
        <v>184.41900000000001</v>
      </c>
      <c r="E978">
        <v>267.42500000000001</v>
      </c>
      <c r="F978">
        <f t="shared" si="93"/>
        <v>225.92200000000003</v>
      </c>
      <c r="G978" s="1">
        <f t="shared" si="94"/>
        <v>-6.9826798531811107</v>
      </c>
      <c r="H978" s="1">
        <f t="shared" si="95"/>
        <v>8.954535406813136</v>
      </c>
      <c r="I978" s="1">
        <f t="shared" si="90"/>
        <v>-1.5811149815820897</v>
      </c>
      <c r="J978" s="1">
        <f t="shared" si="91"/>
        <v>-0.85094234680345426</v>
      </c>
    </row>
    <row r="979" spans="1:11" x14ac:dyDescent="0.2">
      <c r="A979">
        <v>997</v>
      </c>
      <c r="B979" s="1">
        <v>216.93392475810859</v>
      </c>
      <c r="C979" s="1">
        <f t="shared" si="92"/>
        <v>-5.4351047066772367</v>
      </c>
      <c r="D979" s="1">
        <v>184.38300000000001</v>
      </c>
      <c r="E979">
        <v>267.423</v>
      </c>
      <c r="F979">
        <f t="shared" si="93"/>
        <v>225.90300000000002</v>
      </c>
      <c r="G979" s="1">
        <f t="shared" si="94"/>
        <v>-7.0016798531811162</v>
      </c>
      <c r="H979" s="1">
        <f t="shared" si="95"/>
        <v>8.9690752418914315</v>
      </c>
      <c r="I979" s="1">
        <f t="shared" si="90"/>
        <v>-1.5665751465037943</v>
      </c>
      <c r="J979" s="1">
        <f t="shared" si="91"/>
        <v>-0.8532577765423538</v>
      </c>
    </row>
    <row r="980" spans="1:11" x14ac:dyDescent="0.2">
      <c r="A980">
        <v>998</v>
      </c>
      <c r="B980" s="1">
        <v>216.92688524383911</v>
      </c>
      <c r="C980" s="1">
        <f t="shared" si="92"/>
        <v>-5.4421442209467159</v>
      </c>
      <c r="D980" s="1">
        <v>184.346</v>
      </c>
      <c r="E980">
        <v>267.42099999999999</v>
      </c>
      <c r="F980">
        <f t="shared" si="93"/>
        <v>225.8835</v>
      </c>
      <c r="G980" s="1">
        <f t="shared" si="94"/>
        <v>-7.0211798531811382</v>
      </c>
      <c r="H980" s="1">
        <f t="shared" si="95"/>
        <v>8.9566147561608886</v>
      </c>
      <c r="I980" s="1">
        <f t="shared" si="90"/>
        <v>-1.5790356322343371</v>
      </c>
      <c r="J980" s="1">
        <f t="shared" si="91"/>
        <v>-0.85563413864280535</v>
      </c>
      <c r="K980" t="s">
        <v>1079</v>
      </c>
    </row>
    <row r="981" spans="1:11" x14ac:dyDescent="0.2">
      <c r="A981">
        <v>999</v>
      </c>
      <c r="B981" s="1">
        <v>216.91969184163051</v>
      </c>
      <c r="C981" s="1">
        <f t="shared" si="92"/>
        <v>-5.4493376231553157</v>
      </c>
      <c r="D981" s="1">
        <v>184.38200000000001</v>
      </c>
      <c r="E981">
        <v>267.55</v>
      </c>
      <c r="F981">
        <f t="shared" si="93"/>
        <v>225.96600000000001</v>
      </c>
      <c r="G981" s="1">
        <f t="shared" si="94"/>
        <v>-6.938679853181128</v>
      </c>
      <c r="H981" s="1">
        <f t="shared" si="95"/>
        <v>9.0463081583694986</v>
      </c>
      <c r="I981" s="1">
        <f t="shared" si="90"/>
        <v>-1.4893422300257271</v>
      </c>
      <c r="J981" s="1">
        <f t="shared" si="91"/>
        <v>-0.84558029898705889</v>
      </c>
    </row>
    <row r="982" spans="1:11" x14ac:dyDescent="0.2">
      <c r="A982" s="9">
        <v>1000</v>
      </c>
      <c r="B982" s="1">
        <v>216.994044720788</v>
      </c>
      <c r="C982" s="1">
        <f t="shared" si="92"/>
        <v>-5.3749847439978282</v>
      </c>
      <c r="D982" s="1">
        <v>184.417</v>
      </c>
      <c r="E982">
        <v>267.678</v>
      </c>
      <c r="F982">
        <f t="shared" si="93"/>
        <v>226.04750000000001</v>
      </c>
      <c r="G982" s="1">
        <f t="shared" si="94"/>
        <v>-6.8571798531811226</v>
      </c>
      <c r="H982" s="1">
        <f t="shared" si="95"/>
        <v>9.0534552792120166</v>
      </c>
      <c r="I982" s="1">
        <f t="shared" si="90"/>
        <v>-1.4821951091832091</v>
      </c>
      <c r="J982" s="1">
        <f t="shared" si="91"/>
        <v>-0.83564832405441303</v>
      </c>
    </row>
    <row r="983" spans="1:11" x14ac:dyDescent="0.2">
      <c r="A983" s="9">
        <v>1001</v>
      </c>
      <c r="B983" s="1">
        <v>217.06839759994551</v>
      </c>
      <c r="C983" s="1">
        <f t="shared" si="92"/>
        <v>-5.3006318648403123</v>
      </c>
      <c r="D983" s="1">
        <v>184.452</v>
      </c>
      <c r="E983">
        <v>267.80599999999998</v>
      </c>
      <c r="F983">
        <f t="shared" si="93"/>
        <v>226.12899999999999</v>
      </c>
      <c r="G983" s="1">
        <f t="shared" si="94"/>
        <v>-6.7756798531811455</v>
      </c>
      <c r="H983" s="1">
        <f t="shared" si="95"/>
        <v>9.0606024000544778</v>
      </c>
      <c r="I983" s="1">
        <f t="shared" si="90"/>
        <v>-1.4750479883407479</v>
      </c>
      <c r="J983" s="1">
        <f t="shared" si="91"/>
        <v>-0.82571634912177061</v>
      </c>
    </row>
    <row r="984" spans="1:11" x14ac:dyDescent="0.2">
      <c r="A984" s="9">
        <v>1002</v>
      </c>
      <c r="B984" s="1">
        <v>217.142750479103</v>
      </c>
      <c r="C984" s="1">
        <f t="shared" si="92"/>
        <v>-5.2262789856828249</v>
      </c>
      <c r="D984" s="1">
        <v>184.488</v>
      </c>
      <c r="E984">
        <v>267.935</v>
      </c>
      <c r="F984">
        <f t="shared" si="93"/>
        <v>226.2115</v>
      </c>
      <c r="G984" s="1">
        <f t="shared" si="94"/>
        <v>-6.6931798531811353</v>
      </c>
      <c r="H984" s="1">
        <f t="shared" si="95"/>
        <v>9.0687495208970006</v>
      </c>
      <c r="I984" s="1">
        <f t="shared" si="90"/>
        <v>-1.4669008674982251</v>
      </c>
      <c r="J984" s="1">
        <f t="shared" si="91"/>
        <v>-0.81566250946602425</v>
      </c>
    </row>
    <row r="985" spans="1:11" x14ac:dyDescent="0.2">
      <c r="A985" s="9">
        <v>1003</v>
      </c>
      <c r="B985" s="1">
        <v>217.2171033582604</v>
      </c>
      <c r="C985" s="1">
        <f t="shared" si="92"/>
        <v>-5.1519261065254227</v>
      </c>
      <c r="D985" s="1">
        <v>184.523</v>
      </c>
      <c r="E985">
        <v>268.06299999999999</v>
      </c>
      <c r="F985">
        <f t="shared" si="93"/>
        <v>226.29300000000001</v>
      </c>
      <c r="G985" s="1">
        <f t="shared" si="94"/>
        <v>-6.6116798531811298</v>
      </c>
      <c r="H985" s="1">
        <f t="shared" si="95"/>
        <v>9.0758966417396039</v>
      </c>
      <c r="I985" s="1">
        <f t="shared" si="90"/>
        <v>-1.4597537466556219</v>
      </c>
      <c r="J985" s="1">
        <f t="shared" si="91"/>
        <v>-0.8057305345333784</v>
      </c>
    </row>
    <row r="986" spans="1:11" x14ac:dyDescent="0.2">
      <c r="A986" s="9">
        <v>1004</v>
      </c>
      <c r="B986" s="1">
        <v>217.29145623741789</v>
      </c>
      <c r="C986" s="1">
        <f t="shared" si="92"/>
        <v>-5.0775732273679353</v>
      </c>
      <c r="D986" s="1">
        <v>184.55799999999999</v>
      </c>
      <c r="E986">
        <v>268.19200000000001</v>
      </c>
      <c r="F986">
        <f t="shared" si="93"/>
        <v>226.375</v>
      </c>
      <c r="G986" s="1">
        <f t="shared" si="94"/>
        <v>-6.5296798531811362</v>
      </c>
      <c r="H986" s="1">
        <f t="shared" si="95"/>
        <v>9.08354376258211</v>
      </c>
      <c r="I986" s="1">
        <f t="shared" si="90"/>
        <v>-1.4521066258131157</v>
      </c>
      <c r="J986" s="1">
        <f t="shared" si="91"/>
        <v>-0.79573762723918395</v>
      </c>
    </row>
    <row r="987" spans="1:11" x14ac:dyDescent="0.2">
      <c r="A987" s="9">
        <v>1005</v>
      </c>
      <c r="B987" s="1">
        <v>217.36580911657541</v>
      </c>
      <c r="C987" s="1">
        <f t="shared" si="92"/>
        <v>-5.0032203482104194</v>
      </c>
      <c r="D987" s="1">
        <v>184.59299999999999</v>
      </c>
      <c r="E987">
        <v>268.32</v>
      </c>
      <c r="F987">
        <f t="shared" si="93"/>
        <v>226.45650000000001</v>
      </c>
      <c r="G987" s="1">
        <f t="shared" si="94"/>
        <v>-6.4481798531811307</v>
      </c>
      <c r="H987" s="1">
        <f t="shared" si="95"/>
        <v>9.0906908834245996</v>
      </c>
      <c r="I987" s="1">
        <f t="shared" si="90"/>
        <v>-1.4449595049706261</v>
      </c>
      <c r="J987" s="1">
        <f t="shared" si="91"/>
        <v>-0.78580565230653809</v>
      </c>
    </row>
    <row r="988" spans="1:11" x14ac:dyDescent="0.2">
      <c r="A988" s="9">
        <v>1006</v>
      </c>
      <c r="B988" s="1">
        <v>217.44016199573289</v>
      </c>
      <c r="C988" s="1">
        <f t="shared" si="92"/>
        <v>-4.9288674690529319</v>
      </c>
      <c r="D988" s="1">
        <v>184.62899999999999</v>
      </c>
      <c r="E988">
        <v>268.44900000000001</v>
      </c>
      <c r="F988">
        <f t="shared" si="93"/>
        <v>226.53899999999999</v>
      </c>
      <c r="G988" s="1">
        <f t="shared" si="94"/>
        <v>-6.3656798531811489</v>
      </c>
      <c r="H988" s="1">
        <f t="shared" si="95"/>
        <v>9.098838004267094</v>
      </c>
      <c r="I988" s="1">
        <f t="shared" si="90"/>
        <v>-1.4368123841281317</v>
      </c>
      <c r="J988" s="1">
        <f t="shared" si="91"/>
        <v>-0.77575181265079518</v>
      </c>
    </row>
    <row r="989" spans="1:11" x14ac:dyDescent="0.2">
      <c r="A989" s="9">
        <v>1007</v>
      </c>
      <c r="B989" s="1">
        <v>217.5145148748903</v>
      </c>
      <c r="C989" s="1">
        <f t="shared" si="92"/>
        <v>-4.8545145898955298</v>
      </c>
      <c r="D989" s="1">
        <v>184.66399999999999</v>
      </c>
      <c r="E989">
        <v>268.577</v>
      </c>
      <c r="F989">
        <f t="shared" si="93"/>
        <v>226.62049999999999</v>
      </c>
      <c r="G989" s="1">
        <f t="shared" si="94"/>
        <v>-6.2841798531811435</v>
      </c>
      <c r="H989" s="1">
        <f t="shared" si="95"/>
        <v>9.1059851251096973</v>
      </c>
      <c r="I989" s="1">
        <f t="shared" si="90"/>
        <v>-1.4296652632855285</v>
      </c>
      <c r="J989" s="1">
        <f t="shared" si="91"/>
        <v>-0.76581983771814932</v>
      </c>
    </row>
    <row r="990" spans="1:11" x14ac:dyDescent="0.2">
      <c r="A990" s="9">
        <v>1008</v>
      </c>
      <c r="B990" s="1">
        <v>217.58886775404781</v>
      </c>
      <c r="C990" s="1">
        <f t="shared" si="92"/>
        <v>-4.7801617107380139</v>
      </c>
      <c r="D990" s="1">
        <v>184.69900000000001</v>
      </c>
      <c r="E990">
        <v>268.70499999999998</v>
      </c>
      <c r="F990">
        <f t="shared" si="93"/>
        <v>226.702</v>
      </c>
      <c r="G990" s="1">
        <f t="shared" si="94"/>
        <v>-6.202679853181138</v>
      </c>
      <c r="H990" s="1">
        <f t="shared" si="95"/>
        <v>9.1131322459521868</v>
      </c>
      <c r="I990" s="1">
        <f t="shared" si="90"/>
        <v>-1.4225181424430389</v>
      </c>
      <c r="J990" s="1">
        <f t="shared" si="91"/>
        <v>-0.75588786278550335</v>
      </c>
    </row>
    <row r="991" spans="1:11" x14ac:dyDescent="0.2">
      <c r="A991" s="9">
        <v>1009</v>
      </c>
      <c r="B991" s="1">
        <v>217.6632206332053</v>
      </c>
      <c r="C991" s="1">
        <f t="shared" si="92"/>
        <v>-4.7058088315805264</v>
      </c>
      <c r="D991" s="1">
        <v>184.73500000000001</v>
      </c>
      <c r="E991">
        <v>268.834</v>
      </c>
      <c r="F991">
        <f t="shared" si="93"/>
        <v>226.78450000000001</v>
      </c>
      <c r="G991" s="1">
        <f t="shared" si="94"/>
        <v>-6.1201798531811278</v>
      </c>
      <c r="H991" s="1">
        <f t="shared" si="95"/>
        <v>9.1212793667947096</v>
      </c>
      <c r="I991" s="1">
        <f t="shared" si="90"/>
        <v>-1.4143710216005161</v>
      </c>
      <c r="J991" s="1">
        <f t="shared" si="91"/>
        <v>-0.745834023129757</v>
      </c>
    </row>
    <row r="992" spans="1:11" x14ac:dyDescent="0.2">
      <c r="A992" s="9">
        <v>1010</v>
      </c>
      <c r="B992" s="1">
        <v>217.73757351236279</v>
      </c>
      <c r="C992" s="1">
        <f t="shared" si="92"/>
        <v>-4.631455952423039</v>
      </c>
      <c r="D992" s="1">
        <v>184.77</v>
      </c>
      <c r="E992">
        <v>268.96199999999999</v>
      </c>
      <c r="F992">
        <f t="shared" si="93"/>
        <v>226.86599999999999</v>
      </c>
      <c r="G992" s="1">
        <f t="shared" si="94"/>
        <v>-6.0386798531811507</v>
      </c>
      <c r="H992" s="1">
        <f t="shared" si="95"/>
        <v>9.1284264876371992</v>
      </c>
      <c r="I992" s="1">
        <f t="shared" si="90"/>
        <v>-1.4072239007580265</v>
      </c>
      <c r="J992" s="1">
        <f t="shared" si="91"/>
        <v>-0.73590204819711458</v>
      </c>
    </row>
    <row r="993" spans="1:10" x14ac:dyDescent="0.2">
      <c r="A993" s="9">
        <v>1011</v>
      </c>
      <c r="B993" s="1">
        <v>217.81192639152019</v>
      </c>
      <c r="C993" s="1">
        <f t="shared" si="92"/>
        <v>-4.5571030732656368</v>
      </c>
      <c r="D993" s="1">
        <v>184.80500000000001</v>
      </c>
      <c r="E993">
        <v>269.09100000000001</v>
      </c>
      <c r="F993">
        <f t="shared" si="93"/>
        <v>226.94800000000001</v>
      </c>
      <c r="G993" s="1">
        <f t="shared" si="94"/>
        <v>-5.9566798531811287</v>
      </c>
      <c r="H993" s="1">
        <f t="shared" si="95"/>
        <v>9.1360736084798191</v>
      </c>
      <c r="I993" s="1">
        <f t="shared" si="90"/>
        <v>-1.3995767799154066</v>
      </c>
      <c r="J993" s="1">
        <f t="shared" si="91"/>
        <v>-0.72590914090291669</v>
      </c>
    </row>
    <row r="994" spans="1:10" x14ac:dyDescent="0.2">
      <c r="A994" s="9">
        <v>1012</v>
      </c>
      <c r="B994" s="1">
        <v>217.8862792706777</v>
      </c>
      <c r="C994" s="1">
        <f t="shared" si="92"/>
        <v>-4.4827501941081209</v>
      </c>
      <c r="D994" s="1">
        <v>184.84</v>
      </c>
      <c r="E994">
        <v>269.21899999999999</v>
      </c>
      <c r="F994">
        <f t="shared" si="93"/>
        <v>227.02949999999998</v>
      </c>
      <c r="G994" s="1">
        <f t="shared" si="94"/>
        <v>-5.8751798531811517</v>
      </c>
      <c r="H994" s="1">
        <f t="shared" si="95"/>
        <v>9.1432207293222802</v>
      </c>
      <c r="I994" s="1">
        <f t="shared" si="90"/>
        <v>-1.3924296590729455</v>
      </c>
      <c r="J994" s="1">
        <f t="shared" si="91"/>
        <v>-0.71597716597027428</v>
      </c>
    </row>
    <row r="995" spans="1:10" x14ac:dyDescent="0.2">
      <c r="A995" s="9">
        <v>1013</v>
      </c>
      <c r="B995" s="1">
        <v>217.96063214983519</v>
      </c>
      <c r="C995" s="1">
        <f t="shared" si="92"/>
        <v>-4.4083973149506335</v>
      </c>
      <c r="D995" s="1">
        <v>184.876</v>
      </c>
      <c r="E995">
        <v>269.34800000000001</v>
      </c>
      <c r="F995">
        <f t="shared" si="93"/>
        <v>227.11200000000002</v>
      </c>
      <c r="G995" s="1">
        <f t="shared" si="94"/>
        <v>-5.792679853181113</v>
      </c>
      <c r="H995" s="1">
        <f t="shared" si="95"/>
        <v>9.1513678501648315</v>
      </c>
      <c r="I995" s="1">
        <f t="shared" si="90"/>
        <v>-1.3842825382303943</v>
      </c>
      <c r="J995" s="1">
        <f t="shared" si="91"/>
        <v>-0.70592332631452448</v>
      </c>
    </row>
    <row r="996" spans="1:10" x14ac:dyDescent="0.2">
      <c r="A996" s="9">
        <v>1014</v>
      </c>
      <c r="B996" s="1">
        <v>218.03498502899271</v>
      </c>
      <c r="C996" s="1">
        <f t="shared" si="92"/>
        <v>-4.3340444357931176</v>
      </c>
      <c r="D996" s="1">
        <v>184.911</v>
      </c>
      <c r="E996">
        <v>269.476</v>
      </c>
      <c r="F996">
        <f t="shared" si="93"/>
        <v>227.1935</v>
      </c>
      <c r="G996" s="1">
        <f t="shared" si="94"/>
        <v>-5.711179853181136</v>
      </c>
      <c r="H996" s="1">
        <f t="shared" si="95"/>
        <v>9.1585149710072926</v>
      </c>
      <c r="I996" s="1">
        <f t="shared" si="90"/>
        <v>-1.3771354173879331</v>
      </c>
      <c r="J996" s="1">
        <f t="shared" si="91"/>
        <v>-0.69599135138188206</v>
      </c>
    </row>
    <row r="997" spans="1:10" x14ac:dyDescent="0.2">
      <c r="A997" s="9">
        <v>1015</v>
      </c>
      <c r="B997" s="1">
        <v>218.10933790815011</v>
      </c>
      <c r="C997" s="1">
        <f t="shared" si="92"/>
        <v>-4.2596915566357154</v>
      </c>
      <c r="D997" s="1">
        <v>184.946</v>
      </c>
      <c r="E997">
        <v>269.60500000000002</v>
      </c>
      <c r="F997">
        <f t="shared" si="93"/>
        <v>227.27550000000002</v>
      </c>
      <c r="G997" s="1">
        <f t="shared" si="94"/>
        <v>-5.6291798531811139</v>
      </c>
      <c r="H997" s="1">
        <f t="shared" si="95"/>
        <v>9.1661620918499125</v>
      </c>
      <c r="I997" s="1">
        <f t="shared" si="90"/>
        <v>-1.3694882965453132</v>
      </c>
      <c r="J997" s="1">
        <f t="shared" si="91"/>
        <v>-0.68599844408768418</v>
      </c>
    </row>
    <row r="998" spans="1:10" x14ac:dyDescent="0.2">
      <c r="A998" s="9">
        <v>1016</v>
      </c>
      <c r="B998" s="1">
        <v>218.1836907873076</v>
      </c>
      <c r="C998" s="1">
        <f t="shared" si="92"/>
        <v>-4.185338677478228</v>
      </c>
      <c r="D998" s="1">
        <v>184.98099999999999</v>
      </c>
      <c r="E998">
        <v>269.733</v>
      </c>
      <c r="F998">
        <f t="shared" si="93"/>
        <v>227.357</v>
      </c>
      <c r="G998" s="1">
        <f t="shared" si="94"/>
        <v>-5.5476798531811369</v>
      </c>
      <c r="H998" s="1">
        <f t="shared" si="95"/>
        <v>9.1733092126924021</v>
      </c>
      <c r="I998" s="1">
        <f t="shared" si="90"/>
        <v>-1.3623411757028236</v>
      </c>
      <c r="J998" s="1">
        <f t="shared" si="91"/>
        <v>-0.67606646915504176</v>
      </c>
    </row>
    <row r="999" spans="1:10" x14ac:dyDescent="0.2">
      <c r="A999" s="9">
        <v>1017</v>
      </c>
      <c r="B999" s="1">
        <v>218.25804366646511</v>
      </c>
      <c r="C999" s="1">
        <f t="shared" si="92"/>
        <v>-4.1109857983207121</v>
      </c>
      <c r="D999" s="1">
        <v>185.017</v>
      </c>
      <c r="E999">
        <v>269.86099999999999</v>
      </c>
      <c r="F999">
        <f t="shared" si="93"/>
        <v>227.43899999999999</v>
      </c>
      <c r="G999" s="1">
        <f t="shared" si="94"/>
        <v>-5.4656798531811432</v>
      </c>
      <c r="H999" s="1">
        <f t="shared" si="95"/>
        <v>9.1809563335348798</v>
      </c>
      <c r="I999" s="1">
        <f t="shared" si="90"/>
        <v>-1.3546940548603459</v>
      </c>
      <c r="J999" s="1">
        <f t="shared" si="91"/>
        <v>-0.66607356186084732</v>
      </c>
    </row>
    <row r="1000" spans="1:10" x14ac:dyDescent="0.2">
      <c r="A1000" s="9">
        <v>1018</v>
      </c>
      <c r="B1000" s="1">
        <v>218.33239654562249</v>
      </c>
      <c r="C1000" s="1">
        <f t="shared" si="92"/>
        <v>-4.0366329191633383</v>
      </c>
      <c r="D1000" s="1">
        <v>185.05199999999999</v>
      </c>
      <c r="E1000">
        <v>269.99</v>
      </c>
      <c r="F1000">
        <f t="shared" si="93"/>
        <v>227.52100000000002</v>
      </c>
      <c r="G1000" s="1">
        <f t="shared" si="94"/>
        <v>-5.3836798531811212</v>
      </c>
      <c r="H1000" s="1">
        <f t="shared" si="95"/>
        <v>9.1886034543775281</v>
      </c>
      <c r="I1000" s="1">
        <f t="shared" si="90"/>
        <v>-1.3470469340176976</v>
      </c>
      <c r="J1000" s="1">
        <f t="shared" si="91"/>
        <v>-0.65608065456664955</v>
      </c>
    </row>
    <row r="1001" spans="1:10" x14ac:dyDescent="0.2">
      <c r="A1001" s="9">
        <v>1019</v>
      </c>
      <c r="B1001" s="1">
        <v>218.40674942478</v>
      </c>
      <c r="C1001" s="1">
        <f t="shared" si="92"/>
        <v>-3.9622800400058225</v>
      </c>
      <c r="D1001" s="1">
        <v>185.08699999999999</v>
      </c>
      <c r="E1001">
        <v>270.11799999999999</v>
      </c>
      <c r="F1001">
        <f t="shared" si="93"/>
        <v>227.60249999999999</v>
      </c>
      <c r="G1001" s="1">
        <f t="shared" si="94"/>
        <v>-5.3021798531811442</v>
      </c>
      <c r="H1001" s="1">
        <f t="shared" si="95"/>
        <v>9.1957505752199893</v>
      </c>
      <c r="I1001" s="1">
        <f t="shared" si="90"/>
        <v>-1.3398998131752364</v>
      </c>
      <c r="J1001" s="1">
        <f t="shared" si="91"/>
        <v>-0.64614867963400713</v>
      </c>
    </row>
    <row r="1002" spans="1:10" x14ac:dyDescent="0.2">
      <c r="A1002" s="9">
        <v>1020</v>
      </c>
      <c r="B1002" s="1">
        <v>218.48110230393749</v>
      </c>
      <c r="C1002" s="1">
        <f t="shared" si="92"/>
        <v>-3.887927160848335</v>
      </c>
      <c r="D1002" s="1">
        <v>185.12299999999999</v>
      </c>
      <c r="E1002">
        <v>270.24700000000001</v>
      </c>
      <c r="F1002">
        <f t="shared" si="93"/>
        <v>227.685</v>
      </c>
      <c r="G1002" s="1">
        <f t="shared" si="94"/>
        <v>-5.2196798531811339</v>
      </c>
      <c r="H1002" s="1">
        <f t="shared" si="95"/>
        <v>9.2038976960625121</v>
      </c>
      <c r="I1002" s="1">
        <f t="shared" si="90"/>
        <v>-1.3317526923327137</v>
      </c>
      <c r="J1002" s="1">
        <f t="shared" si="91"/>
        <v>-0.63609483997826066</v>
      </c>
    </row>
    <row r="1003" spans="1:10" x14ac:dyDescent="0.2">
      <c r="A1003" s="9">
        <v>1021</v>
      </c>
      <c r="B1003" s="1">
        <v>218.55545518309501</v>
      </c>
      <c r="C1003" s="1">
        <f t="shared" si="92"/>
        <v>-3.8135742816908191</v>
      </c>
      <c r="D1003" s="1">
        <v>185.15799999999999</v>
      </c>
      <c r="E1003">
        <v>270.375</v>
      </c>
      <c r="F1003">
        <f t="shared" si="93"/>
        <v>227.76650000000001</v>
      </c>
      <c r="G1003" s="1">
        <f t="shared" si="94"/>
        <v>-5.1381798531811285</v>
      </c>
      <c r="H1003" s="1">
        <f t="shared" si="95"/>
        <v>9.2110448169050017</v>
      </c>
      <c r="I1003" s="1">
        <f t="shared" si="90"/>
        <v>-1.3246055714902241</v>
      </c>
      <c r="J1003" s="1">
        <f t="shared" si="91"/>
        <v>-0.6261628650456148</v>
      </c>
    </row>
    <row r="1004" spans="1:10" x14ac:dyDescent="0.2">
      <c r="A1004" s="9">
        <v>1022</v>
      </c>
      <c r="B1004" s="1">
        <v>218.62980806225241</v>
      </c>
      <c r="C1004" s="1">
        <f t="shared" si="92"/>
        <v>-3.7392214025334169</v>
      </c>
      <c r="D1004" s="1">
        <v>185.19300000000001</v>
      </c>
      <c r="E1004">
        <v>270.50400000000002</v>
      </c>
      <c r="F1004">
        <f t="shared" si="93"/>
        <v>227.8485</v>
      </c>
      <c r="G1004" s="1">
        <f t="shared" si="94"/>
        <v>-5.0561798531811348</v>
      </c>
      <c r="H1004" s="1">
        <f t="shared" si="95"/>
        <v>9.2186919377475931</v>
      </c>
      <c r="I1004" s="1">
        <f t="shared" si="90"/>
        <v>-1.3169584506476326</v>
      </c>
      <c r="J1004" s="1">
        <f t="shared" si="91"/>
        <v>-0.61616995775142036</v>
      </c>
    </row>
    <row r="1005" spans="1:10" x14ac:dyDescent="0.2">
      <c r="A1005" s="9">
        <v>1023</v>
      </c>
      <c r="B1005" s="1">
        <v>218.7041609414099</v>
      </c>
      <c r="C1005" s="1">
        <f t="shared" si="92"/>
        <v>-3.6648685233759295</v>
      </c>
      <c r="D1005" s="1">
        <v>185.22800000000001</v>
      </c>
      <c r="E1005">
        <v>270.63200000000001</v>
      </c>
      <c r="F1005">
        <f t="shared" si="93"/>
        <v>227.93</v>
      </c>
      <c r="G1005" s="1">
        <f t="shared" si="94"/>
        <v>-4.9746798531811294</v>
      </c>
      <c r="H1005" s="1">
        <f t="shared" si="95"/>
        <v>9.2258390585901111</v>
      </c>
      <c r="I1005" s="1">
        <f t="shared" si="90"/>
        <v>-1.3098113298051146</v>
      </c>
      <c r="J1005" s="1">
        <f t="shared" si="91"/>
        <v>-0.6062379828187745</v>
      </c>
    </row>
    <row r="1006" spans="1:10" x14ac:dyDescent="0.2">
      <c r="A1006" s="9">
        <v>1024</v>
      </c>
      <c r="B1006" s="1">
        <v>218.77851382056741</v>
      </c>
      <c r="C1006" s="1">
        <f t="shared" si="92"/>
        <v>-3.5905156442184136</v>
      </c>
      <c r="D1006" s="1">
        <v>185.26400000000001</v>
      </c>
      <c r="E1006">
        <v>270.76</v>
      </c>
      <c r="F1006">
        <f t="shared" si="93"/>
        <v>228.012</v>
      </c>
      <c r="G1006" s="1">
        <f t="shared" si="94"/>
        <v>-4.8926798531811357</v>
      </c>
      <c r="H1006" s="1">
        <f t="shared" si="95"/>
        <v>9.2334861794325889</v>
      </c>
      <c r="I1006" s="1">
        <f t="shared" si="90"/>
        <v>-1.3021642089626368</v>
      </c>
      <c r="J1006" s="1">
        <f t="shared" si="91"/>
        <v>-0.59624507552458017</v>
      </c>
    </row>
    <row r="1007" spans="1:10" x14ac:dyDescent="0.2">
      <c r="A1007" s="9">
        <v>1025</v>
      </c>
      <c r="B1007" s="1">
        <v>218.8528666997249</v>
      </c>
      <c r="C1007" s="1">
        <f t="shared" si="92"/>
        <v>-3.5161627650609262</v>
      </c>
      <c r="D1007" s="1">
        <v>185.29900000000001</v>
      </c>
      <c r="E1007">
        <v>270.88900000000001</v>
      </c>
      <c r="F1007">
        <f t="shared" si="93"/>
        <v>228.09399999999999</v>
      </c>
      <c r="G1007" s="1">
        <f t="shared" si="94"/>
        <v>-4.8106798531811421</v>
      </c>
      <c r="H1007" s="1">
        <f t="shared" si="95"/>
        <v>9.2411333002750951</v>
      </c>
      <c r="I1007" s="1">
        <f t="shared" si="90"/>
        <v>-1.2945170881201307</v>
      </c>
      <c r="J1007" s="1">
        <f t="shared" si="91"/>
        <v>-0.58625216823038573</v>
      </c>
    </row>
    <row r="1008" spans="1:10" x14ac:dyDescent="0.2">
      <c r="A1008" s="9">
        <v>1026</v>
      </c>
      <c r="B1008" s="1">
        <v>218.92721957888239</v>
      </c>
      <c r="C1008" s="1">
        <f t="shared" si="92"/>
        <v>-3.4418098859034387</v>
      </c>
      <c r="D1008" s="1">
        <v>185.334</v>
      </c>
      <c r="E1008">
        <v>271.017</v>
      </c>
      <c r="F1008">
        <f t="shared" si="93"/>
        <v>228.1755</v>
      </c>
      <c r="G1008" s="1">
        <f t="shared" si="94"/>
        <v>-4.7291798531811367</v>
      </c>
      <c r="H1008" s="1">
        <f t="shared" si="95"/>
        <v>9.2482804211176131</v>
      </c>
      <c r="I1008" s="1">
        <f t="shared" si="90"/>
        <v>-1.2873699672776127</v>
      </c>
      <c r="J1008" s="1">
        <f t="shared" si="91"/>
        <v>-0.57632019329773987</v>
      </c>
    </row>
    <row r="1009" spans="1:10" x14ac:dyDescent="0.2">
      <c r="A1009" s="9">
        <v>1027</v>
      </c>
      <c r="B1009" s="1">
        <v>219.00157245803979</v>
      </c>
      <c r="C1009" s="1">
        <f t="shared" si="92"/>
        <v>-3.3674570067460365</v>
      </c>
      <c r="D1009" s="1">
        <v>185.37</v>
      </c>
      <c r="E1009">
        <v>271.14600000000002</v>
      </c>
      <c r="F1009">
        <f t="shared" si="93"/>
        <v>228.25800000000001</v>
      </c>
      <c r="G1009" s="1">
        <f t="shared" si="94"/>
        <v>-4.6466798531811264</v>
      </c>
      <c r="H1009" s="1">
        <f t="shared" si="95"/>
        <v>9.2564275419602211</v>
      </c>
      <c r="I1009" s="1">
        <f t="shared" si="90"/>
        <v>-1.2792228464350046</v>
      </c>
      <c r="J1009" s="1">
        <f t="shared" si="91"/>
        <v>-0.5662663536419934</v>
      </c>
    </row>
    <row r="1010" spans="1:10" x14ac:dyDescent="0.2">
      <c r="A1010" s="9">
        <v>1028</v>
      </c>
      <c r="B1010" s="1">
        <v>219.0759253371973</v>
      </c>
      <c r="C1010" s="1">
        <f t="shared" si="92"/>
        <v>-3.2931041275885207</v>
      </c>
      <c r="D1010" s="1">
        <v>185.405</v>
      </c>
      <c r="E1010">
        <v>271.274</v>
      </c>
      <c r="F1010">
        <f t="shared" si="93"/>
        <v>228.33949999999999</v>
      </c>
      <c r="G1010" s="1">
        <f t="shared" si="94"/>
        <v>-4.5651798531811494</v>
      </c>
      <c r="H1010" s="1">
        <f t="shared" si="95"/>
        <v>9.2635746628026823</v>
      </c>
      <c r="I1010" s="1">
        <f t="shared" si="90"/>
        <v>-1.2720757255925434</v>
      </c>
      <c r="J1010" s="1">
        <f t="shared" si="91"/>
        <v>-0.5563343787093511</v>
      </c>
    </row>
    <row r="1011" spans="1:10" x14ac:dyDescent="0.2">
      <c r="A1011" s="9">
        <v>1029</v>
      </c>
      <c r="B1011" s="1">
        <v>219.15027821635479</v>
      </c>
      <c r="C1011" s="1">
        <f t="shared" si="92"/>
        <v>-3.2187512484310332</v>
      </c>
      <c r="D1011" s="1">
        <v>185.44</v>
      </c>
      <c r="E1011">
        <v>271.40300000000002</v>
      </c>
      <c r="F1011">
        <f t="shared" si="93"/>
        <v>228.42150000000001</v>
      </c>
      <c r="G1011" s="1">
        <f t="shared" si="94"/>
        <v>-4.4831798531811273</v>
      </c>
      <c r="H1011" s="1">
        <f t="shared" si="95"/>
        <v>9.2712217836452169</v>
      </c>
      <c r="I1011" s="1">
        <f t="shared" si="90"/>
        <v>-1.2644286047500088</v>
      </c>
      <c r="J1011" s="1">
        <f t="shared" si="91"/>
        <v>-0.54634147141515321</v>
      </c>
    </row>
    <row r="1012" spans="1:10" x14ac:dyDescent="0.2">
      <c r="A1012" s="9">
        <v>1030</v>
      </c>
      <c r="B1012" s="1">
        <v>219.22463109551231</v>
      </c>
      <c r="C1012" s="1">
        <f t="shared" si="92"/>
        <v>-3.1443983692735173</v>
      </c>
      <c r="D1012" s="1">
        <v>185.47499999999999</v>
      </c>
      <c r="E1012">
        <v>271.53100000000001</v>
      </c>
      <c r="F1012">
        <f t="shared" si="93"/>
        <v>228.50299999999999</v>
      </c>
      <c r="G1012" s="1">
        <f t="shared" si="94"/>
        <v>-4.4016798531811503</v>
      </c>
      <c r="H1012" s="1">
        <f t="shared" si="95"/>
        <v>9.278368904487678</v>
      </c>
      <c r="I1012" s="1">
        <f t="shared" si="90"/>
        <v>-1.2572814839075477</v>
      </c>
      <c r="J1012" s="1">
        <f t="shared" si="91"/>
        <v>-0.53640949648251079</v>
      </c>
    </row>
    <row r="1013" spans="1:10" x14ac:dyDescent="0.2">
      <c r="A1013" s="9">
        <v>1031</v>
      </c>
      <c r="B1013" s="1">
        <v>219.29898397466971</v>
      </c>
      <c r="C1013" s="1">
        <f t="shared" si="92"/>
        <v>-3.0700454901161152</v>
      </c>
      <c r="D1013" s="1">
        <v>185.511</v>
      </c>
      <c r="E1013">
        <v>271.66000000000003</v>
      </c>
      <c r="F1013">
        <f t="shared" si="93"/>
        <v>228.58550000000002</v>
      </c>
      <c r="G1013" s="1">
        <f t="shared" si="94"/>
        <v>-4.3191798531811116</v>
      </c>
      <c r="H1013" s="1">
        <f t="shared" si="95"/>
        <v>9.2865160253303145</v>
      </c>
      <c r="I1013" s="1">
        <f t="shared" si="90"/>
        <v>-1.2491343630649112</v>
      </c>
      <c r="J1013" s="1">
        <f t="shared" si="91"/>
        <v>-0.52635565682676089</v>
      </c>
    </row>
    <row r="1014" spans="1:10" x14ac:dyDescent="0.2">
      <c r="A1014" s="9">
        <v>1032</v>
      </c>
      <c r="B1014" s="1">
        <v>219.3733368538272</v>
      </c>
      <c r="C1014" s="1">
        <f t="shared" si="92"/>
        <v>-2.9956926109586277</v>
      </c>
      <c r="D1014" s="1">
        <v>185.54599999999999</v>
      </c>
      <c r="E1014">
        <v>271.78800000000001</v>
      </c>
      <c r="F1014">
        <f t="shared" si="93"/>
        <v>228.667</v>
      </c>
      <c r="G1014" s="1">
        <f t="shared" si="94"/>
        <v>-4.2376798531811346</v>
      </c>
      <c r="H1014" s="1">
        <f t="shared" si="95"/>
        <v>9.2936631461728041</v>
      </c>
      <c r="I1014" s="1">
        <f t="shared" si="90"/>
        <v>-1.2419872422224216</v>
      </c>
      <c r="J1014" s="1">
        <f t="shared" si="91"/>
        <v>-0.51642368189411847</v>
      </c>
    </row>
    <row r="1015" spans="1:10" x14ac:dyDescent="0.2">
      <c r="A1015" s="9">
        <v>1033</v>
      </c>
      <c r="B1015" s="1">
        <v>219.44768973298471</v>
      </c>
      <c r="C1015" s="1">
        <f t="shared" si="92"/>
        <v>-2.9213397318011118</v>
      </c>
      <c r="D1015" s="1">
        <v>185.58099999999999</v>
      </c>
      <c r="E1015">
        <v>271.916</v>
      </c>
      <c r="F1015">
        <f t="shared" si="93"/>
        <v>228.74849999999998</v>
      </c>
      <c r="G1015" s="1">
        <f t="shared" si="94"/>
        <v>-4.1561798531811576</v>
      </c>
      <c r="H1015" s="1">
        <f t="shared" si="95"/>
        <v>9.3008102670152653</v>
      </c>
      <c r="I1015" s="1">
        <f t="shared" si="90"/>
        <v>-1.2348401213799605</v>
      </c>
      <c r="J1015" s="1">
        <f t="shared" si="91"/>
        <v>-0.50649170696147605</v>
      </c>
    </row>
    <row r="1016" spans="1:10" x14ac:dyDescent="0.2">
      <c r="A1016" s="9">
        <v>1034</v>
      </c>
      <c r="B1016" s="1">
        <v>219.52204261214209</v>
      </c>
      <c r="C1016" s="1">
        <f t="shared" si="92"/>
        <v>-2.8469868526437381</v>
      </c>
      <c r="D1016" s="1">
        <v>185.61699999999999</v>
      </c>
      <c r="E1016">
        <v>272.04500000000002</v>
      </c>
      <c r="F1016">
        <f t="shared" si="93"/>
        <v>228.83100000000002</v>
      </c>
      <c r="G1016" s="1">
        <f t="shared" si="94"/>
        <v>-4.0736798531811189</v>
      </c>
      <c r="H1016" s="1">
        <f t="shared" si="95"/>
        <v>9.3089573878579301</v>
      </c>
      <c r="I1016" s="1">
        <f t="shared" si="90"/>
        <v>-1.2266930005372956</v>
      </c>
      <c r="J1016" s="1">
        <f t="shared" si="91"/>
        <v>-0.4964378673057262</v>
      </c>
    </row>
    <row r="1017" spans="1:10" x14ac:dyDescent="0.2">
      <c r="A1017" s="9">
        <v>1035</v>
      </c>
      <c r="B1017" s="1">
        <v>219.5963954912996</v>
      </c>
      <c r="C1017" s="1">
        <f t="shared" si="92"/>
        <v>-2.7726339734862222</v>
      </c>
      <c r="D1017" s="1">
        <v>185.65199999999999</v>
      </c>
      <c r="E1017">
        <v>272.173</v>
      </c>
      <c r="F1017">
        <f t="shared" si="93"/>
        <v>228.91249999999999</v>
      </c>
      <c r="G1017" s="1">
        <f t="shared" si="94"/>
        <v>-3.9921798531811419</v>
      </c>
      <c r="H1017" s="1">
        <f t="shared" si="95"/>
        <v>9.3161045087003913</v>
      </c>
      <c r="I1017" s="1">
        <f t="shared" si="90"/>
        <v>-1.2195458796948344</v>
      </c>
      <c r="J1017" s="1">
        <f t="shared" si="91"/>
        <v>-0.48650589237308384</v>
      </c>
    </row>
    <row r="1018" spans="1:10" x14ac:dyDescent="0.2">
      <c r="A1018" s="9">
        <v>1036</v>
      </c>
      <c r="B1018" s="1">
        <v>219.67074837045709</v>
      </c>
      <c r="C1018" s="1">
        <f t="shared" si="92"/>
        <v>-2.6982810943287348</v>
      </c>
      <c r="D1018" s="1">
        <v>185.68700000000001</v>
      </c>
      <c r="E1018">
        <v>272.30200000000002</v>
      </c>
      <c r="F1018">
        <f t="shared" si="93"/>
        <v>228.99450000000002</v>
      </c>
      <c r="G1018" s="1">
        <f t="shared" si="94"/>
        <v>-3.9101798531811198</v>
      </c>
      <c r="H1018" s="1">
        <f t="shared" si="95"/>
        <v>9.3237516295429259</v>
      </c>
      <c r="I1018" s="1">
        <f t="shared" si="90"/>
        <v>-1.2118987588522998</v>
      </c>
      <c r="J1018" s="1">
        <f t="shared" si="91"/>
        <v>-0.47651298507888595</v>
      </c>
    </row>
    <row r="1019" spans="1:10" x14ac:dyDescent="0.2">
      <c r="A1019" s="9">
        <v>1037</v>
      </c>
      <c r="B1019" s="1">
        <v>219.74510124961461</v>
      </c>
      <c r="C1019" s="1">
        <f t="shared" si="92"/>
        <v>-2.6239282151712189</v>
      </c>
      <c r="D1019" s="1">
        <v>185.72200000000001</v>
      </c>
      <c r="E1019">
        <v>272.43</v>
      </c>
      <c r="F1019">
        <f t="shared" si="93"/>
        <v>229.07600000000002</v>
      </c>
      <c r="G1019" s="1">
        <f t="shared" si="94"/>
        <v>-3.8286798531811144</v>
      </c>
      <c r="H1019" s="1">
        <f t="shared" si="95"/>
        <v>9.3308987503854155</v>
      </c>
      <c r="I1019" s="1">
        <f t="shared" si="90"/>
        <v>-1.2047516380098102</v>
      </c>
      <c r="J1019" s="1">
        <f t="shared" si="91"/>
        <v>-0.46658101014624009</v>
      </c>
    </row>
    <row r="1020" spans="1:10" x14ac:dyDescent="0.2">
      <c r="A1020" s="9">
        <v>1038</v>
      </c>
      <c r="B1020" s="1">
        <v>219.81945412877201</v>
      </c>
      <c r="C1020" s="1">
        <f t="shared" si="92"/>
        <v>-2.5495753360138167</v>
      </c>
      <c r="D1020" s="1">
        <v>185.75800000000001</v>
      </c>
      <c r="E1020">
        <v>272.55900000000003</v>
      </c>
      <c r="F1020">
        <f t="shared" si="93"/>
        <v>229.1585</v>
      </c>
      <c r="G1020" s="1">
        <f t="shared" si="94"/>
        <v>-3.7461798531811326</v>
      </c>
      <c r="H1020" s="1">
        <f t="shared" si="95"/>
        <v>9.3390458712279951</v>
      </c>
      <c r="I1020" s="1">
        <f t="shared" si="90"/>
        <v>-1.1966045171672306</v>
      </c>
      <c r="J1020" s="1">
        <f t="shared" si="91"/>
        <v>-0.45652717049049713</v>
      </c>
    </row>
    <row r="1021" spans="1:10" x14ac:dyDescent="0.2">
      <c r="A1021" s="9">
        <v>1039</v>
      </c>
      <c r="B1021" s="1">
        <v>219.8938070079295</v>
      </c>
      <c r="C1021" s="1">
        <f t="shared" si="92"/>
        <v>-2.4752224568563292</v>
      </c>
      <c r="D1021" s="1">
        <v>185.79300000000001</v>
      </c>
      <c r="E1021">
        <v>272.68700000000001</v>
      </c>
      <c r="F1021">
        <f t="shared" si="93"/>
        <v>229.24</v>
      </c>
      <c r="G1021" s="1">
        <f t="shared" si="94"/>
        <v>-3.6646798531811271</v>
      </c>
      <c r="H1021" s="1">
        <f t="shared" si="95"/>
        <v>9.3461929920705131</v>
      </c>
      <c r="I1021" s="1">
        <f t="shared" si="90"/>
        <v>-1.1894573963247126</v>
      </c>
      <c r="J1021" s="1">
        <f t="shared" si="91"/>
        <v>-0.44659519555785127</v>
      </c>
    </row>
    <row r="1022" spans="1:10" x14ac:dyDescent="0.2">
      <c r="A1022" s="9">
        <v>1040</v>
      </c>
      <c r="B1022" s="1">
        <v>219.96815988708701</v>
      </c>
      <c r="C1022" s="1">
        <f t="shared" si="92"/>
        <v>-2.4008695776988134</v>
      </c>
      <c r="D1022" s="1">
        <v>185.828</v>
      </c>
      <c r="E1022">
        <v>272.815</v>
      </c>
      <c r="F1022">
        <f t="shared" si="93"/>
        <v>229.32150000000001</v>
      </c>
      <c r="G1022" s="1">
        <f t="shared" si="94"/>
        <v>-3.5831798531811216</v>
      </c>
      <c r="H1022" s="1">
        <f t="shared" si="95"/>
        <v>9.3533401129130027</v>
      </c>
      <c r="I1022" s="1">
        <f t="shared" si="90"/>
        <v>-1.182310275482223</v>
      </c>
      <c r="J1022" s="1">
        <f t="shared" si="91"/>
        <v>-0.43666322062520541</v>
      </c>
    </row>
    <row r="1023" spans="1:10" x14ac:dyDescent="0.2">
      <c r="A1023" s="9">
        <v>1041</v>
      </c>
      <c r="B1023" s="1">
        <v>220.0425127662445</v>
      </c>
      <c r="C1023" s="1">
        <f t="shared" si="92"/>
        <v>-2.3265166985413259</v>
      </c>
      <c r="D1023" s="1">
        <v>185.863</v>
      </c>
      <c r="E1023">
        <v>272.94400000000002</v>
      </c>
      <c r="F1023">
        <f t="shared" si="93"/>
        <v>229.40350000000001</v>
      </c>
      <c r="G1023" s="1">
        <f t="shared" si="94"/>
        <v>-3.501179853181128</v>
      </c>
      <c r="H1023" s="1">
        <f t="shared" si="95"/>
        <v>9.3609872337555089</v>
      </c>
      <c r="I1023" s="1">
        <f t="shared" si="90"/>
        <v>-1.1746631546397168</v>
      </c>
      <c r="J1023" s="1">
        <f t="shared" si="91"/>
        <v>-0.42667031333101096</v>
      </c>
    </row>
    <row r="1024" spans="1:10" x14ac:dyDescent="0.2">
      <c r="A1024" s="9">
        <v>1042</v>
      </c>
      <c r="B1024" s="1">
        <v>220.1168656454019</v>
      </c>
      <c r="C1024" s="1">
        <f t="shared" si="92"/>
        <v>-2.2521638193839237</v>
      </c>
      <c r="D1024" s="1">
        <v>185.899</v>
      </c>
      <c r="E1024">
        <v>273.072</v>
      </c>
      <c r="F1024">
        <f t="shared" si="93"/>
        <v>229.4855</v>
      </c>
      <c r="G1024" s="1">
        <f t="shared" si="94"/>
        <v>-3.4191798531811344</v>
      </c>
      <c r="H1024" s="1">
        <f t="shared" si="95"/>
        <v>9.3686343545981003</v>
      </c>
      <c r="I1024" s="1">
        <f t="shared" si="90"/>
        <v>-1.1670160337971254</v>
      </c>
      <c r="J1024" s="1">
        <f t="shared" si="91"/>
        <v>-0.41667740603681658</v>
      </c>
    </row>
    <row r="1025" spans="1:10" x14ac:dyDescent="0.2">
      <c r="A1025" s="9">
        <v>1043</v>
      </c>
      <c r="B1025" s="1">
        <v>220.19121852455939</v>
      </c>
      <c r="C1025" s="1">
        <f t="shared" si="92"/>
        <v>-2.1778109402264363</v>
      </c>
      <c r="D1025" s="1">
        <v>185.934</v>
      </c>
      <c r="E1025">
        <v>273.20100000000002</v>
      </c>
      <c r="F1025">
        <f t="shared" si="93"/>
        <v>229.5675</v>
      </c>
      <c r="G1025" s="1">
        <f t="shared" si="94"/>
        <v>-3.3371798531811407</v>
      </c>
      <c r="H1025" s="1">
        <f t="shared" si="95"/>
        <v>9.3762814754406065</v>
      </c>
      <c r="I1025" s="1">
        <f t="shared" si="90"/>
        <v>-1.1593689129546192</v>
      </c>
      <c r="J1025" s="1">
        <f t="shared" si="91"/>
        <v>-0.40668449874262219</v>
      </c>
    </row>
    <row r="1026" spans="1:10" x14ac:dyDescent="0.2">
      <c r="A1026" s="9">
        <v>1044</v>
      </c>
      <c r="B1026" s="1">
        <v>220.2655714037169</v>
      </c>
      <c r="C1026" s="1">
        <f t="shared" si="92"/>
        <v>-2.1034580610689204</v>
      </c>
      <c r="D1026" s="1">
        <v>185.96899999999999</v>
      </c>
      <c r="E1026">
        <v>273.32900000000001</v>
      </c>
      <c r="F1026">
        <f t="shared" si="93"/>
        <v>229.649</v>
      </c>
      <c r="G1026" s="1">
        <f t="shared" si="94"/>
        <v>-3.2556798531811353</v>
      </c>
      <c r="H1026" s="1">
        <f t="shared" si="95"/>
        <v>9.3834285962830961</v>
      </c>
      <c r="I1026" s="1">
        <f t="shared" ref="I1026:I1089" si="96">(H1026-$K$2)</f>
        <v>-1.1522217921121296</v>
      </c>
      <c r="J1026" s="1">
        <f t="shared" ref="J1026:J1089" si="97">G1026/($K$8-$K$3)</f>
        <v>-0.39675252380997633</v>
      </c>
    </row>
    <row r="1027" spans="1:10" x14ac:dyDescent="0.2">
      <c r="A1027" s="9">
        <v>1045</v>
      </c>
      <c r="B1027" s="1">
        <v>220.33992428287439</v>
      </c>
      <c r="C1027" s="1">
        <f t="shared" ref="C1027:C1090" si="98">B1027-$K$4</f>
        <v>-2.029105181911433</v>
      </c>
      <c r="D1027" s="1">
        <v>186.005</v>
      </c>
      <c r="E1027">
        <v>273.45800000000003</v>
      </c>
      <c r="F1027">
        <f t="shared" ref="F1027:F1090" si="99">(D1027+E1027)/2</f>
        <v>229.73150000000001</v>
      </c>
      <c r="G1027" s="1">
        <f t="shared" ref="G1027:G1090" si="100">F1027-$K$3</f>
        <v>-3.1731798531811251</v>
      </c>
      <c r="H1027" s="1">
        <f t="shared" ref="H1027:H1090" si="101">F1027-B1027</f>
        <v>9.3915757171256189</v>
      </c>
      <c r="I1027" s="1">
        <f t="shared" si="96"/>
        <v>-1.1440746712696068</v>
      </c>
      <c r="J1027" s="1">
        <f t="shared" si="97"/>
        <v>-0.38669868415422992</v>
      </c>
    </row>
    <row r="1028" spans="1:10" x14ac:dyDescent="0.2">
      <c r="A1028" s="9">
        <v>1046</v>
      </c>
      <c r="B1028" s="1">
        <v>220.41427716203179</v>
      </c>
      <c r="C1028" s="1">
        <f t="shared" si="98"/>
        <v>-1.9547523027540308</v>
      </c>
      <c r="D1028" s="1">
        <v>186.04</v>
      </c>
      <c r="E1028">
        <v>273.58600000000001</v>
      </c>
      <c r="F1028">
        <f t="shared" si="99"/>
        <v>229.81299999999999</v>
      </c>
      <c r="G1028" s="1">
        <f t="shared" si="100"/>
        <v>-3.091679853181148</v>
      </c>
      <c r="H1028" s="1">
        <f t="shared" si="101"/>
        <v>9.3987228379681937</v>
      </c>
      <c r="I1028" s="1">
        <f t="shared" si="96"/>
        <v>-1.136927550427032</v>
      </c>
      <c r="J1028" s="1">
        <f t="shared" si="97"/>
        <v>-0.3767667092215875</v>
      </c>
    </row>
    <row r="1029" spans="1:10" x14ac:dyDescent="0.2">
      <c r="A1029" s="9">
        <v>1047</v>
      </c>
      <c r="B1029" s="1">
        <v>220.48863004118931</v>
      </c>
      <c r="C1029" s="1">
        <f t="shared" si="98"/>
        <v>-1.8803994235965149</v>
      </c>
      <c r="D1029" s="1">
        <v>186.07499999999999</v>
      </c>
      <c r="E1029">
        <v>273.71499999999997</v>
      </c>
      <c r="F1029">
        <f t="shared" si="99"/>
        <v>229.89499999999998</v>
      </c>
      <c r="G1029" s="1">
        <f t="shared" si="100"/>
        <v>-3.0096798531811544</v>
      </c>
      <c r="H1029" s="1">
        <f t="shared" si="101"/>
        <v>9.4063699588106715</v>
      </c>
      <c r="I1029" s="1">
        <f t="shared" si="96"/>
        <v>-1.1292804295845542</v>
      </c>
      <c r="J1029" s="1">
        <f t="shared" si="97"/>
        <v>-0.36677380192739312</v>
      </c>
    </row>
    <row r="1030" spans="1:10" x14ac:dyDescent="0.2">
      <c r="A1030" s="9">
        <v>1048</v>
      </c>
      <c r="B1030" s="1">
        <v>220.5629829203468</v>
      </c>
      <c r="C1030" s="1">
        <f t="shared" si="98"/>
        <v>-1.8060465444390275</v>
      </c>
      <c r="D1030" s="1">
        <v>186.11</v>
      </c>
      <c r="E1030">
        <v>273.84300000000002</v>
      </c>
      <c r="F1030">
        <f t="shared" si="99"/>
        <v>229.97650000000002</v>
      </c>
      <c r="G1030" s="1">
        <f t="shared" si="100"/>
        <v>-2.9281798531811205</v>
      </c>
      <c r="H1030" s="1">
        <f t="shared" si="101"/>
        <v>9.4135170796532179</v>
      </c>
      <c r="I1030" s="1">
        <f t="shared" si="96"/>
        <v>-1.1221333087420078</v>
      </c>
      <c r="J1030" s="1">
        <f t="shared" si="97"/>
        <v>-0.35684182699474376</v>
      </c>
    </row>
    <row r="1031" spans="1:10" x14ac:dyDescent="0.2">
      <c r="A1031" s="9">
        <v>1049</v>
      </c>
      <c r="B1031" s="1">
        <v>220.63733579950431</v>
      </c>
      <c r="C1031" s="1">
        <f t="shared" si="98"/>
        <v>-1.7316936652815116</v>
      </c>
      <c r="D1031" s="1">
        <v>186.14599999999999</v>
      </c>
      <c r="E1031">
        <v>273.971</v>
      </c>
      <c r="F1031">
        <f t="shared" si="99"/>
        <v>230.05849999999998</v>
      </c>
      <c r="G1031" s="1">
        <f t="shared" si="100"/>
        <v>-2.8461798531811553</v>
      </c>
      <c r="H1031" s="1">
        <f t="shared" si="101"/>
        <v>9.4211642004956673</v>
      </c>
      <c r="I1031" s="1">
        <f t="shared" si="96"/>
        <v>-1.1144861878995584</v>
      </c>
      <c r="J1031" s="1">
        <f t="shared" si="97"/>
        <v>-0.34684891970055282</v>
      </c>
    </row>
    <row r="1032" spans="1:10" x14ac:dyDescent="0.2">
      <c r="A1032" s="9">
        <v>1050</v>
      </c>
      <c r="B1032" s="1">
        <v>220.62339343942801</v>
      </c>
      <c r="C1032" s="1">
        <f t="shared" si="98"/>
        <v>-1.7456360253578111</v>
      </c>
      <c r="D1032" s="1">
        <v>186.18100000000001</v>
      </c>
      <c r="E1032">
        <v>274.10000000000002</v>
      </c>
      <c r="F1032">
        <f t="shared" si="99"/>
        <v>230.14050000000003</v>
      </c>
      <c r="G1032" s="1">
        <f t="shared" si="100"/>
        <v>-2.7641798531811048</v>
      </c>
      <c r="H1032" s="1">
        <f t="shared" si="101"/>
        <v>9.5171065605720173</v>
      </c>
      <c r="I1032" s="1">
        <f t="shared" si="96"/>
        <v>-1.0185438278232084</v>
      </c>
      <c r="J1032" s="1">
        <f t="shared" si="97"/>
        <v>-0.33685601240635149</v>
      </c>
    </row>
    <row r="1033" spans="1:10" x14ac:dyDescent="0.2">
      <c r="A1033" s="9">
        <v>1051</v>
      </c>
      <c r="B1033" s="1">
        <v>220.60934626563559</v>
      </c>
      <c r="C1033" s="1">
        <f t="shared" si="98"/>
        <v>-1.7596831991502313</v>
      </c>
      <c r="D1033" s="1">
        <v>185.93100000000001</v>
      </c>
      <c r="E1033">
        <v>274.286</v>
      </c>
      <c r="F1033">
        <f t="shared" si="99"/>
        <v>230.10849999999999</v>
      </c>
      <c r="G1033" s="1">
        <f t="shared" si="100"/>
        <v>-2.7961798531811439</v>
      </c>
      <c r="H1033" s="1">
        <f t="shared" si="101"/>
        <v>9.4991537343643984</v>
      </c>
      <c r="I1033" s="1">
        <f t="shared" si="96"/>
        <v>-1.0364966540308274</v>
      </c>
      <c r="J1033" s="1">
        <f t="shared" si="97"/>
        <v>-0.34075568354555436</v>
      </c>
    </row>
    <row r="1034" spans="1:10" x14ac:dyDescent="0.2">
      <c r="A1034" s="9">
        <v>1052</v>
      </c>
      <c r="B1034" s="1">
        <v>220.5553486648009</v>
      </c>
      <c r="C1034" s="1">
        <f t="shared" si="98"/>
        <v>-1.8136807999849225</v>
      </c>
      <c r="D1034" s="1">
        <v>185.68100000000001</v>
      </c>
      <c r="E1034">
        <v>274.47300000000001</v>
      </c>
      <c r="F1034">
        <f t="shared" si="99"/>
        <v>230.077</v>
      </c>
      <c r="G1034" s="1">
        <f t="shared" si="100"/>
        <v>-2.827679853181138</v>
      </c>
      <c r="H1034" s="1">
        <f t="shared" si="101"/>
        <v>9.5216513351990955</v>
      </c>
      <c r="I1034" s="1">
        <f t="shared" si="96"/>
        <v>-1.0139990531961303</v>
      </c>
      <c r="J1034" s="1">
        <f t="shared" si="97"/>
        <v>-0.34459442232320181</v>
      </c>
    </row>
    <row r="1035" spans="1:10" x14ac:dyDescent="0.2">
      <c r="A1035" s="9">
        <v>1053</v>
      </c>
      <c r="B1035" s="1">
        <v>220.50135106396621</v>
      </c>
      <c r="C1035" s="1">
        <f t="shared" si="98"/>
        <v>-1.8676784008196137</v>
      </c>
      <c r="D1035" s="1">
        <v>185.43199999999999</v>
      </c>
      <c r="E1035">
        <v>274.66000000000003</v>
      </c>
      <c r="F1035">
        <f t="shared" si="99"/>
        <v>230.04599999999999</v>
      </c>
      <c r="G1035" s="1">
        <f t="shared" si="100"/>
        <v>-2.8586798531811439</v>
      </c>
      <c r="H1035" s="1">
        <f t="shared" si="101"/>
        <v>9.5446489360337807</v>
      </c>
      <c r="I1035" s="1">
        <f t="shared" si="96"/>
        <v>-0.99100145236144499</v>
      </c>
      <c r="J1035" s="1">
        <f t="shared" si="97"/>
        <v>-0.34837222873930068</v>
      </c>
    </row>
    <row r="1036" spans="1:10" x14ac:dyDescent="0.2">
      <c r="A1036" s="9">
        <v>1054</v>
      </c>
      <c r="B1036" s="1">
        <v>220.44735346313161</v>
      </c>
      <c r="C1036" s="1">
        <f t="shared" si="98"/>
        <v>-1.9216760016542196</v>
      </c>
      <c r="D1036" s="1">
        <v>185.18199999999999</v>
      </c>
      <c r="E1036">
        <v>274.846</v>
      </c>
      <c r="F1036">
        <f t="shared" si="99"/>
        <v>230.01400000000001</v>
      </c>
      <c r="G1036" s="1">
        <f t="shared" si="100"/>
        <v>-2.8906798531811262</v>
      </c>
      <c r="H1036" s="1">
        <f t="shared" si="101"/>
        <v>9.5666465368684044</v>
      </c>
      <c r="I1036" s="1">
        <f t="shared" si="96"/>
        <v>-0.96900385152682134</v>
      </c>
      <c r="J1036" s="1">
        <f t="shared" si="97"/>
        <v>-0.35227189987849666</v>
      </c>
    </row>
    <row r="1037" spans="1:10" x14ac:dyDescent="0.2">
      <c r="A1037" s="9">
        <v>1055</v>
      </c>
      <c r="B1037" s="1">
        <v>220.39335586229689</v>
      </c>
      <c r="C1037" s="1">
        <f t="shared" si="98"/>
        <v>-1.9756736024889392</v>
      </c>
      <c r="D1037" s="1">
        <v>184.93199999999999</v>
      </c>
      <c r="E1037">
        <v>275.03300000000002</v>
      </c>
      <c r="F1037">
        <f t="shared" si="99"/>
        <v>229.98250000000002</v>
      </c>
      <c r="G1037" s="1">
        <f t="shared" si="100"/>
        <v>-2.9221798531811203</v>
      </c>
      <c r="H1037" s="1">
        <f t="shared" si="101"/>
        <v>9.5891441377031299</v>
      </c>
      <c r="I1037" s="1">
        <f t="shared" si="96"/>
        <v>-0.94650625069209582</v>
      </c>
      <c r="J1037" s="1">
        <f t="shared" si="97"/>
        <v>-0.35611063865614406</v>
      </c>
    </row>
    <row r="1038" spans="1:10" x14ac:dyDescent="0.2">
      <c r="A1038" s="9">
        <v>1056</v>
      </c>
      <c r="B1038" s="1">
        <v>220.33935826146219</v>
      </c>
      <c r="C1038" s="1">
        <f t="shared" si="98"/>
        <v>-2.0296712033236304</v>
      </c>
      <c r="D1038" s="1">
        <v>184.68199999999999</v>
      </c>
      <c r="E1038">
        <v>275.21899999999999</v>
      </c>
      <c r="F1038">
        <f t="shared" si="99"/>
        <v>229.95049999999998</v>
      </c>
      <c r="G1038" s="1">
        <f t="shared" si="100"/>
        <v>-2.9541798531811594</v>
      </c>
      <c r="H1038" s="1">
        <f t="shared" si="101"/>
        <v>9.611141738537782</v>
      </c>
      <c r="I1038" s="1">
        <f t="shared" si="96"/>
        <v>-0.92450864985744374</v>
      </c>
      <c r="J1038" s="1">
        <f t="shared" si="97"/>
        <v>-0.36001030979534698</v>
      </c>
    </row>
    <row r="1039" spans="1:10" x14ac:dyDescent="0.2">
      <c r="A1039" s="9">
        <v>1057</v>
      </c>
      <c r="B1039" s="1">
        <v>220.2853606606275</v>
      </c>
      <c r="C1039" s="1">
        <f t="shared" si="98"/>
        <v>-2.0836688041583216</v>
      </c>
      <c r="D1039" s="1">
        <v>184.43299999999999</v>
      </c>
      <c r="E1039">
        <v>275.40600000000001</v>
      </c>
      <c r="F1039">
        <f t="shared" si="99"/>
        <v>229.9195</v>
      </c>
      <c r="G1039" s="1">
        <f t="shared" si="100"/>
        <v>-2.9851798531811369</v>
      </c>
      <c r="H1039" s="1">
        <f t="shared" si="101"/>
        <v>9.6341393393724957</v>
      </c>
      <c r="I1039" s="1">
        <f t="shared" si="96"/>
        <v>-0.90151104902273005</v>
      </c>
      <c r="J1039" s="1">
        <f t="shared" si="97"/>
        <v>-0.36378811621144241</v>
      </c>
    </row>
    <row r="1040" spans="1:10" x14ac:dyDescent="0.2">
      <c r="A1040" s="9">
        <v>1058</v>
      </c>
      <c r="B1040" s="1">
        <v>220.23136305979281</v>
      </c>
      <c r="C1040" s="1">
        <f t="shared" si="98"/>
        <v>-2.1376664049930127</v>
      </c>
      <c r="D1040" s="1">
        <v>184.18299999999999</v>
      </c>
      <c r="E1040">
        <v>275.59199999999998</v>
      </c>
      <c r="F1040">
        <f t="shared" si="99"/>
        <v>229.88749999999999</v>
      </c>
      <c r="G1040" s="1">
        <f t="shared" si="100"/>
        <v>-3.0171798531811476</v>
      </c>
      <c r="H1040" s="1">
        <f t="shared" si="101"/>
        <v>9.6561369402071762</v>
      </c>
      <c r="I1040" s="1">
        <f t="shared" si="96"/>
        <v>-0.87951344818804955</v>
      </c>
      <c r="J1040" s="1">
        <f t="shared" si="97"/>
        <v>-0.36768778735064184</v>
      </c>
    </row>
    <row r="1041" spans="1:10" x14ac:dyDescent="0.2">
      <c r="A1041" s="9">
        <v>1059</v>
      </c>
      <c r="B1041" s="1">
        <v>220.17736545895809</v>
      </c>
      <c r="C1041" s="1">
        <f t="shared" si="98"/>
        <v>-2.1916640058277324</v>
      </c>
      <c r="D1041" s="1">
        <v>183.93299999999999</v>
      </c>
      <c r="E1041">
        <v>275.779</v>
      </c>
      <c r="F1041">
        <f t="shared" si="99"/>
        <v>229.85599999999999</v>
      </c>
      <c r="G1041" s="1">
        <f t="shared" si="100"/>
        <v>-3.0486798531811417</v>
      </c>
      <c r="H1041" s="1">
        <f t="shared" si="101"/>
        <v>9.6786345410419017</v>
      </c>
      <c r="I1041" s="1">
        <f t="shared" si="96"/>
        <v>-0.85701584735332403</v>
      </c>
      <c r="J1041" s="1">
        <f t="shared" si="97"/>
        <v>-0.37152652612828924</v>
      </c>
    </row>
    <row r="1042" spans="1:10" x14ac:dyDescent="0.2">
      <c r="A1042" s="9">
        <v>1060</v>
      </c>
      <c r="B1042" s="1">
        <v>220.16243203149881</v>
      </c>
      <c r="C1042" s="1">
        <f t="shared" si="98"/>
        <v>-2.2065974332870155</v>
      </c>
      <c r="D1042" s="1">
        <v>183.68299999999999</v>
      </c>
      <c r="E1042">
        <v>275.96600000000001</v>
      </c>
      <c r="F1042">
        <f t="shared" si="99"/>
        <v>229.8245</v>
      </c>
      <c r="G1042" s="1">
        <f t="shared" si="100"/>
        <v>-3.0801798531811357</v>
      </c>
      <c r="H1042" s="1">
        <f t="shared" si="101"/>
        <v>9.6620679685011908</v>
      </c>
      <c r="I1042" s="1">
        <f t="shared" si="96"/>
        <v>-0.87358241989403496</v>
      </c>
      <c r="J1042" s="1">
        <f t="shared" si="97"/>
        <v>-0.37536526490593669</v>
      </c>
    </row>
    <row r="1043" spans="1:10" x14ac:dyDescent="0.2">
      <c r="A1043" s="9">
        <v>1061</v>
      </c>
      <c r="B1043" s="1">
        <v>220.14740663594881</v>
      </c>
      <c r="C1043" s="1">
        <f t="shared" si="98"/>
        <v>-2.2216228288370132</v>
      </c>
      <c r="D1043" s="1">
        <v>183.60900000000001</v>
      </c>
      <c r="E1043">
        <v>276.19400000000002</v>
      </c>
      <c r="F1043">
        <f t="shared" si="99"/>
        <v>229.9015</v>
      </c>
      <c r="G1043" s="1">
        <f t="shared" si="100"/>
        <v>-3.0031798531811376</v>
      </c>
      <c r="H1043" s="1">
        <f t="shared" si="101"/>
        <v>9.7540933640511867</v>
      </c>
      <c r="I1043" s="1">
        <f t="shared" si="96"/>
        <v>-0.78155702434403906</v>
      </c>
      <c r="J1043" s="1">
        <f t="shared" si="97"/>
        <v>-0.36598168122724145</v>
      </c>
    </row>
    <row r="1044" spans="1:10" x14ac:dyDescent="0.2">
      <c r="A1044" s="9">
        <v>1062</v>
      </c>
      <c r="B1044" s="1">
        <v>220.24767436224201</v>
      </c>
      <c r="C1044" s="1">
        <f t="shared" si="98"/>
        <v>-2.1213551025438164</v>
      </c>
      <c r="D1044" s="1">
        <v>183.53399999999999</v>
      </c>
      <c r="E1044">
        <v>276.42200000000003</v>
      </c>
      <c r="F1044">
        <f t="shared" si="99"/>
        <v>229.97800000000001</v>
      </c>
      <c r="G1044" s="1">
        <f t="shared" si="100"/>
        <v>-2.9266798531811276</v>
      </c>
      <c r="H1044" s="1">
        <f t="shared" si="101"/>
        <v>9.7303256377579999</v>
      </c>
      <c r="I1044" s="1">
        <f t="shared" si="96"/>
        <v>-0.80532475063722586</v>
      </c>
      <c r="J1044" s="1">
        <f t="shared" si="97"/>
        <v>-0.35665902991009468</v>
      </c>
    </row>
    <row r="1045" spans="1:10" x14ac:dyDescent="0.2">
      <c r="A1045" s="9">
        <v>1063</v>
      </c>
      <c r="B1045" s="1">
        <v>220.34794208853521</v>
      </c>
      <c r="C1045" s="1">
        <f t="shared" si="98"/>
        <v>-2.0210873762506196</v>
      </c>
      <c r="D1045" s="1">
        <v>183.46</v>
      </c>
      <c r="E1045">
        <v>276.65100000000001</v>
      </c>
      <c r="F1045">
        <f t="shared" si="99"/>
        <v>230.05549999999999</v>
      </c>
      <c r="G1045" s="1">
        <f t="shared" si="100"/>
        <v>-2.8491798531811412</v>
      </c>
      <c r="H1045" s="1">
        <f t="shared" si="101"/>
        <v>9.7075579114647894</v>
      </c>
      <c r="I1045" s="1">
        <f t="shared" si="96"/>
        <v>-0.82809247693043631</v>
      </c>
      <c r="J1045" s="1">
        <f t="shared" si="97"/>
        <v>-0.34721451386985092</v>
      </c>
    </row>
    <row r="1046" spans="1:10" x14ac:dyDescent="0.2">
      <c r="A1046" s="9">
        <v>1064</v>
      </c>
      <c r="B1046" s="1">
        <v>220.4482098148284</v>
      </c>
      <c r="C1046" s="1">
        <f t="shared" si="98"/>
        <v>-1.9208196499574228</v>
      </c>
      <c r="D1046" s="1">
        <v>183.386</v>
      </c>
      <c r="E1046">
        <v>276.87900000000002</v>
      </c>
      <c r="F1046">
        <f t="shared" si="99"/>
        <v>230.13249999999999</v>
      </c>
      <c r="G1046" s="1">
        <f t="shared" si="100"/>
        <v>-2.772179853181143</v>
      </c>
      <c r="H1046" s="1">
        <f t="shared" si="101"/>
        <v>9.6842901851715908</v>
      </c>
      <c r="I1046" s="1">
        <f t="shared" si="96"/>
        <v>-0.85136020322363493</v>
      </c>
      <c r="J1046" s="1">
        <f t="shared" si="97"/>
        <v>-0.33783093019115568</v>
      </c>
    </row>
    <row r="1047" spans="1:10" x14ac:dyDescent="0.2">
      <c r="A1047" s="9">
        <v>1065</v>
      </c>
      <c r="B1047" s="1">
        <v>220.54847754112151</v>
      </c>
      <c r="C1047" s="1">
        <f t="shared" si="98"/>
        <v>-1.8205519236643113</v>
      </c>
      <c r="D1047" s="1">
        <v>183.31100000000001</v>
      </c>
      <c r="E1047">
        <v>277.108</v>
      </c>
      <c r="F1047">
        <f t="shared" si="99"/>
        <v>230.20949999999999</v>
      </c>
      <c r="G1047" s="1">
        <f t="shared" si="100"/>
        <v>-2.6951798531811448</v>
      </c>
      <c r="H1047" s="1">
        <f t="shared" si="101"/>
        <v>9.6610224588784774</v>
      </c>
      <c r="I1047" s="1">
        <f t="shared" si="96"/>
        <v>-0.87462792951674828</v>
      </c>
      <c r="J1047" s="1">
        <f t="shared" si="97"/>
        <v>-0.32844734651246044</v>
      </c>
    </row>
    <row r="1048" spans="1:10" x14ac:dyDescent="0.2">
      <c r="A1048" s="9">
        <v>1066</v>
      </c>
      <c r="B1048" s="1">
        <v>220.5330124262544</v>
      </c>
      <c r="C1048" s="1">
        <f t="shared" si="98"/>
        <v>-1.8360170385314234</v>
      </c>
      <c r="D1048" s="1">
        <v>183.23699999999999</v>
      </c>
      <c r="E1048">
        <v>277.33600000000001</v>
      </c>
      <c r="F1048">
        <f t="shared" si="99"/>
        <v>230.28649999999999</v>
      </c>
      <c r="G1048" s="1">
        <f t="shared" si="100"/>
        <v>-2.6181798531811467</v>
      </c>
      <c r="H1048" s="1">
        <f t="shared" si="101"/>
        <v>9.7534875737455877</v>
      </c>
      <c r="I1048" s="1">
        <f t="shared" si="96"/>
        <v>-0.78216281464963799</v>
      </c>
      <c r="J1048" s="1">
        <f t="shared" si="97"/>
        <v>-0.3190637628337652</v>
      </c>
    </row>
    <row r="1049" spans="1:10" x14ac:dyDescent="0.2">
      <c r="A1049" s="9">
        <v>1067</v>
      </c>
      <c r="B1049" s="1">
        <v>220.51746220850859</v>
      </c>
      <c r="C1049" s="1">
        <f t="shared" si="98"/>
        <v>-1.8515672562772352</v>
      </c>
      <c r="D1049" s="1">
        <v>183.28800000000001</v>
      </c>
      <c r="E1049">
        <v>277.64400000000001</v>
      </c>
      <c r="F1049">
        <f t="shared" si="99"/>
        <v>230.46600000000001</v>
      </c>
      <c r="G1049" s="1">
        <f t="shared" si="100"/>
        <v>-2.438679853181128</v>
      </c>
      <c r="H1049" s="1">
        <f t="shared" si="101"/>
        <v>9.9485377914914181</v>
      </c>
      <c r="I1049" s="1">
        <f t="shared" si="96"/>
        <v>-0.58711259690380757</v>
      </c>
      <c r="J1049" s="1">
        <f t="shared" si="97"/>
        <v>-0.29718904503732346</v>
      </c>
    </row>
    <row r="1050" spans="1:10" x14ac:dyDescent="0.2">
      <c r="A1050" s="9">
        <v>1068</v>
      </c>
      <c r="B1050" s="1">
        <v>220.7527819178824</v>
      </c>
      <c r="C1050" s="1">
        <f t="shared" si="98"/>
        <v>-1.6162475469034234</v>
      </c>
      <c r="D1050" s="1">
        <v>183.339</v>
      </c>
      <c r="E1050">
        <v>277.952</v>
      </c>
      <c r="F1050">
        <f t="shared" si="99"/>
        <v>230.6455</v>
      </c>
      <c r="G1050" s="1">
        <f t="shared" si="100"/>
        <v>-2.2591798531811378</v>
      </c>
      <c r="H1050" s="1">
        <f t="shared" si="101"/>
        <v>9.8927180821175966</v>
      </c>
      <c r="I1050" s="1">
        <f t="shared" si="96"/>
        <v>-0.6429323062776291</v>
      </c>
      <c r="J1050" s="1">
        <f t="shared" si="97"/>
        <v>-0.27531432724088517</v>
      </c>
    </row>
    <row r="1051" spans="1:10" x14ac:dyDescent="0.2">
      <c r="A1051" s="9">
        <v>1069</v>
      </c>
      <c r="B1051" s="1">
        <v>220.98810162725621</v>
      </c>
      <c r="C1051" s="1">
        <f t="shared" si="98"/>
        <v>-1.3809278375296117</v>
      </c>
      <c r="D1051" s="1">
        <v>183.38900000000001</v>
      </c>
      <c r="E1051">
        <v>278.26</v>
      </c>
      <c r="F1051">
        <f t="shared" si="99"/>
        <v>230.8245</v>
      </c>
      <c r="G1051" s="1">
        <f t="shared" si="100"/>
        <v>-2.0801798531811357</v>
      </c>
      <c r="H1051" s="1">
        <f t="shared" si="101"/>
        <v>9.8363983727437869</v>
      </c>
      <c r="I1051" s="1">
        <f t="shared" si="96"/>
        <v>-0.6992520156514388</v>
      </c>
      <c r="J1051" s="1">
        <f t="shared" si="97"/>
        <v>-0.25350054180599546</v>
      </c>
    </row>
    <row r="1052" spans="1:10" x14ac:dyDescent="0.2">
      <c r="A1052" s="9">
        <v>1070</v>
      </c>
      <c r="B1052" s="1">
        <v>221.22342133663</v>
      </c>
      <c r="C1052" s="1">
        <f t="shared" si="98"/>
        <v>-1.1456081281558284</v>
      </c>
      <c r="D1052" s="1">
        <v>183.44</v>
      </c>
      <c r="E1052">
        <v>278.56799999999998</v>
      </c>
      <c r="F1052">
        <f t="shared" si="99"/>
        <v>231.00399999999999</v>
      </c>
      <c r="G1052" s="1">
        <f t="shared" si="100"/>
        <v>-1.9006798531811455</v>
      </c>
      <c r="H1052" s="1">
        <f t="shared" si="101"/>
        <v>9.7805786633699938</v>
      </c>
      <c r="I1052" s="1">
        <f t="shared" si="96"/>
        <v>-0.7550717250252319</v>
      </c>
      <c r="J1052" s="1">
        <f t="shared" si="97"/>
        <v>-0.23162582400955722</v>
      </c>
    </row>
    <row r="1053" spans="1:10" x14ac:dyDescent="0.2">
      <c r="A1053" s="9">
        <v>1071</v>
      </c>
      <c r="B1053" s="1">
        <v>221.45874104600381</v>
      </c>
      <c r="C1053" s="1">
        <f t="shared" si="98"/>
        <v>-0.91028841878201661</v>
      </c>
      <c r="D1053" s="1">
        <v>183.49100000000001</v>
      </c>
      <c r="E1053">
        <v>278.875</v>
      </c>
      <c r="F1053">
        <f t="shared" si="99"/>
        <v>231.18299999999999</v>
      </c>
      <c r="G1053" s="1">
        <f t="shared" si="100"/>
        <v>-1.7216798531811435</v>
      </c>
      <c r="H1053" s="1">
        <f t="shared" si="101"/>
        <v>9.7242589539961841</v>
      </c>
      <c r="I1053" s="1">
        <f t="shared" si="96"/>
        <v>-0.8113914343990416</v>
      </c>
      <c r="J1053" s="1">
        <f t="shared" si="97"/>
        <v>-0.20981203857466749</v>
      </c>
    </row>
    <row r="1054" spans="1:10" x14ac:dyDescent="0.2">
      <c r="A1054" s="9">
        <v>1072</v>
      </c>
      <c r="B1054" s="1">
        <v>221.69406075537759</v>
      </c>
      <c r="C1054" s="1">
        <f t="shared" si="98"/>
        <v>-0.67496870940823328</v>
      </c>
      <c r="D1054" s="1">
        <v>183.542</v>
      </c>
      <c r="E1054">
        <v>279.18299999999999</v>
      </c>
      <c r="F1054">
        <f t="shared" si="99"/>
        <v>231.36250000000001</v>
      </c>
      <c r="G1054" s="1">
        <f t="shared" si="100"/>
        <v>-1.5421798531811248</v>
      </c>
      <c r="H1054" s="1">
        <f t="shared" si="101"/>
        <v>9.6684392446224194</v>
      </c>
      <c r="I1054" s="1">
        <f t="shared" si="96"/>
        <v>-0.86721114377280628</v>
      </c>
      <c r="J1054" s="1">
        <f t="shared" si="97"/>
        <v>-0.18793732077822578</v>
      </c>
    </row>
    <row r="1055" spans="1:10" x14ac:dyDescent="0.2">
      <c r="A1055" s="9">
        <v>1073</v>
      </c>
      <c r="B1055" s="1">
        <v>221.6780377748882</v>
      </c>
      <c r="C1055" s="1">
        <f t="shared" si="98"/>
        <v>-0.69099168989762916</v>
      </c>
      <c r="D1055" s="1">
        <v>183.59299999999999</v>
      </c>
      <c r="E1055">
        <v>279.49099999999999</v>
      </c>
      <c r="F1055">
        <f t="shared" si="99"/>
        <v>231.54199999999997</v>
      </c>
      <c r="G1055" s="1">
        <f t="shared" si="100"/>
        <v>-1.362679853181163</v>
      </c>
      <c r="H1055" s="1">
        <f t="shared" si="101"/>
        <v>9.8639622251117771</v>
      </c>
      <c r="I1055" s="1">
        <f t="shared" si="96"/>
        <v>-0.6716881632834486</v>
      </c>
      <c r="J1055" s="1">
        <f t="shared" si="97"/>
        <v>-0.16606260298179099</v>
      </c>
    </row>
    <row r="1056" spans="1:10" x14ac:dyDescent="0.2">
      <c r="A1056" s="9">
        <v>1074</v>
      </c>
      <c r="B1056" s="1">
        <v>221.56541362549419</v>
      </c>
      <c r="C1056" s="1">
        <f t="shared" si="98"/>
        <v>-0.80361583929163771</v>
      </c>
      <c r="D1056" s="1">
        <v>182.834</v>
      </c>
      <c r="E1056">
        <v>279.298</v>
      </c>
      <c r="F1056">
        <f t="shared" si="99"/>
        <v>231.066</v>
      </c>
      <c r="G1056" s="1">
        <f t="shared" si="100"/>
        <v>-1.8386798531811337</v>
      </c>
      <c r="H1056" s="1">
        <f t="shared" si="101"/>
        <v>9.500586374505815</v>
      </c>
      <c r="I1056" s="1">
        <f t="shared" si="96"/>
        <v>-1.0350640138894107</v>
      </c>
      <c r="J1056" s="1">
        <f t="shared" si="97"/>
        <v>-0.22407021117735942</v>
      </c>
    </row>
    <row r="1057" spans="1:10" x14ac:dyDescent="0.2">
      <c r="A1057" s="9">
        <v>1075</v>
      </c>
      <c r="B1057" s="1">
        <v>220.31413651075849</v>
      </c>
      <c r="C1057" s="1">
        <f t="shared" si="98"/>
        <v>-2.0548929540273377</v>
      </c>
      <c r="D1057" s="1">
        <v>182.07499999999999</v>
      </c>
      <c r="E1057">
        <v>279.10500000000002</v>
      </c>
      <c r="F1057">
        <f t="shared" si="99"/>
        <v>230.59</v>
      </c>
      <c r="G1057" s="1">
        <f t="shared" si="100"/>
        <v>-2.3146798531811328</v>
      </c>
      <c r="H1057" s="1">
        <f t="shared" si="101"/>
        <v>10.275863489241516</v>
      </c>
      <c r="I1057" s="1">
        <f t="shared" si="96"/>
        <v>-0.25978689915370978</v>
      </c>
      <c r="J1057" s="1">
        <f t="shared" si="97"/>
        <v>-0.2820778193729313</v>
      </c>
    </row>
    <row r="1058" spans="1:10" x14ac:dyDescent="0.2">
      <c r="A1058" s="9">
        <v>1076</v>
      </c>
      <c r="B1058" s="1">
        <v>220.2978956074771</v>
      </c>
      <c r="C1058" s="1">
        <f t="shared" si="98"/>
        <v>-2.0711338573087232</v>
      </c>
      <c r="D1058" s="1">
        <v>181.316</v>
      </c>
      <c r="E1058">
        <v>279.27699999999999</v>
      </c>
      <c r="F1058">
        <f t="shared" si="99"/>
        <v>230.29649999999998</v>
      </c>
      <c r="G1058" s="1">
        <f t="shared" si="100"/>
        <v>-2.6081798531811557</v>
      </c>
      <c r="H1058" s="1">
        <f t="shared" si="101"/>
        <v>9.9986043925228785</v>
      </c>
      <c r="I1058" s="1">
        <f t="shared" si="96"/>
        <v>-0.53704599587234725</v>
      </c>
      <c r="J1058" s="1">
        <f t="shared" si="97"/>
        <v>-0.31784511560276685</v>
      </c>
    </row>
    <row r="1059" spans="1:10" x14ac:dyDescent="0.2">
      <c r="A1059" s="9">
        <v>1077</v>
      </c>
      <c r="B1059" s="1">
        <v>220.38386095036341</v>
      </c>
      <c r="C1059" s="1">
        <f t="shared" si="98"/>
        <v>-1.985168514422412</v>
      </c>
      <c r="D1059" s="1">
        <v>181.32</v>
      </c>
      <c r="E1059">
        <v>279.44799999999998</v>
      </c>
      <c r="F1059">
        <f t="shared" si="99"/>
        <v>230.38399999999999</v>
      </c>
      <c r="G1059" s="1">
        <f t="shared" si="100"/>
        <v>-2.5206798531811501</v>
      </c>
      <c r="H1059" s="1">
        <f t="shared" si="101"/>
        <v>10.000139049636573</v>
      </c>
      <c r="I1059" s="1">
        <f t="shared" si="96"/>
        <v>-0.53551133875865276</v>
      </c>
      <c r="J1059" s="1">
        <f t="shared" si="97"/>
        <v>-0.30718195233152135</v>
      </c>
    </row>
    <row r="1060" spans="1:10" x14ac:dyDescent="0.2">
      <c r="A1060" s="9">
        <v>1078</v>
      </c>
      <c r="B1060" s="1">
        <v>220.46982629324981</v>
      </c>
      <c r="C1060" s="1">
        <f t="shared" si="98"/>
        <v>-1.8992031715360156</v>
      </c>
      <c r="D1060" s="1">
        <v>181.32499999999999</v>
      </c>
      <c r="E1060">
        <v>279.62</v>
      </c>
      <c r="F1060">
        <f t="shared" si="99"/>
        <v>230.4725</v>
      </c>
      <c r="G1060" s="1">
        <f t="shared" si="100"/>
        <v>-2.4321798531811396</v>
      </c>
      <c r="H1060" s="1">
        <f t="shared" si="101"/>
        <v>10.002673706750187</v>
      </c>
      <c r="I1060" s="1">
        <f t="shared" si="96"/>
        <v>-0.53297668164503875</v>
      </c>
      <c r="J1060" s="1">
        <f t="shared" si="97"/>
        <v>-0.29639692433717524</v>
      </c>
    </row>
    <row r="1061" spans="1:10" x14ac:dyDescent="0.2">
      <c r="A1061" s="9">
        <v>1079</v>
      </c>
      <c r="B1061" s="1">
        <v>220.55579163613621</v>
      </c>
      <c r="C1061" s="1">
        <f t="shared" si="98"/>
        <v>-1.8132378286496191</v>
      </c>
      <c r="D1061" s="1">
        <v>181.32900000000001</v>
      </c>
      <c r="E1061">
        <v>279.79199999999997</v>
      </c>
      <c r="F1061">
        <f t="shared" si="99"/>
        <v>230.56049999999999</v>
      </c>
      <c r="G1061" s="1">
        <f t="shared" si="100"/>
        <v>-2.3441798531811457</v>
      </c>
      <c r="H1061" s="1">
        <f t="shared" si="101"/>
        <v>10.004708363863784</v>
      </c>
      <c r="I1061" s="1">
        <f t="shared" si="96"/>
        <v>-0.53094202453144135</v>
      </c>
      <c r="J1061" s="1">
        <f t="shared" si="97"/>
        <v>-0.28567282870438115</v>
      </c>
    </row>
    <row r="1062" spans="1:10" x14ac:dyDescent="0.2">
      <c r="A1062" s="9">
        <v>1080</v>
      </c>
      <c r="B1062" s="1">
        <v>220.6417569790226</v>
      </c>
      <c r="C1062" s="1">
        <f t="shared" si="98"/>
        <v>-1.7272724857632227</v>
      </c>
      <c r="D1062" s="1">
        <v>181.334</v>
      </c>
      <c r="E1062">
        <v>279.964</v>
      </c>
      <c r="F1062">
        <f t="shared" si="99"/>
        <v>230.649</v>
      </c>
      <c r="G1062" s="1">
        <f t="shared" si="100"/>
        <v>-2.2556798531811353</v>
      </c>
      <c r="H1062" s="1">
        <f t="shared" si="101"/>
        <v>10.007243020977398</v>
      </c>
      <c r="I1062" s="1">
        <f t="shared" si="96"/>
        <v>-0.52840736741782734</v>
      </c>
      <c r="J1062" s="1">
        <f t="shared" si="97"/>
        <v>-0.2748878007100351</v>
      </c>
    </row>
    <row r="1063" spans="1:10" x14ac:dyDescent="0.2">
      <c r="A1063" s="9">
        <v>1081</v>
      </c>
      <c r="B1063" s="1">
        <v>220.72772232190891</v>
      </c>
      <c r="C1063" s="1">
        <f t="shared" si="98"/>
        <v>-1.6413071428769115</v>
      </c>
      <c r="D1063" s="1">
        <v>181.33799999999999</v>
      </c>
      <c r="E1063">
        <v>280.13600000000002</v>
      </c>
      <c r="F1063">
        <f t="shared" si="99"/>
        <v>230.73700000000002</v>
      </c>
      <c r="G1063" s="1">
        <f t="shared" si="100"/>
        <v>-2.167679853181113</v>
      </c>
      <c r="H1063" s="1">
        <f t="shared" si="101"/>
        <v>10.009277678091109</v>
      </c>
      <c r="I1063" s="1">
        <f t="shared" si="96"/>
        <v>-0.52637271030411625</v>
      </c>
      <c r="J1063" s="1">
        <f t="shared" si="97"/>
        <v>-0.26416370507723758</v>
      </c>
    </row>
    <row r="1064" spans="1:10" x14ac:dyDescent="0.2">
      <c r="A1064" s="9">
        <v>1082</v>
      </c>
      <c r="B1064" s="1">
        <v>220.81368766479531</v>
      </c>
      <c r="C1064" s="1">
        <f t="shared" si="98"/>
        <v>-1.555341799990515</v>
      </c>
      <c r="D1064" s="1">
        <v>181.34299999999999</v>
      </c>
      <c r="E1064">
        <v>280.30700000000002</v>
      </c>
      <c r="F1064">
        <f t="shared" si="99"/>
        <v>230.82499999999999</v>
      </c>
      <c r="G1064" s="1">
        <f t="shared" si="100"/>
        <v>-2.0796798531811476</v>
      </c>
      <c r="H1064" s="1">
        <f t="shared" si="101"/>
        <v>10.011312335204678</v>
      </c>
      <c r="I1064" s="1">
        <f t="shared" si="96"/>
        <v>-0.52433805319054727</v>
      </c>
      <c r="J1064" s="1">
        <f t="shared" si="97"/>
        <v>-0.25343960944444693</v>
      </c>
    </row>
    <row r="1065" spans="1:10" x14ac:dyDescent="0.2">
      <c r="A1065" s="9">
        <v>1083</v>
      </c>
      <c r="B1065" s="1">
        <v>220.79698890717839</v>
      </c>
      <c r="C1065" s="1">
        <f t="shared" si="98"/>
        <v>-1.572040557607437</v>
      </c>
      <c r="D1065" s="1">
        <v>181.34299999999999</v>
      </c>
      <c r="E1065">
        <v>280.30700000000002</v>
      </c>
      <c r="F1065">
        <f t="shared" si="99"/>
        <v>230.82499999999999</v>
      </c>
      <c r="G1065" s="1">
        <f t="shared" si="100"/>
        <v>-2.0796798531811476</v>
      </c>
      <c r="H1065" s="1">
        <f t="shared" si="101"/>
        <v>10.0280110928216</v>
      </c>
      <c r="I1065" s="1">
        <f t="shared" si="96"/>
        <v>-0.5076392955736253</v>
      </c>
      <c r="J1065" s="1">
        <f t="shared" si="97"/>
        <v>-0.25343960944444693</v>
      </c>
    </row>
    <row r="1066" spans="1:10" x14ac:dyDescent="0.2">
      <c r="A1066" s="9">
        <v>1084</v>
      </c>
      <c r="B1066" s="1">
        <v>221.86864004080661</v>
      </c>
      <c r="C1066" s="1">
        <f t="shared" si="98"/>
        <v>-0.5003894239792146</v>
      </c>
      <c r="D1066" s="1">
        <v>183.82</v>
      </c>
      <c r="E1066">
        <v>280.00700000000001</v>
      </c>
      <c r="F1066">
        <f t="shared" si="99"/>
        <v>231.9135</v>
      </c>
      <c r="G1066" s="1">
        <f t="shared" si="100"/>
        <v>-0.9911798531811371</v>
      </c>
      <c r="H1066" s="1">
        <f t="shared" si="101"/>
        <v>10.044859959193388</v>
      </c>
      <c r="I1066" s="1">
        <f t="shared" si="96"/>
        <v>-0.49079042920183724</v>
      </c>
      <c r="J1066" s="1">
        <f t="shared" si="97"/>
        <v>-0.12078985835015965</v>
      </c>
    </row>
    <row r="1067" spans="1:10" x14ac:dyDescent="0.2">
      <c r="A1067" s="9">
        <v>1085</v>
      </c>
      <c r="B1067" s="1">
        <v>222.9402178678686</v>
      </c>
      <c r="C1067" s="1">
        <f t="shared" si="98"/>
        <v>0.57118840308277186</v>
      </c>
      <c r="D1067" s="1">
        <v>186.298</v>
      </c>
      <c r="E1067">
        <v>279.70600000000002</v>
      </c>
      <c r="F1067">
        <f t="shared" si="99"/>
        <v>233.00200000000001</v>
      </c>
      <c r="G1067" s="1">
        <f t="shared" si="100"/>
        <v>9.7320146818873354E-2</v>
      </c>
      <c r="H1067" s="1">
        <f t="shared" si="101"/>
        <v>10.061782132131412</v>
      </c>
      <c r="I1067" s="1">
        <f t="shared" si="96"/>
        <v>-0.47386825626381324</v>
      </c>
      <c r="J1067" s="1">
        <f t="shared" si="97"/>
        <v>1.1859892744127626E-2</v>
      </c>
    </row>
    <row r="1068" spans="1:10" x14ac:dyDescent="0.2">
      <c r="A1068" s="9">
        <v>1086</v>
      </c>
      <c r="B1068" s="1">
        <v>222.9233449720634</v>
      </c>
      <c r="C1068" s="1">
        <f t="shared" si="98"/>
        <v>0.55431550727757894</v>
      </c>
      <c r="D1068" s="1">
        <v>185.86199999999999</v>
      </c>
      <c r="E1068">
        <v>279.94799999999998</v>
      </c>
      <c r="F1068">
        <f t="shared" si="99"/>
        <v>232.90499999999997</v>
      </c>
      <c r="G1068" s="1">
        <f t="shared" si="100"/>
        <v>3.2014681883651974E-4</v>
      </c>
      <c r="H1068" s="1">
        <f t="shared" si="101"/>
        <v>9.9816550279365686</v>
      </c>
      <c r="I1068" s="1">
        <f t="shared" si="96"/>
        <v>-0.55399536045865716</v>
      </c>
      <c r="J1068" s="1">
        <f t="shared" si="97"/>
        <v>3.9014603428839519E-5</v>
      </c>
    </row>
    <row r="1069" spans="1:10" x14ac:dyDescent="0.2">
      <c r="A1069" s="9">
        <v>1087</v>
      </c>
      <c r="B1069" s="1">
        <v>222.77726905767261</v>
      </c>
      <c r="C1069" s="1">
        <f t="shared" si="98"/>
        <v>0.4082395928867868</v>
      </c>
      <c r="D1069" s="1">
        <v>185.42699999999999</v>
      </c>
      <c r="E1069">
        <v>280.18900000000002</v>
      </c>
      <c r="F1069">
        <f t="shared" si="99"/>
        <v>232.80799999999999</v>
      </c>
      <c r="G1069" s="1">
        <f t="shared" si="100"/>
        <v>-9.6679853181143471E-2</v>
      </c>
      <c r="H1069" s="1">
        <f t="shared" si="101"/>
        <v>10.030730942327381</v>
      </c>
      <c r="I1069" s="1">
        <f t="shared" si="96"/>
        <v>-0.504919446067845</v>
      </c>
      <c r="J1069" s="1">
        <f t="shared" si="97"/>
        <v>-1.1781863537263019E-2</v>
      </c>
    </row>
    <row r="1070" spans="1:10" x14ac:dyDescent="0.2">
      <c r="A1070" s="9">
        <v>1088</v>
      </c>
      <c r="B1070" s="1">
        <v>222.63119314328191</v>
      </c>
      <c r="C1070" s="1">
        <f t="shared" si="98"/>
        <v>0.26216367849607991</v>
      </c>
      <c r="D1070" s="1">
        <v>184.99199999999999</v>
      </c>
      <c r="E1070">
        <v>280.43099999999998</v>
      </c>
      <c r="F1070">
        <f t="shared" si="99"/>
        <v>232.7115</v>
      </c>
      <c r="G1070" s="1">
        <f t="shared" si="100"/>
        <v>-0.19317985318113529</v>
      </c>
      <c r="H1070" s="1">
        <f t="shared" si="101"/>
        <v>10.080306856718096</v>
      </c>
      <c r="I1070" s="1">
        <f t="shared" si="96"/>
        <v>-0.45534353167712993</v>
      </c>
      <c r="J1070" s="1">
        <f t="shared" si="97"/>
        <v>-2.3541809316406349E-2</v>
      </c>
    </row>
    <row r="1071" spans="1:10" x14ac:dyDescent="0.2">
      <c r="A1071" s="9">
        <v>1089</v>
      </c>
      <c r="B1071" s="1">
        <v>222.48511722889111</v>
      </c>
      <c r="C1071" s="1">
        <f t="shared" si="98"/>
        <v>0.11608776410528776</v>
      </c>
      <c r="D1071" s="1">
        <v>184.55699999999999</v>
      </c>
      <c r="E1071">
        <v>280.673</v>
      </c>
      <c r="F1071">
        <f t="shared" si="99"/>
        <v>232.61500000000001</v>
      </c>
      <c r="G1071" s="1">
        <f t="shared" si="100"/>
        <v>-0.2896798531811271</v>
      </c>
      <c r="H1071" s="1">
        <f t="shared" si="101"/>
        <v>10.129882771108896</v>
      </c>
      <c r="I1071" s="1">
        <f t="shared" si="96"/>
        <v>-0.4057676172863296</v>
      </c>
      <c r="J1071" s="1">
        <f t="shared" si="97"/>
        <v>-3.5301755095549676E-2</v>
      </c>
    </row>
    <row r="1072" spans="1:10" x14ac:dyDescent="0.2">
      <c r="A1072" s="9">
        <v>1090</v>
      </c>
      <c r="B1072" s="1">
        <v>222.63903834455621</v>
      </c>
      <c r="C1072" s="1">
        <f t="shared" si="98"/>
        <v>0.27000887977038701</v>
      </c>
      <c r="D1072" s="1">
        <v>184.55699999999999</v>
      </c>
      <c r="E1072">
        <v>280.673</v>
      </c>
      <c r="F1072">
        <f t="shared" si="99"/>
        <v>232.61500000000001</v>
      </c>
      <c r="G1072" s="1">
        <f t="shared" si="100"/>
        <v>-0.2896798531811271</v>
      </c>
      <c r="H1072" s="1">
        <f t="shared" si="101"/>
        <v>9.9759616554437969</v>
      </c>
      <c r="I1072" s="1">
        <f t="shared" si="96"/>
        <v>-0.55968873295142885</v>
      </c>
      <c r="J1072" s="1">
        <f t="shared" si="97"/>
        <v>-3.5301755095549676E-2</v>
      </c>
    </row>
    <row r="1073" spans="1:10" x14ac:dyDescent="0.2">
      <c r="A1073" s="9">
        <v>1091</v>
      </c>
      <c r="B1073" s="1">
        <v>222.7576778808241</v>
      </c>
      <c r="C1073" s="1">
        <f t="shared" si="98"/>
        <v>0.38864841603827927</v>
      </c>
      <c r="D1073" s="1">
        <v>184.828</v>
      </c>
      <c r="E1073">
        <v>281.35700000000003</v>
      </c>
      <c r="F1073">
        <f t="shared" si="99"/>
        <v>233.09250000000003</v>
      </c>
      <c r="G1073" s="1">
        <f t="shared" si="100"/>
        <v>0.18782014681889336</v>
      </c>
      <c r="H1073" s="1">
        <f t="shared" si="101"/>
        <v>10.334822119175925</v>
      </c>
      <c r="I1073" s="1">
        <f t="shared" si="96"/>
        <v>-0.20082826921930064</v>
      </c>
      <c r="J1073" s="1">
        <f t="shared" si="97"/>
        <v>2.2888650184674744E-2</v>
      </c>
    </row>
    <row r="1074" spans="1:10" x14ac:dyDescent="0.2">
      <c r="A1074" s="9">
        <v>1092</v>
      </c>
      <c r="B1074" s="1">
        <v>223.53009238322221</v>
      </c>
      <c r="C1074" s="1">
        <f t="shared" si="98"/>
        <v>1.1610629184363859</v>
      </c>
      <c r="D1074" s="1">
        <v>185.1</v>
      </c>
      <c r="E1074">
        <v>281.34300000000002</v>
      </c>
      <c r="F1074">
        <f t="shared" si="99"/>
        <v>233.22149999999999</v>
      </c>
      <c r="G1074" s="1">
        <f t="shared" si="100"/>
        <v>0.31682014681885562</v>
      </c>
      <c r="H1074" s="1">
        <f t="shared" si="101"/>
        <v>9.6914076167777807</v>
      </c>
      <c r="I1074" s="1">
        <f t="shared" si="96"/>
        <v>-0.84424277161744499</v>
      </c>
      <c r="J1074" s="1">
        <f t="shared" si="97"/>
        <v>3.8609199464562559E-2</v>
      </c>
    </row>
    <row r="1075" spans="1:10" x14ac:dyDescent="0.2">
      <c r="A1075" s="9">
        <v>1093</v>
      </c>
      <c r="B1075" s="1">
        <v>223.50624338372731</v>
      </c>
      <c r="C1075" s="1">
        <f t="shared" si="98"/>
        <v>1.1372139189414838</v>
      </c>
      <c r="D1075" s="1">
        <v>187.05799999999999</v>
      </c>
      <c r="E1075">
        <v>281.33</v>
      </c>
      <c r="F1075">
        <f t="shared" si="99"/>
        <v>234.19399999999999</v>
      </c>
      <c r="G1075" s="1">
        <f t="shared" si="100"/>
        <v>1.2893201468188522</v>
      </c>
      <c r="H1075" s="1">
        <f t="shared" si="101"/>
        <v>10.687756616272679</v>
      </c>
      <c r="I1075" s="1">
        <f t="shared" si="96"/>
        <v>0.15210622787745365</v>
      </c>
      <c r="J1075" s="1">
        <f t="shared" si="97"/>
        <v>0.15712264267925496</v>
      </c>
    </row>
    <row r="1076" spans="1:10" x14ac:dyDescent="0.2">
      <c r="A1076" s="9">
        <v>1094</v>
      </c>
      <c r="B1076" s="1">
        <v>223.97841314788121</v>
      </c>
      <c r="C1076" s="1">
        <f t="shared" si="98"/>
        <v>1.6093836830953876</v>
      </c>
      <c r="D1076" s="1">
        <v>186.953</v>
      </c>
      <c r="E1076">
        <v>281.23099999999999</v>
      </c>
      <c r="F1076">
        <f t="shared" si="99"/>
        <v>234.09199999999998</v>
      </c>
      <c r="G1076" s="1">
        <f t="shared" si="100"/>
        <v>1.1873201468188483</v>
      </c>
      <c r="H1076" s="1">
        <f t="shared" si="101"/>
        <v>10.113586852118772</v>
      </c>
      <c r="I1076" s="1">
        <f t="shared" si="96"/>
        <v>-0.42206353627645399</v>
      </c>
      <c r="J1076" s="1">
        <f t="shared" si="97"/>
        <v>0.14469244092306049</v>
      </c>
    </row>
    <row r="1077" spans="1:10" x14ac:dyDescent="0.2">
      <c r="A1077" s="9">
        <v>1095</v>
      </c>
      <c r="B1077" s="1">
        <v>223.7577015832816</v>
      </c>
      <c r="C1077" s="1">
        <f t="shared" si="98"/>
        <v>1.3886721184957764</v>
      </c>
      <c r="D1077" s="1">
        <v>186.84899999999999</v>
      </c>
      <c r="E1077">
        <v>281.13200000000001</v>
      </c>
      <c r="F1077">
        <f t="shared" si="99"/>
        <v>233.9905</v>
      </c>
      <c r="G1077" s="1">
        <f t="shared" si="100"/>
        <v>1.0858201468188611</v>
      </c>
      <c r="H1077" s="1">
        <f t="shared" si="101"/>
        <v>10.232798416718396</v>
      </c>
      <c r="I1077" s="1">
        <f t="shared" si="96"/>
        <v>-0.30285197167683009</v>
      </c>
      <c r="J1077" s="1">
        <f t="shared" si="97"/>
        <v>0.13232317152841802</v>
      </c>
    </row>
    <row r="1078" spans="1:10" x14ac:dyDescent="0.2">
      <c r="A1078" s="9">
        <v>1096</v>
      </c>
      <c r="B1078" s="1">
        <v>223.53699001868199</v>
      </c>
      <c r="C1078" s="1">
        <f t="shared" si="98"/>
        <v>1.1679605538961653</v>
      </c>
      <c r="D1078" s="1">
        <v>186.745</v>
      </c>
      <c r="E1078">
        <v>281.03199999999998</v>
      </c>
      <c r="F1078">
        <f t="shared" si="99"/>
        <v>233.88849999999999</v>
      </c>
      <c r="G1078" s="1">
        <f t="shared" si="100"/>
        <v>0.98382014681885721</v>
      </c>
      <c r="H1078" s="1">
        <f t="shared" si="101"/>
        <v>10.351509981318003</v>
      </c>
      <c r="I1078" s="1">
        <f t="shared" si="96"/>
        <v>-0.18414040707722279</v>
      </c>
      <c r="J1078" s="1">
        <f t="shared" si="97"/>
        <v>0.11989296977222354</v>
      </c>
    </row>
    <row r="1079" spans="1:10" x14ac:dyDescent="0.2">
      <c r="A1079" s="9">
        <v>1097</v>
      </c>
      <c r="B1079" s="1">
        <v>223.5195932693513</v>
      </c>
      <c r="C1079" s="1">
        <f t="shared" si="98"/>
        <v>1.1505638045654791</v>
      </c>
      <c r="D1079" s="1">
        <v>186.64099999999999</v>
      </c>
      <c r="E1079">
        <v>280.93299999999999</v>
      </c>
      <c r="F1079">
        <f t="shared" si="99"/>
        <v>233.78699999999998</v>
      </c>
      <c r="G1079" s="1">
        <f t="shared" si="100"/>
        <v>0.88232014681884152</v>
      </c>
      <c r="H1079" s="1">
        <f t="shared" si="101"/>
        <v>10.267406730648673</v>
      </c>
      <c r="I1079" s="1">
        <f t="shared" si="96"/>
        <v>-0.26824365774655234</v>
      </c>
      <c r="J1079" s="1">
        <f t="shared" si="97"/>
        <v>0.10752370037757759</v>
      </c>
    </row>
    <row r="1080" spans="1:10" x14ac:dyDescent="0.2">
      <c r="A1080" s="9">
        <v>1098</v>
      </c>
      <c r="B1080" s="1">
        <v>223.5021595772815</v>
      </c>
      <c r="C1080" s="1">
        <f t="shared" si="98"/>
        <v>1.1331301124956781</v>
      </c>
      <c r="D1080" s="1">
        <v>186.16200000000001</v>
      </c>
      <c r="E1080">
        <v>281.149</v>
      </c>
      <c r="F1080">
        <f t="shared" si="99"/>
        <v>233.65550000000002</v>
      </c>
      <c r="G1080" s="1">
        <f t="shared" si="100"/>
        <v>0.75082014681888154</v>
      </c>
      <c r="H1080" s="1">
        <f t="shared" si="101"/>
        <v>10.153340422718514</v>
      </c>
      <c r="I1080" s="1">
        <f t="shared" si="96"/>
        <v>-0.38230996567671127</v>
      </c>
      <c r="J1080" s="1">
        <f t="shared" si="97"/>
        <v>9.1498489289940199E-2</v>
      </c>
    </row>
    <row r="1081" spans="1:10" x14ac:dyDescent="0.2">
      <c r="A1081" s="9">
        <v>1099</v>
      </c>
      <c r="B1081" s="1">
        <v>223.28755082155709</v>
      </c>
      <c r="C1081" s="1">
        <f t="shared" si="98"/>
        <v>0.91852135677126512</v>
      </c>
      <c r="D1081" s="1">
        <v>185.684</v>
      </c>
      <c r="E1081">
        <v>281.36399999999998</v>
      </c>
      <c r="F1081">
        <f t="shared" si="99"/>
        <v>233.524</v>
      </c>
      <c r="G1081" s="1">
        <f t="shared" si="100"/>
        <v>0.61932014681886471</v>
      </c>
      <c r="H1081" s="1">
        <f t="shared" si="101"/>
        <v>10.236449178442911</v>
      </c>
      <c r="I1081" s="1">
        <f t="shared" si="96"/>
        <v>-0.29920120995231514</v>
      </c>
      <c r="J1081" s="1">
        <f t="shared" si="97"/>
        <v>7.5473278202295879E-2</v>
      </c>
    </row>
    <row r="1082" spans="1:10" x14ac:dyDescent="0.2">
      <c r="A1082" s="9">
        <v>1100</v>
      </c>
      <c r="B1082" s="1">
        <v>223.07294206583271</v>
      </c>
      <c r="C1082" s="1">
        <f t="shared" si="98"/>
        <v>0.70391260104688058</v>
      </c>
      <c r="D1082" s="1">
        <v>185.20500000000001</v>
      </c>
      <c r="E1082">
        <v>281.58</v>
      </c>
      <c r="F1082">
        <f t="shared" si="99"/>
        <v>233.39249999999998</v>
      </c>
      <c r="G1082" s="1">
        <f t="shared" si="100"/>
        <v>0.48782014681884789</v>
      </c>
      <c r="H1082" s="1">
        <f t="shared" si="101"/>
        <v>10.319557934167278</v>
      </c>
      <c r="I1082" s="1">
        <f t="shared" si="96"/>
        <v>-0.21609245422794743</v>
      </c>
      <c r="J1082" s="1">
        <f t="shared" si="97"/>
        <v>5.9448067114651566E-2</v>
      </c>
    </row>
    <row r="1083" spans="1:10" x14ac:dyDescent="0.2">
      <c r="A1083" s="9">
        <v>1101</v>
      </c>
      <c r="B1083" s="1">
        <v>223.65940658464541</v>
      </c>
      <c r="C1083" s="1">
        <f t="shared" si="98"/>
        <v>1.2903771198595848</v>
      </c>
      <c r="D1083" s="1">
        <v>185.20500000000001</v>
      </c>
      <c r="E1083">
        <v>281.79000000000002</v>
      </c>
      <c r="F1083">
        <f t="shared" si="99"/>
        <v>233.4975</v>
      </c>
      <c r="G1083" s="1">
        <f t="shared" si="100"/>
        <v>0.59282014681886608</v>
      </c>
      <c r="H1083" s="1">
        <f t="shared" si="101"/>
        <v>9.8380934153545923</v>
      </c>
      <c r="I1083" s="1">
        <f t="shared" si="96"/>
        <v>-0.69755697304063347</v>
      </c>
      <c r="J1083" s="1">
        <f t="shared" si="97"/>
        <v>7.2243863040147613E-2</v>
      </c>
    </row>
    <row r="1084" spans="1:10" x14ac:dyDescent="0.2">
      <c r="A1084" s="9">
        <v>1102</v>
      </c>
      <c r="B1084" s="1">
        <v>223.74704302054039</v>
      </c>
      <c r="C1084" s="1">
        <f t="shared" si="98"/>
        <v>1.3780135557545634</v>
      </c>
      <c r="D1084" s="1">
        <v>187.20099999999999</v>
      </c>
      <c r="E1084">
        <v>282.00099999999998</v>
      </c>
      <c r="F1084">
        <f t="shared" si="99"/>
        <v>234.601</v>
      </c>
      <c r="G1084" s="1">
        <f t="shared" si="100"/>
        <v>1.6963201468188629</v>
      </c>
      <c r="H1084" s="1">
        <f t="shared" si="101"/>
        <v>10.85395697945961</v>
      </c>
      <c r="I1084" s="1">
        <f t="shared" si="96"/>
        <v>0.31830659106438475</v>
      </c>
      <c r="J1084" s="1">
        <f t="shared" si="97"/>
        <v>0.20672158498093235</v>
      </c>
    </row>
    <row r="1085" spans="1:10" x14ac:dyDescent="0.2">
      <c r="A1085" s="9">
        <v>1103</v>
      </c>
      <c r="B1085" s="1">
        <v>224.22823548767539</v>
      </c>
      <c r="C1085" s="1">
        <f t="shared" si="98"/>
        <v>1.8592060228895662</v>
      </c>
      <c r="D1085" s="1">
        <v>187.24100000000001</v>
      </c>
      <c r="E1085">
        <v>282.11099999999999</v>
      </c>
      <c r="F1085">
        <f t="shared" si="99"/>
        <v>234.67599999999999</v>
      </c>
      <c r="G1085" s="1">
        <f t="shared" si="100"/>
        <v>1.7713201468188515</v>
      </c>
      <c r="H1085" s="1">
        <f t="shared" si="101"/>
        <v>10.447764512324596</v>
      </c>
      <c r="I1085" s="1">
        <f t="shared" si="96"/>
        <v>-8.7885876070629365E-2</v>
      </c>
      <c r="J1085" s="1">
        <f t="shared" si="97"/>
        <v>0.21586143921342654</v>
      </c>
    </row>
    <row r="1086" spans="1:10" x14ac:dyDescent="0.2">
      <c r="A1086" s="9">
        <v>1104</v>
      </c>
      <c r="B1086" s="1">
        <v>224.28998387356521</v>
      </c>
      <c r="C1086" s="1">
        <f t="shared" si="98"/>
        <v>1.9209544087793802</v>
      </c>
      <c r="D1086" s="1">
        <v>187.28200000000001</v>
      </c>
      <c r="E1086">
        <v>282.22199999999998</v>
      </c>
      <c r="F1086">
        <f t="shared" si="99"/>
        <v>234.75200000000001</v>
      </c>
      <c r="G1086" s="1">
        <f t="shared" si="100"/>
        <v>1.8473201468188734</v>
      </c>
      <c r="H1086" s="1">
        <f t="shared" si="101"/>
        <v>10.462016126434804</v>
      </c>
      <c r="I1086" s="1">
        <f t="shared" si="96"/>
        <v>-7.3634261960421554E-2</v>
      </c>
      <c r="J1086" s="1">
        <f t="shared" si="97"/>
        <v>0.22512315816902476</v>
      </c>
    </row>
    <row r="1087" spans="1:10" x14ac:dyDescent="0.2">
      <c r="A1087" s="9">
        <v>1105</v>
      </c>
      <c r="B1087" s="1">
        <v>224.35173225945491</v>
      </c>
      <c r="C1087" s="1">
        <f t="shared" si="98"/>
        <v>1.9827027946690805</v>
      </c>
      <c r="D1087" s="1">
        <v>187.32300000000001</v>
      </c>
      <c r="E1087">
        <v>282.33199999999999</v>
      </c>
      <c r="F1087">
        <f t="shared" si="99"/>
        <v>234.82749999999999</v>
      </c>
      <c r="G1087" s="1">
        <f t="shared" si="100"/>
        <v>1.9228201468188502</v>
      </c>
      <c r="H1087" s="1">
        <f t="shared" si="101"/>
        <v>10.475767740545081</v>
      </c>
      <c r="I1087" s="1">
        <f t="shared" si="96"/>
        <v>-5.9882647850145077E-2</v>
      </c>
      <c r="J1087" s="1">
        <f t="shared" si="97"/>
        <v>0.23432394476306748</v>
      </c>
    </row>
    <row r="1088" spans="1:10" x14ac:dyDescent="0.2">
      <c r="A1088" s="9">
        <v>1106</v>
      </c>
      <c r="B1088" s="1">
        <v>224.41348064534469</v>
      </c>
      <c r="C1088" s="1">
        <f t="shared" si="98"/>
        <v>2.0444511805588661</v>
      </c>
      <c r="D1088" s="1">
        <v>187.363</v>
      </c>
      <c r="E1088">
        <v>282.44299999999998</v>
      </c>
      <c r="F1088">
        <f t="shared" si="99"/>
        <v>234.90299999999999</v>
      </c>
      <c r="G1088" s="1">
        <f t="shared" si="100"/>
        <v>1.9983201468188554</v>
      </c>
      <c r="H1088" s="1">
        <f t="shared" si="101"/>
        <v>10.4895193546553</v>
      </c>
      <c r="I1088" s="1">
        <f t="shared" si="96"/>
        <v>-4.6131033739925442E-2</v>
      </c>
      <c r="J1088" s="1">
        <f t="shared" si="97"/>
        <v>0.24352473135711369</v>
      </c>
    </row>
    <row r="1089" spans="1:10" x14ac:dyDescent="0.2">
      <c r="A1089" s="9">
        <v>1107</v>
      </c>
      <c r="B1089" s="1">
        <v>224.47522903123439</v>
      </c>
      <c r="C1089" s="1">
        <f t="shared" si="98"/>
        <v>2.1061995664485664</v>
      </c>
      <c r="D1089" s="1">
        <v>187.404</v>
      </c>
      <c r="E1089">
        <v>282.553</v>
      </c>
      <c r="F1089">
        <f t="shared" si="99"/>
        <v>234.9785</v>
      </c>
      <c r="G1089" s="1">
        <f t="shared" si="100"/>
        <v>2.0738201468188606</v>
      </c>
      <c r="H1089" s="1">
        <f t="shared" si="101"/>
        <v>10.503270968765605</v>
      </c>
      <c r="I1089" s="1">
        <f t="shared" si="96"/>
        <v>-3.2379419629620543E-2</v>
      </c>
      <c r="J1089" s="1">
        <f t="shared" si="97"/>
        <v>0.25272551795115988</v>
      </c>
    </row>
    <row r="1090" spans="1:10" x14ac:dyDescent="0.2">
      <c r="A1090" s="9">
        <v>1108</v>
      </c>
      <c r="B1090" s="1">
        <v>224.53697741712421</v>
      </c>
      <c r="C1090" s="1">
        <f t="shared" si="98"/>
        <v>2.1679479523383804</v>
      </c>
      <c r="D1090" s="1">
        <v>187.44499999999999</v>
      </c>
      <c r="E1090">
        <v>282.66399999999999</v>
      </c>
      <c r="F1090">
        <f t="shared" si="99"/>
        <v>235.05449999999999</v>
      </c>
      <c r="G1090" s="1">
        <f t="shared" si="100"/>
        <v>2.149820146818854</v>
      </c>
      <c r="H1090" s="1">
        <f t="shared" si="101"/>
        <v>10.517522582875785</v>
      </c>
      <c r="I1090" s="1">
        <f t="shared" ref="I1090:I1153" si="102">(H1090-$K$2)</f>
        <v>-1.8127805519441154E-2</v>
      </c>
      <c r="J1090" s="1">
        <f t="shared" ref="J1090:J1153" si="103">G1090/($K$8-$K$3)</f>
        <v>0.26198723690675463</v>
      </c>
    </row>
    <row r="1091" spans="1:10" x14ac:dyDescent="0.2">
      <c r="A1091" s="9">
        <v>1109</v>
      </c>
      <c r="B1091" s="1">
        <v>224.59872580301391</v>
      </c>
      <c r="C1091" s="1">
        <f t="shared" ref="C1091:C1154" si="104">B1091-$K$4</f>
        <v>2.2296963382280808</v>
      </c>
      <c r="D1091" s="1">
        <v>187.48500000000001</v>
      </c>
      <c r="E1091">
        <v>282.774</v>
      </c>
      <c r="F1091">
        <f t="shared" ref="F1091:F1154" si="105">(D1091+E1091)/2</f>
        <v>235.12950000000001</v>
      </c>
      <c r="G1091" s="1">
        <f t="shared" ref="G1091:G1154" si="106">F1091-$K$3</f>
        <v>2.2248201468188711</v>
      </c>
      <c r="H1091" s="1">
        <f t="shared" ref="H1091:H1154" si="107">F1091-B1091</f>
        <v>10.530774196986101</v>
      </c>
      <c r="I1091" s="1">
        <f t="shared" si="102"/>
        <v>-4.8761914091244307E-3</v>
      </c>
      <c r="J1091" s="1">
        <f t="shared" si="103"/>
        <v>0.27112709113925226</v>
      </c>
    </row>
    <row r="1092" spans="1:10" x14ac:dyDescent="0.2">
      <c r="A1092" s="9">
        <v>1110</v>
      </c>
      <c r="B1092" s="1">
        <v>224.66047418890369</v>
      </c>
      <c r="C1092" s="1">
        <f t="shared" si="104"/>
        <v>2.2914447241178664</v>
      </c>
      <c r="D1092" s="1">
        <v>187.52600000000001</v>
      </c>
      <c r="E1092">
        <v>282.88499999999999</v>
      </c>
      <c r="F1092">
        <f t="shared" si="105"/>
        <v>235.2055</v>
      </c>
      <c r="G1092" s="1">
        <f t="shared" si="106"/>
        <v>2.3008201468188645</v>
      </c>
      <c r="H1092" s="1">
        <f t="shared" si="107"/>
        <v>10.545025811096309</v>
      </c>
      <c r="I1092" s="1">
        <f t="shared" si="102"/>
        <v>9.3754227010833802E-3</v>
      </c>
      <c r="J1092" s="1">
        <f t="shared" si="103"/>
        <v>0.28038881009484701</v>
      </c>
    </row>
    <row r="1093" spans="1:10" x14ac:dyDescent="0.2">
      <c r="A1093" s="9">
        <v>1111</v>
      </c>
      <c r="B1093" s="1">
        <v>224.72222257479351</v>
      </c>
      <c r="C1093" s="1">
        <f t="shared" si="104"/>
        <v>2.3531931100076804</v>
      </c>
      <c r="D1093" s="1">
        <v>187.56700000000001</v>
      </c>
      <c r="E1093">
        <v>282.995</v>
      </c>
      <c r="F1093">
        <f t="shared" si="105"/>
        <v>235.28100000000001</v>
      </c>
      <c r="G1093" s="1">
        <f t="shared" si="106"/>
        <v>2.3763201468188697</v>
      </c>
      <c r="H1093" s="1">
        <f t="shared" si="107"/>
        <v>10.5587774252065</v>
      </c>
      <c r="I1093" s="1">
        <f t="shared" si="102"/>
        <v>2.3127036811274593E-2</v>
      </c>
      <c r="J1093" s="1">
        <f t="shared" si="103"/>
        <v>0.28958959668889322</v>
      </c>
    </row>
    <row r="1094" spans="1:10" x14ac:dyDescent="0.2">
      <c r="A1094" s="9">
        <v>1112</v>
      </c>
      <c r="B1094" s="1">
        <v>224.78397096068321</v>
      </c>
      <c r="C1094" s="1">
        <f t="shared" si="104"/>
        <v>2.4149414958973807</v>
      </c>
      <c r="D1094" s="1">
        <v>187.607</v>
      </c>
      <c r="E1094">
        <v>283.10599999999999</v>
      </c>
      <c r="F1094">
        <f t="shared" si="105"/>
        <v>235.35649999999998</v>
      </c>
      <c r="G1094" s="1">
        <f t="shared" si="106"/>
        <v>2.4518201468188465</v>
      </c>
      <c r="H1094" s="1">
        <f t="shared" si="107"/>
        <v>10.572529039316777</v>
      </c>
      <c r="I1094" s="1">
        <f t="shared" si="102"/>
        <v>3.687865092155107E-2</v>
      </c>
      <c r="J1094" s="1">
        <f t="shared" si="103"/>
        <v>0.29879038328293595</v>
      </c>
    </row>
    <row r="1095" spans="1:10" x14ac:dyDescent="0.2">
      <c r="A1095" s="9">
        <v>1113</v>
      </c>
      <c r="B1095" s="1">
        <v>224.84571934657299</v>
      </c>
      <c r="C1095" s="1">
        <f t="shared" si="104"/>
        <v>2.4766898817871663</v>
      </c>
      <c r="D1095" s="1">
        <v>187.648</v>
      </c>
      <c r="E1095">
        <v>283.21600000000001</v>
      </c>
      <c r="F1095">
        <f t="shared" si="105"/>
        <v>235.43200000000002</v>
      </c>
      <c r="G1095" s="1">
        <f t="shared" si="106"/>
        <v>2.5273201468188802</v>
      </c>
      <c r="H1095" s="1">
        <f t="shared" si="107"/>
        <v>10.586280653427025</v>
      </c>
      <c r="I1095" s="1">
        <f t="shared" si="102"/>
        <v>5.0630265031799127E-2</v>
      </c>
      <c r="J1095" s="1">
        <f t="shared" si="103"/>
        <v>0.3079911698769856</v>
      </c>
    </row>
    <row r="1096" spans="1:10" x14ac:dyDescent="0.2">
      <c r="A1096" s="9">
        <v>1114</v>
      </c>
      <c r="B1096" s="1">
        <v>224.90746773246269</v>
      </c>
      <c r="C1096" s="1">
        <f t="shared" si="104"/>
        <v>2.5384382676768666</v>
      </c>
      <c r="D1096" s="1">
        <v>187.68799999999999</v>
      </c>
      <c r="E1096">
        <v>283.327</v>
      </c>
      <c r="F1096">
        <f t="shared" si="105"/>
        <v>235.50749999999999</v>
      </c>
      <c r="G1096" s="1">
        <f t="shared" si="106"/>
        <v>2.602820146818857</v>
      </c>
      <c r="H1096" s="1">
        <f t="shared" si="107"/>
        <v>10.600032267537301</v>
      </c>
      <c r="I1096" s="1">
        <f t="shared" si="102"/>
        <v>6.4381879142075604E-2</v>
      </c>
      <c r="J1096" s="1">
        <f t="shared" si="103"/>
        <v>0.31719195647102832</v>
      </c>
    </row>
    <row r="1097" spans="1:10" x14ac:dyDescent="0.2">
      <c r="A1097" s="9">
        <v>1115</v>
      </c>
      <c r="B1097" s="1">
        <v>224.96921611835251</v>
      </c>
      <c r="C1097" s="1">
        <f t="shared" si="104"/>
        <v>2.6001866535666807</v>
      </c>
      <c r="D1097" s="1">
        <v>187.72900000000001</v>
      </c>
      <c r="E1097">
        <v>283.43700000000001</v>
      </c>
      <c r="F1097">
        <f t="shared" si="105"/>
        <v>235.58300000000003</v>
      </c>
      <c r="G1097" s="1">
        <f t="shared" si="106"/>
        <v>2.6783201468188906</v>
      </c>
      <c r="H1097" s="1">
        <f t="shared" si="107"/>
        <v>10.613783881647521</v>
      </c>
      <c r="I1097" s="1">
        <f t="shared" si="102"/>
        <v>7.8133493252295239E-2</v>
      </c>
      <c r="J1097" s="1">
        <f t="shared" si="103"/>
        <v>0.32639274306507798</v>
      </c>
    </row>
    <row r="1098" spans="1:10" x14ac:dyDescent="0.2">
      <c r="A1098" s="9">
        <v>1116</v>
      </c>
      <c r="B1098" s="1">
        <v>225.03096450424221</v>
      </c>
      <c r="C1098" s="1">
        <f t="shared" si="104"/>
        <v>2.661935039456381</v>
      </c>
      <c r="D1098" s="1">
        <v>187.77</v>
      </c>
      <c r="E1098">
        <v>283.548</v>
      </c>
      <c r="F1098">
        <f t="shared" si="105"/>
        <v>235.65899999999999</v>
      </c>
      <c r="G1098" s="1">
        <f t="shared" si="106"/>
        <v>2.7543201468188556</v>
      </c>
      <c r="H1098" s="1">
        <f t="shared" si="107"/>
        <v>10.628035495757786</v>
      </c>
      <c r="I1098" s="1">
        <f t="shared" si="102"/>
        <v>9.2385107362559893E-2</v>
      </c>
      <c r="J1098" s="1">
        <f t="shared" si="103"/>
        <v>0.33565446202066929</v>
      </c>
    </row>
    <row r="1099" spans="1:10" x14ac:dyDescent="0.2">
      <c r="A1099" s="9">
        <v>1117</v>
      </c>
      <c r="B1099" s="1">
        <v>225.09271289013199</v>
      </c>
      <c r="C1099" s="1">
        <f t="shared" si="104"/>
        <v>2.7236834253461666</v>
      </c>
      <c r="D1099" s="1">
        <v>187.81</v>
      </c>
      <c r="E1099">
        <v>283.65800000000002</v>
      </c>
      <c r="F1099">
        <f t="shared" si="105"/>
        <v>235.73400000000001</v>
      </c>
      <c r="G1099" s="1">
        <f t="shared" si="106"/>
        <v>2.8293201468188727</v>
      </c>
      <c r="H1099" s="1">
        <f t="shared" si="107"/>
        <v>10.641287109868017</v>
      </c>
      <c r="I1099" s="1">
        <f t="shared" si="102"/>
        <v>0.10563672147279135</v>
      </c>
      <c r="J1099" s="1">
        <f t="shared" si="103"/>
        <v>0.34479431625316692</v>
      </c>
    </row>
    <row r="1100" spans="1:10" x14ac:dyDescent="0.2">
      <c r="A1100" s="9">
        <v>1118</v>
      </c>
      <c r="B1100" s="1">
        <v>225.15446127602181</v>
      </c>
      <c r="C1100" s="1">
        <f t="shared" si="104"/>
        <v>2.7854318112359806</v>
      </c>
      <c r="D1100" s="1">
        <v>187.851</v>
      </c>
      <c r="E1100">
        <v>283.76799999999997</v>
      </c>
      <c r="F1100">
        <f t="shared" si="105"/>
        <v>235.80949999999999</v>
      </c>
      <c r="G1100" s="1">
        <f t="shared" si="106"/>
        <v>2.9048201468188495</v>
      </c>
      <c r="H1100" s="1">
        <f t="shared" si="107"/>
        <v>10.65503872397818</v>
      </c>
      <c r="I1100" s="1">
        <f t="shared" si="102"/>
        <v>0.11938833558295414</v>
      </c>
      <c r="J1100" s="1">
        <f t="shared" si="103"/>
        <v>0.35399510284720964</v>
      </c>
    </row>
    <row r="1101" spans="1:10" x14ac:dyDescent="0.2">
      <c r="A1101" s="9">
        <v>1119</v>
      </c>
      <c r="B1101" s="1">
        <v>225.21620966191151</v>
      </c>
      <c r="C1101" s="1">
        <f t="shared" si="104"/>
        <v>2.8471801971256809</v>
      </c>
      <c r="D1101" s="1">
        <v>187.892</v>
      </c>
      <c r="E1101">
        <v>283.87900000000002</v>
      </c>
      <c r="F1101">
        <f t="shared" si="105"/>
        <v>235.88550000000001</v>
      </c>
      <c r="G1101" s="1">
        <f t="shared" si="106"/>
        <v>2.9808201468188713</v>
      </c>
      <c r="H1101" s="1">
        <f t="shared" si="107"/>
        <v>10.669290338088501</v>
      </c>
      <c r="I1101" s="1">
        <f t="shared" si="102"/>
        <v>0.13363994969327564</v>
      </c>
      <c r="J1101" s="1">
        <f t="shared" si="103"/>
        <v>0.36325682180280788</v>
      </c>
    </row>
    <row r="1102" spans="1:10" x14ac:dyDescent="0.2">
      <c r="A1102" s="9">
        <v>1120</v>
      </c>
      <c r="B1102" s="1">
        <v>225.27795804780129</v>
      </c>
      <c r="C1102" s="1">
        <f t="shared" si="104"/>
        <v>2.9089285830154665</v>
      </c>
      <c r="D1102" s="1">
        <v>187.93199999999999</v>
      </c>
      <c r="E1102">
        <v>283.98899999999998</v>
      </c>
      <c r="F1102">
        <f t="shared" si="105"/>
        <v>235.96049999999997</v>
      </c>
      <c r="G1102" s="1">
        <f t="shared" si="106"/>
        <v>3.0558201468188315</v>
      </c>
      <c r="H1102" s="1">
        <f t="shared" si="107"/>
        <v>10.682541952198676</v>
      </c>
      <c r="I1102" s="1">
        <f t="shared" si="102"/>
        <v>0.14689156380345025</v>
      </c>
      <c r="J1102" s="1">
        <f t="shared" si="103"/>
        <v>0.37239667603529858</v>
      </c>
    </row>
    <row r="1103" spans="1:10" x14ac:dyDescent="0.2">
      <c r="A1103" s="9">
        <v>1121</v>
      </c>
      <c r="B1103" s="1">
        <v>225.33970643369099</v>
      </c>
      <c r="C1103" s="1">
        <f t="shared" si="104"/>
        <v>2.9706769689051669</v>
      </c>
      <c r="D1103" s="1">
        <v>187.97300000000001</v>
      </c>
      <c r="E1103">
        <v>284.10000000000002</v>
      </c>
      <c r="F1103">
        <f t="shared" si="105"/>
        <v>236.03650000000002</v>
      </c>
      <c r="G1103" s="1">
        <f t="shared" si="106"/>
        <v>3.1318201468188818</v>
      </c>
      <c r="H1103" s="1">
        <f t="shared" si="107"/>
        <v>10.696793566309026</v>
      </c>
      <c r="I1103" s="1">
        <f t="shared" si="102"/>
        <v>0.16114317791380017</v>
      </c>
      <c r="J1103" s="1">
        <f t="shared" si="103"/>
        <v>0.38165839499090026</v>
      </c>
    </row>
    <row r="1104" spans="1:10" x14ac:dyDescent="0.2">
      <c r="A1104" s="9">
        <v>1122</v>
      </c>
      <c r="B1104" s="1">
        <v>225.40145481958081</v>
      </c>
      <c r="C1104" s="1">
        <f t="shared" si="104"/>
        <v>3.0324253547949809</v>
      </c>
      <c r="D1104" s="1">
        <v>188.01400000000001</v>
      </c>
      <c r="E1104">
        <v>284.20999999999998</v>
      </c>
      <c r="F1104">
        <f t="shared" si="105"/>
        <v>236.11199999999999</v>
      </c>
      <c r="G1104" s="1">
        <f t="shared" si="106"/>
        <v>3.2073201468188586</v>
      </c>
      <c r="H1104" s="1">
        <f t="shared" si="107"/>
        <v>10.710545180419189</v>
      </c>
      <c r="I1104" s="1">
        <f t="shared" si="102"/>
        <v>0.17489479202396296</v>
      </c>
      <c r="J1104" s="1">
        <f t="shared" si="103"/>
        <v>0.39085918158494298</v>
      </c>
    </row>
    <row r="1105" spans="1:10" x14ac:dyDescent="0.2">
      <c r="A1105" s="9">
        <v>1123</v>
      </c>
      <c r="B1105" s="1">
        <v>225.46320320547051</v>
      </c>
      <c r="C1105" s="1">
        <f t="shared" si="104"/>
        <v>3.0941737406846812</v>
      </c>
      <c r="D1105" s="1">
        <v>188.054</v>
      </c>
      <c r="E1105">
        <v>284.32100000000003</v>
      </c>
      <c r="F1105">
        <f t="shared" si="105"/>
        <v>236.1875</v>
      </c>
      <c r="G1105" s="1">
        <f t="shared" si="106"/>
        <v>3.2828201468188638</v>
      </c>
      <c r="H1105" s="1">
        <f t="shared" si="107"/>
        <v>10.724296794529494</v>
      </c>
      <c r="I1105" s="1">
        <f t="shared" si="102"/>
        <v>0.18864640613426786</v>
      </c>
      <c r="J1105" s="1">
        <f t="shared" si="103"/>
        <v>0.4000599681789892</v>
      </c>
    </row>
    <row r="1106" spans="1:10" x14ac:dyDescent="0.2">
      <c r="A1106" s="9">
        <v>1124</v>
      </c>
      <c r="B1106" s="1">
        <v>225.52495159136029</v>
      </c>
      <c r="C1106" s="1">
        <f t="shared" si="104"/>
        <v>3.1559221265744668</v>
      </c>
      <c r="D1106" s="1">
        <v>188.095</v>
      </c>
      <c r="E1106">
        <v>284.43099999999998</v>
      </c>
      <c r="F1106">
        <f t="shared" si="105"/>
        <v>236.26299999999998</v>
      </c>
      <c r="G1106" s="1">
        <f t="shared" si="106"/>
        <v>3.3583201468188406</v>
      </c>
      <c r="H1106" s="1">
        <f t="shared" si="107"/>
        <v>10.738048408639685</v>
      </c>
      <c r="I1106" s="1">
        <f t="shared" si="102"/>
        <v>0.20239802024445908</v>
      </c>
      <c r="J1106" s="1">
        <f t="shared" si="103"/>
        <v>0.40926075477303192</v>
      </c>
    </row>
    <row r="1107" spans="1:10" x14ac:dyDescent="0.2">
      <c r="A1107" s="9">
        <v>1125</v>
      </c>
      <c r="B1107" s="1">
        <v>225.58669997724999</v>
      </c>
      <c r="C1107" s="1">
        <f t="shared" si="104"/>
        <v>3.2176705124641671</v>
      </c>
      <c r="D1107" s="1">
        <v>188.136</v>
      </c>
      <c r="E1107">
        <v>284.54199999999997</v>
      </c>
      <c r="F1107">
        <f t="shared" si="105"/>
        <v>236.339</v>
      </c>
      <c r="G1107" s="1">
        <f t="shared" si="106"/>
        <v>3.4343201468188624</v>
      </c>
      <c r="H1107" s="1">
        <f t="shared" si="107"/>
        <v>10.752300022750006</v>
      </c>
      <c r="I1107" s="1">
        <f t="shared" si="102"/>
        <v>0.21664963435478057</v>
      </c>
      <c r="J1107" s="1">
        <f t="shared" si="103"/>
        <v>0.41852247372863011</v>
      </c>
    </row>
    <row r="1108" spans="1:10" x14ac:dyDescent="0.2">
      <c r="A1108" s="9">
        <v>1126</v>
      </c>
      <c r="B1108" s="1">
        <v>225.64844836313981</v>
      </c>
      <c r="C1108" s="1">
        <f t="shared" si="104"/>
        <v>3.2794188983539811</v>
      </c>
      <c r="D1108" s="1">
        <v>188.17599999999999</v>
      </c>
      <c r="E1108">
        <v>284.65199999999999</v>
      </c>
      <c r="F1108">
        <f t="shared" si="105"/>
        <v>236.41399999999999</v>
      </c>
      <c r="G1108" s="1">
        <f t="shared" si="106"/>
        <v>3.5093201468188511</v>
      </c>
      <c r="H1108" s="1">
        <f t="shared" si="107"/>
        <v>10.765551636860181</v>
      </c>
      <c r="I1108" s="1">
        <f t="shared" si="102"/>
        <v>0.22990124846495519</v>
      </c>
      <c r="J1108" s="1">
        <f t="shared" si="103"/>
        <v>0.4276623279611243</v>
      </c>
    </row>
    <row r="1109" spans="1:10" x14ac:dyDescent="0.2">
      <c r="A1109" s="9">
        <v>1127</v>
      </c>
      <c r="B1109" s="1">
        <v>225.71019674902951</v>
      </c>
      <c r="C1109" s="1">
        <f t="shared" si="104"/>
        <v>3.3411672842436815</v>
      </c>
      <c r="D1109" s="1">
        <v>188.21700000000001</v>
      </c>
      <c r="E1109">
        <v>284.76299999999998</v>
      </c>
      <c r="F1109">
        <f t="shared" si="105"/>
        <v>236.49</v>
      </c>
      <c r="G1109" s="1">
        <f t="shared" si="106"/>
        <v>3.5853201468188729</v>
      </c>
      <c r="H1109" s="1">
        <f t="shared" si="107"/>
        <v>10.779803250970502</v>
      </c>
      <c r="I1109" s="1">
        <f t="shared" si="102"/>
        <v>0.24415286257527669</v>
      </c>
      <c r="J1109" s="1">
        <f t="shared" si="103"/>
        <v>0.43692404691672254</v>
      </c>
    </row>
    <row r="1110" spans="1:10" x14ac:dyDescent="0.2">
      <c r="A1110" s="9">
        <v>1128</v>
      </c>
      <c r="B1110" s="1">
        <v>225.77194513491929</v>
      </c>
      <c r="C1110" s="1">
        <f t="shared" si="104"/>
        <v>3.4029156701334671</v>
      </c>
      <c r="D1110" s="1">
        <v>188.25800000000001</v>
      </c>
      <c r="E1110">
        <v>284.87299999999999</v>
      </c>
      <c r="F1110">
        <f t="shared" si="105"/>
        <v>236.56549999999999</v>
      </c>
      <c r="G1110" s="1">
        <f t="shared" si="106"/>
        <v>3.6608201468188497</v>
      </c>
      <c r="H1110" s="1">
        <f t="shared" si="107"/>
        <v>10.793554865080694</v>
      </c>
      <c r="I1110" s="1">
        <f t="shared" si="102"/>
        <v>0.2579044766854679</v>
      </c>
      <c r="J1110" s="1">
        <f t="shared" si="103"/>
        <v>0.44612483351076526</v>
      </c>
    </row>
    <row r="1111" spans="1:10" x14ac:dyDescent="0.2">
      <c r="A1111" s="9">
        <v>1129</v>
      </c>
      <c r="B1111" s="1">
        <v>225.83369352080911</v>
      </c>
      <c r="C1111" s="1">
        <f t="shared" si="104"/>
        <v>3.4646640560232811</v>
      </c>
      <c r="D1111" s="1">
        <v>188.298</v>
      </c>
      <c r="E1111">
        <v>284.98399999999998</v>
      </c>
      <c r="F1111">
        <f t="shared" si="105"/>
        <v>236.64099999999999</v>
      </c>
      <c r="G1111" s="1">
        <f t="shared" si="106"/>
        <v>3.7363201468188549</v>
      </c>
      <c r="H1111" s="1">
        <f t="shared" si="107"/>
        <v>10.807306479190885</v>
      </c>
      <c r="I1111" s="1">
        <f t="shared" si="102"/>
        <v>0.27165609079565911</v>
      </c>
      <c r="J1111" s="1">
        <f t="shared" si="103"/>
        <v>0.45532562010481142</v>
      </c>
    </row>
    <row r="1112" spans="1:10" x14ac:dyDescent="0.2">
      <c r="A1112" s="9">
        <v>1130</v>
      </c>
      <c r="B1112" s="1">
        <v>225.89544190669881</v>
      </c>
      <c r="C1112" s="1">
        <f t="shared" si="104"/>
        <v>3.5264124419129814</v>
      </c>
      <c r="D1112" s="1">
        <v>188.339</v>
      </c>
      <c r="E1112">
        <v>285.09399999999999</v>
      </c>
      <c r="F1112">
        <f t="shared" si="105"/>
        <v>236.7165</v>
      </c>
      <c r="G1112" s="1">
        <f t="shared" si="106"/>
        <v>3.8118201468188602</v>
      </c>
      <c r="H1112" s="1">
        <f t="shared" si="107"/>
        <v>10.82105809330119</v>
      </c>
      <c r="I1112" s="1">
        <f t="shared" si="102"/>
        <v>0.28540770490596401</v>
      </c>
      <c r="J1112" s="1">
        <f t="shared" si="103"/>
        <v>0.46452640669885764</v>
      </c>
    </row>
    <row r="1113" spans="1:10" x14ac:dyDescent="0.2">
      <c r="A1113" s="9">
        <v>1131</v>
      </c>
      <c r="B1113" s="1">
        <v>225.95719029258859</v>
      </c>
      <c r="C1113" s="1">
        <f t="shared" si="104"/>
        <v>3.588160827802767</v>
      </c>
      <c r="D1113" s="1">
        <v>188.37899999999999</v>
      </c>
      <c r="E1113">
        <v>285.20499999999998</v>
      </c>
      <c r="F1113">
        <f t="shared" si="105"/>
        <v>236.79199999999997</v>
      </c>
      <c r="G1113" s="1">
        <f t="shared" si="106"/>
        <v>3.887320146818837</v>
      </c>
      <c r="H1113" s="1">
        <f t="shared" si="107"/>
        <v>10.834809707411381</v>
      </c>
      <c r="I1113" s="1">
        <f t="shared" si="102"/>
        <v>0.29915931901615522</v>
      </c>
      <c r="J1113" s="1">
        <f t="shared" si="103"/>
        <v>0.47372719329290036</v>
      </c>
    </row>
    <row r="1114" spans="1:10" x14ac:dyDescent="0.2">
      <c r="A1114" s="9">
        <v>1132</v>
      </c>
      <c r="B1114" s="1">
        <v>226.01893867847829</v>
      </c>
      <c r="C1114" s="1">
        <f t="shared" si="104"/>
        <v>3.6499092136924673</v>
      </c>
      <c r="D1114" s="1">
        <v>188.42</v>
      </c>
      <c r="E1114">
        <v>285.315</v>
      </c>
      <c r="F1114">
        <f t="shared" si="105"/>
        <v>236.86750000000001</v>
      </c>
      <c r="G1114" s="1">
        <f t="shared" si="106"/>
        <v>3.9628201468188706</v>
      </c>
      <c r="H1114" s="1">
        <f t="shared" si="107"/>
        <v>10.848561321521714</v>
      </c>
      <c r="I1114" s="1">
        <f t="shared" si="102"/>
        <v>0.31291093312648854</v>
      </c>
      <c r="J1114" s="1">
        <f t="shared" si="103"/>
        <v>0.48292797988695002</v>
      </c>
    </row>
    <row r="1115" spans="1:10" x14ac:dyDescent="0.2">
      <c r="A1115" s="9">
        <v>1133</v>
      </c>
      <c r="B1115" s="1">
        <v>226.08068706436811</v>
      </c>
      <c r="C1115" s="1">
        <f t="shared" si="104"/>
        <v>3.7116575995822814</v>
      </c>
      <c r="D1115" s="1">
        <v>188.46100000000001</v>
      </c>
      <c r="E1115">
        <v>285.42599999999999</v>
      </c>
      <c r="F1115">
        <f t="shared" si="105"/>
        <v>236.9435</v>
      </c>
      <c r="G1115" s="1">
        <f t="shared" si="106"/>
        <v>4.038820146818864</v>
      </c>
      <c r="H1115" s="1">
        <f t="shared" si="107"/>
        <v>10.862812935631894</v>
      </c>
      <c r="I1115" s="1">
        <f t="shared" si="102"/>
        <v>0.32716254723666793</v>
      </c>
      <c r="J1115" s="1">
        <f t="shared" si="103"/>
        <v>0.49218969884254476</v>
      </c>
    </row>
    <row r="1116" spans="1:10" x14ac:dyDescent="0.2">
      <c r="A1116" s="9">
        <v>1134</v>
      </c>
      <c r="B1116" s="1">
        <v>226.14243545025781</v>
      </c>
      <c r="C1116" s="1">
        <f t="shared" si="104"/>
        <v>3.7734059854719817</v>
      </c>
      <c r="D1116" s="1">
        <v>188.501</v>
      </c>
      <c r="E1116">
        <v>285.536</v>
      </c>
      <c r="F1116">
        <f t="shared" si="105"/>
        <v>237.01850000000002</v>
      </c>
      <c r="G1116" s="1">
        <f t="shared" si="106"/>
        <v>4.1138201468188811</v>
      </c>
      <c r="H1116" s="1">
        <f t="shared" si="107"/>
        <v>10.87606454974221</v>
      </c>
      <c r="I1116" s="1">
        <f t="shared" si="102"/>
        <v>0.34041416134698466</v>
      </c>
      <c r="J1116" s="1">
        <f t="shared" si="103"/>
        <v>0.50132955307504246</v>
      </c>
    </row>
    <row r="1117" spans="1:10" x14ac:dyDescent="0.2">
      <c r="A1117" s="9">
        <v>1135</v>
      </c>
      <c r="B1117" s="1">
        <v>226.20418383614759</v>
      </c>
      <c r="C1117" s="1">
        <f t="shared" si="104"/>
        <v>3.8351543713617673</v>
      </c>
      <c r="D1117" s="1">
        <v>188.542</v>
      </c>
      <c r="E1117">
        <v>285.64699999999999</v>
      </c>
      <c r="F1117">
        <f t="shared" si="105"/>
        <v>237.09449999999998</v>
      </c>
      <c r="G1117" s="1">
        <f t="shared" si="106"/>
        <v>4.1898201468188461</v>
      </c>
      <c r="H1117" s="1">
        <f t="shared" si="107"/>
        <v>10.89031616385239</v>
      </c>
      <c r="I1117" s="1">
        <f t="shared" si="102"/>
        <v>0.35466577545716405</v>
      </c>
      <c r="J1117" s="1">
        <f t="shared" si="103"/>
        <v>0.5105912720306337</v>
      </c>
    </row>
    <row r="1118" spans="1:10" x14ac:dyDescent="0.2">
      <c r="A1118" s="9">
        <v>1136</v>
      </c>
      <c r="B1118" s="1">
        <v>226.26593222203741</v>
      </c>
      <c r="C1118" s="1">
        <f t="shared" si="104"/>
        <v>3.8969027572515813</v>
      </c>
      <c r="D1118" s="1">
        <v>188.583</v>
      </c>
      <c r="E1118">
        <v>285.75700000000001</v>
      </c>
      <c r="F1118">
        <f t="shared" si="105"/>
        <v>237.17000000000002</v>
      </c>
      <c r="G1118" s="1">
        <f t="shared" si="106"/>
        <v>4.2653201468188797</v>
      </c>
      <c r="H1118" s="1">
        <f t="shared" si="107"/>
        <v>10.904067777962609</v>
      </c>
      <c r="I1118" s="1">
        <f t="shared" si="102"/>
        <v>0.36841738956738368</v>
      </c>
      <c r="J1118" s="1">
        <f t="shared" si="103"/>
        <v>0.51979205862468336</v>
      </c>
    </row>
    <row r="1119" spans="1:10" x14ac:dyDescent="0.2">
      <c r="A1119" s="9">
        <v>1137</v>
      </c>
      <c r="B1119" s="1">
        <v>226.32768060792711</v>
      </c>
      <c r="C1119" s="1">
        <f t="shared" si="104"/>
        <v>3.9586511431412816</v>
      </c>
      <c r="D1119" s="1">
        <v>188.62299999999999</v>
      </c>
      <c r="E1119">
        <v>285.86700000000002</v>
      </c>
      <c r="F1119">
        <f t="shared" si="105"/>
        <v>237.245</v>
      </c>
      <c r="G1119" s="1">
        <f t="shared" si="106"/>
        <v>4.3403201468188684</v>
      </c>
      <c r="H1119" s="1">
        <f t="shared" si="107"/>
        <v>10.917319392072898</v>
      </c>
      <c r="I1119" s="1">
        <f t="shared" si="102"/>
        <v>0.38166900367767198</v>
      </c>
      <c r="J1119" s="1">
        <f t="shared" si="103"/>
        <v>0.52893191285717756</v>
      </c>
    </row>
    <row r="1120" spans="1:10" x14ac:dyDescent="0.2">
      <c r="A1120" s="9">
        <v>1138</v>
      </c>
      <c r="B1120" s="1">
        <v>226.38942899381689</v>
      </c>
      <c r="C1120" s="1">
        <f t="shared" si="104"/>
        <v>4.0203995290310672</v>
      </c>
      <c r="D1120" s="1">
        <v>188.66399999999999</v>
      </c>
      <c r="E1120">
        <v>285.97800000000001</v>
      </c>
      <c r="F1120">
        <f t="shared" si="105"/>
        <v>237.321</v>
      </c>
      <c r="G1120" s="1">
        <f t="shared" si="106"/>
        <v>4.4163201468188618</v>
      </c>
      <c r="H1120" s="1">
        <f t="shared" si="107"/>
        <v>10.931571006183106</v>
      </c>
      <c r="I1120" s="1">
        <f t="shared" si="102"/>
        <v>0.39592061778787979</v>
      </c>
      <c r="J1120" s="1">
        <f t="shared" si="103"/>
        <v>0.53819363181277236</v>
      </c>
    </row>
    <row r="1121" spans="1:10" x14ac:dyDescent="0.2">
      <c r="A1121" s="9">
        <v>1139</v>
      </c>
      <c r="B1121" s="1">
        <v>226.45117737970659</v>
      </c>
      <c r="C1121" s="1">
        <f t="shared" si="104"/>
        <v>4.0821479149207676</v>
      </c>
      <c r="D1121" s="1">
        <v>188.70500000000001</v>
      </c>
      <c r="E1121">
        <v>286.08800000000002</v>
      </c>
      <c r="F1121">
        <f t="shared" si="105"/>
        <v>237.3965</v>
      </c>
      <c r="G1121" s="1">
        <f t="shared" si="106"/>
        <v>4.491820146818867</v>
      </c>
      <c r="H1121" s="1">
        <f t="shared" si="107"/>
        <v>10.94532262029341</v>
      </c>
      <c r="I1121" s="1">
        <f t="shared" si="102"/>
        <v>0.40967223189818469</v>
      </c>
      <c r="J1121" s="1">
        <f t="shared" si="103"/>
        <v>0.54739441840681846</v>
      </c>
    </row>
    <row r="1122" spans="1:10" x14ac:dyDescent="0.2">
      <c r="A1122" s="9">
        <v>1140</v>
      </c>
      <c r="B1122" s="1">
        <v>226.51292576559641</v>
      </c>
      <c r="C1122" s="1">
        <f t="shared" si="104"/>
        <v>4.1438963008105816</v>
      </c>
      <c r="D1122" s="1">
        <v>188.745</v>
      </c>
      <c r="E1122">
        <v>286.19900000000001</v>
      </c>
      <c r="F1122">
        <f t="shared" si="105"/>
        <v>237.47200000000001</v>
      </c>
      <c r="G1122" s="1">
        <f t="shared" si="106"/>
        <v>4.5673201468188722</v>
      </c>
      <c r="H1122" s="1">
        <f t="shared" si="107"/>
        <v>10.959074234403602</v>
      </c>
      <c r="I1122" s="1">
        <f t="shared" si="102"/>
        <v>0.4234238460083759</v>
      </c>
      <c r="J1122" s="1">
        <f t="shared" si="103"/>
        <v>0.55659520500086468</v>
      </c>
    </row>
    <row r="1123" spans="1:10" x14ac:dyDescent="0.2">
      <c r="A1123" s="9">
        <v>1141</v>
      </c>
      <c r="B1123" s="1">
        <v>226.57467415148611</v>
      </c>
      <c r="C1123" s="1">
        <f t="shared" si="104"/>
        <v>4.2056446867002819</v>
      </c>
      <c r="D1123" s="1">
        <v>188.786</v>
      </c>
      <c r="E1123">
        <v>286.30900000000003</v>
      </c>
      <c r="F1123">
        <f t="shared" si="105"/>
        <v>237.54750000000001</v>
      </c>
      <c r="G1123" s="1">
        <f t="shared" si="106"/>
        <v>4.6428201468188774</v>
      </c>
      <c r="H1123" s="1">
        <f t="shared" si="107"/>
        <v>10.972825848513907</v>
      </c>
      <c r="I1123" s="1">
        <f t="shared" si="102"/>
        <v>0.4371754601186808</v>
      </c>
      <c r="J1123" s="1">
        <f t="shared" si="103"/>
        <v>0.5657959915949109</v>
      </c>
    </row>
    <row r="1124" spans="1:10" x14ac:dyDescent="0.2">
      <c r="A1124" s="9">
        <v>1142</v>
      </c>
      <c r="B1124" s="1">
        <v>226.5571089366646</v>
      </c>
      <c r="C1124" s="1">
        <f t="shared" si="104"/>
        <v>4.1880794718787797</v>
      </c>
      <c r="D1124" s="1">
        <v>188.827</v>
      </c>
      <c r="E1124">
        <v>286.42</v>
      </c>
      <c r="F1124">
        <f t="shared" si="105"/>
        <v>237.62350000000001</v>
      </c>
      <c r="G1124" s="1">
        <f t="shared" si="106"/>
        <v>4.7188201468188709</v>
      </c>
      <c r="H1124" s="1">
        <f t="shared" si="107"/>
        <v>11.066391063335402</v>
      </c>
      <c r="I1124" s="1">
        <f t="shared" si="102"/>
        <v>0.5307406749401764</v>
      </c>
      <c r="J1124" s="1">
        <f t="shared" si="103"/>
        <v>0.57505771055050559</v>
      </c>
    </row>
    <row r="1125" spans="1:10" x14ac:dyDescent="0.2">
      <c r="A1125" s="9">
        <v>1143</v>
      </c>
      <c r="B1125" s="1">
        <v>226.5395761606334</v>
      </c>
      <c r="C1125" s="1">
        <f t="shared" si="104"/>
        <v>4.1705466958475768</v>
      </c>
      <c r="D1125" s="1">
        <v>188.84100000000001</v>
      </c>
      <c r="E1125">
        <v>286.66800000000001</v>
      </c>
      <c r="F1125">
        <f t="shared" si="105"/>
        <v>237.75450000000001</v>
      </c>
      <c r="G1125" s="1">
        <f t="shared" si="106"/>
        <v>4.8498201468188711</v>
      </c>
      <c r="H1125" s="1">
        <f t="shared" si="107"/>
        <v>11.214923839366605</v>
      </c>
      <c r="I1125" s="1">
        <f t="shared" si="102"/>
        <v>0.67927345097137959</v>
      </c>
      <c r="J1125" s="1">
        <f t="shared" si="103"/>
        <v>0.59102198927659799</v>
      </c>
    </row>
    <row r="1126" spans="1:10" x14ac:dyDescent="0.2">
      <c r="A1126" s="9">
        <v>1144</v>
      </c>
      <c r="B1126" s="1">
        <v>226.68652269043631</v>
      </c>
      <c r="C1126" s="1">
        <f t="shared" si="104"/>
        <v>4.3174932256504803</v>
      </c>
      <c r="D1126" s="1">
        <v>188.85499999999999</v>
      </c>
      <c r="E1126">
        <v>286.91699999999997</v>
      </c>
      <c r="F1126">
        <f t="shared" si="105"/>
        <v>237.88599999999997</v>
      </c>
      <c r="G1126" s="1">
        <f t="shared" si="106"/>
        <v>4.9813201468188311</v>
      </c>
      <c r="H1126" s="1">
        <f t="shared" si="107"/>
        <v>11.199477309563662</v>
      </c>
      <c r="I1126" s="1">
        <f t="shared" si="102"/>
        <v>0.663826921168436</v>
      </c>
      <c r="J1126" s="1">
        <f t="shared" si="103"/>
        <v>0.60704720036423532</v>
      </c>
    </row>
    <row r="1127" spans="1:10" x14ac:dyDescent="0.2">
      <c r="A1127" s="9">
        <v>1145</v>
      </c>
      <c r="B1127" s="1">
        <v>226.83346922023921</v>
      </c>
      <c r="C1127" s="1">
        <f t="shared" si="104"/>
        <v>4.4644397554533839</v>
      </c>
      <c r="D1127" s="1">
        <v>188.869</v>
      </c>
      <c r="E1127">
        <v>287.166</v>
      </c>
      <c r="F1127">
        <f t="shared" si="105"/>
        <v>238.01749999999998</v>
      </c>
      <c r="G1127" s="1">
        <f t="shared" si="106"/>
        <v>5.1128201468188479</v>
      </c>
      <c r="H1127" s="1">
        <f t="shared" si="107"/>
        <v>11.184030779760775</v>
      </c>
      <c r="I1127" s="1">
        <f t="shared" si="102"/>
        <v>0.64838039136554926</v>
      </c>
      <c r="J1127" s="1">
        <f t="shared" si="103"/>
        <v>0.62307241145187964</v>
      </c>
    </row>
    <row r="1128" spans="1:10" x14ac:dyDescent="0.2">
      <c r="A1128" s="9">
        <v>1146</v>
      </c>
      <c r="B1128" s="1">
        <v>226.9804157500422</v>
      </c>
      <c r="C1128" s="1">
        <f t="shared" si="104"/>
        <v>4.6113862852563727</v>
      </c>
      <c r="D1128" s="1">
        <v>188.88399999999999</v>
      </c>
      <c r="E1128">
        <v>287.41399999999999</v>
      </c>
      <c r="F1128">
        <f t="shared" si="105"/>
        <v>238.149</v>
      </c>
      <c r="G1128" s="1">
        <f t="shared" si="106"/>
        <v>5.2443201468188647</v>
      </c>
      <c r="H1128" s="1">
        <f t="shared" si="107"/>
        <v>11.168584249957803</v>
      </c>
      <c r="I1128" s="1">
        <f t="shared" si="102"/>
        <v>0.63293386156257725</v>
      </c>
      <c r="J1128" s="1">
        <f t="shared" si="103"/>
        <v>0.63909762253952396</v>
      </c>
    </row>
    <row r="1129" spans="1:10" x14ac:dyDescent="0.2">
      <c r="A1129" s="9">
        <v>1147</v>
      </c>
      <c r="B1129" s="1">
        <v>227.1273622798451</v>
      </c>
      <c r="C1129" s="1">
        <f t="shared" si="104"/>
        <v>4.7583328150592763</v>
      </c>
      <c r="D1129" s="1">
        <v>188.898</v>
      </c>
      <c r="E1129">
        <v>287.66300000000001</v>
      </c>
      <c r="F1129">
        <f t="shared" si="105"/>
        <v>238.28050000000002</v>
      </c>
      <c r="G1129" s="1">
        <f t="shared" si="106"/>
        <v>5.3758201468188815</v>
      </c>
      <c r="H1129" s="1">
        <f t="shared" si="107"/>
        <v>11.153137720154916</v>
      </c>
      <c r="I1129" s="1">
        <f t="shared" si="102"/>
        <v>0.61748733175969051</v>
      </c>
      <c r="J1129" s="1">
        <f t="shared" si="103"/>
        <v>0.65512283362716828</v>
      </c>
    </row>
    <row r="1130" spans="1:10" x14ac:dyDescent="0.2">
      <c r="A1130" s="9">
        <v>1148</v>
      </c>
      <c r="B1130" s="1">
        <v>227.27430880964809</v>
      </c>
      <c r="C1130" s="1">
        <f t="shared" si="104"/>
        <v>4.9052793448622651</v>
      </c>
      <c r="D1130" s="1">
        <v>188.91200000000001</v>
      </c>
      <c r="E1130">
        <v>287.91199999999998</v>
      </c>
      <c r="F1130">
        <f t="shared" si="105"/>
        <v>238.41199999999998</v>
      </c>
      <c r="G1130" s="1">
        <f t="shared" si="106"/>
        <v>5.5073201468188415</v>
      </c>
      <c r="H1130" s="1">
        <f t="shared" si="107"/>
        <v>11.137691190351887</v>
      </c>
      <c r="I1130" s="1">
        <f t="shared" si="102"/>
        <v>0.60204080195666165</v>
      </c>
      <c r="J1130" s="1">
        <f t="shared" si="103"/>
        <v>0.67114804471480571</v>
      </c>
    </row>
    <row r="1131" spans="1:10" x14ac:dyDescent="0.2">
      <c r="A1131" s="9">
        <v>1149</v>
      </c>
      <c r="B1131" s="1">
        <v>227.42125533945099</v>
      </c>
      <c r="C1131" s="1">
        <f t="shared" si="104"/>
        <v>5.0522258746651687</v>
      </c>
      <c r="D1131" s="1">
        <v>188.92699999999999</v>
      </c>
      <c r="E1131">
        <v>288.16000000000003</v>
      </c>
      <c r="F1131">
        <f t="shared" si="105"/>
        <v>238.54349999999999</v>
      </c>
      <c r="G1131" s="1">
        <f t="shared" si="106"/>
        <v>5.6388201468188583</v>
      </c>
      <c r="H1131" s="1">
        <f t="shared" si="107"/>
        <v>11.122244660549001</v>
      </c>
      <c r="I1131" s="1">
        <f t="shared" si="102"/>
        <v>0.58659427215377491</v>
      </c>
      <c r="J1131" s="1">
        <f t="shared" si="103"/>
        <v>0.68717325580245003</v>
      </c>
    </row>
    <row r="1132" spans="1:10" x14ac:dyDescent="0.2">
      <c r="A1132" s="9">
        <v>1150</v>
      </c>
      <c r="B1132" s="1">
        <v>227.56820186925401</v>
      </c>
      <c r="C1132" s="1">
        <f t="shared" si="104"/>
        <v>5.199172404468186</v>
      </c>
      <c r="D1132" s="1">
        <v>188.941</v>
      </c>
      <c r="E1132">
        <v>288.40899999999999</v>
      </c>
      <c r="F1132">
        <f t="shared" si="105"/>
        <v>238.67500000000001</v>
      </c>
      <c r="G1132" s="1">
        <f t="shared" si="106"/>
        <v>5.7703201468188752</v>
      </c>
      <c r="H1132" s="1">
        <f t="shared" si="107"/>
        <v>11.106798130746</v>
      </c>
      <c r="I1132" s="1">
        <f t="shared" si="102"/>
        <v>0.57114774235077448</v>
      </c>
      <c r="J1132" s="1">
        <f t="shared" si="103"/>
        <v>0.70319846689009435</v>
      </c>
    </row>
    <row r="1133" spans="1:10" x14ac:dyDescent="0.2">
      <c r="A1133" s="9">
        <v>1151</v>
      </c>
      <c r="B1133" s="1">
        <v>227.71514839905689</v>
      </c>
      <c r="C1133" s="1">
        <f t="shared" si="104"/>
        <v>5.3461189342710611</v>
      </c>
      <c r="D1133" s="1">
        <v>188.95500000000001</v>
      </c>
      <c r="E1133">
        <v>288.65699999999998</v>
      </c>
      <c r="F1133">
        <f t="shared" si="105"/>
        <v>238.80599999999998</v>
      </c>
      <c r="G1133" s="1">
        <f t="shared" si="106"/>
        <v>5.901320146818847</v>
      </c>
      <c r="H1133" s="1">
        <f t="shared" si="107"/>
        <v>11.090851600943097</v>
      </c>
      <c r="I1133" s="1">
        <f t="shared" si="102"/>
        <v>0.55520121254787114</v>
      </c>
      <c r="J1133" s="1">
        <f t="shared" si="103"/>
        <v>0.71916274561618321</v>
      </c>
    </row>
    <row r="1134" spans="1:10" x14ac:dyDescent="0.2">
      <c r="A1134" s="9">
        <v>1152</v>
      </c>
      <c r="B1134" s="1">
        <v>227.69797709362601</v>
      </c>
      <c r="C1134" s="1">
        <f t="shared" si="104"/>
        <v>5.3289476288401829</v>
      </c>
      <c r="D1134" s="1">
        <v>188.96899999999999</v>
      </c>
      <c r="E1134">
        <v>288.90600000000001</v>
      </c>
      <c r="F1134">
        <f t="shared" si="105"/>
        <v>238.9375</v>
      </c>
      <c r="G1134" s="1">
        <f t="shared" si="106"/>
        <v>6.0328201468188638</v>
      </c>
      <c r="H1134" s="1">
        <f t="shared" si="107"/>
        <v>11.239522906373992</v>
      </c>
      <c r="I1134" s="1">
        <f t="shared" si="102"/>
        <v>0.70387251797876615</v>
      </c>
      <c r="J1134" s="1">
        <f t="shared" si="103"/>
        <v>0.73518795670382753</v>
      </c>
    </row>
    <row r="1135" spans="1:10" x14ac:dyDescent="0.2">
      <c r="A1135" s="9">
        <v>1153</v>
      </c>
      <c r="B1135" s="1">
        <v>227.6808536095385</v>
      </c>
      <c r="C1135" s="1">
        <f t="shared" si="104"/>
        <v>5.3118241447526771</v>
      </c>
      <c r="D1135" s="1">
        <v>188.90299999999999</v>
      </c>
      <c r="E1135">
        <v>289.01799999999997</v>
      </c>
      <c r="F1135">
        <f t="shared" si="105"/>
        <v>238.96049999999997</v>
      </c>
      <c r="G1135" s="1">
        <f t="shared" si="106"/>
        <v>6.0558201468188315</v>
      </c>
      <c r="H1135" s="1">
        <f t="shared" si="107"/>
        <v>11.279646390461465</v>
      </c>
      <c r="I1135" s="1">
        <f t="shared" si="102"/>
        <v>0.74399600206623973</v>
      </c>
      <c r="J1135" s="1">
        <f t="shared" si="103"/>
        <v>0.73799084533512227</v>
      </c>
    </row>
    <row r="1136" spans="1:10" x14ac:dyDescent="0.2">
      <c r="A1136" s="9">
        <v>1154</v>
      </c>
      <c r="B1136" s="1">
        <v>227.66844948076999</v>
      </c>
      <c r="C1136" s="1">
        <f t="shared" si="104"/>
        <v>5.2994200159841682</v>
      </c>
      <c r="D1136" s="1">
        <v>188.83600000000001</v>
      </c>
      <c r="E1136">
        <v>289.13</v>
      </c>
      <c r="F1136">
        <f t="shared" si="105"/>
        <v>238.983</v>
      </c>
      <c r="G1136" s="1">
        <f t="shared" si="106"/>
        <v>6.0783201468188679</v>
      </c>
      <c r="H1136" s="1">
        <f t="shared" si="107"/>
        <v>11.314550519230011</v>
      </c>
      <c r="I1136" s="1">
        <f t="shared" si="102"/>
        <v>0.77890013083478493</v>
      </c>
      <c r="J1136" s="1">
        <f t="shared" si="103"/>
        <v>0.74073280160487531</v>
      </c>
    </row>
    <row r="1137" spans="1:10" x14ac:dyDescent="0.2">
      <c r="A1137" s="9">
        <v>1155</v>
      </c>
      <c r="B1137" s="1">
        <v>227.65604535200151</v>
      </c>
      <c r="C1137" s="1">
        <f t="shared" si="104"/>
        <v>5.2870158872156878</v>
      </c>
      <c r="D1137" s="1">
        <v>188.77</v>
      </c>
      <c r="E1137">
        <v>289.24299999999999</v>
      </c>
      <c r="F1137">
        <f t="shared" si="105"/>
        <v>239.00650000000002</v>
      </c>
      <c r="G1137" s="1">
        <f t="shared" si="106"/>
        <v>6.1018201468188806</v>
      </c>
      <c r="H1137" s="1">
        <f t="shared" si="107"/>
        <v>11.350454647998504</v>
      </c>
      <c r="I1137" s="1">
        <f t="shared" si="102"/>
        <v>0.81480425960327807</v>
      </c>
      <c r="J1137" s="1">
        <f t="shared" si="103"/>
        <v>0.74359662259772552</v>
      </c>
    </row>
    <row r="1138" spans="1:10" x14ac:dyDescent="0.2">
      <c r="A1138" s="9">
        <v>1156</v>
      </c>
      <c r="B1138" s="1">
        <v>227.643641223233</v>
      </c>
      <c r="C1138" s="1">
        <f t="shared" si="104"/>
        <v>5.274611758447179</v>
      </c>
      <c r="D1138" s="1">
        <v>188.703</v>
      </c>
      <c r="E1138">
        <v>289.35500000000002</v>
      </c>
      <c r="F1138">
        <f t="shared" si="105"/>
        <v>239.029</v>
      </c>
      <c r="G1138" s="1">
        <f t="shared" si="106"/>
        <v>6.1243201468188602</v>
      </c>
      <c r="H1138" s="1">
        <f t="shared" si="107"/>
        <v>11.385358776766992</v>
      </c>
      <c r="I1138" s="1">
        <f t="shared" si="102"/>
        <v>0.84970838837176643</v>
      </c>
      <c r="J1138" s="1">
        <f t="shared" si="103"/>
        <v>0.74633857886747168</v>
      </c>
    </row>
    <row r="1139" spans="1:10" x14ac:dyDescent="0.2">
      <c r="A1139" s="9">
        <v>1157</v>
      </c>
      <c r="B1139" s="1">
        <v>227.6312370944645</v>
      </c>
      <c r="C1139" s="1">
        <f t="shared" si="104"/>
        <v>5.2622076296786702</v>
      </c>
      <c r="D1139" s="1">
        <v>188.637</v>
      </c>
      <c r="E1139">
        <v>289.46699999999998</v>
      </c>
      <c r="F1139">
        <f t="shared" si="105"/>
        <v>239.05199999999999</v>
      </c>
      <c r="G1139" s="1">
        <f t="shared" si="106"/>
        <v>6.1473201468188563</v>
      </c>
      <c r="H1139" s="1">
        <f t="shared" si="107"/>
        <v>11.420762905535497</v>
      </c>
      <c r="I1139" s="1">
        <f t="shared" si="102"/>
        <v>0.88511251714027139</v>
      </c>
      <c r="J1139" s="1">
        <f t="shared" si="103"/>
        <v>0.74914146749876986</v>
      </c>
    </row>
    <row r="1140" spans="1:10" x14ac:dyDescent="0.2">
      <c r="A1140" s="9">
        <v>1158</v>
      </c>
      <c r="B1140" s="1">
        <v>227.61883296569599</v>
      </c>
      <c r="C1140" s="1">
        <f t="shared" si="104"/>
        <v>5.2498035009101613</v>
      </c>
      <c r="D1140" s="1">
        <v>188.57</v>
      </c>
      <c r="E1140">
        <v>289.57900000000001</v>
      </c>
      <c r="F1140">
        <f t="shared" si="105"/>
        <v>239.0745</v>
      </c>
      <c r="G1140" s="1">
        <f t="shared" si="106"/>
        <v>6.1698201468188643</v>
      </c>
      <c r="H1140" s="1">
        <f t="shared" si="107"/>
        <v>11.455667034304014</v>
      </c>
      <c r="I1140" s="1">
        <f t="shared" si="102"/>
        <v>0.92001664590878818</v>
      </c>
      <c r="J1140" s="1">
        <f t="shared" si="103"/>
        <v>0.75188342376851958</v>
      </c>
    </row>
    <row r="1141" spans="1:10" x14ac:dyDescent="0.2">
      <c r="A1141" s="9">
        <v>1159</v>
      </c>
      <c r="B1141" s="1">
        <v>227.60642883692751</v>
      </c>
      <c r="C1141" s="1">
        <f t="shared" si="104"/>
        <v>5.2373993721416809</v>
      </c>
      <c r="D1141" s="1">
        <v>188.50299999999999</v>
      </c>
      <c r="E1141">
        <v>289.69099999999997</v>
      </c>
      <c r="F1141">
        <f t="shared" si="105"/>
        <v>239.09699999999998</v>
      </c>
      <c r="G1141" s="1">
        <f t="shared" si="106"/>
        <v>6.1923201468188438</v>
      </c>
      <c r="H1141" s="1">
        <f t="shared" si="107"/>
        <v>11.490571163072474</v>
      </c>
      <c r="I1141" s="1">
        <f t="shared" si="102"/>
        <v>0.95492077467724812</v>
      </c>
      <c r="J1141" s="1">
        <f t="shared" si="103"/>
        <v>0.75462538003826574</v>
      </c>
    </row>
    <row r="1142" spans="1:10" x14ac:dyDescent="0.2">
      <c r="A1142" s="9">
        <v>1160</v>
      </c>
      <c r="B1142" s="1">
        <v>227.59402470815891</v>
      </c>
      <c r="C1142" s="1">
        <f t="shared" si="104"/>
        <v>5.2249952433730869</v>
      </c>
      <c r="D1142" s="1">
        <v>188.43700000000001</v>
      </c>
      <c r="E1142">
        <v>289.803</v>
      </c>
      <c r="F1142">
        <f t="shared" si="105"/>
        <v>239.12</v>
      </c>
      <c r="G1142" s="1">
        <f t="shared" si="106"/>
        <v>6.2153201468188684</v>
      </c>
      <c r="H1142" s="1">
        <f t="shared" si="107"/>
        <v>11.525975291841092</v>
      </c>
      <c r="I1142" s="1">
        <f t="shared" si="102"/>
        <v>0.99032490344586677</v>
      </c>
      <c r="J1142" s="1">
        <f t="shared" si="103"/>
        <v>0.75742826866956736</v>
      </c>
    </row>
    <row r="1143" spans="1:10" x14ac:dyDescent="0.2">
      <c r="A1143" s="9">
        <v>1161</v>
      </c>
      <c r="B1143" s="1">
        <v>227.5816205793904</v>
      </c>
      <c r="C1143" s="1">
        <f t="shared" si="104"/>
        <v>5.212591114604578</v>
      </c>
      <c r="D1143" s="1">
        <v>188.37</v>
      </c>
      <c r="E1143">
        <v>289.916</v>
      </c>
      <c r="F1143">
        <f t="shared" si="105"/>
        <v>239.143</v>
      </c>
      <c r="G1143" s="1">
        <f t="shared" si="106"/>
        <v>6.2383201468188645</v>
      </c>
      <c r="H1143" s="1">
        <f t="shared" si="107"/>
        <v>11.561379420609597</v>
      </c>
      <c r="I1143" s="1">
        <f t="shared" si="102"/>
        <v>1.0257290322143717</v>
      </c>
      <c r="J1143" s="1">
        <f t="shared" si="103"/>
        <v>0.76023115730086555</v>
      </c>
    </row>
    <row r="1144" spans="1:10" x14ac:dyDescent="0.2">
      <c r="A1144" s="9">
        <v>1162</v>
      </c>
      <c r="B1144" s="1">
        <v>227.56921645062189</v>
      </c>
      <c r="C1144" s="1">
        <f t="shared" si="104"/>
        <v>5.2001869858360692</v>
      </c>
      <c r="D1144" s="1">
        <v>188.304</v>
      </c>
      <c r="E1144">
        <v>290.02800000000002</v>
      </c>
      <c r="F1144">
        <f t="shared" si="105"/>
        <v>239.166</v>
      </c>
      <c r="G1144" s="1">
        <f t="shared" si="106"/>
        <v>6.2613201468188606</v>
      </c>
      <c r="H1144" s="1">
        <f t="shared" si="107"/>
        <v>11.596783549378102</v>
      </c>
      <c r="I1144" s="1">
        <f t="shared" si="102"/>
        <v>1.0611331609828767</v>
      </c>
      <c r="J1144" s="1">
        <f t="shared" si="103"/>
        <v>0.76303404593216373</v>
      </c>
    </row>
    <row r="1145" spans="1:10" x14ac:dyDescent="0.2">
      <c r="A1145" s="9">
        <v>1163</v>
      </c>
      <c r="B1145" s="1">
        <v>227.55681232185341</v>
      </c>
      <c r="C1145" s="1">
        <f t="shared" si="104"/>
        <v>5.1877828570675888</v>
      </c>
      <c r="D1145" s="1">
        <v>188.23699999999999</v>
      </c>
      <c r="E1145">
        <v>290.02800000000002</v>
      </c>
      <c r="F1145">
        <f t="shared" si="105"/>
        <v>239.13249999999999</v>
      </c>
      <c r="G1145" s="1">
        <f t="shared" si="106"/>
        <v>6.227820146818857</v>
      </c>
      <c r="H1145" s="1">
        <f t="shared" si="107"/>
        <v>11.575687678146579</v>
      </c>
      <c r="I1145" s="1">
        <f t="shared" si="102"/>
        <v>1.0400372897513535</v>
      </c>
      <c r="J1145" s="1">
        <f t="shared" si="103"/>
        <v>0.75895157770831523</v>
      </c>
    </row>
    <row r="1146" spans="1:10" x14ac:dyDescent="0.2">
      <c r="A1146" s="9">
        <v>1164</v>
      </c>
      <c r="B1146" s="1">
        <v>227.54440819308491</v>
      </c>
      <c r="C1146" s="1">
        <f t="shared" si="104"/>
        <v>5.17537872829908</v>
      </c>
      <c r="D1146" s="1">
        <v>188.17099999999999</v>
      </c>
      <c r="E1146">
        <v>290.08100000000002</v>
      </c>
      <c r="F1146">
        <f t="shared" si="105"/>
        <v>239.126</v>
      </c>
      <c r="G1146" s="1">
        <f t="shared" si="106"/>
        <v>6.2213201468188686</v>
      </c>
      <c r="H1146" s="1">
        <f t="shared" si="107"/>
        <v>11.5815918069151</v>
      </c>
      <c r="I1146" s="1">
        <f t="shared" si="102"/>
        <v>1.0459414185198739</v>
      </c>
      <c r="J1146" s="1">
        <f t="shared" si="103"/>
        <v>0.758159457008167</v>
      </c>
    </row>
    <row r="1147" spans="1:10" x14ac:dyDescent="0.2">
      <c r="A1147" s="9">
        <v>1165</v>
      </c>
      <c r="B1147" s="1">
        <v>227.5320040643164</v>
      </c>
      <c r="C1147" s="1">
        <f t="shared" si="104"/>
        <v>5.1629745995305711</v>
      </c>
      <c r="D1147" s="1">
        <v>188.10400000000001</v>
      </c>
      <c r="E1147">
        <v>290.13400000000001</v>
      </c>
      <c r="F1147">
        <f t="shared" si="105"/>
        <v>239.11900000000003</v>
      </c>
      <c r="G1147" s="1">
        <f t="shared" si="106"/>
        <v>6.214320146818892</v>
      </c>
      <c r="H1147" s="1">
        <f t="shared" si="107"/>
        <v>11.586995935683632</v>
      </c>
      <c r="I1147" s="1">
        <f t="shared" si="102"/>
        <v>1.0513455472884061</v>
      </c>
      <c r="J1147" s="1">
        <f t="shared" si="103"/>
        <v>0.75730640394647031</v>
      </c>
    </row>
    <row r="1148" spans="1:10" x14ac:dyDescent="0.2">
      <c r="A1148" s="9">
        <v>1166</v>
      </c>
      <c r="B1148" s="1">
        <v>227.51959993554789</v>
      </c>
      <c r="C1148" s="1">
        <f t="shared" si="104"/>
        <v>5.1505704707620623</v>
      </c>
      <c r="D1148" s="1">
        <v>188.03800000000001</v>
      </c>
      <c r="E1148">
        <v>290.18799999999999</v>
      </c>
      <c r="F1148">
        <f t="shared" si="105"/>
        <v>239.113</v>
      </c>
      <c r="G1148" s="1">
        <f t="shared" si="106"/>
        <v>6.2083201468188633</v>
      </c>
      <c r="H1148" s="1">
        <f t="shared" si="107"/>
        <v>11.593400064452112</v>
      </c>
      <c r="I1148" s="1">
        <f t="shared" si="102"/>
        <v>1.0577496760568863</v>
      </c>
      <c r="J1148" s="1">
        <f t="shared" si="103"/>
        <v>0.75657521560786711</v>
      </c>
    </row>
    <row r="1149" spans="1:10" x14ac:dyDescent="0.2">
      <c r="A1149" s="9">
        <v>1167</v>
      </c>
      <c r="B1149" s="1">
        <v>227.50719580677929</v>
      </c>
      <c r="C1149" s="1">
        <f t="shared" si="104"/>
        <v>5.1381663419934682</v>
      </c>
      <c r="D1149" s="1">
        <v>187.971</v>
      </c>
      <c r="E1149">
        <v>290.24099999999999</v>
      </c>
      <c r="F1149">
        <f t="shared" si="105"/>
        <v>239.10599999999999</v>
      </c>
      <c r="G1149" s="1">
        <f t="shared" si="106"/>
        <v>6.2013201468188583</v>
      </c>
      <c r="H1149" s="1">
        <f t="shared" si="107"/>
        <v>11.598804193220701</v>
      </c>
      <c r="I1149" s="1">
        <f t="shared" si="102"/>
        <v>1.0631538048254754</v>
      </c>
      <c r="J1149" s="1">
        <f t="shared" si="103"/>
        <v>0.75572216254616698</v>
      </c>
    </row>
    <row r="1150" spans="1:10" x14ac:dyDescent="0.2">
      <c r="A1150" s="9">
        <v>1168</v>
      </c>
      <c r="B1150" s="1">
        <v>227.49479167801081</v>
      </c>
      <c r="C1150" s="1">
        <f t="shared" si="104"/>
        <v>5.1257622132249878</v>
      </c>
      <c r="D1150" s="1">
        <v>187.904</v>
      </c>
      <c r="E1150">
        <v>290.29399999999998</v>
      </c>
      <c r="F1150">
        <f t="shared" si="105"/>
        <v>239.09899999999999</v>
      </c>
      <c r="G1150" s="1">
        <f t="shared" si="106"/>
        <v>6.1943201468188533</v>
      </c>
      <c r="H1150" s="1">
        <f t="shared" si="107"/>
        <v>11.604208321989177</v>
      </c>
      <c r="I1150" s="1">
        <f t="shared" si="102"/>
        <v>1.0685579335939508</v>
      </c>
      <c r="J1150" s="1">
        <f t="shared" si="103"/>
        <v>0.75486910948446673</v>
      </c>
    </row>
    <row r="1151" spans="1:10" x14ac:dyDescent="0.2">
      <c r="A1151" s="9">
        <v>1169</v>
      </c>
      <c r="B1151" s="1">
        <v>227.4823875492423</v>
      </c>
      <c r="C1151" s="1">
        <f t="shared" si="104"/>
        <v>5.113358084456479</v>
      </c>
      <c r="D1151" s="1">
        <v>187.83799999999999</v>
      </c>
      <c r="E1151">
        <v>290.34800000000001</v>
      </c>
      <c r="F1151">
        <f t="shared" si="105"/>
        <v>239.09300000000002</v>
      </c>
      <c r="G1151" s="1">
        <f t="shared" si="106"/>
        <v>6.1883201468188815</v>
      </c>
      <c r="H1151" s="1">
        <f t="shared" si="107"/>
        <v>11.610612450757714</v>
      </c>
      <c r="I1151" s="1">
        <f t="shared" si="102"/>
        <v>1.0749620623624878</v>
      </c>
      <c r="J1151" s="1">
        <f t="shared" si="103"/>
        <v>0.75413792114587053</v>
      </c>
    </row>
    <row r="1152" spans="1:10" x14ac:dyDescent="0.2">
      <c r="A1152" s="9">
        <v>1170</v>
      </c>
      <c r="B1152" s="1">
        <v>227.4699834204738</v>
      </c>
      <c r="C1152" s="1">
        <f t="shared" si="104"/>
        <v>5.1009539556879702</v>
      </c>
      <c r="D1152" s="1">
        <v>187.77099999999999</v>
      </c>
      <c r="E1152">
        <v>290.40100000000001</v>
      </c>
      <c r="F1152">
        <f t="shared" si="105"/>
        <v>239.08600000000001</v>
      </c>
      <c r="G1152" s="1">
        <f t="shared" si="106"/>
        <v>6.1813201468188765</v>
      </c>
      <c r="H1152" s="1">
        <f t="shared" si="107"/>
        <v>11.616016579526217</v>
      </c>
      <c r="I1152" s="1">
        <f t="shared" si="102"/>
        <v>1.0803661911309916</v>
      </c>
      <c r="J1152" s="1">
        <f t="shared" si="103"/>
        <v>0.75328486808417039</v>
      </c>
    </row>
    <row r="1153" spans="1:10" x14ac:dyDescent="0.2">
      <c r="A1153" s="9">
        <v>1171</v>
      </c>
      <c r="B1153" s="1">
        <v>227.45757929170529</v>
      </c>
      <c r="C1153" s="1">
        <f t="shared" si="104"/>
        <v>5.0885498269194613</v>
      </c>
      <c r="D1153" s="1">
        <v>187.70500000000001</v>
      </c>
      <c r="E1153">
        <v>290.45400000000001</v>
      </c>
      <c r="F1153">
        <f t="shared" si="105"/>
        <v>239.0795</v>
      </c>
      <c r="G1153" s="1">
        <f t="shared" si="106"/>
        <v>6.1748201468188597</v>
      </c>
      <c r="H1153" s="1">
        <f t="shared" si="107"/>
        <v>11.621920708294709</v>
      </c>
      <c r="I1153" s="1">
        <f t="shared" si="102"/>
        <v>1.0862703198994836</v>
      </c>
      <c r="J1153" s="1">
        <f t="shared" si="103"/>
        <v>0.75249274738401872</v>
      </c>
    </row>
    <row r="1154" spans="1:10" x14ac:dyDescent="0.2">
      <c r="A1154" s="9">
        <v>1172</v>
      </c>
      <c r="B1154" s="1">
        <v>227.44517516293681</v>
      </c>
      <c r="C1154" s="1">
        <f t="shared" si="104"/>
        <v>5.0761456981509809</v>
      </c>
      <c r="D1154" s="1">
        <v>187.63800000000001</v>
      </c>
      <c r="E1154">
        <v>290.50799999999998</v>
      </c>
      <c r="F1154">
        <f t="shared" si="105"/>
        <v>239.07299999999998</v>
      </c>
      <c r="G1154" s="1">
        <f t="shared" si="106"/>
        <v>6.1683201468188429</v>
      </c>
      <c r="H1154" s="1">
        <f t="shared" si="107"/>
        <v>11.627824837063173</v>
      </c>
      <c r="I1154" s="1">
        <f t="shared" ref="I1154:I1217" si="108">(H1154-$K$2)</f>
        <v>1.0921744486679472</v>
      </c>
      <c r="J1154" s="1">
        <f t="shared" ref="J1154:J1217" si="109">G1154/($K$8-$K$3)</f>
        <v>0.75170062668386706</v>
      </c>
    </row>
    <row r="1155" spans="1:10" x14ac:dyDescent="0.2">
      <c r="A1155" s="9">
        <v>1173</v>
      </c>
      <c r="B1155" s="1">
        <v>227.43277103416821</v>
      </c>
      <c r="C1155" s="1">
        <f t="shared" ref="C1155:C1218" si="110">B1155-$K$4</f>
        <v>5.0637415693823868</v>
      </c>
      <c r="D1155" s="1">
        <v>187.572</v>
      </c>
      <c r="E1155">
        <v>290.56099999999998</v>
      </c>
      <c r="F1155">
        <f t="shared" ref="F1155:F1218" si="111">(D1155+E1155)/2</f>
        <v>239.06649999999999</v>
      </c>
      <c r="G1155" s="1">
        <f t="shared" ref="G1155:G1218" si="112">F1155-$K$3</f>
        <v>6.1618201468188545</v>
      </c>
      <c r="H1155" s="1">
        <f t="shared" ref="H1155:H1218" si="113">F1155-B1155</f>
        <v>11.633728965831779</v>
      </c>
      <c r="I1155" s="1">
        <f t="shared" si="108"/>
        <v>1.0980785774365529</v>
      </c>
      <c r="J1155" s="1">
        <f t="shared" si="109"/>
        <v>0.75090850598371883</v>
      </c>
    </row>
    <row r="1156" spans="1:10" x14ac:dyDescent="0.2">
      <c r="A1156" s="9">
        <v>1174</v>
      </c>
      <c r="B1156" s="1">
        <v>227.4203669053997</v>
      </c>
      <c r="C1156" s="1">
        <f t="shared" si="110"/>
        <v>5.051337440613878</v>
      </c>
      <c r="D1156" s="1">
        <v>187.505</v>
      </c>
      <c r="E1156">
        <v>290.61399999999998</v>
      </c>
      <c r="F1156">
        <f t="shared" si="111"/>
        <v>239.05949999999999</v>
      </c>
      <c r="G1156" s="1">
        <f t="shared" si="112"/>
        <v>6.1548201468188495</v>
      </c>
      <c r="H1156" s="1">
        <f t="shared" si="113"/>
        <v>11.639133094600282</v>
      </c>
      <c r="I1156" s="1">
        <f t="shared" si="108"/>
        <v>1.1034827062050567</v>
      </c>
      <c r="J1156" s="1">
        <f t="shared" si="109"/>
        <v>0.75005545292201858</v>
      </c>
    </row>
    <row r="1157" spans="1:10" x14ac:dyDescent="0.2">
      <c r="A1157" s="9">
        <v>1175</v>
      </c>
      <c r="B1157" s="1">
        <v>227.40796277663119</v>
      </c>
      <c r="C1157" s="1">
        <f t="shared" si="110"/>
        <v>5.0389333118453692</v>
      </c>
      <c r="D1157" s="1">
        <v>187.43899999999999</v>
      </c>
      <c r="E1157">
        <v>290.61399999999998</v>
      </c>
      <c r="F1157">
        <f t="shared" si="111"/>
        <v>239.0265</v>
      </c>
      <c r="G1157" s="1">
        <f t="shared" si="112"/>
        <v>6.1218201468188624</v>
      </c>
      <c r="H1157" s="1">
        <f t="shared" si="113"/>
        <v>11.618537223368804</v>
      </c>
      <c r="I1157" s="1">
        <f t="shared" si="108"/>
        <v>1.0828868349735785</v>
      </c>
      <c r="J1157" s="1">
        <f t="shared" si="109"/>
        <v>0.74603391705972211</v>
      </c>
    </row>
    <row r="1158" spans="1:10" x14ac:dyDescent="0.2">
      <c r="A1158" s="9">
        <v>1176</v>
      </c>
      <c r="B1158" s="1">
        <v>227.39234769940461</v>
      </c>
      <c r="C1158" s="1">
        <f t="shared" si="110"/>
        <v>5.0233182346187846</v>
      </c>
      <c r="D1158" s="1">
        <v>187.43899999999999</v>
      </c>
      <c r="E1158">
        <v>290.66199999999998</v>
      </c>
      <c r="F1158">
        <f t="shared" si="111"/>
        <v>239.0505</v>
      </c>
      <c r="G1158" s="1">
        <f t="shared" si="112"/>
        <v>6.1458201468188633</v>
      </c>
      <c r="H1158" s="1">
        <f t="shared" si="113"/>
        <v>11.65815230059539</v>
      </c>
      <c r="I1158" s="1">
        <f t="shared" si="108"/>
        <v>1.122501912200164</v>
      </c>
      <c r="J1158" s="1">
        <f t="shared" si="109"/>
        <v>0.74895867041412079</v>
      </c>
    </row>
    <row r="1159" spans="1:10" x14ac:dyDescent="0.2">
      <c r="A1159" s="9">
        <v>1177</v>
      </c>
      <c r="B1159" s="1">
        <v>227.53214661767569</v>
      </c>
      <c r="C1159" s="1">
        <f t="shared" si="110"/>
        <v>5.1631171528898676</v>
      </c>
      <c r="D1159" s="1">
        <v>187.661</v>
      </c>
      <c r="E1159">
        <v>290.70999999999998</v>
      </c>
      <c r="F1159">
        <f t="shared" si="111"/>
        <v>239.18549999999999</v>
      </c>
      <c r="G1159" s="1">
        <f t="shared" si="112"/>
        <v>6.2808201468188543</v>
      </c>
      <c r="H1159" s="1">
        <f t="shared" si="113"/>
        <v>11.653353382324298</v>
      </c>
      <c r="I1159" s="1">
        <f t="shared" si="108"/>
        <v>1.1177029939290719</v>
      </c>
      <c r="J1159" s="1">
        <f t="shared" si="109"/>
        <v>0.76541040803261173</v>
      </c>
    </row>
    <row r="1160" spans="1:10" x14ac:dyDescent="0.2">
      <c r="A1160" s="9">
        <v>1178</v>
      </c>
      <c r="B1160" s="1">
        <v>227.6719455359468</v>
      </c>
      <c r="C1160" s="1">
        <f t="shared" si="110"/>
        <v>5.3029160711609791</v>
      </c>
      <c r="D1160" s="1">
        <v>187.88300000000001</v>
      </c>
      <c r="E1160">
        <v>290.75799999999998</v>
      </c>
      <c r="F1160">
        <f t="shared" si="111"/>
        <v>239.32049999999998</v>
      </c>
      <c r="G1160" s="1">
        <f t="shared" si="112"/>
        <v>6.4158201468188452</v>
      </c>
      <c r="H1160" s="1">
        <f t="shared" si="113"/>
        <v>11.648554464053177</v>
      </c>
      <c r="I1160" s="1">
        <f t="shared" si="108"/>
        <v>1.1129040756579514</v>
      </c>
      <c r="J1160" s="1">
        <f t="shared" si="109"/>
        <v>0.78186214565110279</v>
      </c>
    </row>
    <row r="1161" spans="1:10" x14ac:dyDescent="0.2">
      <c r="A1161" s="9">
        <v>1179</v>
      </c>
      <c r="B1161" s="1">
        <v>227.81174445421789</v>
      </c>
      <c r="C1161" s="1">
        <f t="shared" si="110"/>
        <v>5.4427149894320621</v>
      </c>
      <c r="D1161" s="1">
        <v>188.10599999999999</v>
      </c>
      <c r="E1161">
        <v>290.80599999999998</v>
      </c>
      <c r="F1161">
        <f t="shared" si="111"/>
        <v>239.45599999999999</v>
      </c>
      <c r="G1161" s="1">
        <f t="shared" si="112"/>
        <v>6.5513201468188527</v>
      </c>
      <c r="H1161" s="1">
        <f t="shared" si="113"/>
        <v>11.644255545782102</v>
      </c>
      <c r="I1161" s="1">
        <f t="shared" si="108"/>
        <v>1.1086051573868758</v>
      </c>
      <c r="J1161" s="1">
        <f t="shared" si="109"/>
        <v>0.79837481563114565</v>
      </c>
    </row>
    <row r="1162" spans="1:10" x14ac:dyDescent="0.2">
      <c r="A1162" s="9">
        <v>1180</v>
      </c>
      <c r="B1162" s="1">
        <v>227.951543372489</v>
      </c>
      <c r="C1162" s="1">
        <f t="shared" si="110"/>
        <v>5.5825139077031736</v>
      </c>
      <c r="D1162" s="1">
        <v>188.328</v>
      </c>
      <c r="E1162">
        <v>290.85300000000001</v>
      </c>
      <c r="F1162">
        <f t="shared" si="111"/>
        <v>239.59050000000002</v>
      </c>
      <c r="G1162" s="1">
        <f t="shared" si="112"/>
        <v>6.6858201468188838</v>
      </c>
      <c r="H1162" s="1">
        <f t="shared" si="113"/>
        <v>11.638956627511021</v>
      </c>
      <c r="I1162" s="1">
        <f t="shared" si="108"/>
        <v>1.1033062391157955</v>
      </c>
      <c r="J1162" s="1">
        <f t="shared" si="109"/>
        <v>0.81476562088809157</v>
      </c>
    </row>
    <row r="1163" spans="1:10" x14ac:dyDescent="0.2">
      <c r="A1163" s="9">
        <v>1181</v>
      </c>
      <c r="B1163" s="1">
        <v>228.09134229076011</v>
      </c>
      <c r="C1163" s="1">
        <f t="shared" si="110"/>
        <v>5.722312825974285</v>
      </c>
      <c r="D1163" s="1">
        <v>188.55099999999999</v>
      </c>
      <c r="E1163">
        <v>290.90100000000001</v>
      </c>
      <c r="F1163">
        <f t="shared" si="111"/>
        <v>239.726</v>
      </c>
      <c r="G1163" s="1">
        <f t="shared" si="112"/>
        <v>6.8213201468188629</v>
      </c>
      <c r="H1163" s="1">
        <f t="shared" si="113"/>
        <v>11.634657709239889</v>
      </c>
      <c r="I1163" s="1">
        <f t="shared" si="108"/>
        <v>1.0990073208446631</v>
      </c>
      <c r="J1163" s="1">
        <f t="shared" si="109"/>
        <v>0.8312782908681311</v>
      </c>
    </row>
    <row r="1164" spans="1:10" x14ac:dyDescent="0.2">
      <c r="A1164" s="9">
        <v>1182</v>
      </c>
      <c r="B1164" s="1">
        <v>228.23114120903119</v>
      </c>
      <c r="C1164" s="1">
        <f t="shared" si="110"/>
        <v>5.8621117442453681</v>
      </c>
      <c r="D1164" s="1">
        <v>188.773</v>
      </c>
      <c r="E1164">
        <v>290.94900000000001</v>
      </c>
      <c r="F1164">
        <f t="shared" si="111"/>
        <v>239.86099999999999</v>
      </c>
      <c r="G1164" s="1">
        <f t="shared" si="112"/>
        <v>6.9563201468188538</v>
      </c>
      <c r="H1164" s="1">
        <f t="shared" si="113"/>
        <v>11.629858790968797</v>
      </c>
      <c r="I1164" s="1">
        <f t="shared" si="108"/>
        <v>1.094208402573571</v>
      </c>
      <c r="J1164" s="1">
        <f t="shared" si="109"/>
        <v>0.84773002848662204</v>
      </c>
    </row>
    <row r="1165" spans="1:10" x14ac:dyDescent="0.2">
      <c r="A1165" s="9">
        <v>1183</v>
      </c>
      <c r="B1165" s="1">
        <v>228.3709401273023</v>
      </c>
      <c r="C1165" s="1">
        <f t="shared" si="110"/>
        <v>6.0019106625164795</v>
      </c>
      <c r="D1165" s="1">
        <v>188.99600000000001</v>
      </c>
      <c r="E1165">
        <v>290.99700000000001</v>
      </c>
      <c r="F1165">
        <f t="shared" si="111"/>
        <v>239.99650000000003</v>
      </c>
      <c r="G1165" s="1">
        <f t="shared" si="112"/>
        <v>7.0918201468188897</v>
      </c>
      <c r="H1165" s="1">
        <f t="shared" si="113"/>
        <v>11.625559872697721</v>
      </c>
      <c r="I1165" s="1">
        <f t="shared" si="108"/>
        <v>1.0899094843024955</v>
      </c>
      <c r="J1165" s="1">
        <f t="shared" si="109"/>
        <v>0.86424269846666846</v>
      </c>
    </row>
    <row r="1166" spans="1:10" x14ac:dyDescent="0.2">
      <c r="A1166" s="9">
        <v>1184</v>
      </c>
      <c r="B1166" s="1">
        <v>228.51073904557339</v>
      </c>
      <c r="C1166" s="1">
        <f t="shared" si="110"/>
        <v>6.1417095807875626</v>
      </c>
      <c r="D1166" s="1">
        <v>189.21799999999999</v>
      </c>
      <c r="E1166">
        <v>291.04500000000002</v>
      </c>
      <c r="F1166">
        <f t="shared" si="111"/>
        <v>240.13150000000002</v>
      </c>
      <c r="G1166" s="1">
        <f t="shared" si="112"/>
        <v>7.2268201468188806</v>
      </c>
      <c r="H1166" s="1">
        <f t="shared" si="113"/>
        <v>11.620760954426629</v>
      </c>
      <c r="I1166" s="1">
        <f t="shared" si="108"/>
        <v>1.0851105660314033</v>
      </c>
      <c r="J1166" s="1">
        <f t="shared" si="109"/>
        <v>0.8806944360851594</v>
      </c>
    </row>
    <row r="1167" spans="1:10" x14ac:dyDescent="0.2">
      <c r="A1167" s="9">
        <v>1185</v>
      </c>
      <c r="B1167" s="1">
        <v>228.4959165479284</v>
      </c>
      <c r="C1167" s="1">
        <f t="shared" si="110"/>
        <v>6.1268870831425772</v>
      </c>
      <c r="D1167" s="1">
        <v>189.441</v>
      </c>
      <c r="E1167">
        <v>291.09300000000002</v>
      </c>
      <c r="F1167">
        <f t="shared" si="111"/>
        <v>240.267</v>
      </c>
      <c r="G1167" s="1">
        <f t="shared" si="112"/>
        <v>7.3623201468188597</v>
      </c>
      <c r="H1167" s="1">
        <f t="shared" si="113"/>
        <v>11.771083452071593</v>
      </c>
      <c r="I1167" s="1">
        <f t="shared" si="108"/>
        <v>1.2354330636763677</v>
      </c>
      <c r="J1167" s="1">
        <f t="shared" si="109"/>
        <v>0.89720710606519882</v>
      </c>
    </row>
    <row r="1168" spans="1:10" x14ac:dyDescent="0.2">
      <c r="A1168" s="9">
        <v>1186</v>
      </c>
      <c r="B1168" s="1">
        <v>228.48119010151771</v>
      </c>
      <c r="C1168" s="1">
        <f t="shared" si="110"/>
        <v>6.1121606367318861</v>
      </c>
      <c r="D1168" s="1">
        <v>189.44900000000001</v>
      </c>
      <c r="E1168">
        <v>291.19499999999999</v>
      </c>
      <c r="F1168">
        <f t="shared" si="111"/>
        <v>240.322</v>
      </c>
      <c r="G1168" s="1">
        <f t="shared" si="112"/>
        <v>7.4173201468188665</v>
      </c>
      <c r="H1168" s="1">
        <f t="shared" si="113"/>
        <v>11.840809898482291</v>
      </c>
      <c r="I1168" s="1">
        <f t="shared" si="108"/>
        <v>1.3051595100870657</v>
      </c>
      <c r="J1168" s="1">
        <f t="shared" si="109"/>
        <v>0.90390966583569643</v>
      </c>
    </row>
    <row r="1169" spans="1:11" x14ac:dyDescent="0.2">
      <c r="A1169" s="9">
        <v>1187</v>
      </c>
      <c r="B1169" s="1">
        <v>228.54478750259531</v>
      </c>
      <c r="C1169" s="1">
        <f t="shared" si="110"/>
        <v>6.1757580378094872</v>
      </c>
      <c r="D1169" s="1">
        <v>189.458</v>
      </c>
      <c r="E1169">
        <v>291.298</v>
      </c>
      <c r="F1169">
        <f t="shared" si="111"/>
        <v>240.37799999999999</v>
      </c>
      <c r="G1169" s="1">
        <f t="shared" si="112"/>
        <v>7.4733201468188497</v>
      </c>
      <c r="H1169" s="1">
        <f t="shared" si="113"/>
        <v>11.833212497404674</v>
      </c>
      <c r="I1169" s="1">
        <f t="shared" si="108"/>
        <v>1.2975621090094478</v>
      </c>
      <c r="J1169" s="1">
        <f t="shared" si="109"/>
        <v>0.91073409032929109</v>
      </c>
    </row>
    <row r="1170" spans="1:11" x14ac:dyDescent="0.2">
      <c r="A1170" s="9">
        <v>1188</v>
      </c>
      <c r="B1170" s="1">
        <v>228.6083849036728</v>
      </c>
      <c r="C1170" s="1">
        <f t="shared" si="110"/>
        <v>6.2393554388869745</v>
      </c>
      <c r="D1170" s="1">
        <v>189.46700000000001</v>
      </c>
      <c r="E1170">
        <v>291.40100000000001</v>
      </c>
      <c r="F1170">
        <f t="shared" si="111"/>
        <v>240.43400000000003</v>
      </c>
      <c r="G1170" s="1">
        <f t="shared" si="112"/>
        <v>7.5293201468188897</v>
      </c>
      <c r="H1170" s="1">
        <f t="shared" si="113"/>
        <v>11.825615096327226</v>
      </c>
      <c r="I1170" s="1">
        <f t="shared" si="108"/>
        <v>1.2899647079320005</v>
      </c>
      <c r="J1170" s="1">
        <f t="shared" si="109"/>
        <v>0.91755851482289275</v>
      </c>
    </row>
    <row r="1171" spans="1:11" x14ac:dyDescent="0.2">
      <c r="A1171" s="9">
        <v>1189</v>
      </c>
      <c r="B1171" s="1">
        <v>228.67198230475029</v>
      </c>
      <c r="C1171" s="1">
        <f t="shared" si="110"/>
        <v>6.3029528399644619</v>
      </c>
      <c r="D1171" s="1">
        <v>189.476</v>
      </c>
      <c r="E1171">
        <v>291.50400000000002</v>
      </c>
      <c r="F1171">
        <f t="shared" si="111"/>
        <v>240.49</v>
      </c>
      <c r="G1171" s="1">
        <f t="shared" si="112"/>
        <v>7.5853201468188729</v>
      </c>
      <c r="H1171" s="1">
        <f t="shared" si="113"/>
        <v>11.818017695249722</v>
      </c>
      <c r="I1171" s="1">
        <f t="shared" si="108"/>
        <v>1.2823673068544963</v>
      </c>
      <c r="J1171" s="1">
        <f t="shared" si="109"/>
        <v>0.92438293931648741</v>
      </c>
    </row>
    <row r="1172" spans="1:11" x14ac:dyDescent="0.2">
      <c r="A1172" s="9">
        <v>1190</v>
      </c>
      <c r="B1172" s="1">
        <v>228.7355797058278</v>
      </c>
      <c r="C1172" s="1">
        <f t="shared" si="110"/>
        <v>6.3665502410419776</v>
      </c>
      <c r="D1172" s="1">
        <v>189.48400000000001</v>
      </c>
      <c r="E1172">
        <v>291.60599999999999</v>
      </c>
      <c r="F1172">
        <f t="shared" si="111"/>
        <v>240.54500000000002</v>
      </c>
      <c r="G1172" s="1">
        <f t="shared" si="112"/>
        <v>7.6403201468188797</v>
      </c>
      <c r="H1172" s="1">
        <f t="shared" si="113"/>
        <v>11.809420294172213</v>
      </c>
      <c r="I1172" s="1">
        <f t="shared" si="108"/>
        <v>1.2737699057769873</v>
      </c>
      <c r="J1172" s="1">
        <f t="shared" si="109"/>
        <v>0.93108549908698501</v>
      </c>
    </row>
    <row r="1173" spans="1:11" x14ac:dyDescent="0.2">
      <c r="A1173" s="9">
        <v>1191</v>
      </c>
      <c r="B1173" s="1">
        <v>228.7991771069054</v>
      </c>
      <c r="C1173" s="1">
        <f t="shared" si="110"/>
        <v>6.4301476421195787</v>
      </c>
      <c r="D1173" s="1">
        <v>189.49299999999999</v>
      </c>
      <c r="E1173">
        <v>291.709</v>
      </c>
      <c r="F1173">
        <f t="shared" si="111"/>
        <v>240.601</v>
      </c>
      <c r="G1173" s="1">
        <f t="shared" si="112"/>
        <v>7.6963201468188629</v>
      </c>
      <c r="H1173" s="1">
        <f t="shared" si="113"/>
        <v>11.801822893094595</v>
      </c>
      <c r="I1173" s="1">
        <f t="shared" si="108"/>
        <v>1.2661725046993695</v>
      </c>
      <c r="J1173" s="1">
        <f t="shared" si="109"/>
        <v>0.93790992358057967</v>
      </c>
      <c r="K1173" t="s">
        <v>1080</v>
      </c>
    </row>
    <row r="1174" spans="1:11" x14ac:dyDescent="0.2">
      <c r="A1174" s="9">
        <v>1192</v>
      </c>
      <c r="B1174" s="1">
        <v>228.78504697554999</v>
      </c>
      <c r="C1174" s="1">
        <f t="shared" si="110"/>
        <v>6.4160175107641635</v>
      </c>
      <c r="D1174" s="1">
        <v>189.50200000000001</v>
      </c>
      <c r="E1174">
        <v>291.81200000000001</v>
      </c>
      <c r="F1174">
        <f t="shared" si="111"/>
        <v>240.65700000000001</v>
      </c>
      <c r="G1174" s="1">
        <f t="shared" si="112"/>
        <v>7.7523201468188745</v>
      </c>
      <c r="H1174" s="1">
        <f t="shared" si="113"/>
        <v>11.871953024450022</v>
      </c>
      <c r="I1174" s="1">
        <f t="shared" si="108"/>
        <v>1.3363026360547963</v>
      </c>
      <c r="J1174" s="1">
        <f t="shared" si="109"/>
        <v>0.94473434807417778</v>
      </c>
    </row>
    <row r="1175" spans="1:11" x14ac:dyDescent="0.2">
      <c r="A1175" s="9">
        <v>1193</v>
      </c>
      <c r="B1175" s="1">
        <v>228.7710206629431</v>
      </c>
      <c r="C1175" s="1">
        <f t="shared" si="110"/>
        <v>6.4019911981572761</v>
      </c>
      <c r="D1175" s="1">
        <v>189.50899999999999</v>
      </c>
      <c r="E1175">
        <v>291.786</v>
      </c>
      <c r="F1175">
        <f t="shared" si="111"/>
        <v>240.64749999999998</v>
      </c>
      <c r="G1175" s="1">
        <f t="shared" si="112"/>
        <v>7.7428201468188433</v>
      </c>
      <c r="H1175" s="1">
        <f t="shared" si="113"/>
        <v>11.876479337056878</v>
      </c>
      <c r="I1175" s="1">
        <f t="shared" si="108"/>
        <v>1.3408289486616525</v>
      </c>
      <c r="J1175" s="1">
        <f t="shared" si="109"/>
        <v>0.94357663320472451</v>
      </c>
    </row>
    <row r="1176" spans="1:11" x14ac:dyDescent="0.2">
      <c r="A1176" s="9">
        <v>1194</v>
      </c>
      <c r="B1176" s="1">
        <v>228.74553965165131</v>
      </c>
      <c r="C1176" s="1">
        <f t="shared" si="110"/>
        <v>6.3765101868654881</v>
      </c>
      <c r="D1176" s="1">
        <v>189.517</v>
      </c>
      <c r="E1176">
        <v>291.76</v>
      </c>
      <c r="F1176">
        <f t="shared" si="111"/>
        <v>240.63849999999999</v>
      </c>
      <c r="G1176" s="1">
        <f t="shared" si="112"/>
        <v>7.7338201468188572</v>
      </c>
      <c r="H1176" s="1">
        <f t="shared" si="113"/>
        <v>11.89296034834868</v>
      </c>
      <c r="I1176" s="1">
        <f t="shared" si="108"/>
        <v>1.3573099599534544</v>
      </c>
      <c r="J1176" s="1">
        <f t="shared" si="109"/>
        <v>0.94247985069682672</v>
      </c>
    </row>
    <row r="1177" spans="1:11" x14ac:dyDescent="0.2">
      <c r="A1177" s="9">
        <v>1195</v>
      </c>
      <c r="B1177" s="1">
        <v>228.7200586403595</v>
      </c>
      <c r="C1177" s="1">
        <f t="shared" si="110"/>
        <v>6.3510291755736716</v>
      </c>
      <c r="D1177" s="1">
        <v>189.524</v>
      </c>
      <c r="E1177">
        <v>291.73399999999998</v>
      </c>
      <c r="F1177">
        <f t="shared" si="111"/>
        <v>240.62899999999999</v>
      </c>
      <c r="G1177" s="1">
        <f t="shared" si="112"/>
        <v>7.7243201468188545</v>
      </c>
      <c r="H1177" s="1">
        <f t="shared" si="113"/>
        <v>11.908941359640494</v>
      </c>
      <c r="I1177" s="1">
        <f t="shared" si="108"/>
        <v>1.3732909712452681</v>
      </c>
      <c r="J1177" s="1">
        <f t="shared" si="109"/>
        <v>0.94132213582737689</v>
      </c>
    </row>
    <row r="1178" spans="1:11" x14ac:dyDescent="0.2">
      <c r="A1178" s="9">
        <v>1196</v>
      </c>
      <c r="B1178" s="1">
        <v>228.69457762906771</v>
      </c>
      <c r="C1178" s="1">
        <f t="shared" si="110"/>
        <v>6.3255481642818836</v>
      </c>
      <c r="D1178" s="1">
        <v>189.53200000000001</v>
      </c>
      <c r="E1178">
        <v>291.70800000000003</v>
      </c>
      <c r="F1178">
        <f t="shared" si="111"/>
        <v>240.62</v>
      </c>
      <c r="G1178" s="1">
        <f t="shared" si="112"/>
        <v>7.7153201468188684</v>
      </c>
      <c r="H1178" s="1">
        <f t="shared" si="113"/>
        <v>11.925422370932296</v>
      </c>
      <c r="I1178" s="1">
        <f t="shared" si="108"/>
        <v>1.38977198253707</v>
      </c>
      <c r="J1178" s="1">
        <f t="shared" si="109"/>
        <v>0.94022535331947921</v>
      </c>
    </row>
    <row r="1179" spans="1:11" x14ac:dyDescent="0.2">
      <c r="A1179" s="9">
        <v>1197</v>
      </c>
      <c r="B1179" s="1">
        <v>228.66909661777601</v>
      </c>
      <c r="C1179" s="1">
        <f t="shared" si="110"/>
        <v>6.3000671529901808</v>
      </c>
      <c r="D1179" s="1">
        <v>189.54</v>
      </c>
      <c r="E1179">
        <v>291.68099999999998</v>
      </c>
      <c r="F1179">
        <f t="shared" si="111"/>
        <v>240.6105</v>
      </c>
      <c r="G1179" s="1">
        <f t="shared" si="112"/>
        <v>7.7058201468188656</v>
      </c>
      <c r="H1179" s="1">
        <f t="shared" si="113"/>
        <v>11.941403382223996</v>
      </c>
      <c r="I1179" s="1">
        <f t="shared" si="108"/>
        <v>1.4057529938287701</v>
      </c>
      <c r="J1179" s="1">
        <f t="shared" si="109"/>
        <v>0.93906763845002938</v>
      </c>
    </row>
    <row r="1180" spans="1:11" x14ac:dyDescent="0.2">
      <c r="A1180" s="9">
        <v>1198</v>
      </c>
      <c r="B1180" s="1">
        <v>228.64361560648419</v>
      </c>
      <c r="C1180" s="1">
        <f t="shared" si="110"/>
        <v>6.2745861416983644</v>
      </c>
      <c r="D1180" s="1">
        <v>189.547</v>
      </c>
      <c r="E1180">
        <v>291.65499999999997</v>
      </c>
      <c r="F1180">
        <f t="shared" si="111"/>
        <v>240.601</v>
      </c>
      <c r="G1180" s="1">
        <f t="shared" si="112"/>
        <v>7.6963201468188629</v>
      </c>
      <c r="H1180" s="1">
        <f t="shared" si="113"/>
        <v>11.95738439351581</v>
      </c>
      <c r="I1180" s="1">
        <f t="shared" si="108"/>
        <v>1.4217340051205838</v>
      </c>
      <c r="J1180" s="1">
        <f t="shared" si="109"/>
        <v>0.93790992358057967</v>
      </c>
    </row>
    <row r="1181" spans="1:11" x14ac:dyDescent="0.2">
      <c r="A1181" s="9">
        <v>1199</v>
      </c>
      <c r="B1181" s="1">
        <v>228.61813459519229</v>
      </c>
      <c r="C1181" s="1">
        <f t="shared" si="110"/>
        <v>6.2491051304064626</v>
      </c>
      <c r="D1181" s="1">
        <v>189.55500000000001</v>
      </c>
      <c r="E1181">
        <v>291.62900000000002</v>
      </c>
      <c r="F1181">
        <f t="shared" si="111"/>
        <v>240.59200000000001</v>
      </c>
      <c r="G1181" s="1">
        <f t="shared" si="112"/>
        <v>7.6873201468188768</v>
      </c>
      <c r="H1181" s="1">
        <f t="shared" si="113"/>
        <v>11.973865404807725</v>
      </c>
      <c r="I1181" s="1">
        <f t="shared" si="108"/>
        <v>1.4382150164124994</v>
      </c>
      <c r="J1181" s="1">
        <f t="shared" si="109"/>
        <v>0.93681314107268188</v>
      </c>
    </row>
    <row r="1182" spans="1:11" x14ac:dyDescent="0.2">
      <c r="A1182" s="9">
        <v>1200</v>
      </c>
      <c r="B1182" s="1">
        <v>228.59265358390061</v>
      </c>
      <c r="C1182" s="1">
        <f t="shared" si="110"/>
        <v>6.2236241191147883</v>
      </c>
      <c r="D1182" s="1">
        <v>189.56200000000001</v>
      </c>
      <c r="E1182">
        <v>291.60300000000001</v>
      </c>
      <c r="F1182">
        <f t="shared" si="111"/>
        <v>240.58250000000001</v>
      </c>
      <c r="G1182" s="1">
        <f t="shared" si="112"/>
        <v>7.677820146818874</v>
      </c>
      <c r="H1182" s="1">
        <f t="shared" si="113"/>
        <v>11.989846416099397</v>
      </c>
      <c r="I1182" s="1">
        <f t="shared" si="108"/>
        <v>1.454196027704171</v>
      </c>
      <c r="J1182" s="1">
        <f t="shared" si="109"/>
        <v>0.93565542620323205</v>
      </c>
    </row>
    <row r="1183" spans="1:11" x14ac:dyDescent="0.2">
      <c r="A1183" s="9">
        <v>1201</v>
      </c>
      <c r="B1183" s="1">
        <v>228.57950178282189</v>
      </c>
      <c r="C1183" s="1">
        <f t="shared" si="110"/>
        <v>6.2104723180360679</v>
      </c>
      <c r="D1183" s="1">
        <v>189.57</v>
      </c>
      <c r="E1183">
        <v>291.577</v>
      </c>
      <c r="F1183">
        <f t="shared" si="111"/>
        <v>240.5735</v>
      </c>
      <c r="G1183" s="1">
        <f t="shared" si="112"/>
        <v>7.6688201468188595</v>
      </c>
      <c r="H1183" s="1">
        <f t="shared" si="113"/>
        <v>11.993998217178103</v>
      </c>
      <c r="I1183" s="1">
        <f t="shared" si="108"/>
        <v>1.4583478287828768</v>
      </c>
      <c r="J1183" s="1">
        <f t="shared" si="109"/>
        <v>0.93455864369533082</v>
      </c>
    </row>
    <row r="1184" spans="1:11" x14ac:dyDescent="0.2">
      <c r="A1184" s="9">
        <v>1202</v>
      </c>
      <c r="B1184" s="1">
        <v>228.56646464123611</v>
      </c>
      <c r="C1184" s="1">
        <f t="shared" si="110"/>
        <v>6.1974351764502842</v>
      </c>
      <c r="D1184" s="1">
        <v>189.655</v>
      </c>
      <c r="E1184">
        <v>291.25700000000001</v>
      </c>
      <c r="F1184">
        <f t="shared" si="111"/>
        <v>240.45600000000002</v>
      </c>
      <c r="G1184" s="1">
        <f t="shared" si="112"/>
        <v>7.5513201468188811</v>
      </c>
      <c r="H1184" s="1">
        <f t="shared" si="113"/>
        <v>11.889535358763908</v>
      </c>
      <c r="I1184" s="1">
        <f t="shared" si="108"/>
        <v>1.3538849703686822</v>
      </c>
      <c r="J1184" s="1">
        <f t="shared" si="109"/>
        <v>0.92023953873109032</v>
      </c>
    </row>
    <row r="1185" spans="1:10" x14ac:dyDescent="0.2">
      <c r="A1185" s="9">
        <v>1203</v>
      </c>
      <c r="B1185" s="1">
        <v>228.31808238479431</v>
      </c>
      <c r="C1185" s="1">
        <f t="shared" si="110"/>
        <v>5.9490529200084836</v>
      </c>
      <c r="D1185" s="1">
        <v>189.74</v>
      </c>
      <c r="E1185">
        <v>290.93599999999998</v>
      </c>
      <c r="F1185">
        <f t="shared" si="111"/>
        <v>240.33799999999999</v>
      </c>
      <c r="G1185" s="1">
        <f t="shared" si="112"/>
        <v>7.4333201468188577</v>
      </c>
      <c r="H1185" s="1">
        <f t="shared" si="113"/>
        <v>12.019917615205685</v>
      </c>
      <c r="I1185" s="1">
        <f t="shared" si="108"/>
        <v>1.4842672268104593</v>
      </c>
      <c r="J1185" s="1">
        <f t="shared" si="109"/>
        <v>0.90585950140529448</v>
      </c>
    </row>
    <row r="1186" spans="1:10" x14ac:dyDescent="0.2">
      <c r="A1186" s="9">
        <v>1204</v>
      </c>
      <c r="B1186" s="1">
        <v>228.06970012835239</v>
      </c>
      <c r="C1186" s="1">
        <f t="shared" si="110"/>
        <v>5.7006706635665694</v>
      </c>
      <c r="D1186" s="1">
        <v>189.82499999999999</v>
      </c>
      <c r="E1186">
        <v>290.61599999999999</v>
      </c>
      <c r="F1186">
        <f t="shared" si="111"/>
        <v>240.22049999999999</v>
      </c>
      <c r="G1186" s="1">
        <f t="shared" si="112"/>
        <v>7.3158201468188508</v>
      </c>
      <c r="H1186" s="1">
        <f t="shared" si="113"/>
        <v>12.150799871647592</v>
      </c>
      <c r="I1186" s="1">
        <f t="shared" si="108"/>
        <v>1.6151494832523667</v>
      </c>
      <c r="J1186" s="1">
        <f t="shared" si="109"/>
        <v>0.89154039644105054</v>
      </c>
    </row>
    <row r="1187" spans="1:10" x14ac:dyDescent="0.2">
      <c r="A1187" s="9">
        <v>1205</v>
      </c>
      <c r="B1187" s="1">
        <v>228.05701284998079</v>
      </c>
      <c r="C1187" s="1">
        <f t="shared" si="110"/>
        <v>5.6879833851949684</v>
      </c>
      <c r="D1187" s="1">
        <v>189.91</v>
      </c>
      <c r="E1187">
        <v>290.29599999999999</v>
      </c>
      <c r="F1187">
        <f t="shared" si="111"/>
        <v>240.10300000000001</v>
      </c>
      <c r="G1187" s="1">
        <f t="shared" si="112"/>
        <v>7.1983201468188724</v>
      </c>
      <c r="H1187" s="1">
        <f t="shared" si="113"/>
        <v>12.045987150019215</v>
      </c>
      <c r="I1187" s="1">
        <f t="shared" si="108"/>
        <v>1.5103367616239893</v>
      </c>
      <c r="J1187" s="1">
        <f t="shared" si="109"/>
        <v>0.87722129147681005</v>
      </c>
    </row>
    <row r="1188" spans="1:10" x14ac:dyDescent="0.2">
      <c r="A1188" s="9">
        <v>1206</v>
      </c>
      <c r="B1188" s="1">
        <v>228.044445803852</v>
      </c>
      <c r="C1188" s="1">
        <f t="shared" si="110"/>
        <v>5.6754163390661745</v>
      </c>
      <c r="D1188" s="1">
        <v>190.018</v>
      </c>
      <c r="E1188">
        <v>290.20499999999998</v>
      </c>
      <c r="F1188">
        <f t="shared" si="111"/>
        <v>240.11149999999998</v>
      </c>
      <c r="G1188" s="1">
        <f t="shared" si="112"/>
        <v>7.206820146818842</v>
      </c>
      <c r="H1188" s="1">
        <f t="shared" si="113"/>
        <v>12.067054196147978</v>
      </c>
      <c r="I1188" s="1">
        <f t="shared" si="108"/>
        <v>1.5314038077527528</v>
      </c>
      <c r="J1188" s="1">
        <f t="shared" si="109"/>
        <v>0.87825714162315582</v>
      </c>
    </row>
    <row r="1189" spans="1:10" x14ac:dyDescent="0.2">
      <c r="A1189" s="9">
        <v>1207</v>
      </c>
      <c r="B1189" s="1">
        <v>228.05048479415589</v>
      </c>
      <c r="C1189" s="1">
        <f t="shared" si="110"/>
        <v>5.6814553293700669</v>
      </c>
      <c r="D1189" s="1">
        <v>190.12700000000001</v>
      </c>
      <c r="E1189">
        <v>290.11500000000001</v>
      </c>
      <c r="F1189">
        <f t="shared" si="111"/>
        <v>240.12100000000001</v>
      </c>
      <c r="G1189" s="1">
        <f t="shared" si="112"/>
        <v>7.2163201468188731</v>
      </c>
      <c r="H1189" s="1">
        <f t="shared" si="113"/>
        <v>12.070515205844117</v>
      </c>
      <c r="I1189" s="1">
        <f t="shared" si="108"/>
        <v>1.5348648174488915</v>
      </c>
      <c r="J1189" s="1">
        <f t="shared" si="109"/>
        <v>0.87941485649260909</v>
      </c>
    </row>
    <row r="1190" spans="1:10" x14ac:dyDescent="0.2">
      <c r="A1190" s="9">
        <v>1208</v>
      </c>
      <c r="B1190" s="1">
        <v>228.05652378445981</v>
      </c>
      <c r="C1190" s="1">
        <f t="shared" si="110"/>
        <v>5.6874943196739878</v>
      </c>
      <c r="D1190" s="1">
        <v>190.23599999999999</v>
      </c>
      <c r="E1190">
        <v>290.024</v>
      </c>
      <c r="F1190">
        <f t="shared" si="111"/>
        <v>240.13</v>
      </c>
      <c r="G1190" s="1">
        <f t="shared" si="112"/>
        <v>7.2253201468188593</v>
      </c>
      <c r="H1190" s="1">
        <f t="shared" si="113"/>
        <v>12.073476215540182</v>
      </c>
      <c r="I1190" s="1">
        <f t="shared" si="108"/>
        <v>1.5378258271449567</v>
      </c>
      <c r="J1190" s="1">
        <f t="shared" si="109"/>
        <v>0.88051163900050688</v>
      </c>
    </row>
    <row r="1191" spans="1:10" x14ac:dyDescent="0.2">
      <c r="A1191" s="9">
        <v>1209</v>
      </c>
      <c r="B1191" s="1">
        <v>228.04432103044081</v>
      </c>
      <c r="C1191" s="1">
        <f t="shared" si="110"/>
        <v>5.6752915656549874</v>
      </c>
      <c r="D1191" s="1">
        <v>190.345</v>
      </c>
      <c r="E1191">
        <v>289.93400000000003</v>
      </c>
      <c r="F1191">
        <f t="shared" si="111"/>
        <v>240.1395</v>
      </c>
      <c r="G1191" s="1">
        <f t="shared" si="112"/>
        <v>7.234820146818862</v>
      </c>
      <c r="H1191" s="1">
        <f t="shared" si="113"/>
        <v>12.095178969559186</v>
      </c>
      <c r="I1191" s="1">
        <f t="shared" si="108"/>
        <v>1.5595285811639599</v>
      </c>
      <c r="J1191" s="1">
        <f t="shared" si="109"/>
        <v>0.8816693538699566</v>
      </c>
    </row>
    <row r="1192" spans="1:10" x14ac:dyDescent="0.2">
      <c r="A1192" s="9">
        <v>1210</v>
      </c>
      <c r="B1192" s="1">
        <v>228.03224092769349</v>
      </c>
      <c r="C1192" s="1">
        <f t="shared" si="110"/>
        <v>5.6632114629076682</v>
      </c>
      <c r="D1192" s="1">
        <v>190.14099999999999</v>
      </c>
      <c r="E1192">
        <v>289.995</v>
      </c>
      <c r="F1192">
        <f t="shared" si="111"/>
        <v>240.06799999999998</v>
      </c>
      <c r="G1192" s="1">
        <f t="shared" si="112"/>
        <v>7.1633201468188474</v>
      </c>
      <c r="H1192" s="1">
        <f t="shared" si="113"/>
        <v>12.03575907230649</v>
      </c>
      <c r="I1192" s="1">
        <f t="shared" si="108"/>
        <v>1.5001086839112645</v>
      </c>
      <c r="J1192" s="1">
        <f t="shared" si="109"/>
        <v>0.87295602616830903</v>
      </c>
    </row>
    <row r="1193" spans="1:10" x14ac:dyDescent="0.2">
      <c r="A1193" s="9">
        <v>1211</v>
      </c>
      <c r="B1193" s="1">
        <v>227.87668020895569</v>
      </c>
      <c r="C1193" s="1">
        <f t="shared" si="110"/>
        <v>5.5076507441698652</v>
      </c>
      <c r="D1193" s="1">
        <v>189.93600000000001</v>
      </c>
      <c r="E1193">
        <v>290.05500000000001</v>
      </c>
      <c r="F1193">
        <f t="shared" si="111"/>
        <v>239.99549999999999</v>
      </c>
      <c r="G1193" s="1">
        <f t="shared" si="112"/>
        <v>7.0908201468188565</v>
      </c>
      <c r="H1193" s="1">
        <f t="shared" si="113"/>
        <v>12.118819791044302</v>
      </c>
      <c r="I1193" s="1">
        <f t="shared" si="108"/>
        <v>1.5831694026490766</v>
      </c>
      <c r="J1193" s="1">
        <f t="shared" si="109"/>
        <v>0.86412083374356441</v>
      </c>
    </row>
    <row r="1194" spans="1:10" x14ac:dyDescent="0.2">
      <c r="A1194" s="9">
        <v>1212</v>
      </c>
      <c r="B1194" s="1">
        <v>227.72111949021789</v>
      </c>
      <c r="C1194" s="1">
        <f t="shared" si="110"/>
        <v>5.3520900254320622</v>
      </c>
      <c r="D1194" s="1">
        <v>189.73099999999999</v>
      </c>
      <c r="E1194">
        <v>290.11599999999999</v>
      </c>
      <c r="F1194">
        <f t="shared" si="111"/>
        <v>239.92349999999999</v>
      </c>
      <c r="G1194" s="1">
        <f t="shared" si="112"/>
        <v>7.0188201468188538</v>
      </c>
      <c r="H1194" s="1">
        <f t="shared" si="113"/>
        <v>12.202380509782103</v>
      </c>
      <c r="I1194" s="1">
        <f t="shared" si="108"/>
        <v>1.6667301213868768</v>
      </c>
      <c r="J1194" s="1">
        <f t="shared" si="109"/>
        <v>0.85534657368036837</v>
      </c>
    </row>
    <row r="1195" spans="1:10" x14ac:dyDescent="0.2">
      <c r="A1195" s="9">
        <v>1213</v>
      </c>
      <c r="B1195" s="1">
        <v>227.70941755343421</v>
      </c>
      <c r="C1195" s="1">
        <f t="shared" si="110"/>
        <v>5.3403880886483819</v>
      </c>
      <c r="D1195" s="1">
        <v>189.52699999999999</v>
      </c>
      <c r="E1195">
        <v>290.17700000000002</v>
      </c>
      <c r="F1195">
        <f t="shared" si="111"/>
        <v>239.852</v>
      </c>
      <c r="G1195" s="1">
        <f t="shared" si="112"/>
        <v>6.9473201468188677</v>
      </c>
      <c r="H1195" s="1">
        <f t="shared" si="113"/>
        <v>12.142582446565797</v>
      </c>
      <c r="I1195" s="1">
        <f t="shared" si="108"/>
        <v>1.6069320581705711</v>
      </c>
      <c r="J1195" s="1">
        <f t="shared" si="109"/>
        <v>0.84663324597872425</v>
      </c>
    </row>
    <row r="1196" spans="1:10" x14ac:dyDescent="0.2">
      <c r="A1196" s="9">
        <v>1214</v>
      </c>
      <c r="B1196" s="1">
        <v>227.69784343849409</v>
      </c>
      <c r="C1196" s="1">
        <f t="shared" si="110"/>
        <v>5.3288139737082645</v>
      </c>
      <c r="D1196" s="1">
        <v>189.756</v>
      </c>
      <c r="E1196">
        <v>289.66500000000002</v>
      </c>
      <c r="F1196">
        <f t="shared" si="111"/>
        <v>239.71050000000002</v>
      </c>
      <c r="G1196" s="1">
        <f t="shared" si="112"/>
        <v>6.8058201468188884</v>
      </c>
      <c r="H1196" s="1">
        <f t="shared" si="113"/>
        <v>12.012656561505935</v>
      </c>
      <c r="I1196" s="1">
        <f t="shared" si="108"/>
        <v>1.4770061731107091</v>
      </c>
      <c r="J1196" s="1">
        <f t="shared" si="109"/>
        <v>0.82938938766008508</v>
      </c>
    </row>
    <row r="1197" spans="1:10" x14ac:dyDescent="0.2">
      <c r="A1197" s="9">
        <v>1215</v>
      </c>
      <c r="B1197" s="1">
        <v>227.26276750455091</v>
      </c>
      <c r="C1197" s="1">
        <f t="shared" si="110"/>
        <v>4.8937380397650827</v>
      </c>
      <c r="D1197" s="1">
        <v>189.98599999999999</v>
      </c>
      <c r="E1197">
        <v>289.154</v>
      </c>
      <c r="F1197">
        <f t="shared" si="111"/>
        <v>239.57</v>
      </c>
      <c r="G1197" s="1">
        <f t="shared" si="112"/>
        <v>6.665320146818857</v>
      </c>
      <c r="H1197" s="1">
        <f t="shared" si="113"/>
        <v>12.307232495449085</v>
      </c>
      <c r="I1197" s="1">
        <f t="shared" si="108"/>
        <v>1.7715821070538595</v>
      </c>
      <c r="J1197" s="1">
        <f t="shared" si="109"/>
        <v>0.81226739406453952</v>
      </c>
    </row>
    <row r="1198" spans="1:10" x14ac:dyDescent="0.2">
      <c r="A1198" s="9">
        <v>1216</v>
      </c>
      <c r="B1198" s="1">
        <v>227.25145210869979</v>
      </c>
      <c r="C1198" s="1">
        <f t="shared" si="110"/>
        <v>4.8824226439139693</v>
      </c>
      <c r="D1198" s="1">
        <v>190.215</v>
      </c>
      <c r="E1198">
        <v>288.642</v>
      </c>
      <c r="F1198">
        <f t="shared" si="111"/>
        <v>239.42849999999999</v>
      </c>
      <c r="G1198" s="1">
        <f t="shared" si="112"/>
        <v>6.5238201468188493</v>
      </c>
      <c r="H1198" s="1">
        <f t="shared" si="113"/>
        <v>12.177047891300191</v>
      </c>
      <c r="I1198" s="1">
        <f t="shared" si="108"/>
        <v>1.6413975029049652</v>
      </c>
      <c r="J1198" s="1">
        <f t="shared" si="109"/>
        <v>0.7950235357458969</v>
      </c>
    </row>
    <row r="1199" spans="1:10" x14ac:dyDescent="0.2">
      <c r="A1199" s="9">
        <v>1217</v>
      </c>
      <c r="B1199" s="1">
        <v>227.24026757687781</v>
      </c>
      <c r="C1199" s="1">
        <f t="shared" si="110"/>
        <v>4.8712381120919872</v>
      </c>
      <c r="D1199" s="1">
        <v>190.16200000000001</v>
      </c>
      <c r="E1199">
        <v>288.43700000000001</v>
      </c>
      <c r="F1199">
        <f t="shared" si="111"/>
        <v>239.29950000000002</v>
      </c>
      <c r="G1199" s="1">
        <f t="shared" si="112"/>
        <v>6.394820146818887</v>
      </c>
      <c r="H1199" s="1">
        <f t="shared" si="113"/>
        <v>12.059232423122211</v>
      </c>
      <c r="I1199" s="1">
        <f t="shared" si="108"/>
        <v>1.5235820347269851</v>
      </c>
      <c r="J1199" s="1">
        <f t="shared" si="109"/>
        <v>0.77930298646600904</v>
      </c>
    </row>
    <row r="1200" spans="1:10" x14ac:dyDescent="0.2">
      <c r="A1200" s="9">
        <v>1218</v>
      </c>
      <c r="B1200" s="1">
        <v>227.03541847602131</v>
      </c>
      <c r="C1200" s="1">
        <f t="shared" si="110"/>
        <v>4.6663890112354807</v>
      </c>
      <c r="D1200" s="1">
        <v>190.108</v>
      </c>
      <c r="E1200">
        <v>288.23200000000003</v>
      </c>
      <c r="F1200">
        <f t="shared" si="111"/>
        <v>239.17000000000002</v>
      </c>
      <c r="G1200" s="1">
        <f t="shared" si="112"/>
        <v>6.2653201468188797</v>
      </c>
      <c r="H1200" s="1">
        <f t="shared" si="113"/>
        <v>12.13458152397871</v>
      </c>
      <c r="I1200" s="1">
        <f t="shared" si="108"/>
        <v>1.5989311355834843</v>
      </c>
      <c r="J1200" s="1">
        <f t="shared" si="109"/>
        <v>0.76352150482456582</v>
      </c>
    </row>
    <row r="1201" spans="1:10" x14ac:dyDescent="0.2">
      <c r="A1201" s="9">
        <v>1219</v>
      </c>
      <c r="B1201" s="1">
        <v>226.83056937516471</v>
      </c>
      <c r="C1201" s="1">
        <f t="shared" si="110"/>
        <v>4.4615399103788889</v>
      </c>
      <c r="D1201" s="1">
        <v>190.054</v>
      </c>
      <c r="E1201">
        <v>288.02600000000001</v>
      </c>
      <c r="F1201">
        <f t="shared" si="111"/>
        <v>239.04000000000002</v>
      </c>
      <c r="G1201" s="1">
        <f t="shared" si="112"/>
        <v>6.1353201468188843</v>
      </c>
      <c r="H1201" s="1">
        <f t="shared" si="113"/>
        <v>12.209430624835306</v>
      </c>
      <c r="I1201" s="1">
        <f t="shared" si="108"/>
        <v>1.6737802364400807</v>
      </c>
      <c r="J1201" s="1">
        <f t="shared" si="109"/>
        <v>0.74767909082157402</v>
      </c>
    </row>
    <row r="1202" spans="1:10" x14ac:dyDescent="0.2">
      <c r="A1202" s="9">
        <v>1220</v>
      </c>
      <c r="B1202" s="1">
        <v>226.62572027430821</v>
      </c>
      <c r="C1202" s="1">
        <f t="shared" si="110"/>
        <v>4.2566908095223823</v>
      </c>
      <c r="D1202" s="1">
        <v>190.001</v>
      </c>
      <c r="E1202">
        <v>287.82100000000003</v>
      </c>
      <c r="F1202">
        <f t="shared" si="111"/>
        <v>238.911</v>
      </c>
      <c r="G1202" s="1">
        <f t="shared" si="112"/>
        <v>6.0063201468188652</v>
      </c>
      <c r="H1202" s="1">
        <f t="shared" si="113"/>
        <v>12.285279725691794</v>
      </c>
      <c r="I1202" s="1">
        <f t="shared" si="108"/>
        <v>1.7496293372965681</v>
      </c>
      <c r="J1202" s="1">
        <f t="shared" si="109"/>
        <v>0.73195854154167928</v>
      </c>
    </row>
    <row r="1203" spans="1:10" x14ac:dyDescent="0.2">
      <c r="A1203" s="9">
        <v>1221</v>
      </c>
      <c r="B1203" s="1">
        <v>226.4208711734517</v>
      </c>
      <c r="C1203" s="1">
        <f t="shared" si="110"/>
        <v>4.0518417086658758</v>
      </c>
      <c r="D1203" s="1">
        <v>189.947</v>
      </c>
      <c r="E1203">
        <v>287.61599999999999</v>
      </c>
      <c r="F1203">
        <f t="shared" si="111"/>
        <v>238.78149999999999</v>
      </c>
      <c r="G1203" s="1">
        <f t="shared" si="112"/>
        <v>5.8768201468188579</v>
      </c>
      <c r="H1203" s="1">
        <f t="shared" si="113"/>
        <v>12.360628826548293</v>
      </c>
      <c r="I1203" s="1">
        <f t="shared" si="108"/>
        <v>1.8249784381530674</v>
      </c>
      <c r="J1203" s="1">
        <f t="shared" si="109"/>
        <v>0.71617705990023595</v>
      </c>
    </row>
    <row r="1204" spans="1:10" x14ac:dyDescent="0.2">
      <c r="A1204" s="9">
        <v>1222</v>
      </c>
      <c r="B1204" s="1">
        <v>226.41035560212109</v>
      </c>
      <c r="C1204" s="1">
        <f t="shared" si="110"/>
        <v>4.0413261373352611</v>
      </c>
      <c r="D1204" s="1">
        <v>189.89400000000001</v>
      </c>
      <c r="E1204">
        <v>287.411</v>
      </c>
      <c r="F1204">
        <f t="shared" si="111"/>
        <v>238.6525</v>
      </c>
      <c r="G1204" s="1">
        <f t="shared" si="112"/>
        <v>5.7478201468188672</v>
      </c>
      <c r="H1204" s="1">
        <f t="shared" si="113"/>
        <v>12.242144397878917</v>
      </c>
      <c r="I1204" s="1">
        <f t="shared" si="108"/>
        <v>1.7064940094836913</v>
      </c>
      <c r="J1204" s="1">
        <f t="shared" si="109"/>
        <v>0.70045651062034464</v>
      </c>
    </row>
    <row r="1205" spans="1:10" x14ac:dyDescent="0.2">
      <c r="A1205" s="9">
        <v>1223</v>
      </c>
      <c r="B1205" s="1">
        <v>226.39997666371821</v>
      </c>
      <c r="C1205" s="1">
        <f t="shared" si="110"/>
        <v>4.0309471989323811</v>
      </c>
      <c r="D1205" s="1">
        <v>190.03800000000001</v>
      </c>
      <c r="E1205">
        <v>287.16500000000002</v>
      </c>
      <c r="F1205">
        <f t="shared" si="111"/>
        <v>238.60150000000002</v>
      </c>
      <c r="G1205" s="1">
        <f t="shared" si="112"/>
        <v>5.6968201468188795</v>
      </c>
      <c r="H1205" s="1">
        <f t="shared" si="113"/>
        <v>12.201523336281809</v>
      </c>
      <c r="I1205" s="1">
        <f t="shared" si="108"/>
        <v>1.6658729478865837</v>
      </c>
      <c r="J1205" s="1">
        <f t="shared" si="109"/>
        <v>0.69424140974224924</v>
      </c>
    </row>
    <row r="1206" spans="1:10" x14ac:dyDescent="0.2">
      <c r="A1206" s="9">
        <v>1224</v>
      </c>
      <c r="B1206" s="1">
        <v>226.3351512855705</v>
      </c>
      <c r="C1206" s="1">
        <f t="shared" si="110"/>
        <v>3.9661218207846787</v>
      </c>
      <c r="D1206" s="1">
        <v>190.18199999999999</v>
      </c>
      <c r="E1206">
        <v>286.91800000000001</v>
      </c>
      <c r="F1206">
        <f t="shared" si="111"/>
        <v>238.55</v>
      </c>
      <c r="G1206" s="1">
        <f t="shared" si="112"/>
        <v>5.6453201468188752</v>
      </c>
      <c r="H1206" s="1">
        <f t="shared" si="113"/>
        <v>12.214848714429507</v>
      </c>
      <c r="I1206" s="1">
        <f t="shared" si="108"/>
        <v>1.6791983260342818</v>
      </c>
      <c r="J1206" s="1">
        <f t="shared" si="109"/>
        <v>0.6879653765026017</v>
      </c>
    </row>
    <row r="1207" spans="1:10" x14ac:dyDescent="0.2">
      <c r="A1207" s="9">
        <v>1225</v>
      </c>
      <c r="B1207" s="1">
        <v>226.2703259074228</v>
      </c>
      <c r="C1207" s="1">
        <f t="shared" si="110"/>
        <v>3.9012964426369763</v>
      </c>
      <c r="D1207" s="1">
        <v>190.32599999999999</v>
      </c>
      <c r="E1207">
        <v>286.67200000000003</v>
      </c>
      <c r="F1207">
        <f t="shared" si="111"/>
        <v>238.49900000000002</v>
      </c>
      <c r="G1207" s="1">
        <f t="shared" si="112"/>
        <v>5.5943201468188875</v>
      </c>
      <c r="H1207" s="1">
        <f t="shared" si="113"/>
        <v>12.228674092577222</v>
      </c>
      <c r="I1207" s="1">
        <f t="shared" si="108"/>
        <v>1.6930237041819964</v>
      </c>
      <c r="J1207" s="1">
        <f t="shared" si="109"/>
        <v>0.68175027562450619</v>
      </c>
    </row>
    <row r="1208" spans="1:10" x14ac:dyDescent="0.2">
      <c r="A1208" s="9">
        <v>1226</v>
      </c>
      <c r="B1208" s="1">
        <v>226.20550052927521</v>
      </c>
      <c r="C1208" s="1">
        <f t="shared" si="110"/>
        <v>3.8364710644893876</v>
      </c>
      <c r="D1208" s="1">
        <v>190.47</v>
      </c>
      <c r="E1208">
        <v>286.42500000000001</v>
      </c>
      <c r="F1208">
        <f t="shared" si="111"/>
        <v>238.44749999999999</v>
      </c>
      <c r="G1208" s="1">
        <f t="shared" si="112"/>
        <v>5.5428201468188547</v>
      </c>
      <c r="H1208" s="1">
        <f t="shared" si="113"/>
        <v>12.241999470724778</v>
      </c>
      <c r="I1208" s="1">
        <f t="shared" si="108"/>
        <v>1.7063490823295524</v>
      </c>
      <c r="J1208" s="1">
        <f t="shared" si="109"/>
        <v>0.67547424238485521</v>
      </c>
    </row>
    <row r="1209" spans="1:10" x14ac:dyDescent="0.2">
      <c r="A1209" s="9">
        <v>1227</v>
      </c>
      <c r="B1209" s="1">
        <v>226.14067515112751</v>
      </c>
      <c r="C1209" s="1">
        <f t="shared" si="110"/>
        <v>3.7716456863416852</v>
      </c>
      <c r="D1209" s="1">
        <v>190.61500000000001</v>
      </c>
      <c r="E1209">
        <v>286.17899999999997</v>
      </c>
      <c r="F1209">
        <f t="shared" si="111"/>
        <v>238.39699999999999</v>
      </c>
      <c r="G1209" s="1">
        <f t="shared" si="112"/>
        <v>5.4923201468188552</v>
      </c>
      <c r="H1209" s="1">
        <f t="shared" si="113"/>
        <v>12.256324848872481</v>
      </c>
      <c r="I1209" s="1">
        <f t="shared" si="108"/>
        <v>1.7206744604772553</v>
      </c>
      <c r="J1209" s="1">
        <f t="shared" si="109"/>
        <v>0.66932007386830827</v>
      </c>
    </row>
    <row r="1210" spans="1:10" x14ac:dyDescent="0.2">
      <c r="A1210" s="9">
        <v>1228</v>
      </c>
      <c r="B1210" s="1">
        <v>226.07584977297981</v>
      </c>
      <c r="C1210" s="1">
        <f t="shared" si="110"/>
        <v>3.7068203081939828</v>
      </c>
      <c r="D1210" s="1">
        <v>190.75899999999999</v>
      </c>
      <c r="E1210">
        <v>285.93200000000002</v>
      </c>
      <c r="F1210">
        <f t="shared" si="111"/>
        <v>238.34550000000002</v>
      </c>
      <c r="G1210" s="1">
        <f t="shared" si="112"/>
        <v>5.4408201468188793</v>
      </c>
      <c r="H1210" s="1">
        <f t="shared" si="113"/>
        <v>12.269650227020207</v>
      </c>
      <c r="I1210" s="1">
        <f t="shared" si="108"/>
        <v>1.7339998386249817</v>
      </c>
      <c r="J1210" s="1">
        <f t="shared" si="109"/>
        <v>0.66304404062866418</v>
      </c>
    </row>
    <row r="1211" spans="1:10" x14ac:dyDescent="0.2">
      <c r="A1211" s="9">
        <v>1229</v>
      </c>
      <c r="B1211" s="1">
        <v>226.01102439483211</v>
      </c>
      <c r="C1211" s="1">
        <f t="shared" si="110"/>
        <v>3.6419949300462804</v>
      </c>
      <c r="D1211" s="1">
        <v>190.90299999999999</v>
      </c>
      <c r="E1211">
        <v>285.68599999999998</v>
      </c>
      <c r="F1211">
        <f t="shared" si="111"/>
        <v>238.29449999999997</v>
      </c>
      <c r="G1211" s="1">
        <f t="shared" si="112"/>
        <v>5.3898201468188347</v>
      </c>
      <c r="H1211" s="1">
        <f t="shared" si="113"/>
        <v>12.283475605167865</v>
      </c>
      <c r="I1211" s="1">
        <f t="shared" si="108"/>
        <v>1.7478252167726396</v>
      </c>
      <c r="J1211" s="1">
        <f t="shared" si="109"/>
        <v>0.65682893975056178</v>
      </c>
    </row>
    <row r="1212" spans="1:10" x14ac:dyDescent="0.2">
      <c r="A1212" s="9">
        <v>1230</v>
      </c>
      <c r="B1212" s="1">
        <v>225.9461990166844</v>
      </c>
      <c r="C1212" s="1">
        <f t="shared" si="110"/>
        <v>3.577169551898578</v>
      </c>
      <c r="D1212" s="1">
        <v>191.047</v>
      </c>
      <c r="E1212">
        <v>285.43900000000002</v>
      </c>
      <c r="F1212">
        <f t="shared" si="111"/>
        <v>238.24299999999999</v>
      </c>
      <c r="G1212" s="1">
        <f t="shared" si="112"/>
        <v>5.3383201468188588</v>
      </c>
      <c r="H1212" s="1">
        <f t="shared" si="113"/>
        <v>12.296800983315592</v>
      </c>
      <c r="I1212" s="1">
        <f t="shared" si="108"/>
        <v>1.7611505949203661</v>
      </c>
      <c r="J1212" s="1">
        <f t="shared" si="109"/>
        <v>0.65055290651091779</v>
      </c>
    </row>
    <row r="1213" spans="1:10" x14ac:dyDescent="0.2">
      <c r="A1213" s="9">
        <v>1231</v>
      </c>
      <c r="B1213" s="1">
        <v>225.88137363853679</v>
      </c>
      <c r="C1213" s="1">
        <f t="shared" si="110"/>
        <v>3.5123441737509609</v>
      </c>
      <c r="D1213" s="1">
        <v>191.191</v>
      </c>
      <c r="E1213">
        <v>285.19299999999998</v>
      </c>
      <c r="F1213">
        <f t="shared" si="111"/>
        <v>238.19200000000001</v>
      </c>
      <c r="G1213" s="1">
        <f t="shared" si="112"/>
        <v>5.2873201468188711</v>
      </c>
      <c r="H1213" s="1">
        <f t="shared" si="113"/>
        <v>12.310626361463221</v>
      </c>
      <c r="I1213" s="1">
        <f t="shared" si="108"/>
        <v>1.7749759730679955</v>
      </c>
      <c r="J1213" s="1">
        <f t="shared" si="109"/>
        <v>0.64433780563282228</v>
      </c>
    </row>
    <row r="1214" spans="1:10" x14ac:dyDescent="0.2">
      <c r="A1214" s="9">
        <v>1232</v>
      </c>
      <c r="B1214" s="1">
        <v>225.81654826038911</v>
      </c>
      <c r="C1214" s="1">
        <f t="shared" si="110"/>
        <v>3.4475187956032869</v>
      </c>
      <c r="D1214" s="1">
        <v>191.33500000000001</v>
      </c>
      <c r="E1214">
        <v>284.94600000000003</v>
      </c>
      <c r="F1214">
        <f t="shared" si="111"/>
        <v>238.14050000000003</v>
      </c>
      <c r="G1214" s="1">
        <f t="shared" si="112"/>
        <v>5.2358201468188952</v>
      </c>
      <c r="H1214" s="1">
        <f t="shared" si="113"/>
        <v>12.323951739610919</v>
      </c>
      <c r="I1214" s="1">
        <f t="shared" si="108"/>
        <v>1.7883013512156936</v>
      </c>
      <c r="J1214" s="1">
        <f t="shared" si="109"/>
        <v>0.63806177239317818</v>
      </c>
    </row>
    <row r="1215" spans="1:10" x14ac:dyDescent="0.2">
      <c r="A1215" s="9">
        <v>1233</v>
      </c>
      <c r="B1215" s="1">
        <v>225.75172288224141</v>
      </c>
      <c r="C1215" s="1">
        <f t="shared" si="110"/>
        <v>3.3826934174555845</v>
      </c>
      <c r="D1215" s="1">
        <v>191.48</v>
      </c>
      <c r="E1215">
        <v>284.7</v>
      </c>
      <c r="F1215">
        <f t="shared" si="111"/>
        <v>238.08999999999997</v>
      </c>
      <c r="G1215" s="1">
        <f t="shared" si="112"/>
        <v>5.1853201468188388</v>
      </c>
      <c r="H1215" s="1">
        <f t="shared" si="113"/>
        <v>12.338277117758565</v>
      </c>
      <c r="I1215" s="1">
        <f t="shared" si="108"/>
        <v>1.8026267293633396</v>
      </c>
      <c r="J1215" s="1">
        <f t="shared" si="109"/>
        <v>0.63190760387662426</v>
      </c>
    </row>
    <row r="1216" spans="1:10" x14ac:dyDescent="0.2">
      <c r="A1216" s="9">
        <v>1234</v>
      </c>
      <c r="B1216" s="1">
        <v>225.68689750409371</v>
      </c>
      <c r="C1216" s="1">
        <f t="shared" si="110"/>
        <v>3.3178680393078821</v>
      </c>
      <c r="D1216" s="1">
        <v>191.624</v>
      </c>
      <c r="E1216">
        <v>284.45299999999997</v>
      </c>
      <c r="F1216">
        <f t="shared" si="111"/>
        <v>238.0385</v>
      </c>
      <c r="G1216" s="1">
        <f t="shared" si="112"/>
        <v>5.1338201468188629</v>
      </c>
      <c r="H1216" s="1">
        <f t="shared" si="113"/>
        <v>12.351602495906292</v>
      </c>
      <c r="I1216" s="1">
        <f t="shared" si="108"/>
        <v>1.8159521075110661</v>
      </c>
      <c r="J1216" s="1">
        <f t="shared" si="109"/>
        <v>0.62563157063698027</v>
      </c>
    </row>
    <row r="1217" spans="1:10" x14ac:dyDescent="0.2">
      <c r="A1217" s="9">
        <v>1235</v>
      </c>
      <c r="B1217" s="1">
        <v>225.622072125946</v>
      </c>
      <c r="C1217" s="1">
        <f t="shared" si="110"/>
        <v>3.2530426611601797</v>
      </c>
      <c r="D1217" s="1">
        <v>191.768</v>
      </c>
      <c r="E1217">
        <v>284.20699999999999</v>
      </c>
      <c r="F1217">
        <f t="shared" si="111"/>
        <v>237.98750000000001</v>
      </c>
      <c r="G1217" s="1">
        <f t="shared" si="112"/>
        <v>5.0828201468188752</v>
      </c>
      <c r="H1217" s="1">
        <f t="shared" si="113"/>
        <v>12.365427874054006</v>
      </c>
      <c r="I1217" s="1">
        <f t="shared" si="108"/>
        <v>1.8297774856587807</v>
      </c>
      <c r="J1217" s="1">
        <f t="shared" si="109"/>
        <v>0.61941646975888476</v>
      </c>
    </row>
    <row r="1218" spans="1:10" x14ac:dyDescent="0.2">
      <c r="A1218" s="9">
        <v>1236</v>
      </c>
      <c r="B1218" s="1">
        <v>225.55724674779839</v>
      </c>
      <c r="C1218" s="1">
        <f t="shared" si="110"/>
        <v>3.1882172830125626</v>
      </c>
      <c r="D1218" s="1">
        <v>191.91200000000001</v>
      </c>
      <c r="E1218">
        <v>283.96100000000001</v>
      </c>
      <c r="F1218">
        <f t="shared" si="111"/>
        <v>237.93650000000002</v>
      </c>
      <c r="G1218" s="1">
        <f t="shared" si="112"/>
        <v>5.0318201468188875</v>
      </c>
      <c r="H1218" s="1">
        <f t="shared" si="113"/>
        <v>12.379253252201636</v>
      </c>
      <c r="I1218" s="1">
        <f t="shared" ref="I1218:I1227" si="114">(H1218-$K$2)</f>
        <v>1.8436028638064101</v>
      </c>
      <c r="J1218" s="1">
        <f t="shared" ref="J1218:J1227" si="115">G1218/($K$8-$K$3)</f>
        <v>0.61320136888078924</v>
      </c>
    </row>
    <row r="1219" spans="1:10" x14ac:dyDescent="0.2">
      <c r="A1219" s="9">
        <v>1237</v>
      </c>
      <c r="B1219" s="1">
        <v>225.49242136965071</v>
      </c>
      <c r="C1219" s="1">
        <f t="shared" ref="C1219:C1227" si="116">B1219-$K$4</f>
        <v>3.1233919048648886</v>
      </c>
      <c r="D1219" s="1">
        <v>192.05600000000001</v>
      </c>
      <c r="E1219">
        <v>283.714</v>
      </c>
      <c r="F1219">
        <f t="shared" ref="F1219:F1227" si="117">(D1219+E1219)/2</f>
        <v>237.88499999999999</v>
      </c>
      <c r="G1219" s="1">
        <f t="shared" ref="G1219:G1227" si="118">F1219-$K$3</f>
        <v>4.9803201468188547</v>
      </c>
      <c r="H1219" s="1">
        <f t="shared" ref="H1219:H1227" si="119">F1219-B1219</f>
        <v>12.392578630349277</v>
      </c>
      <c r="I1219" s="1">
        <f t="shared" si="114"/>
        <v>1.8569282419540514</v>
      </c>
      <c r="J1219" s="1">
        <f t="shared" si="115"/>
        <v>0.60692533564113826</v>
      </c>
    </row>
    <row r="1220" spans="1:10" x14ac:dyDescent="0.2">
      <c r="A1220" s="9">
        <v>1238</v>
      </c>
      <c r="B1220" s="1">
        <v>225.42759599150301</v>
      </c>
      <c r="C1220" s="1">
        <f t="shared" si="116"/>
        <v>3.0585665267171862</v>
      </c>
      <c r="D1220" s="1">
        <v>192.20099999999999</v>
      </c>
      <c r="E1220">
        <v>283.46800000000002</v>
      </c>
      <c r="F1220">
        <f t="shared" si="117"/>
        <v>237.83449999999999</v>
      </c>
      <c r="G1220" s="1">
        <f t="shared" si="118"/>
        <v>4.9298201468188552</v>
      </c>
      <c r="H1220" s="1">
        <f t="shared" si="119"/>
        <v>12.40690400849698</v>
      </c>
      <c r="I1220" s="1">
        <f t="shared" si="114"/>
        <v>1.8712536201017542</v>
      </c>
      <c r="J1220" s="1">
        <f t="shared" si="115"/>
        <v>0.60077116712459133</v>
      </c>
    </row>
    <row r="1221" spans="1:10" x14ac:dyDescent="0.2">
      <c r="A1221" s="9">
        <v>1239</v>
      </c>
      <c r="B1221" s="1">
        <v>225.36277061335531</v>
      </c>
      <c r="C1221" s="1">
        <f t="shared" si="116"/>
        <v>2.9937411485694838</v>
      </c>
      <c r="D1221" s="1">
        <v>192.345</v>
      </c>
      <c r="E1221">
        <v>283.221</v>
      </c>
      <c r="F1221">
        <f t="shared" si="117"/>
        <v>237.78300000000002</v>
      </c>
      <c r="G1221" s="1">
        <f t="shared" si="118"/>
        <v>4.8783201468188793</v>
      </c>
      <c r="H1221" s="1">
        <f t="shared" si="119"/>
        <v>12.420229386644706</v>
      </c>
      <c r="I1221" s="1">
        <f t="shared" si="114"/>
        <v>1.8845789982494807</v>
      </c>
      <c r="J1221" s="1">
        <f t="shared" si="115"/>
        <v>0.59449513388494724</v>
      </c>
    </row>
    <row r="1222" spans="1:10" x14ac:dyDescent="0.2">
      <c r="A1222" s="9">
        <v>1240</v>
      </c>
      <c r="B1222" s="1">
        <v>225.29794523520769</v>
      </c>
      <c r="C1222" s="1">
        <f t="shared" si="116"/>
        <v>2.9289157704218667</v>
      </c>
      <c r="D1222" s="1">
        <v>192.489</v>
      </c>
      <c r="E1222">
        <v>282.97500000000002</v>
      </c>
      <c r="F1222">
        <f t="shared" si="117"/>
        <v>237.73200000000003</v>
      </c>
      <c r="G1222" s="1">
        <f t="shared" si="118"/>
        <v>4.8273201468188915</v>
      </c>
      <c r="H1222" s="1">
        <f t="shared" si="119"/>
        <v>12.434054764792336</v>
      </c>
      <c r="I1222" s="1">
        <f t="shared" si="114"/>
        <v>1.8984043763971101</v>
      </c>
      <c r="J1222" s="1">
        <f t="shared" si="115"/>
        <v>0.58828003300685172</v>
      </c>
    </row>
    <row r="1223" spans="1:10" x14ac:dyDescent="0.2">
      <c r="A1223" s="9">
        <v>1241</v>
      </c>
      <c r="B1223" s="1">
        <v>225.23311985705999</v>
      </c>
      <c r="C1223" s="1">
        <f t="shared" si="116"/>
        <v>2.8640903922741643</v>
      </c>
      <c r="D1223" s="1">
        <v>192.63300000000001</v>
      </c>
      <c r="E1223">
        <v>282.72800000000001</v>
      </c>
      <c r="F1223">
        <f t="shared" si="117"/>
        <v>237.68049999999999</v>
      </c>
      <c r="G1223" s="1">
        <f t="shared" si="118"/>
        <v>4.7758201468188588</v>
      </c>
      <c r="H1223" s="1">
        <f t="shared" si="119"/>
        <v>12.447380142940005</v>
      </c>
      <c r="I1223" s="1">
        <f t="shared" si="114"/>
        <v>1.9117297545447798</v>
      </c>
      <c r="J1223" s="1">
        <f t="shared" si="115"/>
        <v>0.58200399976720085</v>
      </c>
    </row>
    <row r="1224" spans="1:10" x14ac:dyDescent="0.2">
      <c r="A1224" s="9">
        <v>1242</v>
      </c>
      <c r="B1224" s="1">
        <v>225.16829447891229</v>
      </c>
      <c r="C1224" s="1">
        <f t="shared" si="116"/>
        <v>2.7992650141264619</v>
      </c>
      <c r="D1224" s="1">
        <v>192.77699999999999</v>
      </c>
      <c r="E1224">
        <v>282.48200000000003</v>
      </c>
      <c r="F1224">
        <f t="shared" si="117"/>
        <v>237.62950000000001</v>
      </c>
      <c r="G1224" s="1">
        <f t="shared" si="118"/>
        <v>4.7248201468188711</v>
      </c>
      <c r="H1224" s="1">
        <f t="shared" si="119"/>
        <v>12.46120552108772</v>
      </c>
      <c r="I1224" s="1">
        <f t="shared" si="114"/>
        <v>1.9255551326924945</v>
      </c>
      <c r="J1224" s="1">
        <f t="shared" si="115"/>
        <v>0.57578889888910534</v>
      </c>
    </row>
    <row r="1225" spans="1:10" x14ac:dyDescent="0.2">
      <c r="A1225" s="9">
        <v>1243</v>
      </c>
      <c r="B1225" s="1">
        <v>225.10346910076461</v>
      </c>
      <c r="C1225" s="1">
        <f t="shared" si="116"/>
        <v>2.7344396359787879</v>
      </c>
      <c r="D1225" s="1">
        <v>192.922</v>
      </c>
      <c r="E1225">
        <v>282.23500000000001</v>
      </c>
      <c r="F1225">
        <f t="shared" si="117"/>
        <v>237.57850000000002</v>
      </c>
      <c r="G1225" s="1">
        <f t="shared" si="118"/>
        <v>4.6738201468188834</v>
      </c>
      <c r="H1225" s="1">
        <f t="shared" si="119"/>
        <v>12.475030899235406</v>
      </c>
      <c r="I1225" s="1">
        <f t="shared" si="114"/>
        <v>1.9393805108401807</v>
      </c>
      <c r="J1225" s="1">
        <f t="shared" si="115"/>
        <v>0.56957379801100982</v>
      </c>
    </row>
    <row r="1226" spans="1:10" x14ac:dyDescent="0.2">
      <c r="A1226" s="9">
        <v>1244</v>
      </c>
      <c r="B1226" s="1">
        <v>225.03864372261691</v>
      </c>
      <c r="C1226" s="1">
        <f t="shared" si="116"/>
        <v>2.6696142578310855</v>
      </c>
      <c r="D1226" s="1">
        <v>193.066</v>
      </c>
      <c r="E1226">
        <v>281.98899999999998</v>
      </c>
      <c r="F1226">
        <f t="shared" si="117"/>
        <v>237.52749999999997</v>
      </c>
      <c r="G1226" s="1">
        <f t="shared" si="118"/>
        <v>4.6228201468188388</v>
      </c>
      <c r="H1226" s="1">
        <f t="shared" si="119"/>
        <v>12.488856277383064</v>
      </c>
      <c r="I1226" s="1">
        <f t="shared" si="114"/>
        <v>1.9532058889878385</v>
      </c>
      <c r="J1226" s="1">
        <f t="shared" si="115"/>
        <v>0.56335869713290732</v>
      </c>
    </row>
    <row r="1227" spans="1:10" x14ac:dyDescent="0.2">
      <c r="A1227" s="9">
        <v>1245</v>
      </c>
      <c r="B1227" s="38">
        <v>225.03148116713521</v>
      </c>
      <c r="C1227" s="1">
        <f t="shared" si="116"/>
        <v>2.6624517023493866</v>
      </c>
      <c r="D1227" s="1">
        <v>193.21</v>
      </c>
      <c r="E1227">
        <v>281.74200000000002</v>
      </c>
      <c r="F1227">
        <f t="shared" si="117"/>
        <v>237.476</v>
      </c>
      <c r="G1227" s="1">
        <f t="shared" si="118"/>
        <v>4.5713201468188629</v>
      </c>
      <c r="H1227" s="1">
        <f t="shared" si="119"/>
        <v>12.444518832864787</v>
      </c>
      <c r="I1227" s="1">
        <f t="shared" si="114"/>
        <v>1.9088684444695616</v>
      </c>
      <c r="J1227" s="1">
        <f t="shared" si="115"/>
        <v>0.55708266389326333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C30E7-4071-BE4A-BF70-91B05FCB2B38}">
  <dimension ref="A1:H1439"/>
  <sheetViews>
    <sheetView workbookViewId="0">
      <selection activeCell="H663" sqref="H663:H1227"/>
    </sheetView>
  </sheetViews>
  <sheetFormatPr baseColWidth="10" defaultRowHeight="16" x14ac:dyDescent="0.2"/>
  <cols>
    <col min="2" max="2" width="15.5" customWidth="1"/>
    <col min="3" max="3" width="13" customWidth="1"/>
    <col min="5" max="5" width="17.5" customWidth="1"/>
    <col min="6" max="6" width="23" customWidth="1"/>
    <col min="7" max="7" width="16.5" customWidth="1"/>
    <col min="8" max="8" width="20.83203125" customWidth="1"/>
  </cols>
  <sheetData>
    <row r="1" spans="1:8" ht="34" x14ac:dyDescent="0.2">
      <c r="A1" s="6" t="s">
        <v>1</v>
      </c>
      <c r="B1" s="6" t="s">
        <v>4</v>
      </c>
      <c r="C1" s="6" t="s">
        <v>5</v>
      </c>
      <c r="D1" s="6" t="s">
        <v>11</v>
      </c>
      <c r="E1" s="6" t="s">
        <v>3</v>
      </c>
      <c r="F1" s="6"/>
      <c r="G1" s="6" t="s">
        <v>9</v>
      </c>
      <c r="H1" s="6" t="s">
        <v>1073</v>
      </c>
    </row>
    <row r="2" spans="1:8" x14ac:dyDescent="0.2">
      <c r="A2">
        <v>20</v>
      </c>
      <c r="E2">
        <v>226.58699999999999</v>
      </c>
      <c r="G2" s="16">
        <f t="shared" ref="G2:G65" si="0">E2-$F$4</f>
        <v>6.7203809135408221</v>
      </c>
    </row>
    <row r="3" spans="1:8" x14ac:dyDescent="0.2">
      <c r="A3">
        <v>21</v>
      </c>
      <c r="E3">
        <v>226.446</v>
      </c>
      <c r="F3" t="s">
        <v>6</v>
      </c>
      <c r="G3" s="16">
        <f t="shared" si="0"/>
        <v>6.579380913540831</v>
      </c>
    </row>
    <row r="4" spans="1:8" x14ac:dyDescent="0.2">
      <c r="A4">
        <v>22</v>
      </c>
      <c r="E4">
        <v>226.30500000000001</v>
      </c>
      <c r="F4" s="17">
        <f>AVERAGE(E2:E1227)</f>
        <v>219.86661908645917</v>
      </c>
      <c r="G4" s="16">
        <f t="shared" si="0"/>
        <v>6.4383809135408399</v>
      </c>
    </row>
    <row r="5" spans="1:8" x14ac:dyDescent="0.2">
      <c r="A5">
        <v>23</v>
      </c>
      <c r="B5">
        <v>226.16300000000001</v>
      </c>
      <c r="C5">
        <v>220.41499999999999</v>
      </c>
      <c r="D5">
        <f>C5-B5</f>
        <v>-5.7480000000000189</v>
      </c>
      <c r="E5">
        <v>226.16300000000001</v>
      </c>
      <c r="G5" s="16">
        <f t="shared" si="0"/>
        <v>6.2963809135408439</v>
      </c>
    </row>
    <row r="6" spans="1:8" x14ac:dyDescent="0.2">
      <c r="A6">
        <v>24</v>
      </c>
      <c r="C6">
        <v>219.82</v>
      </c>
      <c r="E6">
        <v>225.72800000000001</v>
      </c>
      <c r="F6" t="s">
        <v>7</v>
      </c>
      <c r="G6" s="16">
        <f t="shared" si="0"/>
        <v>5.8613809135408417</v>
      </c>
    </row>
    <row r="7" spans="1:8" x14ac:dyDescent="0.2">
      <c r="A7">
        <v>25</v>
      </c>
      <c r="C7">
        <v>221.565</v>
      </c>
      <c r="E7">
        <v>225.292</v>
      </c>
      <c r="F7" s="17">
        <f>MAX(G2:G1227)</f>
        <v>8.565380913540821</v>
      </c>
      <c r="G7" s="16">
        <f t="shared" si="0"/>
        <v>5.4253809135408346</v>
      </c>
    </row>
    <row r="8" spans="1:8" x14ac:dyDescent="0.2">
      <c r="A8">
        <v>26</v>
      </c>
      <c r="B8">
        <v>224.85599999999999</v>
      </c>
      <c r="C8">
        <v>219.63</v>
      </c>
      <c r="D8">
        <f>C8-B8</f>
        <v>-5.2259999999999991</v>
      </c>
      <c r="E8">
        <v>224.85599999999999</v>
      </c>
      <c r="F8" s="17">
        <f>MIN(G2:G1227)</f>
        <v>-7.8956190864591633</v>
      </c>
      <c r="G8" s="16">
        <f t="shared" si="0"/>
        <v>4.9893809135408276</v>
      </c>
    </row>
    <row r="9" spans="1:8" x14ac:dyDescent="0.2">
      <c r="A9">
        <v>27</v>
      </c>
      <c r="C9">
        <v>221.571</v>
      </c>
      <c r="E9">
        <v>225.18899999999999</v>
      </c>
      <c r="G9" s="16">
        <f t="shared" si="0"/>
        <v>5.322380913540826</v>
      </c>
    </row>
    <row r="10" spans="1:8" x14ac:dyDescent="0.2">
      <c r="A10">
        <v>28</v>
      </c>
      <c r="B10">
        <v>225.52199999999999</v>
      </c>
      <c r="C10">
        <v>220.19900000000001</v>
      </c>
      <c r="D10">
        <f>C10-B10</f>
        <v>-5.3229999999999791</v>
      </c>
      <c r="E10">
        <v>225.52199999999999</v>
      </c>
      <c r="F10" t="s">
        <v>8</v>
      </c>
      <c r="G10" s="16">
        <f t="shared" si="0"/>
        <v>5.6553809135408244</v>
      </c>
    </row>
    <row r="11" spans="1:8" x14ac:dyDescent="0.2">
      <c r="A11">
        <v>29</v>
      </c>
      <c r="B11">
        <v>225.916</v>
      </c>
      <c r="C11">
        <v>220.61199999999999</v>
      </c>
      <c r="D11">
        <f>C11-B11</f>
        <v>-5.304000000000002</v>
      </c>
      <c r="E11">
        <v>225.916</v>
      </c>
      <c r="F11">
        <f>F7-F8</f>
        <v>16.460999999999984</v>
      </c>
      <c r="G11" s="16">
        <f t="shared" si="0"/>
        <v>6.0493809135408299</v>
      </c>
    </row>
    <row r="12" spans="1:8" x14ac:dyDescent="0.2">
      <c r="A12">
        <v>30</v>
      </c>
      <c r="C12">
        <v>221.80699999999999</v>
      </c>
      <c r="E12">
        <v>226.04900000000001</v>
      </c>
      <c r="G12" s="16">
        <f t="shared" si="0"/>
        <v>6.1823809135408396</v>
      </c>
    </row>
    <row r="13" spans="1:8" x14ac:dyDescent="0.2">
      <c r="A13">
        <v>31</v>
      </c>
      <c r="C13">
        <v>219.97499999999999</v>
      </c>
      <c r="E13">
        <v>226.18100000000001</v>
      </c>
      <c r="G13" s="16">
        <f t="shared" si="0"/>
        <v>6.3143809135408446</v>
      </c>
    </row>
    <row r="14" spans="1:8" x14ac:dyDescent="0.2">
      <c r="A14">
        <v>32</v>
      </c>
      <c r="C14">
        <v>221.661</v>
      </c>
      <c r="E14">
        <v>226.31399999999999</v>
      </c>
      <c r="G14" s="16">
        <f t="shared" si="0"/>
        <v>6.447380913540826</v>
      </c>
    </row>
    <row r="15" spans="1:8" x14ac:dyDescent="0.2">
      <c r="A15">
        <v>33</v>
      </c>
      <c r="C15">
        <v>218.79300000000001</v>
      </c>
      <c r="E15">
        <v>226.447</v>
      </c>
      <c r="G15" s="16">
        <f t="shared" si="0"/>
        <v>6.5803809135408358</v>
      </c>
    </row>
    <row r="16" spans="1:8" x14ac:dyDescent="0.2">
      <c r="A16">
        <v>34</v>
      </c>
      <c r="B16">
        <v>226.57900000000001</v>
      </c>
      <c r="C16">
        <v>220.61199999999999</v>
      </c>
      <c r="D16">
        <f>C16-B16</f>
        <v>-5.967000000000013</v>
      </c>
      <c r="E16">
        <v>226.57900000000001</v>
      </c>
      <c r="G16" s="16">
        <f t="shared" si="0"/>
        <v>6.7123809135408408</v>
      </c>
    </row>
    <row r="17" spans="1:7" x14ac:dyDescent="0.2">
      <c r="A17">
        <v>35</v>
      </c>
      <c r="B17">
        <v>227.084</v>
      </c>
      <c r="C17">
        <v>221.46600000000001</v>
      </c>
      <c r="D17">
        <f>C17-B17</f>
        <v>-5.617999999999995</v>
      </c>
      <c r="E17">
        <v>227.084</v>
      </c>
      <c r="G17" s="16">
        <f t="shared" si="0"/>
        <v>7.2173809135408362</v>
      </c>
    </row>
    <row r="18" spans="1:7" x14ac:dyDescent="0.2">
      <c r="A18">
        <v>36</v>
      </c>
      <c r="B18">
        <v>227.34200000000001</v>
      </c>
      <c r="C18">
        <v>221.524</v>
      </c>
      <c r="D18">
        <f>C18-B18</f>
        <v>-5.8180000000000121</v>
      </c>
      <c r="E18">
        <v>227.34200000000001</v>
      </c>
      <c r="G18" s="16">
        <f t="shared" si="0"/>
        <v>7.475380913540846</v>
      </c>
    </row>
    <row r="19" spans="1:7" x14ac:dyDescent="0.2">
      <c r="A19">
        <v>37</v>
      </c>
      <c r="E19">
        <v>227.232</v>
      </c>
      <c r="G19" s="16">
        <f t="shared" si="0"/>
        <v>7.3653809135408324</v>
      </c>
    </row>
    <row r="20" spans="1:7" x14ac:dyDescent="0.2">
      <c r="A20">
        <v>38</v>
      </c>
      <c r="C20">
        <v>219.416</v>
      </c>
      <c r="E20">
        <v>227.12200000000001</v>
      </c>
      <c r="G20" s="16">
        <f t="shared" si="0"/>
        <v>7.2553809135408471</v>
      </c>
    </row>
    <row r="21" spans="1:7" x14ac:dyDescent="0.2">
      <c r="A21">
        <v>39</v>
      </c>
      <c r="B21">
        <v>227.012</v>
      </c>
      <c r="C21">
        <v>220.965</v>
      </c>
      <c r="D21">
        <f t="shared" ref="D21:D27" si="1">C21-B21</f>
        <v>-6.046999999999997</v>
      </c>
      <c r="E21">
        <v>227.012</v>
      </c>
      <c r="G21" s="16">
        <f t="shared" si="0"/>
        <v>7.1453809135408335</v>
      </c>
    </row>
    <row r="22" spans="1:7" x14ac:dyDescent="0.2">
      <c r="A22">
        <v>40</v>
      </c>
      <c r="B22">
        <v>227.23599999999999</v>
      </c>
      <c r="C22">
        <v>221.03100000000001</v>
      </c>
      <c r="D22">
        <f t="shared" si="1"/>
        <v>-6.2049999999999841</v>
      </c>
      <c r="E22">
        <v>227.23599999999999</v>
      </c>
      <c r="G22" s="16">
        <f t="shared" si="0"/>
        <v>7.369380913540823</v>
      </c>
    </row>
    <row r="23" spans="1:7" x14ac:dyDescent="0.2">
      <c r="A23">
        <v>41</v>
      </c>
      <c r="B23">
        <v>227.71799999999999</v>
      </c>
      <c r="C23">
        <v>222.13200000000001</v>
      </c>
      <c r="D23">
        <f t="shared" si="1"/>
        <v>-5.5859999999999843</v>
      </c>
      <c r="E23">
        <v>227.71799999999999</v>
      </c>
      <c r="G23" s="16">
        <f t="shared" si="0"/>
        <v>7.8513809135408223</v>
      </c>
    </row>
    <row r="24" spans="1:7" x14ac:dyDescent="0.2">
      <c r="A24">
        <v>42</v>
      </c>
      <c r="B24">
        <v>227.262</v>
      </c>
      <c r="C24">
        <v>222.12799999999999</v>
      </c>
      <c r="D24">
        <f t="shared" si="1"/>
        <v>-5.1340000000000146</v>
      </c>
      <c r="E24">
        <v>227.262</v>
      </c>
      <c r="G24" s="16">
        <f t="shared" si="0"/>
        <v>7.3953809135408335</v>
      </c>
    </row>
    <row r="25" spans="1:7" x14ac:dyDescent="0.2">
      <c r="A25">
        <v>43</v>
      </c>
      <c r="B25">
        <v>228.00399999999999</v>
      </c>
      <c r="C25">
        <v>222.27199999999999</v>
      </c>
      <c r="D25">
        <f t="shared" si="1"/>
        <v>-5.7319999999999993</v>
      </c>
      <c r="E25">
        <v>228.00399999999999</v>
      </c>
      <c r="G25" s="16">
        <f t="shared" si="0"/>
        <v>8.1373809135408237</v>
      </c>
    </row>
    <row r="26" spans="1:7" x14ac:dyDescent="0.2">
      <c r="A26">
        <v>44</v>
      </c>
      <c r="B26">
        <v>226.57599999999999</v>
      </c>
      <c r="C26">
        <v>221.21199999999999</v>
      </c>
      <c r="D26">
        <f t="shared" si="1"/>
        <v>-5.3640000000000043</v>
      </c>
      <c r="E26">
        <v>226.57599999999999</v>
      </c>
      <c r="G26" s="16">
        <f t="shared" si="0"/>
        <v>6.7093809135408264</v>
      </c>
    </row>
    <row r="27" spans="1:7" x14ac:dyDescent="0.2">
      <c r="A27">
        <v>45</v>
      </c>
      <c r="B27">
        <v>226.65899999999999</v>
      </c>
      <c r="C27">
        <v>221.393</v>
      </c>
      <c r="D27">
        <f t="shared" si="1"/>
        <v>-5.2659999999999911</v>
      </c>
      <c r="E27">
        <v>226.65899999999999</v>
      </c>
      <c r="G27" s="16">
        <f t="shared" si="0"/>
        <v>6.7923809135408248</v>
      </c>
    </row>
    <row r="28" spans="1:7" x14ac:dyDescent="0.2">
      <c r="A28">
        <v>46</v>
      </c>
      <c r="C28">
        <v>220.94499999999999</v>
      </c>
      <c r="E28">
        <v>226.48</v>
      </c>
      <c r="G28" s="16">
        <f t="shared" si="0"/>
        <v>6.6133809135408228</v>
      </c>
    </row>
    <row r="29" spans="1:7" x14ac:dyDescent="0.2">
      <c r="A29">
        <v>47</v>
      </c>
      <c r="B29">
        <v>226.30099999999999</v>
      </c>
      <c r="C29">
        <v>221.685</v>
      </c>
      <c r="D29">
        <f t="shared" ref="D29:D38" si="2">C29-B29</f>
        <v>-4.6159999999999854</v>
      </c>
      <c r="E29">
        <v>226.30099999999999</v>
      </c>
      <c r="G29" s="16">
        <f t="shared" si="0"/>
        <v>6.4343809135408208</v>
      </c>
    </row>
    <row r="30" spans="1:7" x14ac:dyDescent="0.2">
      <c r="A30">
        <v>48</v>
      </c>
      <c r="B30">
        <v>226.495</v>
      </c>
      <c r="C30">
        <v>221.685</v>
      </c>
      <c r="D30">
        <f t="shared" si="2"/>
        <v>-4.8100000000000023</v>
      </c>
      <c r="E30">
        <v>226.495</v>
      </c>
      <c r="G30" s="16">
        <f t="shared" si="0"/>
        <v>6.6283809135408376</v>
      </c>
    </row>
    <row r="31" spans="1:7" x14ac:dyDescent="0.2">
      <c r="A31">
        <v>49</v>
      </c>
      <c r="B31">
        <v>227.179</v>
      </c>
      <c r="C31">
        <v>221.19499999999999</v>
      </c>
      <c r="D31">
        <f t="shared" si="2"/>
        <v>-5.9840000000000089</v>
      </c>
      <c r="E31">
        <v>227.179</v>
      </c>
      <c r="G31" s="16">
        <f t="shared" si="0"/>
        <v>7.3123809135408351</v>
      </c>
    </row>
    <row r="32" spans="1:7" x14ac:dyDescent="0.2">
      <c r="A32">
        <v>50</v>
      </c>
      <c r="B32">
        <v>228.095</v>
      </c>
      <c r="C32">
        <v>221.07400000000001</v>
      </c>
      <c r="D32">
        <f t="shared" si="2"/>
        <v>-7.0209999999999866</v>
      </c>
      <c r="E32">
        <v>228.095</v>
      </c>
      <c r="G32" s="16">
        <f t="shared" si="0"/>
        <v>8.2283809135408319</v>
      </c>
    </row>
    <row r="33" spans="1:7" x14ac:dyDescent="0.2">
      <c r="A33">
        <v>51</v>
      </c>
      <c r="B33">
        <v>226.661</v>
      </c>
      <c r="C33">
        <v>220.97800000000001</v>
      </c>
      <c r="D33">
        <f t="shared" si="2"/>
        <v>-5.6829999999999927</v>
      </c>
      <c r="E33">
        <v>226.661</v>
      </c>
      <c r="G33" s="16">
        <f t="shared" si="0"/>
        <v>6.7943809135408344</v>
      </c>
    </row>
    <row r="34" spans="1:7" x14ac:dyDescent="0.2">
      <c r="A34">
        <v>52</v>
      </c>
      <c r="B34">
        <v>227.23500000000001</v>
      </c>
      <c r="C34">
        <v>221.21299999999999</v>
      </c>
      <c r="D34">
        <f t="shared" si="2"/>
        <v>-6.0220000000000198</v>
      </c>
      <c r="E34">
        <v>227.23500000000001</v>
      </c>
      <c r="G34" s="16">
        <f t="shared" si="0"/>
        <v>7.3683809135408467</v>
      </c>
    </row>
    <row r="35" spans="1:7" x14ac:dyDescent="0.2">
      <c r="A35">
        <v>53</v>
      </c>
      <c r="B35">
        <v>227.56800000000001</v>
      </c>
      <c r="C35">
        <v>221.23599999999999</v>
      </c>
      <c r="D35">
        <f t="shared" si="2"/>
        <v>-6.3320000000000221</v>
      </c>
      <c r="E35">
        <v>227.56800000000001</v>
      </c>
      <c r="G35" s="16">
        <f t="shared" si="0"/>
        <v>7.7013809135408451</v>
      </c>
    </row>
    <row r="36" spans="1:7" x14ac:dyDescent="0.2">
      <c r="A36">
        <v>54</v>
      </c>
      <c r="B36">
        <v>227.73400000000001</v>
      </c>
      <c r="C36">
        <v>221.404</v>
      </c>
      <c r="D36">
        <f t="shared" si="2"/>
        <v>-6.3300000000000125</v>
      </c>
      <c r="E36">
        <v>227.73400000000001</v>
      </c>
      <c r="G36" s="16">
        <f t="shared" si="0"/>
        <v>7.8673809135408419</v>
      </c>
    </row>
    <row r="37" spans="1:7" x14ac:dyDescent="0.2">
      <c r="A37">
        <v>55</v>
      </c>
      <c r="B37">
        <v>227.81</v>
      </c>
      <c r="C37">
        <v>221.20699999999999</v>
      </c>
      <c r="D37">
        <f t="shared" si="2"/>
        <v>-6.6030000000000086</v>
      </c>
      <c r="E37">
        <v>227.81</v>
      </c>
      <c r="G37" s="16">
        <f t="shared" si="0"/>
        <v>7.9433809135408353</v>
      </c>
    </row>
    <row r="38" spans="1:7" x14ac:dyDescent="0.2">
      <c r="A38">
        <v>56</v>
      </c>
      <c r="B38">
        <v>228.006</v>
      </c>
      <c r="C38">
        <v>221.17</v>
      </c>
      <c r="D38">
        <f t="shared" si="2"/>
        <v>-6.8360000000000127</v>
      </c>
      <c r="E38">
        <v>228.006</v>
      </c>
      <c r="G38" s="16">
        <f t="shared" si="0"/>
        <v>8.1393809135408333</v>
      </c>
    </row>
    <row r="39" spans="1:7" x14ac:dyDescent="0.2">
      <c r="A39">
        <v>57</v>
      </c>
      <c r="E39">
        <v>227.839</v>
      </c>
      <c r="G39" s="16">
        <f t="shared" si="0"/>
        <v>7.9723809135408317</v>
      </c>
    </row>
    <row r="40" spans="1:7" x14ac:dyDescent="0.2">
      <c r="A40">
        <v>58</v>
      </c>
      <c r="E40">
        <v>227.672</v>
      </c>
      <c r="G40" s="16">
        <f t="shared" si="0"/>
        <v>7.8053809135408301</v>
      </c>
    </row>
    <row r="41" spans="1:7" x14ac:dyDescent="0.2">
      <c r="A41">
        <v>59</v>
      </c>
      <c r="B41">
        <v>227.505</v>
      </c>
      <c r="C41">
        <v>221.71100000000001</v>
      </c>
      <c r="D41">
        <f t="shared" ref="D41:D47" si="3">C41-B41</f>
        <v>-5.7939999999999827</v>
      </c>
      <c r="E41">
        <v>227.505</v>
      </c>
      <c r="G41" s="16">
        <f t="shared" si="0"/>
        <v>7.6383809135408285</v>
      </c>
    </row>
    <row r="42" spans="1:7" x14ac:dyDescent="0.2">
      <c r="A42">
        <v>60</v>
      </c>
      <c r="B42">
        <v>227.78100000000001</v>
      </c>
      <c r="C42">
        <v>221.351</v>
      </c>
      <c r="D42">
        <f t="shared" si="3"/>
        <v>-6.4300000000000068</v>
      </c>
      <c r="E42">
        <v>227.78100000000001</v>
      </c>
      <c r="G42" s="16">
        <f t="shared" si="0"/>
        <v>7.9143809135408389</v>
      </c>
    </row>
    <row r="43" spans="1:7" x14ac:dyDescent="0.2">
      <c r="A43">
        <v>61</v>
      </c>
      <c r="B43">
        <v>228.13</v>
      </c>
      <c r="C43">
        <v>221.58</v>
      </c>
      <c r="D43">
        <f t="shared" si="3"/>
        <v>-6.5499999999999829</v>
      </c>
      <c r="E43">
        <v>228.13</v>
      </c>
      <c r="G43" s="16">
        <f t="shared" si="0"/>
        <v>8.2633809135408285</v>
      </c>
    </row>
    <row r="44" spans="1:7" x14ac:dyDescent="0.2">
      <c r="A44">
        <v>62</v>
      </c>
      <c r="B44">
        <v>228.05699999999999</v>
      </c>
      <c r="C44">
        <v>221.6</v>
      </c>
      <c r="D44">
        <f t="shared" si="3"/>
        <v>-6.4569999999999936</v>
      </c>
      <c r="E44">
        <v>228.05699999999999</v>
      </c>
      <c r="G44" s="16">
        <f t="shared" si="0"/>
        <v>8.190380913540821</v>
      </c>
    </row>
    <row r="45" spans="1:7" x14ac:dyDescent="0.2">
      <c r="A45">
        <v>63</v>
      </c>
      <c r="B45">
        <v>228.16</v>
      </c>
      <c r="C45">
        <v>221.85</v>
      </c>
      <c r="D45">
        <f t="shared" si="3"/>
        <v>-6.3100000000000023</v>
      </c>
      <c r="E45">
        <v>228.16</v>
      </c>
      <c r="G45" s="16">
        <f t="shared" si="0"/>
        <v>8.2933809135408296</v>
      </c>
    </row>
    <row r="46" spans="1:7" x14ac:dyDescent="0.2">
      <c r="A46">
        <v>64</v>
      </c>
      <c r="B46">
        <v>227.53299999999999</v>
      </c>
      <c r="C46">
        <v>221.57499999999999</v>
      </c>
      <c r="D46">
        <f t="shared" si="3"/>
        <v>-5.9579999999999984</v>
      </c>
      <c r="E46">
        <v>227.53299999999999</v>
      </c>
      <c r="G46" s="16">
        <f t="shared" si="0"/>
        <v>7.6663809135408201</v>
      </c>
    </row>
    <row r="47" spans="1:7" x14ac:dyDescent="0.2">
      <c r="A47">
        <v>65</v>
      </c>
      <c r="B47">
        <v>227.12799999999999</v>
      </c>
      <c r="C47">
        <v>221.292</v>
      </c>
      <c r="D47">
        <f t="shared" si="3"/>
        <v>-5.8359999999999843</v>
      </c>
      <c r="E47">
        <v>227.12799999999999</v>
      </c>
      <c r="G47" s="16">
        <f t="shared" si="0"/>
        <v>7.2613809135408189</v>
      </c>
    </row>
    <row r="48" spans="1:7" x14ac:dyDescent="0.2">
      <c r="A48">
        <v>66</v>
      </c>
      <c r="B48">
        <v>228.43199999999999</v>
      </c>
      <c r="E48">
        <v>228.43199999999999</v>
      </c>
      <c r="G48" s="16">
        <f t="shared" si="0"/>
        <v>8.565380913540821</v>
      </c>
    </row>
    <row r="49" spans="1:7" x14ac:dyDescent="0.2">
      <c r="A49">
        <v>67</v>
      </c>
      <c r="B49">
        <v>227.839</v>
      </c>
      <c r="C49">
        <v>221.29900000000001</v>
      </c>
      <c r="D49">
        <f>C49-B49</f>
        <v>-6.539999999999992</v>
      </c>
      <c r="E49">
        <v>227.839</v>
      </c>
      <c r="G49" s="16">
        <f t="shared" si="0"/>
        <v>7.9723809135408317</v>
      </c>
    </row>
    <row r="50" spans="1:7" x14ac:dyDescent="0.2">
      <c r="A50">
        <v>68</v>
      </c>
      <c r="B50">
        <v>227.08699999999999</v>
      </c>
      <c r="C50">
        <v>220.54400000000001</v>
      </c>
      <c r="D50">
        <f>C50-B50</f>
        <v>-6.5429999999999779</v>
      </c>
      <c r="E50">
        <v>227.08699999999999</v>
      </c>
      <c r="G50" s="16">
        <f t="shared" si="0"/>
        <v>7.2203809135408221</v>
      </c>
    </row>
    <row r="51" spans="1:7" x14ac:dyDescent="0.2">
      <c r="A51">
        <v>69</v>
      </c>
      <c r="B51">
        <v>227.416</v>
      </c>
      <c r="C51">
        <v>220.79599999999999</v>
      </c>
      <c r="D51">
        <f>C51-B51</f>
        <v>-6.6200000000000045</v>
      </c>
      <c r="E51">
        <v>227.416</v>
      </c>
      <c r="G51" s="16">
        <f t="shared" si="0"/>
        <v>7.5493809135408299</v>
      </c>
    </row>
    <row r="52" spans="1:7" x14ac:dyDescent="0.2">
      <c r="A52">
        <v>70</v>
      </c>
      <c r="B52">
        <v>227.45</v>
      </c>
      <c r="C52">
        <v>220.75</v>
      </c>
      <c r="D52">
        <f>C52-B52</f>
        <v>-6.6999999999999886</v>
      </c>
      <c r="E52">
        <v>227.45</v>
      </c>
      <c r="G52" s="16">
        <f t="shared" si="0"/>
        <v>7.5833809135408217</v>
      </c>
    </row>
    <row r="53" spans="1:7" x14ac:dyDescent="0.2">
      <c r="A53">
        <v>71</v>
      </c>
      <c r="C53">
        <v>221.77600000000001</v>
      </c>
      <c r="E53">
        <v>227.71799999999999</v>
      </c>
      <c r="G53" s="16">
        <f t="shared" si="0"/>
        <v>7.8513809135408223</v>
      </c>
    </row>
    <row r="54" spans="1:7" x14ac:dyDescent="0.2">
      <c r="A54">
        <v>72</v>
      </c>
      <c r="B54">
        <v>227.98599999999999</v>
      </c>
      <c r="C54">
        <v>221.291</v>
      </c>
      <c r="D54">
        <f>C54-B54</f>
        <v>-6.6949999999999932</v>
      </c>
      <c r="E54">
        <v>227.98599999999999</v>
      </c>
      <c r="G54" s="16">
        <f t="shared" si="0"/>
        <v>8.119380913540823</v>
      </c>
    </row>
    <row r="55" spans="1:7" x14ac:dyDescent="0.2">
      <c r="A55">
        <v>73</v>
      </c>
      <c r="B55">
        <v>227.261</v>
      </c>
      <c r="C55">
        <v>220.727</v>
      </c>
      <c r="D55">
        <f>C55-B55</f>
        <v>-6.5339999999999918</v>
      </c>
      <c r="E55">
        <v>227.261</v>
      </c>
      <c r="G55" s="16">
        <f t="shared" si="0"/>
        <v>7.3943809135408287</v>
      </c>
    </row>
    <row r="56" spans="1:7" x14ac:dyDescent="0.2">
      <c r="A56">
        <v>74</v>
      </c>
      <c r="B56">
        <v>225.93899999999999</v>
      </c>
      <c r="C56">
        <v>220.262</v>
      </c>
      <c r="D56">
        <f>C56-B56</f>
        <v>-5.6769999999999925</v>
      </c>
      <c r="E56">
        <v>225.93899999999999</v>
      </c>
      <c r="G56" s="16">
        <f t="shared" si="0"/>
        <v>6.072380913540826</v>
      </c>
    </row>
    <row r="57" spans="1:7" x14ac:dyDescent="0.2">
      <c r="A57">
        <v>75</v>
      </c>
      <c r="B57">
        <v>226.15799999999999</v>
      </c>
      <c r="C57">
        <v>220.678</v>
      </c>
      <c r="D57">
        <f>C57-B57</f>
        <v>-5.4799999999999898</v>
      </c>
      <c r="E57">
        <v>226.15799999999999</v>
      </c>
      <c r="G57" s="16">
        <f t="shared" si="0"/>
        <v>6.2913809135408201</v>
      </c>
    </row>
    <row r="58" spans="1:7" x14ac:dyDescent="0.2">
      <c r="A58">
        <v>76</v>
      </c>
      <c r="E58">
        <v>225.88499999999999</v>
      </c>
      <c r="G58" s="16">
        <f t="shared" si="0"/>
        <v>6.0183809135408239</v>
      </c>
    </row>
    <row r="59" spans="1:7" x14ac:dyDescent="0.2">
      <c r="A59">
        <v>77</v>
      </c>
      <c r="E59">
        <v>225.613</v>
      </c>
      <c r="G59" s="16">
        <f t="shared" si="0"/>
        <v>5.7463809135408326</v>
      </c>
    </row>
    <row r="60" spans="1:7" x14ac:dyDescent="0.2">
      <c r="A60">
        <v>78</v>
      </c>
      <c r="B60">
        <v>225.34</v>
      </c>
      <c r="C60">
        <v>220.94</v>
      </c>
      <c r="D60">
        <f t="shared" ref="D60:D72" si="4">C60-B60</f>
        <v>-4.4000000000000057</v>
      </c>
      <c r="E60">
        <v>225.34</v>
      </c>
      <c r="G60" s="16">
        <f t="shared" si="0"/>
        <v>5.4733809135408364</v>
      </c>
    </row>
    <row r="61" spans="1:7" x14ac:dyDescent="0.2">
      <c r="A61">
        <v>79</v>
      </c>
      <c r="B61">
        <v>225.11</v>
      </c>
      <c r="C61">
        <v>220.916</v>
      </c>
      <c r="D61">
        <f t="shared" si="4"/>
        <v>-4.1940000000000168</v>
      </c>
      <c r="E61">
        <v>225.11</v>
      </c>
      <c r="G61" s="16">
        <f t="shared" si="0"/>
        <v>5.2433809135408467</v>
      </c>
    </row>
    <row r="62" spans="1:7" x14ac:dyDescent="0.2">
      <c r="A62">
        <v>80</v>
      </c>
      <c r="B62">
        <v>225.3</v>
      </c>
      <c r="C62">
        <v>220.715</v>
      </c>
      <c r="D62">
        <f t="shared" si="4"/>
        <v>-4.585000000000008</v>
      </c>
      <c r="E62">
        <v>225.3</v>
      </c>
      <c r="G62" s="16">
        <f t="shared" si="0"/>
        <v>5.4333809135408444</v>
      </c>
    </row>
    <row r="63" spans="1:7" x14ac:dyDescent="0.2">
      <c r="A63">
        <v>81</v>
      </c>
      <c r="B63">
        <v>225.196</v>
      </c>
      <c r="C63">
        <v>220.69399999999999</v>
      </c>
      <c r="D63">
        <f t="shared" si="4"/>
        <v>-4.5020000000000095</v>
      </c>
      <c r="E63">
        <v>225.196</v>
      </c>
      <c r="G63" s="16">
        <f t="shared" si="0"/>
        <v>5.329380913540831</v>
      </c>
    </row>
    <row r="64" spans="1:7" x14ac:dyDescent="0.2">
      <c r="A64">
        <v>82</v>
      </c>
      <c r="B64">
        <v>225.73099999999999</v>
      </c>
      <c r="C64">
        <v>221.2</v>
      </c>
      <c r="D64">
        <f t="shared" si="4"/>
        <v>-4.5310000000000059</v>
      </c>
      <c r="E64">
        <v>225.73099999999999</v>
      </c>
      <c r="G64" s="16">
        <f t="shared" si="0"/>
        <v>5.8643809135408276</v>
      </c>
    </row>
    <row r="65" spans="1:7" x14ac:dyDescent="0.2">
      <c r="A65">
        <v>83</v>
      </c>
      <c r="B65">
        <v>225.53899999999999</v>
      </c>
      <c r="C65">
        <v>221.184</v>
      </c>
      <c r="D65">
        <f t="shared" si="4"/>
        <v>-4.3549999999999898</v>
      </c>
      <c r="E65">
        <v>225.53899999999999</v>
      </c>
      <c r="G65" s="16">
        <f t="shared" si="0"/>
        <v>5.6723809135408203</v>
      </c>
    </row>
    <row r="66" spans="1:7" x14ac:dyDescent="0.2">
      <c r="A66">
        <v>84</v>
      </c>
      <c r="B66">
        <v>225.58099999999999</v>
      </c>
      <c r="C66">
        <v>221.18600000000001</v>
      </c>
      <c r="D66">
        <f t="shared" si="4"/>
        <v>-4.3949999999999818</v>
      </c>
      <c r="E66">
        <v>225.58099999999999</v>
      </c>
      <c r="G66" s="16">
        <f t="shared" ref="G66:G129" si="5">E66-$F$4</f>
        <v>5.7143809135408219</v>
      </c>
    </row>
    <row r="67" spans="1:7" x14ac:dyDescent="0.2">
      <c r="A67">
        <v>85</v>
      </c>
      <c r="B67">
        <v>226.42099999999999</v>
      </c>
      <c r="C67">
        <v>220.97200000000001</v>
      </c>
      <c r="D67">
        <f t="shared" si="4"/>
        <v>-5.4489999999999839</v>
      </c>
      <c r="E67">
        <v>226.42099999999999</v>
      </c>
      <c r="G67" s="16">
        <f t="shared" si="5"/>
        <v>6.5543809135408253</v>
      </c>
    </row>
    <row r="68" spans="1:7" x14ac:dyDescent="0.2">
      <c r="A68">
        <v>86</v>
      </c>
      <c r="B68">
        <v>225.68</v>
      </c>
      <c r="C68">
        <v>221.13900000000001</v>
      </c>
      <c r="D68">
        <f t="shared" si="4"/>
        <v>-4.5409999999999968</v>
      </c>
      <c r="E68">
        <v>225.68</v>
      </c>
      <c r="G68" s="16">
        <f t="shared" si="5"/>
        <v>5.8133809135408399</v>
      </c>
    </row>
    <row r="69" spans="1:7" x14ac:dyDescent="0.2">
      <c r="A69">
        <v>87</v>
      </c>
      <c r="B69">
        <v>226.56100000000001</v>
      </c>
      <c r="C69">
        <v>221.387</v>
      </c>
      <c r="D69">
        <f t="shared" si="4"/>
        <v>-5.1740000000000066</v>
      </c>
      <c r="E69">
        <v>226.56100000000001</v>
      </c>
      <c r="G69" s="16">
        <f t="shared" si="5"/>
        <v>6.6943809135408401</v>
      </c>
    </row>
    <row r="70" spans="1:7" x14ac:dyDescent="0.2">
      <c r="A70">
        <v>88</v>
      </c>
      <c r="B70">
        <v>224.89599999999999</v>
      </c>
      <c r="C70">
        <v>220.56800000000001</v>
      </c>
      <c r="D70">
        <f t="shared" si="4"/>
        <v>-4.3279999999999745</v>
      </c>
      <c r="E70">
        <v>224.89599999999999</v>
      </c>
      <c r="G70" s="16">
        <f t="shared" si="5"/>
        <v>5.0293809135408196</v>
      </c>
    </row>
    <row r="71" spans="1:7" x14ac:dyDescent="0.2">
      <c r="A71">
        <v>89</v>
      </c>
      <c r="B71">
        <v>225.82300000000001</v>
      </c>
      <c r="C71">
        <v>221.29499999999999</v>
      </c>
      <c r="D71">
        <f t="shared" si="4"/>
        <v>-4.52800000000002</v>
      </c>
      <c r="E71">
        <v>225.82300000000001</v>
      </c>
      <c r="G71" s="16">
        <f t="shared" si="5"/>
        <v>5.9563809135408405</v>
      </c>
    </row>
    <row r="72" spans="1:7" x14ac:dyDescent="0.2">
      <c r="A72">
        <v>90</v>
      </c>
      <c r="B72">
        <v>225.57499999999999</v>
      </c>
      <c r="C72">
        <v>221.09100000000001</v>
      </c>
      <c r="D72">
        <f t="shared" si="4"/>
        <v>-4.4839999999999804</v>
      </c>
      <c r="E72">
        <v>225.57499999999999</v>
      </c>
      <c r="G72" s="16">
        <f t="shared" si="5"/>
        <v>5.7083809135408217</v>
      </c>
    </row>
    <row r="73" spans="1:7" x14ac:dyDescent="0.2">
      <c r="A73">
        <v>91</v>
      </c>
      <c r="E73">
        <v>225.035</v>
      </c>
      <c r="G73" s="16">
        <f t="shared" si="5"/>
        <v>5.1683809135408296</v>
      </c>
    </row>
    <row r="74" spans="1:7" x14ac:dyDescent="0.2">
      <c r="A74">
        <v>92</v>
      </c>
      <c r="E74">
        <v>224.494</v>
      </c>
      <c r="G74" s="16">
        <f t="shared" si="5"/>
        <v>4.6273809135408328</v>
      </c>
    </row>
    <row r="75" spans="1:7" x14ac:dyDescent="0.2">
      <c r="A75">
        <v>93</v>
      </c>
      <c r="E75">
        <v>223.95400000000001</v>
      </c>
      <c r="G75" s="16">
        <f t="shared" si="5"/>
        <v>4.0873809135408408</v>
      </c>
    </row>
    <row r="76" spans="1:7" x14ac:dyDescent="0.2">
      <c r="A76">
        <v>94</v>
      </c>
      <c r="E76">
        <v>223.41300000000001</v>
      </c>
      <c r="G76" s="16">
        <f t="shared" si="5"/>
        <v>3.5463809135408439</v>
      </c>
    </row>
    <row r="77" spans="1:7" x14ac:dyDescent="0.2">
      <c r="A77">
        <v>95</v>
      </c>
      <c r="B77">
        <v>222.87299999999999</v>
      </c>
      <c r="C77">
        <v>223.66300000000001</v>
      </c>
      <c r="D77">
        <f>C77-B77</f>
        <v>0.79000000000002046</v>
      </c>
      <c r="E77">
        <v>222.87299999999999</v>
      </c>
      <c r="G77" s="16">
        <f t="shared" si="5"/>
        <v>3.0063809135408235</v>
      </c>
    </row>
    <row r="78" spans="1:7" x14ac:dyDescent="0.2">
      <c r="A78">
        <v>96</v>
      </c>
      <c r="E78">
        <v>223.005</v>
      </c>
      <c r="G78" s="16">
        <f t="shared" si="5"/>
        <v>3.1383809135408285</v>
      </c>
    </row>
    <row r="79" spans="1:7" x14ac:dyDescent="0.2">
      <c r="A79">
        <v>97</v>
      </c>
      <c r="E79">
        <v>223.13800000000001</v>
      </c>
      <c r="G79" s="16">
        <f t="shared" si="5"/>
        <v>3.2713809135408383</v>
      </c>
    </row>
    <row r="80" spans="1:7" x14ac:dyDescent="0.2">
      <c r="A80">
        <v>98</v>
      </c>
      <c r="E80">
        <v>223.27</v>
      </c>
      <c r="G80" s="16">
        <f t="shared" si="5"/>
        <v>3.4033809135408433</v>
      </c>
    </row>
    <row r="81" spans="1:7" x14ac:dyDescent="0.2">
      <c r="A81">
        <v>99</v>
      </c>
      <c r="B81">
        <v>223.40299999999999</v>
      </c>
      <c r="C81">
        <v>224.25800000000001</v>
      </c>
      <c r="D81">
        <f t="shared" ref="D81:D97" si="6">C81-B81</f>
        <v>0.85500000000001819</v>
      </c>
      <c r="E81">
        <v>223.40299999999999</v>
      </c>
      <c r="G81" s="16">
        <f t="shared" si="5"/>
        <v>3.5363809135408246</v>
      </c>
    </row>
    <row r="82" spans="1:7" x14ac:dyDescent="0.2">
      <c r="A82">
        <v>100</v>
      </c>
      <c r="B82">
        <v>222.524</v>
      </c>
      <c r="C82">
        <v>223.73599999999999</v>
      </c>
      <c r="D82">
        <f t="shared" si="6"/>
        <v>1.2119999999999891</v>
      </c>
      <c r="E82">
        <v>222.524</v>
      </c>
      <c r="G82" s="16">
        <f t="shared" si="5"/>
        <v>2.6573809135408339</v>
      </c>
    </row>
    <row r="83" spans="1:7" x14ac:dyDescent="0.2">
      <c r="A83">
        <v>101</v>
      </c>
      <c r="B83">
        <v>222.08799999999999</v>
      </c>
      <c r="C83">
        <v>222.95099999999999</v>
      </c>
      <c r="D83">
        <f t="shared" si="6"/>
        <v>0.86299999999999955</v>
      </c>
      <c r="E83">
        <v>222.08799999999999</v>
      </c>
      <c r="G83" s="16">
        <f t="shared" si="5"/>
        <v>2.2213809135408269</v>
      </c>
    </row>
    <row r="84" spans="1:7" x14ac:dyDescent="0.2">
      <c r="A84">
        <v>102</v>
      </c>
      <c r="B84">
        <v>221.911</v>
      </c>
      <c r="C84">
        <v>222.64</v>
      </c>
      <c r="D84">
        <f t="shared" si="6"/>
        <v>0.72899999999998499</v>
      </c>
      <c r="E84">
        <v>221.911</v>
      </c>
      <c r="G84" s="16">
        <f t="shared" si="5"/>
        <v>2.0443809135408344</v>
      </c>
    </row>
    <row r="85" spans="1:7" x14ac:dyDescent="0.2">
      <c r="A85">
        <v>103</v>
      </c>
      <c r="B85">
        <v>221.45099999999999</v>
      </c>
      <c r="C85">
        <v>222.31800000000001</v>
      </c>
      <c r="D85">
        <f t="shared" si="6"/>
        <v>0.86700000000001864</v>
      </c>
      <c r="E85">
        <v>221.45099999999999</v>
      </c>
      <c r="G85" s="16">
        <f t="shared" si="5"/>
        <v>1.5843809135408264</v>
      </c>
    </row>
    <row r="86" spans="1:7" x14ac:dyDescent="0.2">
      <c r="A86">
        <v>104</v>
      </c>
      <c r="B86">
        <v>221.58500000000001</v>
      </c>
      <c r="C86">
        <v>222.48</v>
      </c>
      <c r="D86">
        <f t="shared" si="6"/>
        <v>0.89499999999998181</v>
      </c>
      <c r="E86">
        <v>221.58500000000001</v>
      </c>
      <c r="G86" s="16">
        <f t="shared" si="5"/>
        <v>1.718380913540841</v>
      </c>
    </row>
    <row r="87" spans="1:7" x14ac:dyDescent="0.2">
      <c r="A87">
        <v>105</v>
      </c>
      <c r="B87">
        <v>221.89</v>
      </c>
      <c r="C87">
        <v>222.67599999999999</v>
      </c>
      <c r="D87">
        <f t="shared" si="6"/>
        <v>0.78600000000000136</v>
      </c>
      <c r="E87">
        <v>221.89</v>
      </c>
      <c r="G87" s="16">
        <f t="shared" si="5"/>
        <v>2.0233809135408194</v>
      </c>
    </row>
    <row r="88" spans="1:7" x14ac:dyDescent="0.2">
      <c r="A88">
        <v>106</v>
      </c>
      <c r="B88">
        <v>221.726</v>
      </c>
      <c r="C88">
        <v>223.06700000000001</v>
      </c>
      <c r="D88">
        <f t="shared" si="6"/>
        <v>1.3410000000000082</v>
      </c>
      <c r="E88">
        <v>221.726</v>
      </c>
      <c r="G88" s="16">
        <f t="shared" si="5"/>
        <v>1.8593809135408321</v>
      </c>
    </row>
    <row r="89" spans="1:7" x14ac:dyDescent="0.2">
      <c r="A89">
        <v>107</v>
      </c>
      <c r="B89">
        <v>221.80799999999999</v>
      </c>
      <c r="C89">
        <v>222.614</v>
      </c>
      <c r="D89">
        <f t="shared" si="6"/>
        <v>0.8060000000000116</v>
      </c>
      <c r="E89">
        <v>221.80799999999999</v>
      </c>
      <c r="G89" s="16">
        <f t="shared" si="5"/>
        <v>1.9413809135408258</v>
      </c>
    </row>
    <row r="90" spans="1:7" x14ac:dyDescent="0.2">
      <c r="A90">
        <v>108</v>
      </c>
      <c r="B90">
        <v>221.60499999999999</v>
      </c>
      <c r="C90">
        <v>222.51599999999999</v>
      </c>
      <c r="D90">
        <f t="shared" si="6"/>
        <v>0.91100000000000136</v>
      </c>
      <c r="E90">
        <v>221.60499999999999</v>
      </c>
      <c r="G90" s="16">
        <f t="shared" si="5"/>
        <v>1.7383809135408228</v>
      </c>
    </row>
    <row r="91" spans="1:7" x14ac:dyDescent="0.2">
      <c r="A91">
        <v>109</v>
      </c>
      <c r="B91">
        <v>221.422</v>
      </c>
      <c r="C91">
        <v>222.45400000000001</v>
      </c>
      <c r="D91">
        <f t="shared" si="6"/>
        <v>1.0320000000000107</v>
      </c>
      <c r="E91">
        <v>221.422</v>
      </c>
      <c r="G91" s="16">
        <f t="shared" si="5"/>
        <v>1.5553809135408301</v>
      </c>
    </row>
    <row r="92" spans="1:7" x14ac:dyDescent="0.2">
      <c r="A92">
        <v>110</v>
      </c>
      <c r="B92">
        <v>221.393</v>
      </c>
      <c r="C92">
        <v>222.39500000000001</v>
      </c>
      <c r="D92">
        <f t="shared" si="6"/>
        <v>1.0020000000000095</v>
      </c>
      <c r="E92">
        <v>221.393</v>
      </c>
      <c r="G92" s="16">
        <f t="shared" si="5"/>
        <v>1.5263809135408337</v>
      </c>
    </row>
    <row r="93" spans="1:7" x14ac:dyDescent="0.2">
      <c r="A93">
        <v>111</v>
      </c>
      <c r="B93">
        <v>221.464</v>
      </c>
      <c r="C93">
        <v>222.452</v>
      </c>
      <c r="D93">
        <f t="shared" si="6"/>
        <v>0.98799999999999955</v>
      </c>
      <c r="E93">
        <v>221.464</v>
      </c>
      <c r="G93" s="16">
        <f t="shared" si="5"/>
        <v>1.5973809135408317</v>
      </c>
    </row>
    <row r="94" spans="1:7" x14ac:dyDescent="0.2">
      <c r="A94">
        <v>112</v>
      </c>
      <c r="B94">
        <v>221.51300000000001</v>
      </c>
      <c r="C94">
        <v>222.46700000000001</v>
      </c>
      <c r="D94">
        <f t="shared" si="6"/>
        <v>0.95400000000000773</v>
      </c>
      <c r="E94">
        <v>221.51300000000001</v>
      </c>
      <c r="G94" s="16">
        <f t="shared" si="5"/>
        <v>1.6463809135408383</v>
      </c>
    </row>
    <row r="95" spans="1:7" x14ac:dyDescent="0.2">
      <c r="A95">
        <v>113</v>
      </c>
      <c r="B95">
        <v>221.47900000000001</v>
      </c>
      <c r="C95">
        <v>222.42</v>
      </c>
      <c r="D95">
        <f t="shared" si="6"/>
        <v>0.94099999999997408</v>
      </c>
      <c r="E95">
        <v>221.47900000000001</v>
      </c>
      <c r="G95" s="16">
        <f t="shared" si="5"/>
        <v>1.6123809135408464</v>
      </c>
    </row>
    <row r="96" spans="1:7" x14ac:dyDescent="0.2">
      <c r="A96">
        <v>114</v>
      </c>
      <c r="B96">
        <v>221.45400000000001</v>
      </c>
      <c r="C96">
        <v>222.315</v>
      </c>
      <c r="D96">
        <f t="shared" si="6"/>
        <v>0.86099999999999</v>
      </c>
      <c r="E96">
        <v>221.45400000000001</v>
      </c>
      <c r="G96" s="16">
        <f t="shared" si="5"/>
        <v>1.5873809135408408</v>
      </c>
    </row>
    <row r="97" spans="1:7" x14ac:dyDescent="0.2">
      <c r="A97">
        <v>115</v>
      </c>
      <c r="B97">
        <v>221.65799999999999</v>
      </c>
      <c r="C97">
        <v>222.56100000000001</v>
      </c>
      <c r="D97">
        <f t="shared" si="6"/>
        <v>0.90300000000002001</v>
      </c>
      <c r="E97">
        <v>221.65799999999999</v>
      </c>
      <c r="G97" s="16">
        <f t="shared" si="5"/>
        <v>1.7913809135408201</v>
      </c>
    </row>
    <row r="98" spans="1:7" x14ac:dyDescent="0.2">
      <c r="A98">
        <v>116</v>
      </c>
      <c r="E98">
        <v>221.78</v>
      </c>
      <c r="G98" s="16">
        <f t="shared" si="5"/>
        <v>1.9133809135408342</v>
      </c>
    </row>
    <row r="99" spans="1:7" x14ac:dyDescent="0.2">
      <c r="A99">
        <v>117</v>
      </c>
      <c r="E99">
        <v>221.90199999999999</v>
      </c>
      <c r="G99" s="16">
        <f t="shared" si="5"/>
        <v>2.0353809135408198</v>
      </c>
    </row>
    <row r="100" spans="1:7" x14ac:dyDescent="0.2">
      <c r="A100">
        <v>118</v>
      </c>
      <c r="C100">
        <v>228.98699999999999</v>
      </c>
      <c r="E100">
        <v>222.023</v>
      </c>
      <c r="G100" s="16">
        <f t="shared" si="5"/>
        <v>2.1563809135408292</v>
      </c>
    </row>
    <row r="101" spans="1:7" x14ac:dyDescent="0.2">
      <c r="A101">
        <v>119</v>
      </c>
      <c r="E101">
        <v>222.14500000000001</v>
      </c>
      <c r="G101" s="16">
        <f t="shared" si="5"/>
        <v>2.2783809135408433</v>
      </c>
    </row>
    <row r="102" spans="1:7" x14ac:dyDescent="0.2">
      <c r="A102">
        <v>120</v>
      </c>
      <c r="E102">
        <v>222.267</v>
      </c>
      <c r="G102" s="16">
        <f t="shared" si="5"/>
        <v>2.4003809135408289</v>
      </c>
    </row>
    <row r="103" spans="1:7" x14ac:dyDescent="0.2">
      <c r="A103">
        <v>121</v>
      </c>
      <c r="E103">
        <v>222.38800000000001</v>
      </c>
      <c r="G103" s="16">
        <f t="shared" si="5"/>
        <v>2.5213809135408383</v>
      </c>
    </row>
    <row r="104" spans="1:7" x14ac:dyDescent="0.2">
      <c r="A104">
        <v>122</v>
      </c>
      <c r="C104">
        <v>227.14599999999999</v>
      </c>
      <c r="E104">
        <v>222.51</v>
      </c>
      <c r="G104" s="16">
        <f t="shared" si="5"/>
        <v>2.6433809135408239</v>
      </c>
    </row>
    <row r="105" spans="1:7" x14ac:dyDescent="0.2">
      <c r="A105">
        <v>123</v>
      </c>
      <c r="B105">
        <v>222.63200000000001</v>
      </c>
      <c r="C105">
        <v>223.38</v>
      </c>
      <c r="D105">
        <f t="shared" ref="D105:D127" si="7">C105-B105</f>
        <v>0.74799999999999045</v>
      </c>
      <c r="E105">
        <v>222.63200000000001</v>
      </c>
      <c r="G105" s="16">
        <f t="shared" si="5"/>
        <v>2.765380913540838</v>
      </c>
    </row>
    <row r="106" spans="1:7" x14ac:dyDescent="0.2">
      <c r="A106">
        <v>124</v>
      </c>
      <c r="B106">
        <v>221.57400000000001</v>
      </c>
      <c r="C106">
        <v>222.422</v>
      </c>
      <c r="D106">
        <f t="shared" si="7"/>
        <v>0.84799999999998477</v>
      </c>
      <c r="E106">
        <v>221.57400000000001</v>
      </c>
      <c r="G106" s="16">
        <f t="shared" si="5"/>
        <v>1.7073809135408453</v>
      </c>
    </row>
    <row r="107" spans="1:7" x14ac:dyDescent="0.2">
      <c r="A107">
        <v>125</v>
      </c>
      <c r="B107">
        <v>221.12700000000001</v>
      </c>
      <c r="C107">
        <v>222.03</v>
      </c>
      <c r="D107">
        <f t="shared" si="7"/>
        <v>0.90299999999999159</v>
      </c>
      <c r="E107">
        <v>221.12700000000001</v>
      </c>
      <c r="G107" s="16">
        <f t="shared" si="5"/>
        <v>1.2603809135408426</v>
      </c>
    </row>
    <row r="108" spans="1:7" x14ac:dyDescent="0.2">
      <c r="A108">
        <v>126</v>
      </c>
      <c r="B108">
        <v>221.16300000000001</v>
      </c>
      <c r="C108">
        <v>222.13200000000001</v>
      </c>
      <c r="D108">
        <f t="shared" si="7"/>
        <v>0.96899999999999409</v>
      </c>
      <c r="E108">
        <v>221.16300000000001</v>
      </c>
      <c r="G108" s="16">
        <f t="shared" si="5"/>
        <v>1.2963809135408439</v>
      </c>
    </row>
    <row r="109" spans="1:7" x14ac:dyDescent="0.2">
      <c r="A109">
        <v>127</v>
      </c>
      <c r="B109">
        <v>221.309</v>
      </c>
      <c r="C109">
        <v>222.27</v>
      </c>
      <c r="D109">
        <f t="shared" si="7"/>
        <v>0.96100000000001273</v>
      </c>
      <c r="E109">
        <v>221.309</v>
      </c>
      <c r="G109" s="16">
        <f t="shared" si="5"/>
        <v>1.4423809135408305</v>
      </c>
    </row>
    <row r="110" spans="1:7" x14ac:dyDescent="0.2">
      <c r="A110">
        <v>128</v>
      </c>
      <c r="B110">
        <v>221.34200000000001</v>
      </c>
      <c r="C110">
        <v>222.29900000000001</v>
      </c>
      <c r="D110">
        <f t="shared" si="7"/>
        <v>0.95699999999999363</v>
      </c>
      <c r="E110">
        <v>221.34200000000001</v>
      </c>
      <c r="G110" s="16">
        <f t="shared" si="5"/>
        <v>1.475380913540846</v>
      </c>
    </row>
    <row r="111" spans="1:7" x14ac:dyDescent="0.2">
      <c r="A111">
        <v>129</v>
      </c>
      <c r="B111">
        <v>221.19800000000001</v>
      </c>
      <c r="C111">
        <v>222.119</v>
      </c>
      <c r="D111">
        <f t="shared" si="7"/>
        <v>0.92099999999999227</v>
      </c>
      <c r="E111">
        <v>221.19800000000001</v>
      </c>
      <c r="G111" s="16">
        <f t="shared" si="5"/>
        <v>1.3313809135408405</v>
      </c>
    </row>
    <row r="112" spans="1:7" x14ac:dyDescent="0.2">
      <c r="A112">
        <v>130</v>
      </c>
      <c r="B112">
        <v>220.82</v>
      </c>
      <c r="C112">
        <v>221.96199999999999</v>
      </c>
      <c r="D112">
        <f t="shared" si="7"/>
        <v>1.1419999999999959</v>
      </c>
      <c r="E112">
        <v>220.82</v>
      </c>
      <c r="G112" s="16">
        <f t="shared" si="5"/>
        <v>0.95338091354082621</v>
      </c>
    </row>
    <row r="113" spans="1:7" x14ac:dyDescent="0.2">
      <c r="A113">
        <v>131</v>
      </c>
      <c r="B113">
        <v>220.816</v>
      </c>
      <c r="C113">
        <v>221.86600000000001</v>
      </c>
      <c r="D113">
        <f t="shared" si="7"/>
        <v>1.0500000000000114</v>
      </c>
      <c r="E113">
        <v>220.816</v>
      </c>
      <c r="G113" s="16">
        <f t="shared" si="5"/>
        <v>0.94938091354083554</v>
      </c>
    </row>
    <row r="114" spans="1:7" x14ac:dyDescent="0.2">
      <c r="A114">
        <v>132</v>
      </c>
      <c r="B114">
        <v>220.804</v>
      </c>
      <c r="C114">
        <v>221.78800000000001</v>
      </c>
      <c r="D114">
        <f t="shared" si="7"/>
        <v>0.98400000000000887</v>
      </c>
      <c r="E114">
        <v>220.804</v>
      </c>
      <c r="G114" s="16">
        <f t="shared" si="5"/>
        <v>0.93738091354083508</v>
      </c>
    </row>
    <row r="115" spans="1:7" x14ac:dyDescent="0.2">
      <c r="A115">
        <v>133</v>
      </c>
      <c r="B115">
        <v>220.745</v>
      </c>
      <c r="C115">
        <v>221.63900000000001</v>
      </c>
      <c r="D115">
        <f t="shared" si="7"/>
        <v>0.89400000000000546</v>
      </c>
      <c r="E115">
        <v>220.745</v>
      </c>
      <c r="G115" s="16">
        <f t="shared" si="5"/>
        <v>0.87838091354083758</v>
      </c>
    </row>
    <row r="116" spans="1:7" x14ac:dyDescent="0.2">
      <c r="A116">
        <v>134</v>
      </c>
      <c r="B116">
        <v>220.578</v>
      </c>
      <c r="C116">
        <v>221.506</v>
      </c>
      <c r="D116">
        <f t="shared" si="7"/>
        <v>0.92799999999999727</v>
      </c>
      <c r="E116">
        <v>220.578</v>
      </c>
      <c r="G116" s="16">
        <f t="shared" si="5"/>
        <v>0.71138091354083599</v>
      </c>
    </row>
    <row r="117" spans="1:7" x14ac:dyDescent="0.2">
      <c r="A117">
        <v>135</v>
      </c>
      <c r="B117">
        <v>220.33699999999999</v>
      </c>
      <c r="C117">
        <v>221.488</v>
      </c>
      <c r="D117">
        <f t="shared" si="7"/>
        <v>1.1510000000000105</v>
      </c>
      <c r="E117">
        <v>220.33699999999999</v>
      </c>
      <c r="G117" s="16">
        <f t="shared" si="5"/>
        <v>0.47038091354082212</v>
      </c>
    </row>
    <row r="118" spans="1:7" x14ac:dyDescent="0.2">
      <c r="A118">
        <v>136</v>
      </c>
      <c r="B118">
        <v>220.37700000000001</v>
      </c>
      <c r="C118">
        <v>221.42599999999999</v>
      </c>
      <c r="D118">
        <f t="shared" si="7"/>
        <v>1.0489999999999782</v>
      </c>
      <c r="E118">
        <v>220.37700000000001</v>
      </c>
      <c r="G118" s="16">
        <f t="shared" si="5"/>
        <v>0.51038091354084258</v>
      </c>
    </row>
    <row r="119" spans="1:7" x14ac:dyDescent="0.2">
      <c r="A119">
        <v>137</v>
      </c>
      <c r="B119">
        <v>220.40700000000001</v>
      </c>
      <c r="C119">
        <v>221.416</v>
      </c>
      <c r="D119">
        <f t="shared" si="7"/>
        <v>1.0089999999999861</v>
      </c>
      <c r="E119">
        <v>220.40700000000001</v>
      </c>
      <c r="G119" s="16">
        <f t="shared" si="5"/>
        <v>0.54038091354084372</v>
      </c>
    </row>
    <row r="120" spans="1:7" x14ac:dyDescent="0.2">
      <c r="A120">
        <v>138</v>
      </c>
      <c r="B120">
        <v>220.45400000000001</v>
      </c>
      <c r="C120">
        <v>221.32499999999999</v>
      </c>
      <c r="D120">
        <f t="shared" si="7"/>
        <v>0.8709999999999809</v>
      </c>
      <c r="E120">
        <v>220.45400000000001</v>
      </c>
      <c r="G120" s="16">
        <f t="shared" si="5"/>
        <v>0.58738091354084077</v>
      </c>
    </row>
    <row r="121" spans="1:7" x14ac:dyDescent="0.2">
      <c r="A121">
        <v>139</v>
      </c>
      <c r="B121">
        <v>220.386</v>
      </c>
      <c r="C121">
        <v>221.221</v>
      </c>
      <c r="D121">
        <f t="shared" si="7"/>
        <v>0.83500000000000796</v>
      </c>
      <c r="E121">
        <v>220.386</v>
      </c>
      <c r="G121" s="16">
        <f t="shared" si="5"/>
        <v>0.51938091354082871</v>
      </c>
    </row>
    <row r="122" spans="1:7" x14ac:dyDescent="0.2">
      <c r="A122">
        <v>140</v>
      </c>
      <c r="B122">
        <v>220.20699999999999</v>
      </c>
      <c r="C122">
        <v>221.09899999999999</v>
      </c>
      <c r="D122">
        <f t="shared" si="7"/>
        <v>0.89199999999999591</v>
      </c>
      <c r="E122">
        <v>220.20699999999999</v>
      </c>
      <c r="G122" s="16">
        <f t="shared" si="5"/>
        <v>0.34038091354082667</v>
      </c>
    </row>
    <row r="123" spans="1:7" x14ac:dyDescent="0.2">
      <c r="A123">
        <v>141</v>
      </c>
      <c r="B123">
        <v>220.08199999999999</v>
      </c>
      <c r="C123">
        <v>221.048</v>
      </c>
      <c r="D123">
        <f t="shared" si="7"/>
        <v>0.96600000000000819</v>
      </c>
      <c r="E123">
        <v>220.08199999999999</v>
      </c>
      <c r="G123" s="16">
        <f t="shared" si="5"/>
        <v>0.21538091354082667</v>
      </c>
    </row>
    <row r="124" spans="1:7" x14ac:dyDescent="0.2">
      <c r="A124">
        <v>142</v>
      </c>
      <c r="B124">
        <v>219.971</v>
      </c>
      <c r="C124">
        <v>220.90799999999999</v>
      </c>
      <c r="D124">
        <f t="shared" si="7"/>
        <v>0.9369999999999834</v>
      </c>
      <c r="E124">
        <v>219.971</v>
      </c>
      <c r="G124" s="16">
        <f t="shared" si="5"/>
        <v>0.10438091354083667</v>
      </c>
    </row>
    <row r="125" spans="1:7" x14ac:dyDescent="0.2">
      <c r="A125">
        <v>143</v>
      </c>
      <c r="B125">
        <v>219.916</v>
      </c>
      <c r="C125">
        <v>220.80099999999999</v>
      </c>
      <c r="D125">
        <f t="shared" si="7"/>
        <v>0.88499999999999091</v>
      </c>
      <c r="E125">
        <v>219.916</v>
      </c>
      <c r="G125" s="16">
        <f t="shared" si="5"/>
        <v>4.9380913540829852E-2</v>
      </c>
    </row>
    <row r="126" spans="1:7" x14ac:dyDescent="0.2">
      <c r="A126">
        <v>144</v>
      </c>
      <c r="B126">
        <v>219.929</v>
      </c>
      <c r="C126">
        <v>220.78399999999999</v>
      </c>
      <c r="D126">
        <f t="shared" si="7"/>
        <v>0.85499999999998977</v>
      </c>
      <c r="E126">
        <v>219.929</v>
      </c>
      <c r="G126" s="16">
        <f t="shared" si="5"/>
        <v>6.2380913540835081E-2</v>
      </c>
    </row>
    <row r="127" spans="1:7" x14ac:dyDescent="0.2">
      <c r="A127">
        <v>145</v>
      </c>
      <c r="B127">
        <v>219.685</v>
      </c>
      <c r="C127">
        <v>220.703</v>
      </c>
      <c r="D127">
        <f t="shared" si="7"/>
        <v>1.0180000000000007</v>
      </c>
      <c r="E127">
        <v>219.685</v>
      </c>
      <c r="G127" s="16">
        <f t="shared" si="5"/>
        <v>-0.18161908645916469</v>
      </c>
    </row>
    <row r="128" spans="1:7" x14ac:dyDescent="0.2">
      <c r="A128">
        <v>146</v>
      </c>
      <c r="E128">
        <v>220.054</v>
      </c>
      <c r="G128" s="16">
        <f t="shared" si="5"/>
        <v>0.18738091354083508</v>
      </c>
    </row>
    <row r="129" spans="1:7" x14ac:dyDescent="0.2">
      <c r="A129">
        <v>147</v>
      </c>
      <c r="B129">
        <v>220.422</v>
      </c>
      <c r="C129">
        <v>221.19800000000001</v>
      </c>
      <c r="D129">
        <f>C129-B129</f>
        <v>0.77600000000001046</v>
      </c>
      <c r="E129">
        <v>220.422</v>
      </c>
      <c r="G129" s="16">
        <f t="shared" si="5"/>
        <v>0.55538091354083008</v>
      </c>
    </row>
    <row r="130" spans="1:7" x14ac:dyDescent="0.2">
      <c r="A130">
        <v>148</v>
      </c>
      <c r="E130">
        <v>220.49799999999999</v>
      </c>
      <c r="G130" s="16">
        <f t="shared" ref="G130:G193" si="8">E130-$F$4</f>
        <v>0.63138091354082349</v>
      </c>
    </row>
    <row r="131" spans="1:7" x14ac:dyDescent="0.2">
      <c r="A131">
        <v>149</v>
      </c>
      <c r="E131">
        <v>220.57400000000001</v>
      </c>
      <c r="G131" s="16">
        <f t="shared" si="8"/>
        <v>0.70738091354084531</v>
      </c>
    </row>
    <row r="132" spans="1:7" x14ac:dyDescent="0.2">
      <c r="A132">
        <v>150</v>
      </c>
      <c r="C132">
        <v>225.797</v>
      </c>
      <c r="E132">
        <v>220.65</v>
      </c>
      <c r="G132" s="16">
        <f t="shared" si="8"/>
        <v>0.78338091354083872</v>
      </c>
    </row>
    <row r="133" spans="1:7" x14ac:dyDescent="0.2">
      <c r="A133">
        <v>151</v>
      </c>
      <c r="B133">
        <v>220.726</v>
      </c>
      <c r="C133">
        <v>221.47399999999999</v>
      </c>
      <c r="D133">
        <f t="shared" ref="D133:D138" si="9">C133-B133</f>
        <v>0.74799999999999045</v>
      </c>
      <c r="E133">
        <v>220.726</v>
      </c>
      <c r="G133" s="16">
        <f t="shared" si="8"/>
        <v>0.85938091354083213</v>
      </c>
    </row>
    <row r="134" spans="1:7" x14ac:dyDescent="0.2">
      <c r="A134">
        <v>152</v>
      </c>
      <c r="B134">
        <v>219.65600000000001</v>
      </c>
      <c r="C134">
        <v>220.523</v>
      </c>
      <c r="D134">
        <f t="shared" si="9"/>
        <v>0.86699999999999022</v>
      </c>
      <c r="E134">
        <v>219.65600000000001</v>
      </c>
      <c r="G134" s="16">
        <f t="shared" si="8"/>
        <v>-0.21061908645916105</v>
      </c>
    </row>
    <row r="135" spans="1:7" x14ac:dyDescent="0.2">
      <c r="A135">
        <v>153</v>
      </c>
      <c r="B135">
        <v>219.292</v>
      </c>
      <c r="C135">
        <v>220.13499999999999</v>
      </c>
      <c r="D135">
        <f t="shared" si="9"/>
        <v>0.84299999999998931</v>
      </c>
      <c r="E135">
        <v>219.292</v>
      </c>
      <c r="G135" s="16">
        <f t="shared" si="8"/>
        <v>-0.57461908645916537</v>
      </c>
    </row>
    <row r="136" spans="1:7" x14ac:dyDescent="0.2">
      <c r="A136">
        <v>154</v>
      </c>
      <c r="B136">
        <v>218.935</v>
      </c>
      <c r="C136">
        <v>219.97</v>
      </c>
      <c r="D136">
        <f t="shared" si="9"/>
        <v>1.0349999999999966</v>
      </c>
      <c r="E136">
        <v>218.935</v>
      </c>
      <c r="G136" s="16">
        <f t="shared" si="8"/>
        <v>-0.93161908645916469</v>
      </c>
    </row>
    <row r="137" spans="1:7" x14ac:dyDescent="0.2">
      <c r="A137">
        <v>155</v>
      </c>
      <c r="B137">
        <v>218.875</v>
      </c>
      <c r="C137">
        <v>219.816</v>
      </c>
      <c r="D137">
        <f t="shared" si="9"/>
        <v>0.9410000000000025</v>
      </c>
      <c r="E137">
        <v>218.875</v>
      </c>
      <c r="G137" s="16">
        <f t="shared" si="8"/>
        <v>-0.99161908645916697</v>
      </c>
    </row>
    <row r="138" spans="1:7" x14ac:dyDescent="0.2">
      <c r="A138">
        <v>156</v>
      </c>
      <c r="B138">
        <v>218.84700000000001</v>
      </c>
      <c r="C138">
        <v>219.667</v>
      </c>
      <c r="D138">
        <f t="shared" si="9"/>
        <v>0.81999999999999318</v>
      </c>
      <c r="E138">
        <v>218.84700000000001</v>
      </c>
      <c r="G138" s="16">
        <f t="shared" si="8"/>
        <v>-1.0196190864591586</v>
      </c>
    </row>
    <row r="139" spans="1:7" x14ac:dyDescent="0.2">
      <c r="A139">
        <v>157</v>
      </c>
      <c r="E139">
        <v>219.202</v>
      </c>
      <c r="G139" s="16">
        <f t="shared" si="8"/>
        <v>-0.66461908645916878</v>
      </c>
    </row>
    <row r="140" spans="1:7" x14ac:dyDescent="0.2">
      <c r="A140">
        <v>158</v>
      </c>
      <c r="E140">
        <v>219.55600000000001</v>
      </c>
      <c r="G140" s="16">
        <f t="shared" si="8"/>
        <v>-0.31061908645915537</v>
      </c>
    </row>
    <row r="141" spans="1:7" x14ac:dyDescent="0.2">
      <c r="A141">
        <v>159</v>
      </c>
      <c r="B141">
        <v>219.911</v>
      </c>
      <c r="C141">
        <v>220.59200000000001</v>
      </c>
      <c r="D141">
        <f>C141-B141</f>
        <v>0.6810000000000116</v>
      </c>
      <c r="E141">
        <v>219.911</v>
      </c>
      <c r="G141" s="16">
        <f t="shared" si="8"/>
        <v>4.4380913540834399E-2</v>
      </c>
    </row>
    <row r="142" spans="1:7" x14ac:dyDescent="0.2">
      <c r="A142">
        <v>160</v>
      </c>
      <c r="E142">
        <v>220.03</v>
      </c>
      <c r="G142" s="16">
        <f t="shared" si="8"/>
        <v>0.16338091354083417</v>
      </c>
    </row>
    <row r="143" spans="1:7" x14ac:dyDescent="0.2">
      <c r="A143">
        <v>161</v>
      </c>
      <c r="E143">
        <v>220.149</v>
      </c>
      <c r="G143" s="16">
        <f t="shared" si="8"/>
        <v>0.28238091354083394</v>
      </c>
    </row>
    <row r="144" spans="1:7" x14ac:dyDescent="0.2">
      <c r="A144">
        <v>162</v>
      </c>
      <c r="C144">
        <v>225.00399999999999</v>
      </c>
      <c r="E144">
        <v>220.268</v>
      </c>
      <c r="G144" s="16">
        <f t="shared" si="8"/>
        <v>0.40138091354083372</v>
      </c>
    </row>
    <row r="145" spans="1:7" x14ac:dyDescent="0.2">
      <c r="A145">
        <v>163</v>
      </c>
      <c r="B145">
        <v>220.387</v>
      </c>
      <c r="C145">
        <v>221.059</v>
      </c>
      <c r="D145">
        <f t="shared" ref="D145:D153" si="10">C145-B145</f>
        <v>0.67199999999999704</v>
      </c>
      <c r="E145">
        <v>220.387</v>
      </c>
      <c r="G145" s="16">
        <f t="shared" si="8"/>
        <v>0.52038091354083349</v>
      </c>
    </row>
    <row r="146" spans="1:7" x14ac:dyDescent="0.2">
      <c r="A146">
        <v>164</v>
      </c>
      <c r="B146">
        <v>219.63</v>
      </c>
      <c r="C146">
        <v>220.387</v>
      </c>
      <c r="D146">
        <f t="shared" si="10"/>
        <v>0.757000000000005</v>
      </c>
      <c r="E146">
        <v>219.63</v>
      </c>
      <c r="G146" s="16">
        <f t="shared" si="8"/>
        <v>-0.23661908645917151</v>
      </c>
    </row>
    <row r="147" spans="1:7" x14ac:dyDescent="0.2">
      <c r="A147">
        <v>165</v>
      </c>
      <c r="B147">
        <v>219.24600000000001</v>
      </c>
      <c r="C147">
        <v>219.93</v>
      </c>
      <c r="D147">
        <f t="shared" si="10"/>
        <v>0.6839999999999975</v>
      </c>
      <c r="E147">
        <v>219.24600000000001</v>
      </c>
      <c r="G147" s="16">
        <f t="shared" si="8"/>
        <v>-0.62061908645915764</v>
      </c>
    </row>
    <row r="148" spans="1:7" x14ac:dyDescent="0.2">
      <c r="A148">
        <v>166</v>
      </c>
      <c r="B148">
        <v>218.95</v>
      </c>
      <c r="C148">
        <v>219.62</v>
      </c>
      <c r="D148">
        <f t="shared" si="10"/>
        <v>0.67000000000001592</v>
      </c>
      <c r="E148">
        <v>218.95</v>
      </c>
      <c r="G148" s="16">
        <f t="shared" si="8"/>
        <v>-0.91661908645917833</v>
      </c>
    </row>
    <row r="149" spans="1:7" x14ac:dyDescent="0.2">
      <c r="A149">
        <v>167</v>
      </c>
      <c r="B149">
        <v>218.91800000000001</v>
      </c>
      <c r="C149">
        <v>219.506</v>
      </c>
      <c r="D149">
        <f t="shared" si="10"/>
        <v>0.58799999999999386</v>
      </c>
      <c r="E149">
        <v>218.91800000000001</v>
      </c>
      <c r="G149" s="16">
        <f t="shared" si="8"/>
        <v>-0.9486190864591606</v>
      </c>
    </row>
    <row r="150" spans="1:7" x14ac:dyDescent="0.2">
      <c r="A150">
        <v>168</v>
      </c>
      <c r="B150">
        <v>218.791</v>
      </c>
      <c r="C150">
        <v>219.31899999999999</v>
      </c>
      <c r="D150">
        <f t="shared" si="10"/>
        <v>0.52799999999999159</v>
      </c>
      <c r="E150">
        <v>218.791</v>
      </c>
      <c r="G150" s="16">
        <f t="shared" si="8"/>
        <v>-1.0756190864591701</v>
      </c>
    </row>
    <row r="151" spans="1:7" x14ac:dyDescent="0.2">
      <c r="A151">
        <v>169</v>
      </c>
      <c r="B151">
        <v>218.601</v>
      </c>
      <c r="C151">
        <v>219.196</v>
      </c>
      <c r="D151">
        <f t="shared" si="10"/>
        <v>0.59499999999999886</v>
      </c>
      <c r="E151">
        <v>218.601</v>
      </c>
      <c r="G151" s="16">
        <f t="shared" si="8"/>
        <v>-1.2656190864591679</v>
      </c>
    </row>
    <row r="152" spans="1:7" x14ac:dyDescent="0.2">
      <c r="A152">
        <v>170</v>
      </c>
      <c r="B152">
        <v>218.52199999999999</v>
      </c>
      <c r="C152">
        <v>219.10900000000001</v>
      </c>
      <c r="D152">
        <f t="shared" si="10"/>
        <v>0.58700000000001751</v>
      </c>
      <c r="E152">
        <v>218.52199999999999</v>
      </c>
      <c r="G152" s="16">
        <f t="shared" si="8"/>
        <v>-1.3446190864591756</v>
      </c>
    </row>
    <row r="153" spans="1:7" x14ac:dyDescent="0.2">
      <c r="A153">
        <v>171</v>
      </c>
      <c r="B153">
        <v>218.35599999999999</v>
      </c>
      <c r="C153">
        <v>219.02799999999999</v>
      </c>
      <c r="D153">
        <f t="shared" si="10"/>
        <v>0.67199999999999704</v>
      </c>
      <c r="E153">
        <v>218.35599999999999</v>
      </c>
      <c r="G153" s="16">
        <f t="shared" si="8"/>
        <v>-1.5106190864591724</v>
      </c>
    </row>
    <row r="154" spans="1:7" x14ac:dyDescent="0.2">
      <c r="A154">
        <v>172</v>
      </c>
      <c r="B154">
        <v>218.32400000000001</v>
      </c>
      <c r="E154">
        <v>218.32400000000001</v>
      </c>
      <c r="G154" s="16">
        <f t="shared" si="8"/>
        <v>-1.5426190864591547</v>
      </c>
    </row>
    <row r="155" spans="1:7" x14ac:dyDescent="0.2">
      <c r="A155">
        <v>173</v>
      </c>
      <c r="B155">
        <v>218.20599999999999</v>
      </c>
      <c r="C155">
        <v>218.84399999999999</v>
      </c>
      <c r="D155">
        <f>C155-B155</f>
        <v>0.63800000000000523</v>
      </c>
      <c r="E155">
        <v>218.20599999999999</v>
      </c>
      <c r="G155" s="16">
        <f t="shared" si="8"/>
        <v>-1.6606190864591781</v>
      </c>
    </row>
    <row r="156" spans="1:7" x14ac:dyDescent="0.2">
      <c r="A156">
        <v>174</v>
      </c>
      <c r="B156">
        <v>218.23599999999999</v>
      </c>
      <c r="C156">
        <v>218.81200000000001</v>
      </c>
      <c r="D156">
        <f>C156-B156</f>
        <v>0.57600000000002183</v>
      </c>
      <c r="E156">
        <v>218.23599999999999</v>
      </c>
      <c r="G156" s="16">
        <f t="shared" si="8"/>
        <v>-1.630619086459177</v>
      </c>
    </row>
    <row r="157" spans="1:7" x14ac:dyDescent="0.2">
      <c r="A157">
        <v>175</v>
      </c>
      <c r="E157">
        <v>217.93899999999999</v>
      </c>
      <c r="G157" s="16">
        <f t="shared" si="8"/>
        <v>-1.927619086459174</v>
      </c>
    </row>
    <row r="158" spans="1:7" x14ac:dyDescent="0.2">
      <c r="A158">
        <v>176</v>
      </c>
      <c r="B158">
        <v>217.642</v>
      </c>
      <c r="C158">
        <v>218.27</v>
      </c>
      <c r="D158">
        <f t="shared" ref="D158:D172" si="11">C158-B158</f>
        <v>0.62800000000001432</v>
      </c>
      <c r="E158">
        <v>217.642</v>
      </c>
      <c r="G158" s="16">
        <f t="shared" si="8"/>
        <v>-2.2246190864591711</v>
      </c>
    </row>
    <row r="159" spans="1:7" x14ac:dyDescent="0.2">
      <c r="A159">
        <v>177</v>
      </c>
      <c r="B159">
        <v>217.50800000000001</v>
      </c>
      <c r="C159">
        <v>218.3</v>
      </c>
      <c r="D159">
        <f t="shared" si="11"/>
        <v>0.79200000000000159</v>
      </c>
      <c r="E159">
        <v>217.50800000000001</v>
      </c>
      <c r="G159" s="16">
        <f t="shared" si="8"/>
        <v>-2.3586190864591572</v>
      </c>
    </row>
    <row r="160" spans="1:7" x14ac:dyDescent="0.2">
      <c r="A160">
        <v>178</v>
      </c>
      <c r="B160">
        <v>217.82900000000001</v>
      </c>
      <c r="C160">
        <v>218.524</v>
      </c>
      <c r="D160">
        <f t="shared" si="11"/>
        <v>0.69499999999999318</v>
      </c>
      <c r="E160">
        <v>217.82900000000001</v>
      </c>
      <c r="G160" s="16">
        <f t="shared" si="8"/>
        <v>-2.0376190864591592</v>
      </c>
    </row>
    <row r="161" spans="1:7" x14ac:dyDescent="0.2">
      <c r="A161">
        <v>179</v>
      </c>
      <c r="B161">
        <v>217.81399999999999</v>
      </c>
      <c r="C161">
        <v>218.459</v>
      </c>
      <c r="D161">
        <f t="shared" si="11"/>
        <v>0.64500000000001023</v>
      </c>
      <c r="E161">
        <v>217.81399999999999</v>
      </c>
      <c r="G161" s="16">
        <f t="shared" si="8"/>
        <v>-2.052619086459174</v>
      </c>
    </row>
    <row r="162" spans="1:7" x14ac:dyDescent="0.2">
      <c r="A162">
        <v>180</v>
      </c>
      <c r="B162">
        <v>217.518</v>
      </c>
      <c r="C162">
        <v>218.36500000000001</v>
      </c>
      <c r="D162">
        <f t="shared" si="11"/>
        <v>0.84700000000000841</v>
      </c>
      <c r="E162">
        <v>217.518</v>
      </c>
      <c r="G162" s="16">
        <f t="shared" si="8"/>
        <v>-2.3486190864591663</v>
      </c>
    </row>
    <row r="163" spans="1:7" x14ac:dyDescent="0.2">
      <c r="A163">
        <v>181</v>
      </c>
      <c r="B163">
        <v>217.572</v>
      </c>
      <c r="C163">
        <v>218.30600000000001</v>
      </c>
      <c r="D163">
        <f t="shared" si="11"/>
        <v>0.73400000000000887</v>
      </c>
      <c r="E163">
        <v>217.572</v>
      </c>
      <c r="G163" s="16">
        <f t="shared" si="8"/>
        <v>-2.2946190864591642</v>
      </c>
    </row>
    <row r="164" spans="1:7" x14ac:dyDescent="0.2">
      <c r="A164">
        <v>182</v>
      </c>
      <c r="B164">
        <v>217.61799999999999</v>
      </c>
      <c r="C164">
        <v>218.262</v>
      </c>
      <c r="D164">
        <f t="shared" si="11"/>
        <v>0.64400000000000546</v>
      </c>
      <c r="E164">
        <v>217.61799999999999</v>
      </c>
      <c r="G164" s="16">
        <f t="shared" si="8"/>
        <v>-2.248619086459172</v>
      </c>
    </row>
    <row r="165" spans="1:7" x14ac:dyDescent="0.2">
      <c r="A165">
        <v>183</v>
      </c>
      <c r="B165">
        <v>217.57499999999999</v>
      </c>
      <c r="C165">
        <v>218.24299999999999</v>
      </c>
      <c r="D165">
        <f t="shared" si="11"/>
        <v>0.66800000000000637</v>
      </c>
      <c r="E165">
        <v>217.57499999999999</v>
      </c>
      <c r="G165" s="16">
        <f t="shared" si="8"/>
        <v>-2.2916190864591783</v>
      </c>
    </row>
    <row r="166" spans="1:7" x14ac:dyDescent="0.2">
      <c r="A166">
        <v>184</v>
      </c>
      <c r="B166">
        <v>217.38399999999999</v>
      </c>
      <c r="C166">
        <v>218.11</v>
      </c>
      <c r="D166">
        <f t="shared" si="11"/>
        <v>0.72600000000002751</v>
      </c>
      <c r="E166">
        <v>217.38399999999999</v>
      </c>
      <c r="G166" s="16">
        <f t="shared" si="8"/>
        <v>-2.4826190864591808</v>
      </c>
    </row>
    <row r="167" spans="1:7" x14ac:dyDescent="0.2">
      <c r="A167">
        <v>185</v>
      </c>
      <c r="B167">
        <v>217.27799999999999</v>
      </c>
      <c r="C167">
        <v>217.97300000000001</v>
      </c>
      <c r="D167">
        <f t="shared" si="11"/>
        <v>0.6950000000000216</v>
      </c>
      <c r="E167">
        <v>217.27799999999999</v>
      </c>
      <c r="G167" s="16">
        <f t="shared" si="8"/>
        <v>-2.5886190864591754</v>
      </c>
    </row>
    <row r="168" spans="1:7" x14ac:dyDescent="0.2">
      <c r="A168">
        <v>186</v>
      </c>
      <c r="B168">
        <v>217.04</v>
      </c>
      <c r="C168">
        <v>217.852</v>
      </c>
      <c r="D168">
        <f t="shared" si="11"/>
        <v>0.81200000000001182</v>
      </c>
      <c r="E168">
        <v>217.04</v>
      </c>
      <c r="G168" s="16">
        <f t="shared" si="8"/>
        <v>-2.8266190864591749</v>
      </c>
    </row>
    <row r="169" spans="1:7" x14ac:dyDescent="0.2">
      <c r="A169">
        <v>187</v>
      </c>
      <c r="B169">
        <v>216.87</v>
      </c>
      <c r="C169">
        <v>217.70099999999999</v>
      </c>
      <c r="D169">
        <f t="shared" si="11"/>
        <v>0.83099999999998886</v>
      </c>
      <c r="E169">
        <v>216.87</v>
      </c>
      <c r="G169" s="16">
        <f t="shared" si="8"/>
        <v>-2.9966190864591624</v>
      </c>
    </row>
    <row r="170" spans="1:7" x14ac:dyDescent="0.2">
      <c r="A170">
        <v>188</v>
      </c>
      <c r="B170">
        <v>216.511</v>
      </c>
      <c r="C170">
        <v>217.524</v>
      </c>
      <c r="D170">
        <f t="shared" si="11"/>
        <v>1.0130000000000052</v>
      </c>
      <c r="E170">
        <v>216.511</v>
      </c>
      <c r="G170" s="16">
        <f t="shared" si="8"/>
        <v>-3.3556190864591713</v>
      </c>
    </row>
    <row r="171" spans="1:7" x14ac:dyDescent="0.2">
      <c r="A171">
        <v>189</v>
      </c>
      <c r="B171">
        <v>216.49100000000001</v>
      </c>
      <c r="C171">
        <v>217.43100000000001</v>
      </c>
      <c r="D171">
        <f t="shared" si="11"/>
        <v>0.93999999999999773</v>
      </c>
      <c r="E171">
        <v>216.49100000000001</v>
      </c>
      <c r="G171" s="16">
        <f t="shared" si="8"/>
        <v>-3.3756190864591531</v>
      </c>
    </row>
    <row r="172" spans="1:7" x14ac:dyDescent="0.2">
      <c r="A172">
        <v>190</v>
      </c>
      <c r="B172">
        <v>216.45</v>
      </c>
      <c r="C172">
        <v>217.256</v>
      </c>
      <c r="D172">
        <f t="shared" si="11"/>
        <v>0.8060000000000116</v>
      </c>
      <c r="E172">
        <v>216.45</v>
      </c>
      <c r="G172" s="16">
        <f t="shared" si="8"/>
        <v>-3.4166190864591783</v>
      </c>
    </row>
    <row r="173" spans="1:7" x14ac:dyDescent="0.2">
      <c r="A173">
        <v>191</v>
      </c>
      <c r="B173">
        <v>216.279</v>
      </c>
      <c r="E173">
        <v>216.279</v>
      </c>
      <c r="G173" s="16">
        <f t="shared" si="8"/>
        <v>-3.5876190864591706</v>
      </c>
    </row>
    <row r="174" spans="1:7" x14ac:dyDescent="0.2">
      <c r="A174">
        <v>192</v>
      </c>
      <c r="B174">
        <v>216.11500000000001</v>
      </c>
      <c r="C174">
        <v>216.995</v>
      </c>
      <c r="D174">
        <f>C174-B174</f>
        <v>0.87999999999999545</v>
      </c>
      <c r="E174">
        <v>216.11500000000001</v>
      </c>
      <c r="G174" s="16">
        <f t="shared" si="8"/>
        <v>-3.7516190864591579</v>
      </c>
    </row>
    <row r="175" spans="1:7" x14ac:dyDescent="0.2">
      <c r="A175">
        <v>193</v>
      </c>
      <c r="B175">
        <v>215.755</v>
      </c>
      <c r="C175">
        <v>216.56700000000001</v>
      </c>
      <c r="D175">
        <f>C175-B175</f>
        <v>0.81200000000001182</v>
      </c>
      <c r="E175">
        <v>215.755</v>
      </c>
      <c r="G175" s="16">
        <f t="shared" si="8"/>
        <v>-4.1116190864591715</v>
      </c>
    </row>
    <row r="176" spans="1:7" x14ac:dyDescent="0.2">
      <c r="A176">
        <v>194</v>
      </c>
      <c r="B176">
        <v>215.267</v>
      </c>
      <c r="C176">
        <v>216.2</v>
      </c>
      <c r="D176">
        <f>C176-B176</f>
        <v>0.93299999999999272</v>
      </c>
      <c r="E176">
        <v>215.267</v>
      </c>
      <c r="G176" s="16">
        <f t="shared" si="8"/>
        <v>-4.5996190864591711</v>
      </c>
    </row>
    <row r="177" spans="1:7" x14ac:dyDescent="0.2">
      <c r="A177">
        <v>195</v>
      </c>
      <c r="E177">
        <v>215.364</v>
      </c>
      <c r="G177" s="16">
        <f t="shared" si="8"/>
        <v>-4.5026190864591626</v>
      </c>
    </row>
    <row r="178" spans="1:7" x14ac:dyDescent="0.2">
      <c r="A178">
        <v>196</v>
      </c>
      <c r="E178">
        <v>215.46</v>
      </c>
      <c r="G178" s="16">
        <f t="shared" si="8"/>
        <v>-4.406619086459159</v>
      </c>
    </row>
    <row r="179" spans="1:7" x14ac:dyDescent="0.2">
      <c r="A179">
        <v>197</v>
      </c>
      <c r="B179">
        <v>215.55600000000001</v>
      </c>
      <c r="C179">
        <v>216.434</v>
      </c>
      <c r="D179">
        <f>C179-B179</f>
        <v>0.8779999999999859</v>
      </c>
      <c r="E179">
        <v>215.55600000000001</v>
      </c>
      <c r="G179" s="16">
        <f t="shared" si="8"/>
        <v>-4.3106190864591554</v>
      </c>
    </row>
    <row r="180" spans="1:7" x14ac:dyDescent="0.2">
      <c r="A180">
        <v>198</v>
      </c>
      <c r="B180">
        <v>215</v>
      </c>
      <c r="C180">
        <v>215.94499999999999</v>
      </c>
      <c r="D180">
        <f>C180-B180</f>
        <v>0.94499999999999318</v>
      </c>
      <c r="E180">
        <v>215</v>
      </c>
      <c r="G180" s="16">
        <f t="shared" si="8"/>
        <v>-4.866619086459167</v>
      </c>
    </row>
    <row r="181" spans="1:7" x14ac:dyDescent="0.2">
      <c r="A181">
        <v>199</v>
      </c>
      <c r="B181">
        <v>215.363</v>
      </c>
      <c r="E181">
        <v>215.363</v>
      </c>
      <c r="G181" s="16">
        <f t="shared" si="8"/>
        <v>-4.5036190864591674</v>
      </c>
    </row>
    <row r="182" spans="1:7" x14ac:dyDescent="0.2">
      <c r="A182">
        <v>200</v>
      </c>
      <c r="B182">
        <v>215.53</v>
      </c>
      <c r="E182">
        <v>215.53</v>
      </c>
      <c r="G182" s="16">
        <f t="shared" si="8"/>
        <v>-4.3366190864591658</v>
      </c>
    </row>
    <row r="183" spans="1:7" x14ac:dyDescent="0.2">
      <c r="A183">
        <v>201</v>
      </c>
      <c r="B183">
        <v>215.52</v>
      </c>
      <c r="C183">
        <v>216.28899999999999</v>
      </c>
      <c r="D183">
        <f>C183-B183</f>
        <v>0.76899999999997704</v>
      </c>
      <c r="E183">
        <v>215.52</v>
      </c>
      <c r="G183" s="16">
        <f t="shared" si="8"/>
        <v>-4.3466190864591567</v>
      </c>
    </row>
    <row r="184" spans="1:7" x14ac:dyDescent="0.2">
      <c r="A184">
        <v>202</v>
      </c>
      <c r="B184">
        <v>215.56100000000001</v>
      </c>
      <c r="C184">
        <v>216.238</v>
      </c>
      <c r="D184">
        <f>C184-B184</f>
        <v>0.6769999999999925</v>
      </c>
      <c r="E184">
        <v>215.56100000000001</v>
      </c>
      <c r="G184" s="16">
        <f t="shared" si="8"/>
        <v>-4.3056190864591599</v>
      </c>
    </row>
    <row r="185" spans="1:7" x14ac:dyDescent="0.2">
      <c r="A185">
        <v>203</v>
      </c>
      <c r="E185">
        <v>216.09299999999999</v>
      </c>
      <c r="G185" s="16">
        <f t="shared" si="8"/>
        <v>-3.7736190864591777</v>
      </c>
    </row>
    <row r="186" spans="1:7" x14ac:dyDescent="0.2">
      <c r="A186">
        <v>204</v>
      </c>
      <c r="E186">
        <v>216.625</v>
      </c>
      <c r="G186" s="16">
        <f t="shared" si="8"/>
        <v>-3.241619086459167</v>
      </c>
    </row>
    <row r="187" spans="1:7" x14ac:dyDescent="0.2">
      <c r="A187">
        <v>205</v>
      </c>
      <c r="B187">
        <v>217.15600000000001</v>
      </c>
      <c r="C187">
        <v>218.203</v>
      </c>
      <c r="D187">
        <f>C187-B187</f>
        <v>1.046999999999997</v>
      </c>
      <c r="E187">
        <v>217.15600000000001</v>
      </c>
      <c r="G187" s="16">
        <f t="shared" si="8"/>
        <v>-2.7106190864591611</v>
      </c>
    </row>
    <row r="188" spans="1:7" x14ac:dyDescent="0.2">
      <c r="A188">
        <v>206</v>
      </c>
      <c r="E188">
        <v>217.09100000000001</v>
      </c>
      <c r="G188" s="16">
        <f t="shared" si="8"/>
        <v>-2.7756190864591588</v>
      </c>
    </row>
    <row r="189" spans="1:7" x14ac:dyDescent="0.2">
      <c r="A189">
        <v>207</v>
      </c>
      <c r="E189">
        <v>217.02500000000001</v>
      </c>
      <c r="G189" s="16">
        <f t="shared" si="8"/>
        <v>-2.8416190864591613</v>
      </c>
    </row>
    <row r="190" spans="1:7" x14ac:dyDescent="0.2">
      <c r="A190">
        <v>208</v>
      </c>
      <c r="B190">
        <v>216.96</v>
      </c>
      <c r="C190">
        <v>217.999</v>
      </c>
      <c r="D190">
        <f>C190-B190</f>
        <v>1.0389999999999873</v>
      </c>
      <c r="E190">
        <v>216.96</v>
      </c>
      <c r="G190" s="16">
        <f t="shared" si="8"/>
        <v>-2.906619086459159</v>
      </c>
    </row>
    <row r="191" spans="1:7" x14ac:dyDescent="0.2">
      <c r="A191">
        <v>209</v>
      </c>
      <c r="E191">
        <v>217.512</v>
      </c>
      <c r="G191" s="16">
        <f t="shared" si="8"/>
        <v>-2.3546190864591665</v>
      </c>
    </row>
    <row r="192" spans="1:7" x14ac:dyDescent="0.2">
      <c r="A192">
        <v>210</v>
      </c>
      <c r="B192">
        <v>218.06299999999999</v>
      </c>
      <c r="C192">
        <v>218.18299999999999</v>
      </c>
      <c r="D192">
        <f>C192-B192</f>
        <v>0.12000000000000455</v>
      </c>
      <c r="E192">
        <v>218.06299999999999</v>
      </c>
      <c r="G192" s="16">
        <f t="shared" si="8"/>
        <v>-1.8036190864591788</v>
      </c>
    </row>
    <row r="193" spans="1:7" x14ac:dyDescent="0.2">
      <c r="A193">
        <v>211</v>
      </c>
      <c r="E193">
        <v>218.18199999999999</v>
      </c>
      <c r="G193" s="16">
        <f t="shared" si="8"/>
        <v>-1.684619086459179</v>
      </c>
    </row>
    <row r="194" spans="1:7" x14ac:dyDescent="0.2">
      <c r="A194">
        <v>212</v>
      </c>
      <c r="E194">
        <v>218.30199999999999</v>
      </c>
      <c r="G194" s="16">
        <f t="shared" ref="G194:G257" si="12">E194-$F$4</f>
        <v>-1.5646190864591745</v>
      </c>
    </row>
    <row r="195" spans="1:7" x14ac:dyDescent="0.2">
      <c r="A195">
        <v>213</v>
      </c>
      <c r="C195">
        <v>222.98599999999999</v>
      </c>
      <c r="E195">
        <v>218.42099999999999</v>
      </c>
      <c r="G195" s="16">
        <f t="shared" si="12"/>
        <v>-1.4456190864591747</v>
      </c>
    </row>
    <row r="196" spans="1:7" x14ac:dyDescent="0.2">
      <c r="A196">
        <v>214</v>
      </c>
      <c r="B196">
        <v>218.541</v>
      </c>
      <c r="C196">
        <v>218.88</v>
      </c>
      <c r="D196">
        <f t="shared" ref="D196:D221" si="13">C196-B196</f>
        <v>0.33899999999999864</v>
      </c>
      <c r="E196">
        <v>218.541</v>
      </c>
      <c r="G196" s="16">
        <f t="shared" si="12"/>
        <v>-1.3256190864591701</v>
      </c>
    </row>
    <row r="197" spans="1:7" x14ac:dyDescent="0.2">
      <c r="A197">
        <v>215</v>
      </c>
      <c r="B197">
        <v>218.34299999999999</v>
      </c>
      <c r="C197">
        <v>218.565</v>
      </c>
      <c r="D197">
        <f t="shared" si="13"/>
        <v>0.22200000000000841</v>
      </c>
      <c r="E197">
        <v>218.34299999999999</v>
      </c>
      <c r="G197" s="16">
        <f t="shared" si="12"/>
        <v>-1.5236190864591777</v>
      </c>
    </row>
    <row r="198" spans="1:7" x14ac:dyDescent="0.2">
      <c r="A198">
        <v>216</v>
      </c>
      <c r="B198">
        <v>217.892</v>
      </c>
      <c r="C198">
        <v>218.12100000000001</v>
      </c>
      <c r="D198">
        <f t="shared" si="13"/>
        <v>0.22900000000001342</v>
      </c>
      <c r="E198">
        <v>217.892</v>
      </c>
      <c r="G198" s="16">
        <f t="shared" si="12"/>
        <v>-1.9746190864591711</v>
      </c>
    </row>
    <row r="199" spans="1:7" x14ac:dyDescent="0.2">
      <c r="A199">
        <v>217</v>
      </c>
      <c r="B199">
        <v>217.51900000000001</v>
      </c>
      <c r="C199">
        <v>217.767</v>
      </c>
      <c r="D199">
        <f t="shared" si="13"/>
        <v>0.24799999999999045</v>
      </c>
      <c r="E199">
        <v>217.51900000000001</v>
      </c>
      <c r="G199" s="16">
        <f t="shared" si="12"/>
        <v>-2.3476190864591615</v>
      </c>
    </row>
    <row r="200" spans="1:7" x14ac:dyDescent="0.2">
      <c r="A200">
        <v>218</v>
      </c>
      <c r="B200">
        <v>217.387</v>
      </c>
      <c r="C200">
        <v>217.55600000000001</v>
      </c>
      <c r="D200">
        <f t="shared" si="13"/>
        <v>0.16900000000001114</v>
      </c>
      <c r="E200">
        <v>217.387</v>
      </c>
      <c r="G200" s="16">
        <f t="shared" si="12"/>
        <v>-2.4796190864591665</v>
      </c>
    </row>
    <row r="201" spans="1:7" x14ac:dyDescent="0.2">
      <c r="A201">
        <v>219</v>
      </c>
      <c r="B201">
        <v>217.28399999999999</v>
      </c>
      <c r="C201">
        <v>217.48400000000001</v>
      </c>
      <c r="D201">
        <f t="shared" si="13"/>
        <v>0.20000000000001705</v>
      </c>
      <c r="E201">
        <v>217.28399999999999</v>
      </c>
      <c r="G201" s="16">
        <f t="shared" si="12"/>
        <v>-2.5826190864591752</v>
      </c>
    </row>
    <row r="202" spans="1:7" x14ac:dyDescent="0.2">
      <c r="A202">
        <v>220</v>
      </c>
      <c r="B202">
        <v>217.255</v>
      </c>
      <c r="C202">
        <v>217.39</v>
      </c>
      <c r="D202">
        <f t="shared" si="13"/>
        <v>0.13499999999999091</v>
      </c>
      <c r="E202">
        <v>217.255</v>
      </c>
      <c r="G202" s="16">
        <f t="shared" si="12"/>
        <v>-2.6116190864591715</v>
      </c>
    </row>
    <row r="203" spans="1:7" x14ac:dyDescent="0.2">
      <c r="A203">
        <v>221</v>
      </c>
      <c r="B203">
        <v>216.94900000000001</v>
      </c>
      <c r="C203">
        <v>217.202</v>
      </c>
      <c r="D203">
        <f t="shared" si="13"/>
        <v>0.2529999999999859</v>
      </c>
      <c r="E203">
        <v>216.94900000000001</v>
      </c>
      <c r="G203" s="16">
        <f t="shared" si="12"/>
        <v>-2.9176190864591547</v>
      </c>
    </row>
    <row r="204" spans="1:7" x14ac:dyDescent="0.2">
      <c r="A204">
        <v>222</v>
      </c>
      <c r="B204">
        <v>216.87799999999999</v>
      </c>
      <c r="C204">
        <v>217.07599999999999</v>
      </c>
      <c r="D204">
        <f t="shared" si="13"/>
        <v>0.1980000000000075</v>
      </c>
      <c r="E204">
        <v>216.87799999999999</v>
      </c>
      <c r="G204" s="16">
        <f t="shared" si="12"/>
        <v>-2.9886190864591811</v>
      </c>
    </row>
    <row r="205" spans="1:7" x14ac:dyDescent="0.2">
      <c r="A205">
        <v>223</v>
      </c>
      <c r="B205">
        <v>216.797</v>
      </c>
      <c r="C205">
        <v>216.98500000000001</v>
      </c>
      <c r="D205">
        <f t="shared" si="13"/>
        <v>0.1880000000000166</v>
      </c>
      <c r="E205">
        <v>216.797</v>
      </c>
      <c r="G205" s="16">
        <f t="shared" si="12"/>
        <v>-3.0696190864591699</v>
      </c>
    </row>
    <row r="206" spans="1:7" x14ac:dyDescent="0.2">
      <c r="A206">
        <v>224</v>
      </c>
      <c r="B206">
        <v>216.34399999999999</v>
      </c>
      <c r="C206">
        <v>216.554</v>
      </c>
      <c r="D206">
        <f t="shared" si="13"/>
        <v>0.21000000000000796</v>
      </c>
      <c r="E206">
        <v>216.34399999999999</v>
      </c>
      <c r="G206" s="16">
        <f t="shared" si="12"/>
        <v>-3.5226190864591729</v>
      </c>
    </row>
    <row r="207" spans="1:7" x14ac:dyDescent="0.2">
      <c r="A207">
        <v>225</v>
      </c>
      <c r="B207">
        <v>216.39500000000001</v>
      </c>
      <c r="C207">
        <v>216.58500000000001</v>
      </c>
      <c r="D207">
        <f t="shared" si="13"/>
        <v>0.18999999999999773</v>
      </c>
      <c r="E207">
        <v>216.39500000000001</v>
      </c>
      <c r="G207" s="16">
        <f t="shared" si="12"/>
        <v>-3.4716190864591567</v>
      </c>
    </row>
    <row r="208" spans="1:7" x14ac:dyDescent="0.2">
      <c r="A208">
        <v>226</v>
      </c>
      <c r="B208">
        <v>216.69200000000001</v>
      </c>
      <c r="C208">
        <v>216.84800000000001</v>
      </c>
      <c r="D208">
        <f t="shared" si="13"/>
        <v>0.15600000000000591</v>
      </c>
      <c r="E208">
        <v>216.69200000000001</v>
      </c>
      <c r="G208" s="16">
        <f t="shared" si="12"/>
        <v>-3.1746190864591597</v>
      </c>
    </row>
    <row r="209" spans="1:7" x14ac:dyDescent="0.2">
      <c r="A209">
        <v>227</v>
      </c>
      <c r="B209">
        <v>216.798</v>
      </c>
      <c r="C209">
        <v>216.82599999999999</v>
      </c>
      <c r="D209">
        <f t="shared" si="13"/>
        <v>2.7999999999991587E-2</v>
      </c>
      <c r="E209">
        <v>216.798</v>
      </c>
      <c r="G209" s="16">
        <f t="shared" si="12"/>
        <v>-3.0686190864591651</v>
      </c>
    </row>
    <row r="210" spans="1:7" x14ac:dyDescent="0.2">
      <c r="A210">
        <v>228</v>
      </c>
      <c r="B210">
        <v>216.7</v>
      </c>
      <c r="C210">
        <v>216.74799999999999</v>
      </c>
      <c r="D210">
        <f t="shared" si="13"/>
        <v>4.8000000000001819E-2</v>
      </c>
      <c r="E210">
        <v>216.7</v>
      </c>
      <c r="G210" s="16">
        <f t="shared" si="12"/>
        <v>-3.1666190864591783</v>
      </c>
    </row>
    <row r="211" spans="1:7" x14ac:dyDescent="0.2">
      <c r="A211">
        <v>229</v>
      </c>
      <c r="B211">
        <v>216.67</v>
      </c>
      <c r="C211">
        <v>216.739</v>
      </c>
      <c r="D211">
        <f t="shared" si="13"/>
        <v>6.9000000000016826E-2</v>
      </c>
      <c r="E211">
        <v>216.67</v>
      </c>
      <c r="G211" s="16">
        <f t="shared" si="12"/>
        <v>-3.1966190864591795</v>
      </c>
    </row>
    <row r="212" spans="1:7" x14ac:dyDescent="0.2">
      <c r="A212">
        <v>230</v>
      </c>
      <c r="B212">
        <v>216.60599999999999</v>
      </c>
      <c r="C212">
        <v>216.69300000000001</v>
      </c>
      <c r="D212">
        <f t="shared" si="13"/>
        <v>8.7000000000017508E-2</v>
      </c>
      <c r="E212">
        <v>216.60599999999999</v>
      </c>
      <c r="G212" s="16">
        <f t="shared" si="12"/>
        <v>-3.2606190864591724</v>
      </c>
    </row>
    <row r="213" spans="1:7" x14ac:dyDescent="0.2">
      <c r="A213">
        <v>231</v>
      </c>
      <c r="B213">
        <v>216.553</v>
      </c>
      <c r="C213">
        <v>216.59299999999999</v>
      </c>
      <c r="D213">
        <f t="shared" si="13"/>
        <v>3.9999999999992042E-2</v>
      </c>
      <c r="E213">
        <v>216.553</v>
      </c>
      <c r="G213" s="16">
        <f t="shared" si="12"/>
        <v>-3.3136190864591697</v>
      </c>
    </row>
    <row r="214" spans="1:7" x14ac:dyDescent="0.2">
      <c r="A214">
        <v>232</v>
      </c>
      <c r="B214">
        <v>216.399</v>
      </c>
      <c r="C214">
        <v>216.489</v>
      </c>
      <c r="D214">
        <f t="shared" si="13"/>
        <v>9.0000000000003411E-2</v>
      </c>
      <c r="E214">
        <v>216.399</v>
      </c>
      <c r="G214" s="16">
        <f t="shared" si="12"/>
        <v>-3.4676190864591661</v>
      </c>
    </row>
    <row r="215" spans="1:7" x14ac:dyDescent="0.2">
      <c r="A215">
        <v>233</v>
      </c>
      <c r="B215">
        <v>216.328</v>
      </c>
      <c r="C215">
        <v>216.46600000000001</v>
      </c>
      <c r="D215">
        <f t="shared" si="13"/>
        <v>0.13800000000000523</v>
      </c>
      <c r="E215">
        <v>216.328</v>
      </c>
      <c r="G215" s="16">
        <f t="shared" si="12"/>
        <v>-3.538619086459164</v>
      </c>
    </row>
    <row r="216" spans="1:7" x14ac:dyDescent="0.2">
      <c r="A216">
        <v>234</v>
      </c>
      <c r="B216">
        <v>216.43</v>
      </c>
      <c r="C216">
        <v>216.57</v>
      </c>
      <c r="D216">
        <f t="shared" si="13"/>
        <v>0.13999999999998636</v>
      </c>
      <c r="E216">
        <v>216.43</v>
      </c>
      <c r="G216" s="16">
        <f t="shared" si="12"/>
        <v>-3.4366190864591601</v>
      </c>
    </row>
    <row r="217" spans="1:7" x14ac:dyDescent="0.2">
      <c r="A217">
        <v>235</v>
      </c>
      <c r="B217">
        <v>216.697</v>
      </c>
      <c r="C217">
        <v>216.46</v>
      </c>
      <c r="D217">
        <f t="shared" si="13"/>
        <v>-0.23699999999999477</v>
      </c>
      <c r="E217">
        <v>216.697</v>
      </c>
      <c r="G217" s="16">
        <f t="shared" si="12"/>
        <v>-3.1696190864591642</v>
      </c>
    </row>
    <row r="218" spans="1:7" x14ac:dyDescent="0.2">
      <c r="A218">
        <v>236</v>
      </c>
      <c r="B218">
        <v>216.60900000000001</v>
      </c>
      <c r="C218">
        <v>216.464</v>
      </c>
      <c r="D218">
        <f t="shared" si="13"/>
        <v>-0.14500000000001023</v>
      </c>
      <c r="E218">
        <v>216.60900000000001</v>
      </c>
      <c r="G218" s="16">
        <f t="shared" si="12"/>
        <v>-3.2576190864591581</v>
      </c>
    </row>
    <row r="219" spans="1:7" x14ac:dyDescent="0.2">
      <c r="A219">
        <v>237</v>
      </c>
      <c r="B219">
        <v>216.79900000000001</v>
      </c>
      <c r="C219">
        <v>216.59100000000001</v>
      </c>
      <c r="D219">
        <f t="shared" si="13"/>
        <v>-0.20799999999999841</v>
      </c>
      <c r="E219">
        <v>216.79900000000001</v>
      </c>
      <c r="G219" s="16">
        <f t="shared" si="12"/>
        <v>-3.0676190864591604</v>
      </c>
    </row>
    <row r="220" spans="1:7" x14ac:dyDescent="0.2">
      <c r="A220">
        <v>238</v>
      </c>
      <c r="B220">
        <v>217.279</v>
      </c>
      <c r="C220">
        <v>216.51400000000001</v>
      </c>
      <c r="D220">
        <f t="shared" si="13"/>
        <v>-0.76499999999998636</v>
      </c>
      <c r="E220">
        <v>217.279</v>
      </c>
      <c r="G220" s="16">
        <f t="shared" si="12"/>
        <v>-2.5876190864591706</v>
      </c>
    </row>
    <row r="221" spans="1:7" x14ac:dyDescent="0.2">
      <c r="A221">
        <v>239</v>
      </c>
      <c r="B221">
        <v>216.58</v>
      </c>
      <c r="C221">
        <v>216.25700000000001</v>
      </c>
      <c r="D221">
        <f t="shared" si="13"/>
        <v>-0.3230000000000075</v>
      </c>
      <c r="E221">
        <v>216.58</v>
      </c>
      <c r="G221" s="16">
        <f t="shared" si="12"/>
        <v>-3.2866190864591545</v>
      </c>
    </row>
    <row r="222" spans="1:7" x14ac:dyDescent="0.2">
      <c r="A222">
        <v>240</v>
      </c>
      <c r="E222">
        <v>215.655</v>
      </c>
      <c r="G222" s="16">
        <f t="shared" si="12"/>
        <v>-4.2116190864591658</v>
      </c>
    </row>
    <row r="223" spans="1:7" x14ac:dyDescent="0.2">
      <c r="A223">
        <v>241</v>
      </c>
      <c r="B223">
        <v>214.73</v>
      </c>
      <c r="C223">
        <v>215.28800000000001</v>
      </c>
      <c r="D223">
        <f>C223-B223</f>
        <v>0.55800000000002115</v>
      </c>
      <c r="E223">
        <v>214.73</v>
      </c>
      <c r="G223" s="16">
        <f t="shared" si="12"/>
        <v>-5.1366190864591772</v>
      </c>
    </row>
    <row r="224" spans="1:7" x14ac:dyDescent="0.2">
      <c r="A224">
        <v>242</v>
      </c>
      <c r="B224">
        <v>214.61199999999999</v>
      </c>
      <c r="C224">
        <v>215.09200000000001</v>
      </c>
      <c r="D224">
        <f>C224-B224</f>
        <v>0.48000000000001819</v>
      </c>
      <c r="E224">
        <v>214.61199999999999</v>
      </c>
      <c r="G224" s="16">
        <f t="shared" si="12"/>
        <v>-5.2546190864591722</v>
      </c>
    </row>
    <row r="225" spans="1:7" x14ac:dyDescent="0.2">
      <c r="A225">
        <v>243</v>
      </c>
      <c r="B225">
        <v>215.03399999999999</v>
      </c>
      <c r="E225">
        <v>215.03399999999999</v>
      </c>
      <c r="G225" s="16">
        <f t="shared" si="12"/>
        <v>-4.8326190864591752</v>
      </c>
    </row>
    <row r="226" spans="1:7" x14ac:dyDescent="0.2">
      <c r="A226">
        <v>244</v>
      </c>
      <c r="B226">
        <v>215.26900000000001</v>
      </c>
      <c r="C226">
        <v>215.417</v>
      </c>
      <c r="D226">
        <f>C226-B226</f>
        <v>0.14799999999999613</v>
      </c>
      <c r="E226">
        <v>215.26900000000001</v>
      </c>
      <c r="G226" s="16">
        <f t="shared" si="12"/>
        <v>-4.5976190864591615</v>
      </c>
    </row>
    <row r="227" spans="1:7" x14ac:dyDescent="0.2">
      <c r="A227">
        <v>245</v>
      </c>
      <c r="E227">
        <v>215.69900000000001</v>
      </c>
      <c r="G227" s="16">
        <f t="shared" si="12"/>
        <v>-4.1676190864591547</v>
      </c>
    </row>
    <row r="228" spans="1:7" x14ac:dyDescent="0.2">
      <c r="A228">
        <v>246</v>
      </c>
      <c r="E228">
        <v>216.12899999999999</v>
      </c>
      <c r="G228" s="16">
        <f t="shared" si="12"/>
        <v>-3.7376190864591763</v>
      </c>
    </row>
    <row r="229" spans="1:7" x14ac:dyDescent="0.2">
      <c r="A229">
        <v>247</v>
      </c>
      <c r="B229">
        <v>216.56</v>
      </c>
      <c r="C229">
        <v>216.80799999999999</v>
      </c>
      <c r="D229">
        <f>C229-B229</f>
        <v>0.24799999999999045</v>
      </c>
      <c r="E229">
        <v>216.56</v>
      </c>
      <c r="G229" s="16">
        <f t="shared" si="12"/>
        <v>-3.3066190864591647</v>
      </c>
    </row>
    <row r="230" spans="1:7" x14ac:dyDescent="0.2">
      <c r="A230">
        <v>248</v>
      </c>
      <c r="B230">
        <v>215.875</v>
      </c>
      <c r="C230">
        <v>216.006</v>
      </c>
      <c r="D230">
        <f>C230-B230</f>
        <v>0.13100000000000023</v>
      </c>
      <c r="E230">
        <v>215.875</v>
      </c>
      <c r="G230" s="16">
        <f t="shared" si="12"/>
        <v>-3.991619086459167</v>
      </c>
    </row>
    <row r="231" spans="1:7" x14ac:dyDescent="0.2">
      <c r="A231">
        <v>249</v>
      </c>
      <c r="E231">
        <v>215.89500000000001</v>
      </c>
      <c r="G231" s="16">
        <f t="shared" si="12"/>
        <v>-3.9716190864591567</v>
      </c>
    </row>
    <row r="232" spans="1:7" x14ac:dyDescent="0.2">
      <c r="A232">
        <v>250</v>
      </c>
      <c r="E232">
        <v>215.916</v>
      </c>
      <c r="G232" s="16">
        <f t="shared" si="12"/>
        <v>-3.9506190864591701</v>
      </c>
    </row>
    <row r="233" spans="1:7" x14ac:dyDescent="0.2">
      <c r="A233">
        <v>251</v>
      </c>
      <c r="B233">
        <v>215.93700000000001</v>
      </c>
      <c r="C233">
        <v>216.26499999999999</v>
      </c>
      <c r="D233">
        <f>C233-B233</f>
        <v>0.32799999999997453</v>
      </c>
      <c r="E233">
        <v>215.93700000000001</v>
      </c>
      <c r="G233" s="16">
        <f t="shared" si="12"/>
        <v>-3.9296190864591551</v>
      </c>
    </row>
    <row r="234" spans="1:7" x14ac:dyDescent="0.2">
      <c r="A234">
        <v>252</v>
      </c>
      <c r="E234">
        <v>215.643</v>
      </c>
      <c r="G234" s="16">
        <f t="shared" si="12"/>
        <v>-4.2236190864591663</v>
      </c>
    </row>
    <row r="235" spans="1:7" x14ac:dyDescent="0.2">
      <c r="A235">
        <v>253</v>
      </c>
      <c r="E235">
        <v>215.34800000000001</v>
      </c>
      <c r="G235" s="16">
        <f t="shared" si="12"/>
        <v>-4.5186190864591538</v>
      </c>
    </row>
    <row r="236" spans="1:7" x14ac:dyDescent="0.2">
      <c r="A236">
        <v>254</v>
      </c>
      <c r="B236">
        <v>215.054</v>
      </c>
      <c r="C236">
        <v>215.53100000000001</v>
      </c>
      <c r="D236">
        <f t="shared" ref="D236:D242" si="14">C236-B236</f>
        <v>0.47700000000000387</v>
      </c>
      <c r="E236">
        <v>215.054</v>
      </c>
      <c r="G236" s="16">
        <f t="shared" si="12"/>
        <v>-4.8126190864591649</v>
      </c>
    </row>
    <row r="237" spans="1:7" x14ac:dyDescent="0.2">
      <c r="A237">
        <v>255</v>
      </c>
      <c r="B237">
        <v>214.72399999999999</v>
      </c>
      <c r="C237">
        <v>215.09800000000001</v>
      </c>
      <c r="D237">
        <f t="shared" si="14"/>
        <v>0.37400000000002365</v>
      </c>
      <c r="E237">
        <v>214.72399999999999</v>
      </c>
      <c r="G237" s="16">
        <f t="shared" si="12"/>
        <v>-5.1426190864591774</v>
      </c>
    </row>
    <row r="238" spans="1:7" x14ac:dyDescent="0.2">
      <c r="A238">
        <v>256</v>
      </c>
      <c r="B238">
        <v>215.131</v>
      </c>
      <c r="C238">
        <v>215.33799999999999</v>
      </c>
      <c r="D238">
        <f t="shared" si="14"/>
        <v>0.20699999999999363</v>
      </c>
      <c r="E238">
        <v>215.131</v>
      </c>
      <c r="G238" s="16">
        <f t="shared" si="12"/>
        <v>-4.7356190864591667</v>
      </c>
    </row>
    <row r="239" spans="1:7" x14ac:dyDescent="0.2">
      <c r="A239">
        <v>257</v>
      </c>
      <c r="B239">
        <v>214.83</v>
      </c>
      <c r="C239">
        <v>215.23699999999999</v>
      </c>
      <c r="D239">
        <f t="shared" si="14"/>
        <v>0.40699999999998226</v>
      </c>
      <c r="E239">
        <v>214.83</v>
      </c>
      <c r="G239" s="16">
        <f t="shared" si="12"/>
        <v>-5.0366190864591545</v>
      </c>
    </row>
    <row r="240" spans="1:7" x14ac:dyDescent="0.2">
      <c r="A240">
        <v>258</v>
      </c>
      <c r="B240">
        <v>214.96</v>
      </c>
      <c r="C240">
        <v>215.05500000000001</v>
      </c>
      <c r="D240">
        <f t="shared" si="14"/>
        <v>9.4999999999998863E-2</v>
      </c>
      <c r="E240">
        <v>214.96</v>
      </c>
      <c r="G240" s="16">
        <f t="shared" si="12"/>
        <v>-4.906619086459159</v>
      </c>
    </row>
    <row r="241" spans="1:7" x14ac:dyDescent="0.2">
      <c r="A241">
        <v>259</v>
      </c>
      <c r="B241">
        <v>214.874</v>
      </c>
      <c r="C241">
        <v>214.86099999999999</v>
      </c>
      <c r="D241">
        <f t="shared" si="14"/>
        <v>-1.300000000000523E-2</v>
      </c>
      <c r="E241">
        <v>214.874</v>
      </c>
      <c r="G241" s="16">
        <f t="shared" si="12"/>
        <v>-4.9926190864591717</v>
      </c>
    </row>
    <row r="242" spans="1:7" x14ac:dyDescent="0.2">
      <c r="A242">
        <v>260</v>
      </c>
      <c r="B242">
        <v>214.82400000000001</v>
      </c>
      <c r="C242">
        <v>214.83500000000001</v>
      </c>
      <c r="D242">
        <f t="shared" si="14"/>
        <v>1.099999999999568E-2</v>
      </c>
      <c r="E242">
        <v>214.82400000000001</v>
      </c>
      <c r="G242" s="16">
        <f t="shared" si="12"/>
        <v>-5.0426190864591547</v>
      </c>
    </row>
    <row r="243" spans="1:7" x14ac:dyDescent="0.2">
      <c r="A243">
        <v>261</v>
      </c>
      <c r="B243">
        <v>214.744</v>
      </c>
      <c r="E243">
        <v>214.744</v>
      </c>
      <c r="G243" s="16">
        <f t="shared" si="12"/>
        <v>-5.1226190864591672</v>
      </c>
    </row>
    <row r="244" spans="1:7" x14ac:dyDescent="0.2">
      <c r="A244">
        <v>262</v>
      </c>
      <c r="E244">
        <v>214.732</v>
      </c>
      <c r="G244" s="16">
        <f t="shared" si="12"/>
        <v>-5.1346190864591676</v>
      </c>
    </row>
    <row r="245" spans="1:7" x14ac:dyDescent="0.2">
      <c r="A245">
        <v>263</v>
      </c>
      <c r="E245">
        <v>214.721</v>
      </c>
      <c r="G245" s="16">
        <f t="shared" si="12"/>
        <v>-5.1456190864591633</v>
      </c>
    </row>
    <row r="246" spans="1:7" x14ac:dyDescent="0.2">
      <c r="A246">
        <v>264</v>
      </c>
      <c r="E246">
        <v>214.71</v>
      </c>
      <c r="G246" s="16">
        <f t="shared" si="12"/>
        <v>-5.156619086459159</v>
      </c>
    </row>
    <row r="247" spans="1:7" x14ac:dyDescent="0.2">
      <c r="A247">
        <v>265</v>
      </c>
      <c r="E247">
        <v>214.69900000000001</v>
      </c>
      <c r="G247" s="16">
        <f t="shared" si="12"/>
        <v>-5.1676190864591547</v>
      </c>
    </row>
    <row r="248" spans="1:7" x14ac:dyDescent="0.2">
      <c r="A248">
        <v>266</v>
      </c>
      <c r="E248">
        <v>214.68799999999999</v>
      </c>
      <c r="G248" s="16">
        <f t="shared" si="12"/>
        <v>-5.1786190864591788</v>
      </c>
    </row>
    <row r="249" spans="1:7" x14ac:dyDescent="0.2">
      <c r="A249">
        <v>267</v>
      </c>
      <c r="E249">
        <v>214.67699999999999</v>
      </c>
      <c r="G249" s="16">
        <f t="shared" si="12"/>
        <v>-5.1896190864591745</v>
      </c>
    </row>
    <row r="250" spans="1:7" x14ac:dyDescent="0.2">
      <c r="A250">
        <v>268</v>
      </c>
      <c r="E250">
        <v>214.66499999999999</v>
      </c>
      <c r="G250" s="16">
        <f t="shared" si="12"/>
        <v>-5.2016190864591749</v>
      </c>
    </row>
    <row r="251" spans="1:7" x14ac:dyDescent="0.2">
      <c r="A251">
        <v>269</v>
      </c>
      <c r="E251">
        <v>214.654</v>
      </c>
      <c r="G251" s="16">
        <f t="shared" si="12"/>
        <v>-5.2126190864591706</v>
      </c>
    </row>
    <row r="252" spans="1:7" x14ac:dyDescent="0.2">
      <c r="A252">
        <v>270</v>
      </c>
      <c r="E252">
        <v>214.643</v>
      </c>
      <c r="G252" s="16">
        <f t="shared" si="12"/>
        <v>-5.2236190864591663</v>
      </c>
    </row>
    <row r="253" spans="1:7" x14ac:dyDescent="0.2">
      <c r="A253">
        <v>271</v>
      </c>
      <c r="E253">
        <v>214.63200000000001</v>
      </c>
      <c r="G253" s="16">
        <f t="shared" si="12"/>
        <v>-5.234619086459162</v>
      </c>
    </row>
    <row r="254" spans="1:7" x14ac:dyDescent="0.2">
      <c r="A254">
        <v>272</v>
      </c>
      <c r="E254">
        <v>214.62100000000001</v>
      </c>
      <c r="G254" s="16">
        <f t="shared" si="12"/>
        <v>-5.2456190864591576</v>
      </c>
    </row>
    <row r="255" spans="1:7" x14ac:dyDescent="0.2">
      <c r="A255">
        <v>273</v>
      </c>
      <c r="E255">
        <v>214.61</v>
      </c>
      <c r="G255" s="16">
        <f t="shared" si="12"/>
        <v>-5.2566190864591533</v>
      </c>
    </row>
    <row r="256" spans="1:7" x14ac:dyDescent="0.2">
      <c r="A256">
        <v>274</v>
      </c>
      <c r="E256">
        <v>214.59800000000001</v>
      </c>
      <c r="G256" s="16">
        <f t="shared" si="12"/>
        <v>-5.2686190864591538</v>
      </c>
    </row>
    <row r="257" spans="1:7" x14ac:dyDescent="0.2">
      <c r="A257">
        <v>275</v>
      </c>
      <c r="E257">
        <v>214.58699999999999</v>
      </c>
      <c r="G257" s="16">
        <f t="shared" si="12"/>
        <v>-5.2796190864591779</v>
      </c>
    </row>
    <row r="258" spans="1:7" x14ac:dyDescent="0.2">
      <c r="A258">
        <v>276</v>
      </c>
      <c r="E258">
        <v>214.57599999999999</v>
      </c>
      <c r="G258" s="16">
        <f t="shared" ref="G258:G321" si="15">E258-$F$4</f>
        <v>-5.2906190864591736</v>
      </c>
    </row>
    <row r="259" spans="1:7" x14ac:dyDescent="0.2">
      <c r="A259">
        <v>277</v>
      </c>
      <c r="E259">
        <v>214.565</v>
      </c>
      <c r="G259" s="16">
        <f t="shared" si="15"/>
        <v>-5.3016190864591692</v>
      </c>
    </row>
    <row r="260" spans="1:7" x14ac:dyDescent="0.2">
      <c r="A260">
        <v>278</v>
      </c>
      <c r="E260">
        <v>214.554</v>
      </c>
      <c r="G260" s="16">
        <f t="shared" si="15"/>
        <v>-5.3126190864591649</v>
      </c>
    </row>
    <row r="261" spans="1:7" x14ac:dyDescent="0.2">
      <c r="A261">
        <v>279</v>
      </c>
      <c r="E261">
        <v>214.54300000000001</v>
      </c>
      <c r="G261" s="16">
        <f t="shared" si="15"/>
        <v>-5.3236190864591606</v>
      </c>
    </row>
    <row r="262" spans="1:7" x14ac:dyDescent="0.2">
      <c r="A262">
        <v>280</v>
      </c>
      <c r="E262">
        <v>214.53200000000001</v>
      </c>
      <c r="G262" s="16">
        <f t="shared" si="15"/>
        <v>-5.3346190864591563</v>
      </c>
    </row>
    <row r="263" spans="1:7" x14ac:dyDescent="0.2">
      <c r="A263">
        <v>281</v>
      </c>
      <c r="E263">
        <v>214.52</v>
      </c>
      <c r="G263" s="16">
        <f t="shared" si="15"/>
        <v>-5.3466190864591567</v>
      </c>
    </row>
    <row r="264" spans="1:7" x14ac:dyDescent="0.2">
      <c r="A264">
        <v>282</v>
      </c>
      <c r="E264">
        <v>214.50899999999999</v>
      </c>
      <c r="G264" s="16">
        <f t="shared" si="15"/>
        <v>-5.3576190864591808</v>
      </c>
    </row>
    <row r="265" spans="1:7" x14ac:dyDescent="0.2">
      <c r="A265">
        <v>283</v>
      </c>
      <c r="E265">
        <v>214.49799999999999</v>
      </c>
      <c r="G265" s="16">
        <f t="shared" si="15"/>
        <v>-5.3686190864591765</v>
      </c>
    </row>
    <row r="266" spans="1:7" x14ac:dyDescent="0.2">
      <c r="A266">
        <v>284</v>
      </c>
      <c r="E266">
        <v>214.48699999999999</v>
      </c>
      <c r="G266" s="16">
        <f t="shared" si="15"/>
        <v>-5.3796190864591722</v>
      </c>
    </row>
    <row r="267" spans="1:7" x14ac:dyDescent="0.2">
      <c r="A267">
        <v>285</v>
      </c>
      <c r="E267">
        <v>214.476</v>
      </c>
      <c r="G267" s="16">
        <f t="shared" si="15"/>
        <v>-5.3906190864591679</v>
      </c>
    </row>
    <row r="268" spans="1:7" x14ac:dyDescent="0.2">
      <c r="A268">
        <v>286</v>
      </c>
      <c r="E268">
        <v>214.465</v>
      </c>
      <c r="G268" s="16">
        <f t="shared" si="15"/>
        <v>-5.4016190864591636</v>
      </c>
    </row>
    <row r="269" spans="1:7" x14ac:dyDescent="0.2">
      <c r="A269">
        <v>287</v>
      </c>
      <c r="E269">
        <v>214.453</v>
      </c>
      <c r="G269" s="16">
        <f t="shared" si="15"/>
        <v>-5.413619086459164</v>
      </c>
    </row>
    <row r="270" spans="1:7" x14ac:dyDescent="0.2">
      <c r="A270">
        <v>288</v>
      </c>
      <c r="E270">
        <v>214.44200000000001</v>
      </c>
      <c r="G270" s="16">
        <f t="shared" si="15"/>
        <v>-5.4246190864591597</v>
      </c>
    </row>
    <row r="271" spans="1:7" x14ac:dyDescent="0.2">
      <c r="A271">
        <v>289</v>
      </c>
      <c r="E271">
        <v>214.43100000000001</v>
      </c>
      <c r="G271" s="16">
        <f t="shared" si="15"/>
        <v>-5.4356190864591554</v>
      </c>
    </row>
    <row r="272" spans="1:7" x14ac:dyDescent="0.2">
      <c r="A272">
        <v>290</v>
      </c>
      <c r="E272">
        <v>214.42</v>
      </c>
      <c r="G272" s="16">
        <f t="shared" si="15"/>
        <v>-5.4466190864591795</v>
      </c>
    </row>
    <row r="273" spans="1:7" x14ac:dyDescent="0.2">
      <c r="A273">
        <v>291</v>
      </c>
      <c r="E273">
        <v>214.40899999999999</v>
      </c>
      <c r="G273" s="16">
        <f t="shared" si="15"/>
        <v>-5.4576190864591752</v>
      </c>
    </row>
    <row r="274" spans="1:7" x14ac:dyDescent="0.2">
      <c r="A274">
        <v>292</v>
      </c>
      <c r="E274">
        <v>214.398</v>
      </c>
      <c r="G274" s="16">
        <f t="shared" si="15"/>
        <v>-5.4686190864591708</v>
      </c>
    </row>
    <row r="275" spans="1:7" x14ac:dyDescent="0.2">
      <c r="A275">
        <v>293</v>
      </c>
      <c r="E275">
        <v>214.386</v>
      </c>
      <c r="G275" s="16">
        <f t="shared" si="15"/>
        <v>-5.4806190864591713</v>
      </c>
    </row>
    <row r="276" spans="1:7" x14ac:dyDescent="0.2">
      <c r="A276">
        <v>294</v>
      </c>
      <c r="E276">
        <v>214.375</v>
      </c>
      <c r="G276" s="16">
        <f t="shared" si="15"/>
        <v>-5.491619086459167</v>
      </c>
    </row>
    <row r="277" spans="1:7" x14ac:dyDescent="0.2">
      <c r="A277">
        <v>295</v>
      </c>
      <c r="E277">
        <v>214.364</v>
      </c>
      <c r="G277" s="16">
        <f t="shared" si="15"/>
        <v>-5.5026190864591626</v>
      </c>
    </row>
    <row r="278" spans="1:7" x14ac:dyDescent="0.2">
      <c r="A278">
        <v>296</v>
      </c>
      <c r="E278">
        <v>214.35300000000001</v>
      </c>
      <c r="G278" s="16">
        <f t="shared" si="15"/>
        <v>-5.5136190864591583</v>
      </c>
    </row>
    <row r="279" spans="1:7" x14ac:dyDescent="0.2">
      <c r="A279">
        <v>297</v>
      </c>
      <c r="E279">
        <v>214.34200000000001</v>
      </c>
      <c r="G279" s="16">
        <f t="shared" si="15"/>
        <v>-5.524619086459154</v>
      </c>
    </row>
    <row r="280" spans="1:7" x14ac:dyDescent="0.2">
      <c r="A280">
        <v>298</v>
      </c>
      <c r="E280">
        <v>214.33099999999999</v>
      </c>
      <c r="G280" s="16">
        <f t="shared" si="15"/>
        <v>-5.5356190864591781</v>
      </c>
    </row>
    <row r="281" spans="1:7" x14ac:dyDescent="0.2">
      <c r="A281">
        <v>299</v>
      </c>
      <c r="B281">
        <v>214.31899999999999</v>
      </c>
      <c r="C281">
        <v>214.434</v>
      </c>
      <c r="D281">
        <f>C281-B281</f>
        <v>0.11500000000000909</v>
      </c>
      <c r="E281">
        <v>214.31899999999999</v>
      </c>
      <c r="G281" s="16">
        <f t="shared" si="15"/>
        <v>-5.5476190864591786</v>
      </c>
    </row>
    <row r="282" spans="1:7" x14ac:dyDescent="0.2">
      <c r="A282">
        <v>300</v>
      </c>
      <c r="B282">
        <v>214.43600000000001</v>
      </c>
      <c r="C282">
        <v>214.40899999999999</v>
      </c>
      <c r="D282">
        <f>C282-B282</f>
        <v>-2.7000000000015234E-2</v>
      </c>
      <c r="E282">
        <v>214.43600000000001</v>
      </c>
      <c r="G282" s="16">
        <f t="shared" si="15"/>
        <v>-5.4306190864591599</v>
      </c>
    </row>
    <row r="283" spans="1:7" x14ac:dyDescent="0.2">
      <c r="A283">
        <v>301</v>
      </c>
      <c r="E283">
        <v>214.48699999999999</v>
      </c>
      <c r="G283" s="16">
        <f t="shared" si="15"/>
        <v>-5.3796190864591722</v>
      </c>
    </row>
    <row r="284" spans="1:7" x14ac:dyDescent="0.2">
      <c r="A284">
        <v>302</v>
      </c>
      <c r="E284">
        <v>214.53800000000001</v>
      </c>
      <c r="G284" s="16">
        <f t="shared" si="15"/>
        <v>-5.3286190864591561</v>
      </c>
    </row>
    <row r="285" spans="1:7" x14ac:dyDescent="0.2">
      <c r="A285">
        <v>303</v>
      </c>
      <c r="B285">
        <v>214.589</v>
      </c>
      <c r="C285">
        <v>214.77099999999999</v>
      </c>
      <c r="D285">
        <f>C285-B285</f>
        <v>0.18199999999998795</v>
      </c>
      <c r="E285">
        <v>214.589</v>
      </c>
      <c r="G285" s="16">
        <f t="shared" si="15"/>
        <v>-5.2776190864591683</v>
      </c>
    </row>
    <row r="286" spans="1:7" x14ac:dyDescent="0.2">
      <c r="A286">
        <v>304</v>
      </c>
      <c r="E286">
        <v>214.58799999999999</v>
      </c>
      <c r="G286" s="16">
        <f t="shared" si="15"/>
        <v>-5.2786190864591731</v>
      </c>
    </row>
    <row r="287" spans="1:7" x14ac:dyDescent="0.2">
      <c r="A287">
        <v>305</v>
      </c>
      <c r="E287">
        <v>214.58600000000001</v>
      </c>
      <c r="G287" s="16">
        <f t="shared" si="15"/>
        <v>-5.2806190864591542</v>
      </c>
    </row>
    <row r="288" spans="1:7" x14ac:dyDescent="0.2">
      <c r="A288">
        <v>306</v>
      </c>
      <c r="B288">
        <v>214.58500000000001</v>
      </c>
      <c r="C288">
        <v>214.971</v>
      </c>
      <c r="D288">
        <f>C288-B288</f>
        <v>0.38599999999999568</v>
      </c>
      <c r="E288">
        <v>214.58500000000001</v>
      </c>
      <c r="G288" s="16">
        <f t="shared" si="15"/>
        <v>-5.281619086459159</v>
      </c>
    </row>
    <row r="289" spans="1:7" x14ac:dyDescent="0.2">
      <c r="A289">
        <v>307</v>
      </c>
      <c r="E289">
        <v>214.65199999999999</v>
      </c>
      <c r="G289" s="16">
        <f t="shared" si="15"/>
        <v>-5.2146190864591802</v>
      </c>
    </row>
    <row r="290" spans="1:7" x14ac:dyDescent="0.2">
      <c r="A290">
        <v>308</v>
      </c>
      <c r="E290">
        <v>214.71899999999999</v>
      </c>
      <c r="G290" s="16">
        <f t="shared" si="15"/>
        <v>-5.1476190864591729</v>
      </c>
    </row>
    <row r="291" spans="1:7" x14ac:dyDescent="0.2">
      <c r="A291">
        <v>309</v>
      </c>
      <c r="B291">
        <v>214.785</v>
      </c>
      <c r="C291">
        <v>215.28</v>
      </c>
      <c r="D291">
        <f>C291-B291</f>
        <v>0.49500000000000455</v>
      </c>
      <c r="E291">
        <v>214.785</v>
      </c>
      <c r="G291" s="16">
        <f t="shared" si="15"/>
        <v>-5.0816190864591704</v>
      </c>
    </row>
    <row r="292" spans="1:7" x14ac:dyDescent="0.2">
      <c r="A292">
        <v>310</v>
      </c>
      <c r="E292">
        <v>214.928</v>
      </c>
      <c r="G292" s="16">
        <f t="shared" si="15"/>
        <v>-4.9386190864591697</v>
      </c>
    </row>
    <row r="293" spans="1:7" x14ac:dyDescent="0.2">
      <c r="A293">
        <v>311</v>
      </c>
      <c r="E293">
        <v>215.07</v>
      </c>
      <c r="G293" s="16">
        <f t="shared" si="15"/>
        <v>-4.7966190864591738</v>
      </c>
    </row>
    <row r="294" spans="1:7" x14ac:dyDescent="0.2">
      <c r="A294">
        <v>312</v>
      </c>
      <c r="B294">
        <v>215.21299999999999</v>
      </c>
      <c r="C294">
        <v>215.483</v>
      </c>
      <c r="D294">
        <f>C294-B294</f>
        <v>0.27000000000001023</v>
      </c>
      <c r="E294">
        <v>215.21299999999999</v>
      </c>
      <c r="G294" s="16">
        <f t="shared" si="15"/>
        <v>-4.6536190864591731</v>
      </c>
    </row>
    <row r="295" spans="1:7" x14ac:dyDescent="0.2">
      <c r="A295">
        <v>313</v>
      </c>
      <c r="B295">
        <v>214.846</v>
      </c>
      <c r="C295">
        <v>215.13300000000001</v>
      </c>
      <c r="D295">
        <f>C295-B295</f>
        <v>0.28700000000000614</v>
      </c>
      <c r="E295">
        <v>214.846</v>
      </c>
      <c r="G295" s="16">
        <f t="shared" si="15"/>
        <v>-5.0206190864591633</v>
      </c>
    </row>
    <row r="296" spans="1:7" x14ac:dyDescent="0.2">
      <c r="A296">
        <v>314</v>
      </c>
      <c r="E296">
        <v>215.06800000000001</v>
      </c>
      <c r="G296" s="16">
        <f t="shared" si="15"/>
        <v>-4.7986190864591549</v>
      </c>
    </row>
    <row r="297" spans="1:7" x14ac:dyDescent="0.2">
      <c r="A297">
        <v>315</v>
      </c>
      <c r="E297">
        <v>215.29</v>
      </c>
      <c r="G297" s="16">
        <f t="shared" si="15"/>
        <v>-4.5766190864591749</v>
      </c>
    </row>
    <row r="298" spans="1:7" x14ac:dyDescent="0.2">
      <c r="A298">
        <v>316</v>
      </c>
      <c r="B298">
        <v>215.512</v>
      </c>
      <c r="C298">
        <v>215.625</v>
      </c>
      <c r="D298">
        <f>C298-B298</f>
        <v>0.11299999999999955</v>
      </c>
      <c r="E298">
        <v>215.512</v>
      </c>
      <c r="G298" s="16">
        <f t="shared" si="15"/>
        <v>-4.3546190864591665</v>
      </c>
    </row>
    <row r="299" spans="1:7" x14ac:dyDescent="0.2">
      <c r="A299">
        <v>317</v>
      </c>
      <c r="E299">
        <v>215.518</v>
      </c>
      <c r="G299" s="16">
        <f t="shared" si="15"/>
        <v>-4.3486190864591663</v>
      </c>
    </row>
    <row r="300" spans="1:7" x14ac:dyDescent="0.2">
      <c r="A300">
        <v>318</v>
      </c>
      <c r="E300">
        <v>215.52500000000001</v>
      </c>
      <c r="G300" s="16">
        <f t="shared" si="15"/>
        <v>-4.3416190864591613</v>
      </c>
    </row>
    <row r="301" spans="1:7" x14ac:dyDescent="0.2">
      <c r="A301">
        <v>319</v>
      </c>
      <c r="B301">
        <v>215.53100000000001</v>
      </c>
      <c r="C301">
        <v>215.58199999999999</v>
      </c>
      <c r="D301">
        <f>C301-B301</f>
        <v>5.0999999999987722E-2</v>
      </c>
      <c r="E301">
        <v>215.53100000000001</v>
      </c>
      <c r="G301" s="16">
        <f t="shared" si="15"/>
        <v>-4.3356190864591611</v>
      </c>
    </row>
    <row r="302" spans="1:7" x14ac:dyDescent="0.2">
      <c r="A302">
        <v>320</v>
      </c>
      <c r="B302">
        <v>215.142</v>
      </c>
      <c r="C302">
        <v>215.02699999999999</v>
      </c>
      <c r="D302">
        <f>C302-B302</f>
        <v>-0.11500000000000909</v>
      </c>
      <c r="E302">
        <v>215.142</v>
      </c>
      <c r="G302" s="16">
        <f t="shared" si="15"/>
        <v>-4.7246190864591711</v>
      </c>
    </row>
    <row r="303" spans="1:7" x14ac:dyDescent="0.2">
      <c r="A303">
        <v>321</v>
      </c>
      <c r="E303">
        <v>215.44</v>
      </c>
      <c r="G303" s="16">
        <f t="shared" si="15"/>
        <v>-4.4266190864591692</v>
      </c>
    </row>
    <row r="304" spans="1:7" x14ac:dyDescent="0.2">
      <c r="A304">
        <v>322</v>
      </c>
      <c r="E304">
        <v>215.73699999999999</v>
      </c>
      <c r="G304" s="16">
        <f t="shared" si="15"/>
        <v>-4.1296190864591722</v>
      </c>
    </row>
    <row r="305" spans="1:7" x14ac:dyDescent="0.2">
      <c r="A305">
        <v>323</v>
      </c>
      <c r="B305">
        <v>216.03399999999999</v>
      </c>
      <c r="C305">
        <v>215.97499999999999</v>
      </c>
      <c r="D305">
        <f>C305-B305</f>
        <v>-5.8999999999997499E-2</v>
      </c>
      <c r="E305">
        <v>216.03399999999999</v>
      </c>
      <c r="G305" s="16">
        <f t="shared" si="15"/>
        <v>-3.8326190864591752</v>
      </c>
    </row>
    <row r="306" spans="1:7" x14ac:dyDescent="0.2">
      <c r="A306">
        <v>324</v>
      </c>
      <c r="B306">
        <v>215.65700000000001</v>
      </c>
      <c r="C306">
        <v>215.625</v>
      </c>
      <c r="D306">
        <f>C306-B306</f>
        <v>-3.2000000000010687E-2</v>
      </c>
      <c r="E306">
        <v>215.65700000000001</v>
      </c>
      <c r="G306" s="16">
        <f t="shared" si="15"/>
        <v>-4.2096190864591563</v>
      </c>
    </row>
    <row r="307" spans="1:7" x14ac:dyDescent="0.2">
      <c r="A307">
        <v>325</v>
      </c>
      <c r="C307">
        <v>219.96899999999999</v>
      </c>
      <c r="E307">
        <v>216.70599999999999</v>
      </c>
      <c r="G307" s="16">
        <f t="shared" si="15"/>
        <v>-3.1606190864591781</v>
      </c>
    </row>
    <row r="308" spans="1:7" x14ac:dyDescent="0.2">
      <c r="A308">
        <v>326</v>
      </c>
      <c r="B308">
        <v>217.756</v>
      </c>
      <c r="C308">
        <v>216.71</v>
      </c>
      <c r="D308">
        <f t="shared" ref="D308:D314" si="16">C308-B308</f>
        <v>-1.0459999999999923</v>
      </c>
      <c r="E308">
        <v>217.756</v>
      </c>
      <c r="G308" s="16">
        <f t="shared" si="15"/>
        <v>-2.1106190864591667</v>
      </c>
    </row>
    <row r="309" spans="1:7" x14ac:dyDescent="0.2">
      <c r="A309">
        <v>327</v>
      </c>
      <c r="B309">
        <v>217.67400000000001</v>
      </c>
      <c r="C309">
        <v>216.80199999999999</v>
      </c>
      <c r="D309">
        <f t="shared" si="16"/>
        <v>-0.8720000000000141</v>
      </c>
      <c r="E309">
        <v>217.67400000000001</v>
      </c>
      <c r="G309" s="16">
        <f t="shared" si="15"/>
        <v>-2.1926190864591604</v>
      </c>
    </row>
    <row r="310" spans="1:7" x14ac:dyDescent="0.2">
      <c r="A310">
        <v>328</v>
      </c>
      <c r="B310">
        <v>217.57400000000001</v>
      </c>
      <c r="C310">
        <v>216.59</v>
      </c>
      <c r="D310">
        <f t="shared" si="16"/>
        <v>-0.98400000000000887</v>
      </c>
      <c r="E310">
        <v>217.57400000000001</v>
      </c>
      <c r="G310" s="16">
        <f t="shared" si="15"/>
        <v>-2.2926190864591547</v>
      </c>
    </row>
    <row r="311" spans="1:7" x14ac:dyDescent="0.2">
      <c r="A311">
        <v>329</v>
      </c>
      <c r="B311">
        <v>217.726</v>
      </c>
      <c r="C311">
        <v>216.84200000000001</v>
      </c>
      <c r="D311">
        <f t="shared" si="16"/>
        <v>-0.88399999999998613</v>
      </c>
      <c r="E311">
        <v>217.726</v>
      </c>
      <c r="G311" s="16">
        <f t="shared" si="15"/>
        <v>-2.1406190864591679</v>
      </c>
    </row>
    <row r="312" spans="1:7" x14ac:dyDescent="0.2">
      <c r="A312">
        <v>330</v>
      </c>
      <c r="B312">
        <v>217.62200000000001</v>
      </c>
      <c r="C312">
        <v>216.739</v>
      </c>
      <c r="D312">
        <f t="shared" si="16"/>
        <v>-0.88300000000000978</v>
      </c>
      <c r="E312">
        <v>217.62200000000001</v>
      </c>
      <c r="G312" s="16">
        <f t="shared" si="15"/>
        <v>-2.2446190864591529</v>
      </c>
    </row>
    <row r="313" spans="1:7" x14ac:dyDescent="0.2">
      <c r="A313">
        <v>331</v>
      </c>
      <c r="B313">
        <v>217.65899999999999</v>
      </c>
      <c r="C313">
        <v>216.506</v>
      </c>
      <c r="D313">
        <f t="shared" si="16"/>
        <v>-1.1529999999999916</v>
      </c>
      <c r="E313">
        <v>217.65899999999999</v>
      </c>
      <c r="G313" s="16">
        <f t="shared" si="15"/>
        <v>-2.2076190864591752</v>
      </c>
    </row>
    <row r="314" spans="1:7" x14ac:dyDescent="0.2">
      <c r="A314">
        <v>332</v>
      </c>
      <c r="B314">
        <v>217.60300000000001</v>
      </c>
      <c r="C314">
        <v>216.67</v>
      </c>
      <c r="D314">
        <f t="shared" si="16"/>
        <v>-0.93300000000002115</v>
      </c>
      <c r="E314">
        <v>217.60300000000001</v>
      </c>
      <c r="G314" s="16">
        <f t="shared" si="15"/>
        <v>-2.2636190864591583</v>
      </c>
    </row>
    <row r="315" spans="1:7" x14ac:dyDescent="0.2">
      <c r="A315">
        <v>333</v>
      </c>
      <c r="C315">
        <v>215.119</v>
      </c>
      <c r="E315">
        <v>217.649</v>
      </c>
      <c r="G315" s="16">
        <f t="shared" si="15"/>
        <v>-2.2176190864591661</v>
      </c>
    </row>
    <row r="316" spans="1:7" x14ac:dyDescent="0.2">
      <c r="A316">
        <v>334</v>
      </c>
      <c r="C316">
        <v>214.96799999999999</v>
      </c>
      <c r="E316">
        <v>217.69499999999999</v>
      </c>
      <c r="G316" s="16">
        <f t="shared" si="15"/>
        <v>-2.1716190864591738</v>
      </c>
    </row>
    <row r="317" spans="1:7" x14ac:dyDescent="0.2">
      <c r="A317">
        <v>335</v>
      </c>
      <c r="B317">
        <v>217.74</v>
      </c>
      <c r="C317">
        <v>215.65</v>
      </c>
      <c r="D317">
        <f>C317-B317</f>
        <v>-2.0900000000000034</v>
      </c>
      <c r="E317">
        <v>217.74</v>
      </c>
      <c r="G317" s="16">
        <f t="shared" si="15"/>
        <v>-2.1266190864591579</v>
      </c>
    </row>
    <row r="318" spans="1:7" x14ac:dyDescent="0.2">
      <c r="A318">
        <v>336</v>
      </c>
      <c r="B318">
        <v>216.96799999999999</v>
      </c>
      <c r="C318">
        <v>216.19800000000001</v>
      </c>
      <c r="D318">
        <f>C318-B318</f>
        <v>-0.76999999999998181</v>
      </c>
      <c r="E318">
        <v>216.96799999999999</v>
      </c>
      <c r="G318" s="16">
        <f t="shared" si="15"/>
        <v>-2.8986190864591777</v>
      </c>
    </row>
    <row r="319" spans="1:7" x14ac:dyDescent="0.2">
      <c r="A319">
        <v>337</v>
      </c>
      <c r="B319">
        <v>217.16499999999999</v>
      </c>
      <c r="C319">
        <v>216.221</v>
      </c>
      <c r="D319">
        <f>C319-B319</f>
        <v>-0.9439999999999884</v>
      </c>
      <c r="E319">
        <v>217.16499999999999</v>
      </c>
      <c r="G319" s="16">
        <f t="shared" si="15"/>
        <v>-2.7016190864591749</v>
      </c>
    </row>
    <row r="320" spans="1:7" x14ac:dyDescent="0.2">
      <c r="A320">
        <v>338</v>
      </c>
      <c r="E320">
        <v>216.87100000000001</v>
      </c>
      <c r="G320" s="16">
        <f t="shared" si="15"/>
        <v>-2.9956190864591576</v>
      </c>
    </row>
    <row r="321" spans="1:7" x14ac:dyDescent="0.2">
      <c r="A321">
        <v>339</v>
      </c>
      <c r="E321">
        <v>216.577</v>
      </c>
      <c r="G321" s="16">
        <f t="shared" si="15"/>
        <v>-3.2896190864591688</v>
      </c>
    </row>
    <row r="322" spans="1:7" x14ac:dyDescent="0.2">
      <c r="A322">
        <v>340</v>
      </c>
      <c r="B322">
        <v>216.28299999999999</v>
      </c>
      <c r="C322">
        <v>216.81800000000001</v>
      </c>
      <c r="D322">
        <f>C322-B322</f>
        <v>0.53500000000002501</v>
      </c>
      <c r="E322">
        <v>216.28299999999999</v>
      </c>
      <c r="G322" s="16">
        <f t="shared" ref="G322:G385" si="17">E322-$F$4</f>
        <v>-3.5836190864591799</v>
      </c>
    </row>
    <row r="323" spans="1:7" x14ac:dyDescent="0.2">
      <c r="A323">
        <v>341</v>
      </c>
      <c r="B323">
        <v>217.25200000000001</v>
      </c>
      <c r="C323">
        <v>217.43600000000001</v>
      </c>
      <c r="D323">
        <f>C323-B323</f>
        <v>0.1839999999999975</v>
      </c>
      <c r="E323">
        <v>217.25200000000001</v>
      </c>
      <c r="G323" s="16">
        <f t="shared" si="17"/>
        <v>-2.6146190864591574</v>
      </c>
    </row>
    <row r="324" spans="1:7" x14ac:dyDescent="0.2">
      <c r="A324">
        <v>342</v>
      </c>
      <c r="E324">
        <v>217.46100000000001</v>
      </c>
      <c r="G324" s="16">
        <f t="shared" si="17"/>
        <v>-2.4056190864591542</v>
      </c>
    </row>
    <row r="325" spans="1:7" x14ac:dyDescent="0.2">
      <c r="A325">
        <v>343</v>
      </c>
      <c r="C325">
        <v>217.93299999999999</v>
      </c>
      <c r="E325">
        <v>217.67</v>
      </c>
      <c r="G325" s="16">
        <f t="shared" si="17"/>
        <v>-2.1966190864591795</v>
      </c>
    </row>
    <row r="326" spans="1:7" x14ac:dyDescent="0.2">
      <c r="A326">
        <v>344</v>
      </c>
      <c r="B326">
        <v>217.87899999999999</v>
      </c>
      <c r="C326">
        <v>217.46799999999999</v>
      </c>
      <c r="D326">
        <f t="shared" ref="D326:D361" si="18">C326-B326</f>
        <v>-0.41100000000000136</v>
      </c>
      <c r="E326">
        <v>217.87899999999999</v>
      </c>
      <c r="G326" s="16">
        <f t="shared" si="17"/>
        <v>-1.9876190864591763</v>
      </c>
    </row>
    <row r="327" spans="1:7" x14ac:dyDescent="0.2">
      <c r="A327">
        <v>345</v>
      </c>
      <c r="B327">
        <v>217.62100000000001</v>
      </c>
      <c r="C327">
        <v>217.40899999999999</v>
      </c>
      <c r="D327">
        <f t="shared" si="18"/>
        <v>-0.21200000000001751</v>
      </c>
      <c r="E327">
        <v>217.62100000000001</v>
      </c>
      <c r="G327" s="16">
        <f t="shared" si="17"/>
        <v>-2.2456190864591576</v>
      </c>
    </row>
    <row r="328" spans="1:7" x14ac:dyDescent="0.2">
      <c r="A328">
        <v>346</v>
      </c>
      <c r="B328">
        <v>217.351</v>
      </c>
      <c r="C328">
        <v>217.92400000000001</v>
      </c>
      <c r="D328">
        <f t="shared" si="18"/>
        <v>0.5730000000000075</v>
      </c>
      <c r="E328">
        <v>217.351</v>
      </c>
      <c r="G328" s="16">
        <f t="shared" si="17"/>
        <v>-2.5156190864591679</v>
      </c>
    </row>
    <row r="329" spans="1:7" x14ac:dyDescent="0.2">
      <c r="A329">
        <v>347</v>
      </c>
      <c r="B329">
        <v>217.93899999999999</v>
      </c>
      <c r="C329">
        <v>217.71</v>
      </c>
      <c r="D329">
        <f t="shared" si="18"/>
        <v>-0.22899999999998499</v>
      </c>
      <c r="E329">
        <v>217.93899999999999</v>
      </c>
      <c r="G329" s="16">
        <f t="shared" si="17"/>
        <v>-1.927619086459174</v>
      </c>
    </row>
    <row r="330" spans="1:7" x14ac:dyDescent="0.2">
      <c r="A330">
        <v>348</v>
      </c>
      <c r="B330">
        <v>216.78700000000001</v>
      </c>
      <c r="C330">
        <v>217.07</v>
      </c>
      <c r="D330">
        <f t="shared" si="18"/>
        <v>0.28299999999998704</v>
      </c>
      <c r="E330">
        <v>216.78700000000001</v>
      </c>
      <c r="G330" s="16">
        <f t="shared" si="17"/>
        <v>-3.0796190864591608</v>
      </c>
    </row>
    <row r="331" spans="1:7" x14ac:dyDescent="0.2">
      <c r="A331">
        <v>349</v>
      </c>
      <c r="B331">
        <v>217.279</v>
      </c>
      <c r="C331">
        <v>218.20699999999999</v>
      </c>
      <c r="D331">
        <f t="shared" si="18"/>
        <v>0.92799999999999727</v>
      </c>
      <c r="E331">
        <v>217.279</v>
      </c>
      <c r="G331" s="16">
        <f t="shared" si="17"/>
        <v>-2.5876190864591706</v>
      </c>
    </row>
    <row r="332" spans="1:7" x14ac:dyDescent="0.2">
      <c r="A332">
        <v>350</v>
      </c>
      <c r="B332">
        <v>219.351</v>
      </c>
      <c r="C332">
        <v>219.16200000000001</v>
      </c>
      <c r="D332">
        <f t="shared" si="18"/>
        <v>-0.18899999999999295</v>
      </c>
      <c r="E332">
        <v>219.351</v>
      </c>
      <c r="G332" s="16">
        <f t="shared" si="17"/>
        <v>-0.51561908645916787</v>
      </c>
    </row>
    <row r="333" spans="1:7" x14ac:dyDescent="0.2">
      <c r="A333">
        <v>351</v>
      </c>
      <c r="B333">
        <v>219.24</v>
      </c>
      <c r="C333">
        <v>219.24600000000001</v>
      </c>
      <c r="D333">
        <f t="shared" si="18"/>
        <v>6.0000000000002274E-3</v>
      </c>
      <c r="E333">
        <v>219.24</v>
      </c>
      <c r="G333" s="16">
        <f t="shared" si="17"/>
        <v>-0.62661908645915787</v>
      </c>
    </row>
    <row r="334" spans="1:7" x14ac:dyDescent="0.2">
      <c r="A334">
        <v>352</v>
      </c>
      <c r="B334">
        <v>219.321</v>
      </c>
      <c r="C334">
        <v>219.25700000000001</v>
      </c>
      <c r="D334">
        <f t="shared" si="18"/>
        <v>-6.3999999999992951E-2</v>
      </c>
      <c r="E334">
        <v>219.321</v>
      </c>
      <c r="G334" s="16">
        <f t="shared" si="17"/>
        <v>-0.54561908645916901</v>
      </c>
    </row>
    <row r="335" spans="1:7" x14ac:dyDescent="0.2">
      <c r="A335">
        <v>353</v>
      </c>
      <c r="B335">
        <v>219.91900000000001</v>
      </c>
      <c r="C335">
        <v>219.61500000000001</v>
      </c>
      <c r="D335">
        <f t="shared" si="18"/>
        <v>-0.30400000000000205</v>
      </c>
      <c r="E335">
        <v>219.91900000000001</v>
      </c>
      <c r="G335" s="16">
        <f t="shared" si="17"/>
        <v>5.2380913540844176E-2</v>
      </c>
    </row>
    <row r="336" spans="1:7" x14ac:dyDescent="0.2">
      <c r="A336">
        <v>354</v>
      </c>
      <c r="B336">
        <v>219.899</v>
      </c>
      <c r="C336">
        <v>219.67400000000001</v>
      </c>
      <c r="D336">
        <f t="shared" si="18"/>
        <v>-0.22499999999999432</v>
      </c>
      <c r="E336">
        <v>219.899</v>
      </c>
      <c r="G336" s="16">
        <f t="shared" si="17"/>
        <v>3.2380913540833944E-2</v>
      </c>
    </row>
    <row r="337" spans="1:7" x14ac:dyDescent="0.2">
      <c r="A337">
        <v>355</v>
      </c>
      <c r="B337">
        <v>219.934</v>
      </c>
      <c r="C337">
        <v>219.88499999999999</v>
      </c>
      <c r="D337">
        <f t="shared" si="18"/>
        <v>-4.9000000000006594E-2</v>
      </c>
      <c r="E337">
        <v>219.934</v>
      </c>
      <c r="G337" s="16">
        <f t="shared" si="17"/>
        <v>6.7380913540830534E-2</v>
      </c>
    </row>
    <row r="338" spans="1:7" x14ac:dyDescent="0.2">
      <c r="A338">
        <v>356</v>
      </c>
      <c r="B338">
        <v>220.01499999999999</v>
      </c>
      <c r="C338">
        <v>219.916</v>
      </c>
      <c r="D338">
        <f t="shared" si="18"/>
        <v>-9.8999999999989541E-2</v>
      </c>
      <c r="E338">
        <v>220.01499999999999</v>
      </c>
      <c r="G338" s="16">
        <f t="shared" si="17"/>
        <v>0.14838091354081939</v>
      </c>
    </row>
    <row r="339" spans="1:7" x14ac:dyDescent="0.2">
      <c r="A339">
        <v>357</v>
      </c>
      <c r="B339">
        <v>220.07400000000001</v>
      </c>
      <c r="C339">
        <v>219.75700000000001</v>
      </c>
      <c r="D339">
        <f t="shared" si="18"/>
        <v>-0.31700000000000728</v>
      </c>
      <c r="E339">
        <v>220.07400000000001</v>
      </c>
      <c r="G339" s="16">
        <f t="shared" si="17"/>
        <v>0.20738091354084531</v>
      </c>
    </row>
    <row r="340" spans="1:7" x14ac:dyDescent="0.2">
      <c r="A340">
        <v>358</v>
      </c>
      <c r="B340">
        <v>220.071</v>
      </c>
      <c r="C340">
        <v>219.90899999999999</v>
      </c>
      <c r="D340">
        <f t="shared" si="18"/>
        <v>-0.16200000000000614</v>
      </c>
      <c r="E340">
        <v>220.071</v>
      </c>
      <c r="G340" s="16">
        <f t="shared" si="17"/>
        <v>0.20438091354083099</v>
      </c>
    </row>
    <row r="341" spans="1:7" x14ac:dyDescent="0.2">
      <c r="A341">
        <v>359</v>
      </c>
      <c r="B341">
        <v>220.35</v>
      </c>
      <c r="C341">
        <v>220.19300000000001</v>
      </c>
      <c r="D341">
        <f t="shared" si="18"/>
        <v>-0.15699999999998226</v>
      </c>
      <c r="E341">
        <v>220.35</v>
      </c>
      <c r="G341" s="16">
        <f t="shared" si="17"/>
        <v>0.48338091354082735</v>
      </c>
    </row>
    <row r="342" spans="1:7" x14ac:dyDescent="0.2">
      <c r="A342">
        <v>360</v>
      </c>
      <c r="B342">
        <v>220.27699999999999</v>
      </c>
      <c r="C342">
        <v>220.38</v>
      </c>
      <c r="D342">
        <f t="shared" si="18"/>
        <v>0.10300000000000864</v>
      </c>
      <c r="E342">
        <v>220.27699999999999</v>
      </c>
      <c r="G342" s="16">
        <f t="shared" si="17"/>
        <v>0.41038091354081985</v>
      </c>
    </row>
    <row r="343" spans="1:7" x14ac:dyDescent="0.2">
      <c r="A343">
        <v>361</v>
      </c>
      <c r="B343">
        <v>220.47</v>
      </c>
      <c r="C343">
        <v>220.374</v>
      </c>
      <c r="D343">
        <f t="shared" si="18"/>
        <v>-9.6000000000003638E-2</v>
      </c>
      <c r="E343">
        <v>220.47</v>
      </c>
      <c r="G343" s="16">
        <f t="shared" si="17"/>
        <v>0.6033809135408319</v>
      </c>
    </row>
    <row r="344" spans="1:7" x14ac:dyDescent="0.2">
      <c r="A344">
        <v>362</v>
      </c>
      <c r="B344">
        <v>220.40799999999999</v>
      </c>
      <c r="C344">
        <v>220.322</v>
      </c>
      <c r="D344">
        <f t="shared" si="18"/>
        <v>-8.5999999999984311E-2</v>
      </c>
      <c r="E344">
        <v>220.40799999999999</v>
      </c>
      <c r="G344" s="16">
        <f t="shared" si="17"/>
        <v>0.54138091354082007</v>
      </c>
    </row>
    <row r="345" spans="1:7" x14ac:dyDescent="0.2">
      <c r="A345">
        <v>363</v>
      </c>
      <c r="B345">
        <v>219.851</v>
      </c>
      <c r="C345">
        <v>219.97399999999999</v>
      </c>
      <c r="D345">
        <f t="shared" si="18"/>
        <v>0.12299999999999045</v>
      </c>
      <c r="E345">
        <v>219.851</v>
      </c>
      <c r="G345" s="16">
        <f t="shared" si="17"/>
        <v>-1.5619086459167875E-2</v>
      </c>
    </row>
    <row r="346" spans="1:7" x14ac:dyDescent="0.2">
      <c r="A346">
        <v>364</v>
      </c>
      <c r="B346">
        <v>219.916</v>
      </c>
      <c r="C346">
        <v>220.03100000000001</v>
      </c>
      <c r="D346">
        <f t="shared" si="18"/>
        <v>0.11500000000000909</v>
      </c>
      <c r="E346">
        <v>219.916</v>
      </c>
      <c r="G346" s="16">
        <f t="shared" si="17"/>
        <v>4.9380913540829852E-2</v>
      </c>
    </row>
    <row r="347" spans="1:7" x14ac:dyDescent="0.2">
      <c r="A347">
        <v>365</v>
      </c>
      <c r="B347">
        <v>219.99199999999999</v>
      </c>
      <c r="C347">
        <v>220.08699999999999</v>
      </c>
      <c r="D347">
        <f t="shared" si="18"/>
        <v>9.4999999999998863E-2</v>
      </c>
      <c r="E347">
        <v>219.99199999999999</v>
      </c>
      <c r="G347" s="16">
        <f t="shared" si="17"/>
        <v>0.12538091354082326</v>
      </c>
    </row>
    <row r="348" spans="1:7" x14ac:dyDescent="0.2">
      <c r="A348">
        <v>366</v>
      </c>
      <c r="B348">
        <v>220.012</v>
      </c>
      <c r="C348">
        <v>220.41</v>
      </c>
      <c r="D348">
        <f t="shared" si="18"/>
        <v>0.39799999999999613</v>
      </c>
      <c r="E348">
        <v>220.012</v>
      </c>
      <c r="G348" s="16">
        <f t="shared" si="17"/>
        <v>0.14538091354083349</v>
      </c>
    </row>
    <row r="349" spans="1:7" x14ac:dyDescent="0.2">
      <c r="A349">
        <v>367</v>
      </c>
      <c r="B349">
        <v>220.23699999999999</v>
      </c>
      <c r="C349">
        <v>220.54900000000001</v>
      </c>
      <c r="D349">
        <f t="shared" si="18"/>
        <v>0.31200000000001182</v>
      </c>
      <c r="E349">
        <v>220.23699999999999</v>
      </c>
      <c r="G349" s="16">
        <f t="shared" si="17"/>
        <v>0.37038091354082781</v>
      </c>
    </row>
    <row r="350" spans="1:7" x14ac:dyDescent="0.2">
      <c r="A350">
        <v>368</v>
      </c>
      <c r="B350">
        <v>220.268</v>
      </c>
      <c r="C350">
        <v>220.505</v>
      </c>
      <c r="D350">
        <f t="shared" si="18"/>
        <v>0.23699999999999477</v>
      </c>
      <c r="E350">
        <v>220.268</v>
      </c>
      <c r="G350" s="16">
        <f t="shared" si="17"/>
        <v>0.40138091354083372</v>
      </c>
    </row>
    <row r="351" spans="1:7" x14ac:dyDescent="0.2">
      <c r="A351">
        <v>369</v>
      </c>
      <c r="B351">
        <v>220.084</v>
      </c>
      <c r="C351">
        <v>220.24700000000001</v>
      </c>
      <c r="D351">
        <f t="shared" si="18"/>
        <v>0.16300000000001091</v>
      </c>
      <c r="E351">
        <v>220.084</v>
      </c>
      <c r="G351" s="16">
        <f t="shared" si="17"/>
        <v>0.21738091354083622</v>
      </c>
    </row>
    <row r="352" spans="1:7" x14ac:dyDescent="0.2">
      <c r="A352">
        <v>370</v>
      </c>
      <c r="B352">
        <v>219.959</v>
      </c>
      <c r="C352">
        <v>220.322</v>
      </c>
      <c r="D352">
        <f t="shared" si="18"/>
        <v>0.36299999999999955</v>
      </c>
      <c r="E352">
        <v>219.959</v>
      </c>
      <c r="G352" s="16">
        <f t="shared" si="17"/>
        <v>9.2380913540836218E-2</v>
      </c>
    </row>
    <row r="353" spans="1:7" x14ac:dyDescent="0.2">
      <c r="A353">
        <v>371</v>
      </c>
      <c r="B353">
        <v>220.494</v>
      </c>
      <c r="C353">
        <v>220.51300000000001</v>
      </c>
      <c r="D353">
        <f t="shared" si="18"/>
        <v>1.9000000000005457E-2</v>
      </c>
      <c r="E353">
        <v>220.494</v>
      </c>
      <c r="G353" s="16">
        <f t="shared" si="17"/>
        <v>0.62738091354083281</v>
      </c>
    </row>
    <row r="354" spans="1:7" x14ac:dyDescent="0.2">
      <c r="A354">
        <v>372</v>
      </c>
      <c r="B354">
        <v>220.376</v>
      </c>
      <c r="C354">
        <v>220.637</v>
      </c>
      <c r="D354">
        <f t="shared" si="18"/>
        <v>0.26099999999999568</v>
      </c>
      <c r="E354">
        <v>220.376</v>
      </c>
      <c r="G354" s="16">
        <f t="shared" si="17"/>
        <v>0.50938091354083781</v>
      </c>
    </row>
    <row r="355" spans="1:7" x14ac:dyDescent="0.2">
      <c r="A355">
        <v>373</v>
      </c>
      <c r="B355">
        <v>220.41300000000001</v>
      </c>
      <c r="C355">
        <v>221.482</v>
      </c>
      <c r="D355">
        <f t="shared" si="18"/>
        <v>1.0689999999999884</v>
      </c>
      <c r="E355">
        <v>220.41300000000001</v>
      </c>
      <c r="G355" s="16">
        <f t="shared" si="17"/>
        <v>0.54638091354084395</v>
      </c>
    </row>
    <row r="356" spans="1:7" x14ac:dyDescent="0.2">
      <c r="A356">
        <v>374</v>
      </c>
      <c r="B356">
        <v>220.09200000000001</v>
      </c>
      <c r="C356">
        <v>220.369</v>
      </c>
      <c r="D356">
        <f t="shared" si="18"/>
        <v>0.27699999999998681</v>
      </c>
      <c r="E356">
        <v>220.09200000000001</v>
      </c>
      <c r="G356" s="16">
        <f t="shared" si="17"/>
        <v>0.225380913540846</v>
      </c>
    </row>
    <row r="357" spans="1:7" x14ac:dyDescent="0.2">
      <c r="A357">
        <v>375</v>
      </c>
      <c r="B357">
        <v>219.87899999999999</v>
      </c>
      <c r="C357">
        <v>220.191</v>
      </c>
      <c r="D357">
        <f t="shared" si="18"/>
        <v>0.31200000000001182</v>
      </c>
      <c r="E357">
        <v>219.87899999999999</v>
      </c>
      <c r="G357" s="16">
        <f t="shared" si="17"/>
        <v>1.2380913540823713E-2</v>
      </c>
    </row>
    <row r="358" spans="1:7" x14ac:dyDescent="0.2">
      <c r="A358">
        <v>376</v>
      </c>
      <c r="B358">
        <v>220.065</v>
      </c>
      <c r="C358">
        <v>220.36699999999999</v>
      </c>
      <c r="D358">
        <f t="shared" si="18"/>
        <v>0.3019999999999925</v>
      </c>
      <c r="E358">
        <v>220.065</v>
      </c>
      <c r="G358" s="16">
        <f t="shared" si="17"/>
        <v>0.19838091354083076</v>
      </c>
    </row>
    <row r="359" spans="1:7" x14ac:dyDescent="0.2">
      <c r="A359">
        <v>377</v>
      </c>
      <c r="B359">
        <v>220.041</v>
      </c>
      <c r="C359">
        <v>220.369</v>
      </c>
      <c r="D359">
        <f t="shared" si="18"/>
        <v>0.32800000000000296</v>
      </c>
      <c r="E359">
        <v>220.041</v>
      </c>
      <c r="G359" s="16">
        <f t="shared" si="17"/>
        <v>0.17438091354082985</v>
      </c>
    </row>
    <row r="360" spans="1:7" x14ac:dyDescent="0.2">
      <c r="A360">
        <v>378</v>
      </c>
      <c r="B360">
        <v>220.072</v>
      </c>
      <c r="C360">
        <v>220.39</v>
      </c>
      <c r="D360">
        <f t="shared" si="18"/>
        <v>0.31799999999998363</v>
      </c>
      <c r="E360">
        <v>220.072</v>
      </c>
      <c r="G360" s="16">
        <f t="shared" si="17"/>
        <v>0.20538091354083576</v>
      </c>
    </row>
    <row r="361" spans="1:7" x14ac:dyDescent="0.2">
      <c r="A361">
        <v>379</v>
      </c>
      <c r="B361">
        <v>220.07599999999999</v>
      </c>
      <c r="C361">
        <v>220.37700000000001</v>
      </c>
      <c r="D361">
        <f t="shared" si="18"/>
        <v>0.30100000000001614</v>
      </c>
      <c r="E361">
        <v>220.07599999999999</v>
      </c>
      <c r="G361" s="16">
        <f t="shared" si="17"/>
        <v>0.20938091354082644</v>
      </c>
    </row>
    <row r="362" spans="1:7" x14ac:dyDescent="0.2">
      <c r="A362">
        <v>380</v>
      </c>
      <c r="E362">
        <v>220.358</v>
      </c>
      <c r="G362" s="16">
        <f t="shared" si="17"/>
        <v>0.49138091354083713</v>
      </c>
    </row>
    <row r="363" spans="1:7" x14ac:dyDescent="0.2">
      <c r="A363">
        <v>381</v>
      </c>
      <c r="B363">
        <v>220.64</v>
      </c>
      <c r="C363">
        <v>221.09100000000001</v>
      </c>
      <c r="D363">
        <f t="shared" ref="D363:D373" si="19">C363-B363</f>
        <v>0.45100000000002183</v>
      </c>
      <c r="E363">
        <v>220.64</v>
      </c>
      <c r="G363" s="16">
        <f t="shared" si="17"/>
        <v>0.77338091354081939</v>
      </c>
    </row>
    <row r="364" spans="1:7" x14ac:dyDescent="0.2">
      <c r="A364">
        <v>382</v>
      </c>
      <c r="B364">
        <v>220.858</v>
      </c>
      <c r="C364">
        <v>221.131</v>
      </c>
      <c r="D364">
        <f t="shared" si="19"/>
        <v>0.27299999999999613</v>
      </c>
      <c r="E364">
        <v>220.858</v>
      </c>
      <c r="G364" s="16">
        <f t="shared" si="17"/>
        <v>0.99138091354083713</v>
      </c>
    </row>
    <row r="365" spans="1:7" x14ac:dyDescent="0.2">
      <c r="A365">
        <v>383</v>
      </c>
      <c r="B365">
        <v>220.83500000000001</v>
      </c>
      <c r="C365">
        <v>221.18899999999999</v>
      </c>
      <c r="D365">
        <f t="shared" si="19"/>
        <v>0.35399999999998499</v>
      </c>
      <c r="E365">
        <v>220.83500000000001</v>
      </c>
      <c r="G365" s="16">
        <f t="shared" si="17"/>
        <v>0.96838091354084099</v>
      </c>
    </row>
    <row r="366" spans="1:7" x14ac:dyDescent="0.2">
      <c r="A366">
        <v>384</v>
      </c>
      <c r="B366">
        <v>220.69399999999999</v>
      </c>
      <c r="C366">
        <v>220.99299999999999</v>
      </c>
      <c r="D366">
        <f t="shared" si="19"/>
        <v>0.29900000000000659</v>
      </c>
      <c r="E366">
        <v>220.69399999999999</v>
      </c>
      <c r="G366" s="16">
        <f t="shared" si="17"/>
        <v>0.82738091354082144</v>
      </c>
    </row>
    <row r="367" spans="1:7" x14ac:dyDescent="0.2">
      <c r="A367">
        <v>385</v>
      </c>
      <c r="B367">
        <v>220.88399999999999</v>
      </c>
      <c r="C367">
        <v>221.09700000000001</v>
      </c>
      <c r="D367">
        <f t="shared" si="19"/>
        <v>0.21300000000002228</v>
      </c>
      <c r="E367">
        <v>220.88399999999999</v>
      </c>
      <c r="G367" s="16">
        <f t="shared" si="17"/>
        <v>1.0173809135408192</v>
      </c>
    </row>
    <row r="368" spans="1:7" x14ac:dyDescent="0.2">
      <c r="A368">
        <v>386</v>
      </c>
      <c r="B368">
        <v>221.16499999999999</v>
      </c>
      <c r="C368">
        <v>221.435</v>
      </c>
      <c r="D368">
        <f t="shared" si="19"/>
        <v>0.27000000000001023</v>
      </c>
      <c r="E368">
        <v>221.16499999999999</v>
      </c>
      <c r="G368" s="16">
        <f t="shared" si="17"/>
        <v>1.2983809135408251</v>
      </c>
    </row>
    <row r="369" spans="1:7" x14ac:dyDescent="0.2">
      <c r="A369">
        <v>387</v>
      </c>
      <c r="B369">
        <v>220.97399999999999</v>
      </c>
      <c r="C369">
        <v>221.36500000000001</v>
      </c>
      <c r="D369">
        <f t="shared" si="19"/>
        <v>0.39100000000001955</v>
      </c>
      <c r="E369">
        <v>220.97399999999999</v>
      </c>
      <c r="G369" s="16">
        <f t="shared" si="17"/>
        <v>1.1073809135408226</v>
      </c>
    </row>
    <row r="370" spans="1:7" x14ac:dyDescent="0.2">
      <c r="A370">
        <v>388</v>
      </c>
      <c r="B370">
        <v>221.137</v>
      </c>
      <c r="C370">
        <v>221.523</v>
      </c>
      <c r="D370">
        <f t="shared" si="19"/>
        <v>0.38599999999999568</v>
      </c>
      <c r="E370">
        <v>221.137</v>
      </c>
      <c r="G370" s="16">
        <f t="shared" si="17"/>
        <v>1.2703809135408335</v>
      </c>
    </row>
    <row r="371" spans="1:7" x14ac:dyDescent="0.2">
      <c r="A371">
        <v>389</v>
      </c>
      <c r="B371">
        <v>221.42699999999999</v>
      </c>
      <c r="C371">
        <v>221.833</v>
      </c>
      <c r="D371">
        <f t="shared" si="19"/>
        <v>0.40600000000000591</v>
      </c>
      <c r="E371">
        <v>221.42699999999999</v>
      </c>
      <c r="G371" s="16">
        <f t="shared" si="17"/>
        <v>1.5603809135408255</v>
      </c>
    </row>
    <row r="372" spans="1:7" x14ac:dyDescent="0.2">
      <c r="A372">
        <v>390</v>
      </c>
      <c r="B372">
        <v>221.553</v>
      </c>
      <c r="C372">
        <v>221.95400000000001</v>
      </c>
      <c r="D372">
        <f t="shared" si="19"/>
        <v>0.40100000000001046</v>
      </c>
      <c r="E372">
        <v>221.553</v>
      </c>
      <c r="G372" s="16">
        <f t="shared" si="17"/>
        <v>1.6863809135408303</v>
      </c>
    </row>
    <row r="373" spans="1:7" x14ac:dyDescent="0.2">
      <c r="A373">
        <v>391</v>
      </c>
      <c r="B373">
        <v>221.57</v>
      </c>
      <c r="C373">
        <v>221.87799999999999</v>
      </c>
      <c r="D373">
        <f t="shared" si="19"/>
        <v>0.30799999999999272</v>
      </c>
      <c r="E373">
        <v>221.57</v>
      </c>
      <c r="G373" s="16">
        <f t="shared" si="17"/>
        <v>1.7033809135408262</v>
      </c>
    </row>
    <row r="374" spans="1:7" x14ac:dyDescent="0.2">
      <c r="A374">
        <v>392</v>
      </c>
      <c r="E374">
        <v>221.589</v>
      </c>
      <c r="G374" s="16">
        <f t="shared" si="17"/>
        <v>1.7223809135408317</v>
      </c>
    </row>
    <row r="375" spans="1:7" x14ac:dyDescent="0.2">
      <c r="A375">
        <v>393</v>
      </c>
      <c r="E375">
        <v>221.60900000000001</v>
      </c>
      <c r="G375" s="16">
        <f t="shared" si="17"/>
        <v>1.7423809135408419</v>
      </c>
    </row>
    <row r="376" spans="1:7" x14ac:dyDescent="0.2">
      <c r="A376">
        <v>394</v>
      </c>
      <c r="E376">
        <v>221.62899999999999</v>
      </c>
      <c r="G376" s="16">
        <f t="shared" si="17"/>
        <v>1.7623809135408237</v>
      </c>
    </row>
    <row r="377" spans="1:7" x14ac:dyDescent="0.2">
      <c r="A377">
        <v>395</v>
      </c>
      <c r="C377">
        <v>225.97800000000001</v>
      </c>
      <c r="E377">
        <v>221.648</v>
      </c>
      <c r="G377" s="16">
        <f t="shared" si="17"/>
        <v>1.7813809135408292</v>
      </c>
    </row>
    <row r="378" spans="1:7" x14ac:dyDescent="0.2">
      <c r="A378">
        <v>396</v>
      </c>
      <c r="C378">
        <v>223.119</v>
      </c>
      <c r="E378">
        <v>221.66800000000001</v>
      </c>
      <c r="G378" s="16">
        <f t="shared" si="17"/>
        <v>1.8013809135408394</v>
      </c>
    </row>
    <row r="379" spans="1:7" x14ac:dyDescent="0.2">
      <c r="A379">
        <v>397</v>
      </c>
      <c r="B379">
        <v>221.68799999999999</v>
      </c>
      <c r="C379">
        <v>222.18100000000001</v>
      </c>
      <c r="D379">
        <f>C379-B379</f>
        <v>0.49300000000002342</v>
      </c>
      <c r="E379">
        <v>221.68799999999999</v>
      </c>
      <c r="G379" s="16">
        <f t="shared" si="17"/>
        <v>1.8213809135408212</v>
      </c>
    </row>
    <row r="380" spans="1:7" x14ac:dyDescent="0.2">
      <c r="A380">
        <v>398</v>
      </c>
      <c r="B380">
        <v>221.39400000000001</v>
      </c>
      <c r="C380">
        <v>221.86099999999999</v>
      </c>
      <c r="D380">
        <f>C380-B380</f>
        <v>0.46699999999998454</v>
      </c>
      <c r="E380">
        <v>221.39400000000001</v>
      </c>
      <c r="G380" s="16">
        <f t="shared" si="17"/>
        <v>1.5273809135408385</v>
      </c>
    </row>
    <row r="381" spans="1:7" x14ac:dyDescent="0.2">
      <c r="A381">
        <v>399</v>
      </c>
      <c r="B381">
        <v>221.53100000000001</v>
      </c>
      <c r="C381">
        <v>221.89099999999999</v>
      </c>
      <c r="D381">
        <f>C381-B381</f>
        <v>0.35999999999998522</v>
      </c>
      <c r="E381">
        <v>221.53100000000001</v>
      </c>
      <c r="G381" s="16">
        <f t="shared" si="17"/>
        <v>1.6643809135408389</v>
      </c>
    </row>
    <row r="382" spans="1:7" x14ac:dyDescent="0.2">
      <c r="A382">
        <v>400</v>
      </c>
      <c r="E382">
        <v>221.77199999999999</v>
      </c>
      <c r="G382" s="16">
        <f t="shared" si="17"/>
        <v>1.9053809135408244</v>
      </c>
    </row>
    <row r="383" spans="1:7" x14ac:dyDescent="0.2">
      <c r="A383">
        <v>401</v>
      </c>
      <c r="B383">
        <v>222.012</v>
      </c>
      <c r="C383">
        <v>222.298</v>
      </c>
      <c r="D383">
        <f>C383-B383</f>
        <v>0.28600000000000136</v>
      </c>
      <c r="E383">
        <v>222.012</v>
      </c>
      <c r="G383" s="16">
        <f t="shared" si="17"/>
        <v>2.1453809135408335</v>
      </c>
    </row>
    <row r="384" spans="1:7" x14ac:dyDescent="0.2">
      <c r="A384">
        <v>402</v>
      </c>
      <c r="B384">
        <v>221.46199999999999</v>
      </c>
      <c r="C384">
        <v>221.751</v>
      </c>
      <c r="D384">
        <f>C384-B384</f>
        <v>0.28900000000001569</v>
      </c>
      <c r="E384">
        <v>221.46199999999999</v>
      </c>
      <c r="G384" s="16">
        <f t="shared" si="17"/>
        <v>1.5953809135408221</v>
      </c>
    </row>
    <row r="385" spans="1:7" x14ac:dyDescent="0.2">
      <c r="A385">
        <v>403</v>
      </c>
      <c r="B385">
        <v>221.34200000000001</v>
      </c>
      <c r="E385">
        <v>221.34200000000001</v>
      </c>
      <c r="G385" s="16">
        <f t="shared" si="17"/>
        <v>1.475380913540846</v>
      </c>
    </row>
    <row r="386" spans="1:7" x14ac:dyDescent="0.2">
      <c r="A386">
        <v>404</v>
      </c>
      <c r="B386">
        <v>221.429</v>
      </c>
      <c r="C386">
        <v>221.62100000000001</v>
      </c>
      <c r="D386">
        <f t="shared" ref="D386:D398" si="20">C386-B386</f>
        <v>0.19200000000000728</v>
      </c>
      <c r="E386">
        <v>221.429</v>
      </c>
      <c r="G386" s="16">
        <f t="shared" ref="G386:G449" si="21">E386-$F$4</f>
        <v>1.5623809135408351</v>
      </c>
    </row>
    <row r="387" spans="1:7" x14ac:dyDescent="0.2">
      <c r="A387">
        <v>405</v>
      </c>
      <c r="B387">
        <v>221.46799999999999</v>
      </c>
      <c r="C387">
        <v>221.61600000000001</v>
      </c>
      <c r="D387">
        <f t="shared" si="20"/>
        <v>0.14800000000002456</v>
      </c>
      <c r="E387">
        <v>221.46799999999999</v>
      </c>
      <c r="G387" s="16">
        <f t="shared" si="21"/>
        <v>1.6013809135408223</v>
      </c>
    </row>
    <row r="388" spans="1:7" x14ac:dyDescent="0.2">
      <c r="A388">
        <v>406</v>
      </c>
      <c r="B388">
        <v>221.578</v>
      </c>
      <c r="C388">
        <v>221.69399999999999</v>
      </c>
      <c r="D388">
        <f t="shared" si="20"/>
        <v>0.11599999999998545</v>
      </c>
      <c r="E388">
        <v>221.578</v>
      </c>
      <c r="G388" s="16">
        <f t="shared" si="21"/>
        <v>1.711380913540836</v>
      </c>
    </row>
    <row r="389" spans="1:7" x14ac:dyDescent="0.2">
      <c r="A389">
        <v>407</v>
      </c>
      <c r="B389">
        <v>221.893</v>
      </c>
      <c r="C389">
        <v>222.977</v>
      </c>
      <c r="D389">
        <f t="shared" si="20"/>
        <v>1.0840000000000032</v>
      </c>
      <c r="E389">
        <v>221.893</v>
      </c>
      <c r="G389" s="16">
        <f t="shared" si="21"/>
        <v>2.0263809135408337</v>
      </c>
    </row>
    <row r="390" spans="1:7" x14ac:dyDescent="0.2">
      <c r="A390">
        <v>408</v>
      </c>
      <c r="B390">
        <v>223.59700000000001</v>
      </c>
      <c r="C390">
        <v>223.70699999999999</v>
      </c>
      <c r="D390">
        <f t="shared" si="20"/>
        <v>0.10999999999998522</v>
      </c>
      <c r="E390">
        <v>223.59700000000001</v>
      </c>
      <c r="G390" s="16">
        <f t="shared" si="21"/>
        <v>3.7303809135408414</v>
      </c>
    </row>
    <row r="391" spans="1:7" x14ac:dyDescent="0.2">
      <c r="A391">
        <v>409</v>
      </c>
      <c r="B391">
        <v>223.523</v>
      </c>
      <c r="C391">
        <v>223.69900000000001</v>
      </c>
      <c r="D391">
        <f t="shared" si="20"/>
        <v>0.17600000000001614</v>
      </c>
      <c r="E391">
        <v>223.523</v>
      </c>
      <c r="G391" s="16">
        <f t="shared" si="21"/>
        <v>3.6563809135408292</v>
      </c>
    </row>
    <row r="392" spans="1:7" x14ac:dyDescent="0.2">
      <c r="A392">
        <v>410</v>
      </c>
      <c r="B392">
        <v>223.142</v>
      </c>
      <c r="C392">
        <v>223.37299999999999</v>
      </c>
      <c r="D392">
        <f t="shared" si="20"/>
        <v>0.23099999999999454</v>
      </c>
      <c r="E392">
        <v>223.142</v>
      </c>
      <c r="G392" s="16">
        <f t="shared" si="21"/>
        <v>3.2753809135408289</v>
      </c>
    </row>
    <row r="393" spans="1:7" x14ac:dyDescent="0.2">
      <c r="A393">
        <v>411</v>
      </c>
      <c r="B393">
        <v>223.11699999999999</v>
      </c>
      <c r="C393">
        <v>223.33</v>
      </c>
      <c r="D393">
        <f t="shared" si="20"/>
        <v>0.21300000000002228</v>
      </c>
      <c r="E393">
        <v>223.11699999999999</v>
      </c>
      <c r="G393" s="16">
        <f t="shared" si="21"/>
        <v>3.2503809135408233</v>
      </c>
    </row>
    <row r="394" spans="1:7" x14ac:dyDescent="0.2">
      <c r="A394">
        <v>412</v>
      </c>
      <c r="B394">
        <v>223.25800000000001</v>
      </c>
      <c r="C394">
        <v>223.46899999999999</v>
      </c>
      <c r="D394">
        <f t="shared" si="20"/>
        <v>0.21099999999998431</v>
      </c>
      <c r="E394">
        <v>223.25800000000001</v>
      </c>
      <c r="G394" s="16">
        <f t="shared" si="21"/>
        <v>3.3913809135408428</v>
      </c>
    </row>
    <row r="395" spans="1:7" x14ac:dyDescent="0.2">
      <c r="A395">
        <v>413</v>
      </c>
      <c r="B395">
        <v>223.697</v>
      </c>
      <c r="C395">
        <v>223.7</v>
      </c>
      <c r="D395">
        <f t="shared" si="20"/>
        <v>2.9999999999859028E-3</v>
      </c>
      <c r="E395">
        <v>223.697</v>
      </c>
      <c r="G395" s="16">
        <f t="shared" si="21"/>
        <v>3.8303809135408358</v>
      </c>
    </row>
    <row r="396" spans="1:7" x14ac:dyDescent="0.2">
      <c r="A396">
        <v>414</v>
      </c>
      <c r="B396">
        <v>223.75</v>
      </c>
      <c r="C396">
        <v>224.05600000000001</v>
      </c>
      <c r="D396">
        <f t="shared" si="20"/>
        <v>0.3060000000000116</v>
      </c>
      <c r="E396">
        <v>223.75</v>
      </c>
      <c r="G396" s="16">
        <f t="shared" si="21"/>
        <v>3.883380913540833</v>
      </c>
    </row>
    <row r="397" spans="1:7" x14ac:dyDescent="0.2">
      <c r="A397">
        <v>415</v>
      </c>
      <c r="B397">
        <v>224.25399999999999</v>
      </c>
      <c r="C397">
        <v>224.05699999999999</v>
      </c>
      <c r="D397">
        <f t="shared" si="20"/>
        <v>-0.19700000000000273</v>
      </c>
      <c r="E397">
        <v>224.25399999999999</v>
      </c>
      <c r="G397" s="16">
        <f t="shared" si="21"/>
        <v>4.3873809135408237</v>
      </c>
    </row>
    <row r="398" spans="1:7" x14ac:dyDescent="0.2">
      <c r="A398">
        <v>416</v>
      </c>
      <c r="B398">
        <v>224.851</v>
      </c>
      <c r="C398">
        <v>224.63499999999999</v>
      </c>
      <c r="D398">
        <f t="shared" si="20"/>
        <v>-0.21600000000000819</v>
      </c>
      <c r="E398">
        <v>224.851</v>
      </c>
      <c r="G398" s="16">
        <f t="shared" si="21"/>
        <v>4.9843809135408321</v>
      </c>
    </row>
    <row r="399" spans="1:7" x14ac:dyDescent="0.2">
      <c r="A399">
        <v>417</v>
      </c>
      <c r="C399">
        <v>224.63800000000001</v>
      </c>
      <c r="E399">
        <v>224.14500000000001</v>
      </c>
      <c r="G399" s="16">
        <f t="shared" si="21"/>
        <v>4.2783809135408433</v>
      </c>
    </row>
    <row r="400" spans="1:7" x14ac:dyDescent="0.2">
      <c r="A400">
        <v>418</v>
      </c>
      <c r="B400">
        <v>223.43899999999999</v>
      </c>
      <c r="C400">
        <v>224.18100000000001</v>
      </c>
      <c r="D400">
        <f t="shared" ref="D400:D431" si="22">C400-B400</f>
        <v>0.74200000000001864</v>
      </c>
      <c r="E400">
        <v>223.43899999999999</v>
      </c>
      <c r="G400" s="16">
        <f t="shared" si="21"/>
        <v>3.572380913540826</v>
      </c>
    </row>
    <row r="401" spans="1:7" x14ac:dyDescent="0.2">
      <c r="A401">
        <v>419</v>
      </c>
      <c r="B401">
        <v>223.405</v>
      </c>
      <c r="C401">
        <v>224.30500000000001</v>
      </c>
      <c r="D401">
        <f t="shared" si="22"/>
        <v>0.90000000000000568</v>
      </c>
      <c r="E401">
        <v>223.405</v>
      </c>
      <c r="G401" s="16">
        <f t="shared" si="21"/>
        <v>3.5383809135408342</v>
      </c>
    </row>
    <row r="402" spans="1:7" x14ac:dyDescent="0.2">
      <c r="A402">
        <v>420</v>
      </c>
      <c r="B402">
        <v>223.541</v>
      </c>
      <c r="C402">
        <v>224.58600000000001</v>
      </c>
      <c r="D402">
        <f t="shared" si="22"/>
        <v>1.0450000000000159</v>
      </c>
      <c r="E402">
        <v>223.541</v>
      </c>
      <c r="G402" s="16">
        <f t="shared" si="21"/>
        <v>3.6743809135408299</v>
      </c>
    </row>
    <row r="403" spans="1:7" x14ac:dyDescent="0.2">
      <c r="A403">
        <v>421</v>
      </c>
      <c r="B403">
        <v>223.25299999999999</v>
      </c>
      <c r="C403">
        <v>224.35300000000001</v>
      </c>
      <c r="D403">
        <f t="shared" si="22"/>
        <v>1.1000000000000227</v>
      </c>
      <c r="E403">
        <v>223.25299999999999</v>
      </c>
      <c r="G403" s="16">
        <f t="shared" si="21"/>
        <v>3.3863809135408189</v>
      </c>
    </row>
    <row r="404" spans="1:7" x14ac:dyDescent="0.2">
      <c r="A404">
        <v>422</v>
      </c>
      <c r="B404">
        <v>223.54499999999999</v>
      </c>
      <c r="C404">
        <v>224.57400000000001</v>
      </c>
      <c r="D404">
        <f t="shared" si="22"/>
        <v>1.0290000000000248</v>
      </c>
      <c r="E404">
        <v>223.54499999999999</v>
      </c>
      <c r="G404" s="16">
        <f t="shared" si="21"/>
        <v>3.6783809135408205</v>
      </c>
    </row>
    <row r="405" spans="1:7" x14ac:dyDescent="0.2">
      <c r="A405">
        <v>423</v>
      </c>
      <c r="B405">
        <v>224.196</v>
      </c>
      <c r="C405">
        <v>225.155</v>
      </c>
      <c r="D405">
        <f t="shared" si="22"/>
        <v>0.95900000000000318</v>
      </c>
      <c r="E405">
        <v>224.196</v>
      </c>
      <c r="G405" s="16">
        <f t="shared" si="21"/>
        <v>4.329380913540831</v>
      </c>
    </row>
    <row r="406" spans="1:7" x14ac:dyDescent="0.2">
      <c r="A406">
        <v>424</v>
      </c>
      <c r="B406">
        <v>224.08799999999999</v>
      </c>
      <c r="C406">
        <v>225.08699999999999</v>
      </c>
      <c r="D406">
        <f t="shared" si="22"/>
        <v>0.99899999999999523</v>
      </c>
      <c r="E406">
        <v>224.08799999999999</v>
      </c>
      <c r="G406" s="16">
        <f t="shared" si="21"/>
        <v>4.2213809135408269</v>
      </c>
    </row>
    <row r="407" spans="1:7" x14ac:dyDescent="0.2">
      <c r="A407">
        <v>425</v>
      </c>
      <c r="B407">
        <v>223.95699999999999</v>
      </c>
      <c r="C407">
        <v>224.95</v>
      </c>
      <c r="D407">
        <f t="shared" si="22"/>
        <v>0.992999999999995</v>
      </c>
      <c r="E407">
        <v>223.95699999999999</v>
      </c>
      <c r="G407" s="16">
        <f t="shared" si="21"/>
        <v>4.0903809135408267</v>
      </c>
    </row>
    <row r="408" spans="1:7" x14ac:dyDescent="0.2">
      <c r="A408">
        <v>426</v>
      </c>
      <c r="B408">
        <v>224.03100000000001</v>
      </c>
      <c r="C408">
        <v>225.04900000000001</v>
      </c>
      <c r="D408">
        <f t="shared" si="22"/>
        <v>1.0180000000000007</v>
      </c>
      <c r="E408">
        <v>224.03100000000001</v>
      </c>
      <c r="G408" s="16">
        <f t="shared" si="21"/>
        <v>4.1643809135408389</v>
      </c>
    </row>
    <row r="409" spans="1:7" x14ac:dyDescent="0.2">
      <c r="A409">
        <v>427</v>
      </c>
      <c r="B409">
        <v>224.09899999999999</v>
      </c>
      <c r="C409">
        <v>225.11500000000001</v>
      </c>
      <c r="D409">
        <f t="shared" si="22"/>
        <v>1.0160000000000196</v>
      </c>
      <c r="E409">
        <v>224.09899999999999</v>
      </c>
      <c r="G409" s="16">
        <f t="shared" si="21"/>
        <v>4.2323809135408226</v>
      </c>
    </row>
    <row r="410" spans="1:7" x14ac:dyDescent="0.2">
      <c r="A410">
        <v>428</v>
      </c>
      <c r="B410">
        <v>222.60499999999999</v>
      </c>
      <c r="C410">
        <v>224.43100000000001</v>
      </c>
      <c r="D410">
        <f t="shared" si="22"/>
        <v>1.8260000000000218</v>
      </c>
      <c r="E410">
        <v>222.60499999999999</v>
      </c>
      <c r="G410" s="16">
        <f t="shared" si="21"/>
        <v>2.7383809135408228</v>
      </c>
    </row>
    <row r="411" spans="1:7" x14ac:dyDescent="0.2">
      <c r="A411">
        <v>429</v>
      </c>
      <c r="B411">
        <v>222.84700000000001</v>
      </c>
      <c r="C411">
        <v>224.68100000000001</v>
      </c>
      <c r="D411">
        <f t="shared" si="22"/>
        <v>1.8340000000000032</v>
      </c>
      <c r="E411">
        <v>222.84700000000001</v>
      </c>
      <c r="G411" s="16">
        <f t="shared" si="21"/>
        <v>2.9803809135408414</v>
      </c>
    </row>
    <row r="412" spans="1:7" x14ac:dyDescent="0.2">
      <c r="A412">
        <v>430</v>
      </c>
      <c r="B412">
        <v>223.05500000000001</v>
      </c>
      <c r="C412">
        <v>224.773</v>
      </c>
      <c r="D412">
        <f t="shared" si="22"/>
        <v>1.7179999999999893</v>
      </c>
      <c r="E412">
        <v>223.05500000000001</v>
      </c>
      <c r="G412" s="16">
        <f t="shared" si="21"/>
        <v>3.1883809135408399</v>
      </c>
    </row>
    <row r="413" spans="1:7" x14ac:dyDescent="0.2">
      <c r="A413">
        <v>431</v>
      </c>
      <c r="B413">
        <v>223.255</v>
      </c>
      <c r="C413">
        <v>225.001</v>
      </c>
      <c r="D413">
        <f t="shared" si="22"/>
        <v>1.7460000000000093</v>
      </c>
      <c r="E413">
        <v>223.255</v>
      </c>
      <c r="G413" s="16">
        <f t="shared" si="21"/>
        <v>3.3883809135408285</v>
      </c>
    </row>
    <row r="414" spans="1:7" x14ac:dyDescent="0.2">
      <c r="A414">
        <v>432</v>
      </c>
      <c r="B414">
        <v>222.91300000000001</v>
      </c>
      <c r="C414">
        <v>224.70500000000001</v>
      </c>
      <c r="D414">
        <f t="shared" si="22"/>
        <v>1.7920000000000016</v>
      </c>
      <c r="E414">
        <v>222.91300000000001</v>
      </c>
      <c r="G414" s="16">
        <f t="shared" si="21"/>
        <v>3.0463809135408439</v>
      </c>
    </row>
    <row r="415" spans="1:7" x14ac:dyDescent="0.2">
      <c r="A415">
        <v>433</v>
      </c>
      <c r="B415">
        <v>223.01400000000001</v>
      </c>
      <c r="C415">
        <v>224.76499999999999</v>
      </c>
      <c r="D415">
        <f t="shared" si="22"/>
        <v>1.7509999999999764</v>
      </c>
      <c r="E415">
        <v>223.01400000000001</v>
      </c>
      <c r="G415" s="16">
        <f t="shared" si="21"/>
        <v>3.147380913540843</v>
      </c>
    </row>
    <row r="416" spans="1:7" x14ac:dyDescent="0.2">
      <c r="A416">
        <v>434</v>
      </c>
      <c r="B416">
        <v>222.934</v>
      </c>
      <c r="C416">
        <v>224.63300000000001</v>
      </c>
      <c r="D416">
        <f t="shared" si="22"/>
        <v>1.6990000000000123</v>
      </c>
      <c r="E416">
        <v>222.934</v>
      </c>
      <c r="G416" s="16">
        <f t="shared" si="21"/>
        <v>3.0673809135408305</v>
      </c>
    </row>
    <row r="417" spans="1:7" x14ac:dyDescent="0.2">
      <c r="A417">
        <v>435</v>
      </c>
      <c r="B417">
        <v>221.708</v>
      </c>
      <c r="C417">
        <v>223.685</v>
      </c>
      <c r="D417">
        <f t="shared" si="22"/>
        <v>1.9770000000000039</v>
      </c>
      <c r="E417">
        <v>221.708</v>
      </c>
      <c r="G417" s="16">
        <f t="shared" si="21"/>
        <v>1.8413809135408314</v>
      </c>
    </row>
    <row r="418" spans="1:7" x14ac:dyDescent="0.2">
      <c r="A418">
        <v>436</v>
      </c>
      <c r="B418">
        <v>221.65100000000001</v>
      </c>
      <c r="C418">
        <v>223.65799999999999</v>
      </c>
      <c r="D418">
        <f t="shared" si="22"/>
        <v>2.0069999999999766</v>
      </c>
      <c r="E418">
        <v>221.65100000000001</v>
      </c>
      <c r="G418" s="16">
        <f t="shared" si="21"/>
        <v>1.7843809135408435</v>
      </c>
    </row>
    <row r="419" spans="1:7" x14ac:dyDescent="0.2">
      <c r="A419">
        <v>437</v>
      </c>
      <c r="B419">
        <v>221.999</v>
      </c>
      <c r="C419">
        <v>224.125</v>
      </c>
      <c r="D419">
        <f t="shared" si="22"/>
        <v>2.1260000000000048</v>
      </c>
      <c r="E419">
        <v>221.999</v>
      </c>
      <c r="G419" s="16">
        <f t="shared" si="21"/>
        <v>2.1323809135408283</v>
      </c>
    </row>
    <row r="420" spans="1:7" x14ac:dyDescent="0.2">
      <c r="A420">
        <v>438</v>
      </c>
      <c r="B420">
        <v>222.364</v>
      </c>
      <c r="C420">
        <v>224.489</v>
      </c>
      <c r="D420">
        <f t="shared" si="22"/>
        <v>2.125</v>
      </c>
      <c r="E420">
        <v>222.364</v>
      </c>
      <c r="G420" s="16">
        <f t="shared" si="21"/>
        <v>2.4973809135408374</v>
      </c>
    </row>
    <row r="421" spans="1:7" x14ac:dyDescent="0.2">
      <c r="A421">
        <v>439</v>
      </c>
      <c r="B421">
        <v>222.256</v>
      </c>
      <c r="C421">
        <v>224.44900000000001</v>
      </c>
      <c r="D421">
        <f t="shared" si="22"/>
        <v>2.1930000000000121</v>
      </c>
      <c r="E421">
        <v>222.256</v>
      </c>
      <c r="G421" s="16">
        <f t="shared" si="21"/>
        <v>2.3893809135408333</v>
      </c>
    </row>
    <row r="422" spans="1:7" x14ac:dyDescent="0.2">
      <c r="A422">
        <v>440</v>
      </c>
      <c r="B422">
        <v>222.58799999999999</v>
      </c>
      <c r="C422">
        <v>224.49299999999999</v>
      </c>
      <c r="D422">
        <f t="shared" si="22"/>
        <v>1.9050000000000011</v>
      </c>
      <c r="E422">
        <v>222.58799999999999</v>
      </c>
      <c r="G422" s="16">
        <f t="shared" si="21"/>
        <v>2.7213809135408269</v>
      </c>
    </row>
    <row r="423" spans="1:7" x14ac:dyDescent="0.2">
      <c r="A423">
        <v>441</v>
      </c>
      <c r="B423">
        <v>222.79</v>
      </c>
      <c r="C423">
        <v>224.50899999999999</v>
      </c>
      <c r="D423">
        <f t="shared" si="22"/>
        <v>1.7189999999999941</v>
      </c>
      <c r="E423">
        <v>222.79</v>
      </c>
      <c r="G423" s="16">
        <f t="shared" si="21"/>
        <v>2.9233809135408251</v>
      </c>
    </row>
    <row r="424" spans="1:7" x14ac:dyDescent="0.2">
      <c r="A424">
        <v>442</v>
      </c>
      <c r="B424">
        <v>222.25</v>
      </c>
      <c r="C424">
        <v>224.136</v>
      </c>
      <c r="D424">
        <f t="shared" si="22"/>
        <v>1.8859999999999957</v>
      </c>
      <c r="E424">
        <v>222.25</v>
      </c>
      <c r="G424" s="16">
        <f t="shared" si="21"/>
        <v>2.383380913540833</v>
      </c>
    </row>
    <row r="425" spans="1:7" x14ac:dyDescent="0.2">
      <c r="A425">
        <v>443</v>
      </c>
      <c r="B425">
        <v>222.167</v>
      </c>
      <c r="C425">
        <v>224.12700000000001</v>
      </c>
      <c r="D425">
        <f t="shared" si="22"/>
        <v>1.960000000000008</v>
      </c>
      <c r="E425">
        <v>222.167</v>
      </c>
      <c r="G425" s="16">
        <f t="shared" si="21"/>
        <v>2.3003809135408346</v>
      </c>
    </row>
    <row r="426" spans="1:7" x14ac:dyDescent="0.2">
      <c r="A426">
        <v>444</v>
      </c>
      <c r="B426">
        <v>222.649</v>
      </c>
      <c r="C426">
        <v>224.44499999999999</v>
      </c>
      <c r="D426">
        <f t="shared" si="22"/>
        <v>1.7959999999999923</v>
      </c>
      <c r="E426">
        <v>222.649</v>
      </c>
      <c r="G426" s="16">
        <f t="shared" si="21"/>
        <v>2.7823809135408339</v>
      </c>
    </row>
    <row r="427" spans="1:7" x14ac:dyDescent="0.2">
      <c r="A427">
        <v>445</v>
      </c>
      <c r="B427">
        <v>223.25899999999999</v>
      </c>
      <c r="C427">
        <v>224.94200000000001</v>
      </c>
      <c r="D427">
        <f t="shared" si="22"/>
        <v>1.6830000000000211</v>
      </c>
      <c r="E427">
        <v>223.25899999999999</v>
      </c>
      <c r="G427" s="16">
        <f t="shared" si="21"/>
        <v>3.3923809135408192</v>
      </c>
    </row>
    <row r="428" spans="1:7" x14ac:dyDescent="0.2">
      <c r="A428">
        <v>446</v>
      </c>
      <c r="B428">
        <v>223.25200000000001</v>
      </c>
      <c r="C428">
        <v>225.09299999999999</v>
      </c>
      <c r="D428">
        <f t="shared" si="22"/>
        <v>1.8409999999999798</v>
      </c>
      <c r="E428">
        <v>223.25200000000001</v>
      </c>
      <c r="G428" s="16">
        <f t="shared" si="21"/>
        <v>3.3853809135408426</v>
      </c>
    </row>
    <row r="429" spans="1:7" x14ac:dyDescent="0.2">
      <c r="A429">
        <v>447</v>
      </c>
      <c r="B429">
        <v>223.58799999999999</v>
      </c>
      <c r="C429">
        <v>225.28</v>
      </c>
      <c r="D429">
        <f t="shared" si="22"/>
        <v>1.6920000000000073</v>
      </c>
      <c r="E429">
        <v>223.58799999999999</v>
      </c>
      <c r="G429" s="16">
        <f t="shared" si="21"/>
        <v>3.7213809135408269</v>
      </c>
    </row>
    <row r="430" spans="1:7" x14ac:dyDescent="0.2">
      <c r="A430">
        <v>448</v>
      </c>
      <c r="B430">
        <v>223.392</v>
      </c>
      <c r="C430">
        <v>225.131</v>
      </c>
      <c r="D430">
        <f t="shared" si="22"/>
        <v>1.7390000000000043</v>
      </c>
      <c r="E430">
        <v>223.392</v>
      </c>
      <c r="G430" s="16">
        <f t="shared" si="21"/>
        <v>3.5253809135408289</v>
      </c>
    </row>
    <row r="431" spans="1:7" x14ac:dyDescent="0.2">
      <c r="A431">
        <v>449</v>
      </c>
      <c r="B431">
        <v>222.84200000000001</v>
      </c>
      <c r="C431">
        <v>224.67400000000001</v>
      </c>
      <c r="D431">
        <f t="shared" si="22"/>
        <v>1.8319999999999936</v>
      </c>
      <c r="E431">
        <v>222.84200000000001</v>
      </c>
      <c r="G431" s="16">
        <f t="shared" si="21"/>
        <v>2.975380913540846</v>
      </c>
    </row>
    <row r="432" spans="1:7" x14ac:dyDescent="0.2">
      <c r="A432">
        <v>450</v>
      </c>
      <c r="B432">
        <v>222.91200000000001</v>
      </c>
      <c r="C432">
        <v>224.85599999999999</v>
      </c>
      <c r="D432">
        <f t="shared" ref="D432:D463" si="23">C432-B432</f>
        <v>1.9439999999999884</v>
      </c>
      <c r="E432">
        <v>222.91200000000001</v>
      </c>
      <c r="G432" s="16">
        <f t="shared" si="21"/>
        <v>3.0453809135408392</v>
      </c>
    </row>
    <row r="433" spans="1:7" x14ac:dyDescent="0.2">
      <c r="A433">
        <v>451</v>
      </c>
      <c r="B433">
        <v>223.64500000000001</v>
      </c>
      <c r="C433">
        <v>225.32</v>
      </c>
      <c r="D433">
        <f t="shared" si="23"/>
        <v>1.6749999999999829</v>
      </c>
      <c r="E433">
        <v>223.64500000000001</v>
      </c>
      <c r="G433" s="16">
        <f t="shared" si="21"/>
        <v>3.7783809135408433</v>
      </c>
    </row>
    <row r="434" spans="1:7" x14ac:dyDescent="0.2">
      <c r="A434">
        <v>452</v>
      </c>
      <c r="B434">
        <v>223.744</v>
      </c>
      <c r="C434">
        <v>225.619</v>
      </c>
      <c r="D434">
        <f t="shared" si="23"/>
        <v>1.875</v>
      </c>
      <c r="E434">
        <v>223.744</v>
      </c>
      <c r="G434" s="16">
        <f t="shared" si="21"/>
        <v>3.8773809135408328</v>
      </c>
    </row>
    <row r="435" spans="1:7" x14ac:dyDescent="0.2">
      <c r="A435">
        <v>453</v>
      </c>
      <c r="B435">
        <v>223.904</v>
      </c>
      <c r="C435">
        <v>225.71</v>
      </c>
      <c r="D435">
        <f t="shared" si="23"/>
        <v>1.8060000000000116</v>
      </c>
      <c r="E435">
        <v>223.904</v>
      </c>
      <c r="G435" s="16">
        <f t="shared" si="21"/>
        <v>4.0373809135408294</v>
      </c>
    </row>
    <row r="436" spans="1:7" x14ac:dyDescent="0.2">
      <c r="A436">
        <v>454</v>
      </c>
      <c r="B436">
        <v>224.31700000000001</v>
      </c>
      <c r="C436">
        <v>225.578</v>
      </c>
      <c r="D436">
        <f t="shared" si="23"/>
        <v>1.2609999999999957</v>
      </c>
      <c r="E436">
        <v>224.31700000000001</v>
      </c>
      <c r="G436" s="16">
        <f t="shared" si="21"/>
        <v>4.4503809135408403</v>
      </c>
    </row>
    <row r="437" spans="1:7" x14ac:dyDescent="0.2">
      <c r="A437">
        <v>455</v>
      </c>
      <c r="B437">
        <v>223.471</v>
      </c>
      <c r="C437">
        <v>225.04599999999999</v>
      </c>
      <c r="D437">
        <f t="shared" si="23"/>
        <v>1.5749999999999886</v>
      </c>
      <c r="E437">
        <v>223.471</v>
      </c>
      <c r="G437" s="16">
        <f t="shared" si="21"/>
        <v>3.6043809135408367</v>
      </c>
    </row>
    <row r="438" spans="1:7" x14ac:dyDescent="0.2">
      <c r="A438">
        <v>456</v>
      </c>
      <c r="B438">
        <v>223.078</v>
      </c>
      <c r="C438">
        <v>225.011</v>
      </c>
      <c r="D438">
        <f t="shared" si="23"/>
        <v>1.9329999999999927</v>
      </c>
      <c r="E438">
        <v>223.078</v>
      </c>
      <c r="G438" s="16">
        <f t="shared" si="21"/>
        <v>3.211380913540836</v>
      </c>
    </row>
    <row r="439" spans="1:7" x14ac:dyDescent="0.2">
      <c r="A439">
        <v>457</v>
      </c>
      <c r="B439">
        <v>223.29599999999999</v>
      </c>
      <c r="C439">
        <v>225.208</v>
      </c>
      <c r="D439">
        <f t="shared" si="23"/>
        <v>1.9120000000000061</v>
      </c>
      <c r="E439">
        <v>223.29599999999999</v>
      </c>
      <c r="G439" s="16">
        <f t="shared" si="21"/>
        <v>3.4293809135408253</v>
      </c>
    </row>
    <row r="440" spans="1:7" x14ac:dyDescent="0.2">
      <c r="A440">
        <v>458</v>
      </c>
      <c r="B440">
        <v>223.41399999999999</v>
      </c>
      <c r="C440">
        <v>225.654</v>
      </c>
      <c r="D440">
        <f t="shared" si="23"/>
        <v>2.2400000000000091</v>
      </c>
      <c r="E440">
        <v>223.41399999999999</v>
      </c>
      <c r="G440" s="16">
        <f t="shared" si="21"/>
        <v>3.5473809135408203</v>
      </c>
    </row>
    <row r="441" spans="1:7" x14ac:dyDescent="0.2">
      <c r="A441">
        <v>459</v>
      </c>
      <c r="B441">
        <v>223.73500000000001</v>
      </c>
      <c r="C441">
        <v>225.67099999999999</v>
      </c>
      <c r="D441">
        <f t="shared" si="23"/>
        <v>1.9359999999999786</v>
      </c>
      <c r="E441">
        <v>223.73500000000001</v>
      </c>
      <c r="G441" s="16">
        <f t="shared" si="21"/>
        <v>3.8683809135408467</v>
      </c>
    </row>
    <row r="442" spans="1:7" x14ac:dyDescent="0.2">
      <c r="A442">
        <v>460</v>
      </c>
      <c r="B442">
        <v>223.845</v>
      </c>
      <c r="C442">
        <v>225.77</v>
      </c>
      <c r="D442">
        <f t="shared" si="23"/>
        <v>1.9250000000000114</v>
      </c>
      <c r="E442">
        <v>223.845</v>
      </c>
      <c r="G442" s="16">
        <f t="shared" si="21"/>
        <v>3.9783809135408319</v>
      </c>
    </row>
    <row r="443" spans="1:7" x14ac:dyDescent="0.2">
      <c r="A443">
        <v>461</v>
      </c>
      <c r="B443">
        <v>223.85599999999999</v>
      </c>
      <c r="C443">
        <v>225.858</v>
      </c>
      <c r="D443">
        <f t="shared" si="23"/>
        <v>2.0020000000000095</v>
      </c>
      <c r="E443">
        <v>223.85599999999999</v>
      </c>
      <c r="G443" s="16">
        <f t="shared" si="21"/>
        <v>3.9893809135408276</v>
      </c>
    </row>
    <row r="444" spans="1:7" x14ac:dyDescent="0.2">
      <c r="A444">
        <v>462</v>
      </c>
      <c r="B444">
        <v>223.84800000000001</v>
      </c>
      <c r="C444">
        <v>225.767</v>
      </c>
      <c r="D444">
        <f t="shared" si="23"/>
        <v>1.9189999999999827</v>
      </c>
      <c r="E444">
        <v>223.84800000000001</v>
      </c>
      <c r="G444" s="16">
        <f t="shared" si="21"/>
        <v>3.9813809135408462</v>
      </c>
    </row>
    <row r="445" spans="1:7" x14ac:dyDescent="0.2">
      <c r="A445">
        <v>463</v>
      </c>
      <c r="B445">
        <v>224.03700000000001</v>
      </c>
      <c r="C445">
        <v>225.89500000000001</v>
      </c>
      <c r="D445">
        <f t="shared" si="23"/>
        <v>1.8580000000000041</v>
      </c>
      <c r="E445">
        <v>224.03700000000001</v>
      </c>
      <c r="G445" s="16">
        <f t="shared" si="21"/>
        <v>4.1703809135408392</v>
      </c>
    </row>
    <row r="446" spans="1:7" x14ac:dyDescent="0.2">
      <c r="A446">
        <v>464</v>
      </c>
      <c r="B446">
        <v>224.08</v>
      </c>
      <c r="C446">
        <v>225.88399999999999</v>
      </c>
      <c r="D446">
        <f t="shared" si="23"/>
        <v>1.8039999999999736</v>
      </c>
      <c r="E446">
        <v>224.08</v>
      </c>
      <c r="G446" s="16">
        <f t="shared" si="21"/>
        <v>4.2133809135408455</v>
      </c>
    </row>
    <row r="447" spans="1:7" x14ac:dyDescent="0.2">
      <c r="A447">
        <v>465</v>
      </c>
      <c r="B447">
        <v>224.15600000000001</v>
      </c>
      <c r="C447">
        <v>225.96899999999999</v>
      </c>
      <c r="D447">
        <f t="shared" si="23"/>
        <v>1.8129999999999882</v>
      </c>
      <c r="E447">
        <v>224.15600000000001</v>
      </c>
      <c r="G447" s="16">
        <f t="shared" si="21"/>
        <v>4.2893809135408389</v>
      </c>
    </row>
    <row r="448" spans="1:7" x14ac:dyDescent="0.2">
      <c r="A448">
        <v>466</v>
      </c>
      <c r="B448">
        <v>224.351</v>
      </c>
      <c r="C448">
        <v>226.01499999999999</v>
      </c>
      <c r="D448">
        <f t="shared" si="23"/>
        <v>1.6639999999999873</v>
      </c>
      <c r="E448">
        <v>224.351</v>
      </c>
      <c r="G448" s="16">
        <f t="shared" si="21"/>
        <v>4.4843809135408321</v>
      </c>
    </row>
    <row r="449" spans="1:7" x14ac:dyDescent="0.2">
      <c r="A449">
        <v>467</v>
      </c>
      <c r="B449">
        <v>224.34700000000001</v>
      </c>
      <c r="C449">
        <v>226.10300000000001</v>
      </c>
      <c r="D449">
        <f t="shared" si="23"/>
        <v>1.7560000000000002</v>
      </c>
      <c r="E449">
        <v>224.34700000000001</v>
      </c>
      <c r="G449" s="16">
        <f t="shared" si="21"/>
        <v>4.4803809135408414</v>
      </c>
    </row>
    <row r="450" spans="1:7" x14ac:dyDescent="0.2">
      <c r="A450">
        <v>468</v>
      </c>
      <c r="B450">
        <v>224.63499999999999</v>
      </c>
      <c r="C450">
        <v>226.429</v>
      </c>
      <c r="D450">
        <f t="shared" si="23"/>
        <v>1.7940000000000111</v>
      </c>
      <c r="E450">
        <v>224.63499999999999</v>
      </c>
      <c r="G450" s="16">
        <f t="shared" ref="G450:G513" si="24">E450-$F$4</f>
        <v>4.7683809135408239</v>
      </c>
    </row>
    <row r="451" spans="1:7" x14ac:dyDescent="0.2">
      <c r="A451">
        <v>469</v>
      </c>
      <c r="B451">
        <v>224.51599999999999</v>
      </c>
      <c r="C451">
        <v>226.321</v>
      </c>
      <c r="D451">
        <f t="shared" si="23"/>
        <v>1.8050000000000068</v>
      </c>
      <c r="E451">
        <v>224.51599999999999</v>
      </c>
      <c r="G451" s="16">
        <f t="shared" si="24"/>
        <v>4.6493809135408242</v>
      </c>
    </row>
    <row r="452" spans="1:7" x14ac:dyDescent="0.2">
      <c r="A452">
        <v>470</v>
      </c>
      <c r="B452">
        <v>224.68199999999999</v>
      </c>
      <c r="C452">
        <v>226.535</v>
      </c>
      <c r="D452">
        <f t="shared" si="23"/>
        <v>1.8530000000000086</v>
      </c>
      <c r="E452">
        <v>224.68199999999999</v>
      </c>
      <c r="G452" s="16">
        <f t="shared" si="24"/>
        <v>4.815380913540821</v>
      </c>
    </row>
    <row r="453" spans="1:7" x14ac:dyDescent="0.2">
      <c r="A453">
        <v>471</v>
      </c>
      <c r="B453">
        <v>224.733</v>
      </c>
      <c r="C453">
        <v>226.60300000000001</v>
      </c>
      <c r="D453">
        <f t="shared" si="23"/>
        <v>1.8700000000000045</v>
      </c>
      <c r="E453">
        <v>224.733</v>
      </c>
      <c r="G453" s="16">
        <f t="shared" si="24"/>
        <v>4.8663809135408371</v>
      </c>
    </row>
    <row r="454" spans="1:7" x14ac:dyDescent="0.2">
      <c r="A454">
        <v>472</v>
      </c>
      <c r="B454">
        <v>225.13300000000001</v>
      </c>
      <c r="C454">
        <v>227.02</v>
      </c>
      <c r="D454">
        <f t="shared" si="23"/>
        <v>1.8870000000000005</v>
      </c>
      <c r="E454">
        <v>225.13300000000001</v>
      </c>
      <c r="G454" s="16">
        <f t="shared" si="24"/>
        <v>5.2663809135408428</v>
      </c>
    </row>
    <row r="455" spans="1:7" x14ac:dyDescent="0.2">
      <c r="A455">
        <v>473</v>
      </c>
      <c r="B455">
        <v>225.37</v>
      </c>
      <c r="C455">
        <v>227.017</v>
      </c>
      <c r="D455">
        <f t="shared" si="23"/>
        <v>1.6469999999999914</v>
      </c>
      <c r="E455">
        <v>225.37</v>
      </c>
      <c r="G455" s="16">
        <f t="shared" si="24"/>
        <v>5.5033809135408376</v>
      </c>
    </row>
    <row r="456" spans="1:7" x14ac:dyDescent="0.2">
      <c r="A456">
        <v>474</v>
      </c>
      <c r="B456">
        <v>225.46299999999999</v>
      </c>
      <c r="C456">
        <v>227.096</v>
      </c>
      <c r="D456">
        <f t="shared" si="23"/>
        <v>1.6330000000000098</v>
      </c>
      <c r="E456">
        <v>225.46299999999999</v>
      </c>
      <c r="G456" s="16">
        <f t="shared" si="24"/>
        <v>5.5963809135408269</v>
      </c>
    </row>
    <row r="457" spans="1:7" x14ac:dyDescent="0.2">
      <c r="A457">
        <v>475</v>
      </c>
      <c r="B457">
        <v>225.87899999999999</v>
      </c>
      <c r="C457">
        <v>227.5</v>
      </c>
      <c r="D457">
        <f t="shared" si="23"/>
        <v>1.6210000000000093</v>
      </c>
      <c r="E457">
        <v>225.87899999999999</v>
      </c>
      <c r="G457" s="16">
        <f t="shared" si="24"/>
        <v>6.0123809135408237</v>
      </c>
    </row>
    <row r="458" spans="1:7" x14ac:dyDescent="0.2">
      <c r="A458">
        <v>476</v>
      </c>
      <c r="B458">
        <v>226.197</v>
      </c>
      <c r="C458">
        <v>227.87700000000001</v>
      </c>
      <c r="D458">
        <f t="shared" si="23"/>
        <v>1.6800000000000068</v>
      </c>
      <c r="E458">
        <v>226.197</v>
      </c>
      <c r="G458" s="16">
        <f t="shared" si="24"/>
        <v>6.3303809135408358</v>
      </c>
    </row>
    <row r="459" spans="1:7" x14ac:dyDescent="0.2">
      <c r="A459">
        <v>477</v>
      </c>
      <c r="B459">
        <v>226.244</v>
      </c>
      <c r="C459">
        <v>227.994</v>
      </c>
      <c r="D459">
        <f t="shared" si="23"/>
        <v>1.75</v>
      </c>
      <c r="E459">
        <v>226.244</v>
      </c>
      <c r="G459" s="16">
        <f t="shared" si="24"/>
        <v>6.3773809135408328</v>
      </c>
    </row>
    <row r="460" spans="1:7" x14ac:dyDescent="0.2">
      <c r="A460">
        <v>478</v>
      </c>
      <c r="B460">
        <v>226.30199999999999</v>
      </c>
      <c r="C460">
        <v>228.07400000000001</v>
      </c>
      <c r="D460">
        <f t="shared" si="23"/>
        <v>1.7720000000000198</v>
      </c>
      <c r="E460">
        <v>226.30199999999999</v>
      </c>
      <c r="G460" s="16">
        <f t="shared" si="24"/>
        <v>6.4353809135408255</v>
      </c>
    </row>
    <row r="461" spans="1:7" x14ac:dyDescent="0.2">
      <c r="A461">
        <v>479</v>
      </c>
      <c r="B461">
        <v>226.66800000000001</v>
      </c>
      <c r="C461">
        <v>228.15299999999999</v>
      </c>
      <c r="D461">
        <f t="shared" si="23"/>
        <v>1.4849999999999852</v>
      </c>
      <c r="E461">
        <v>226.66800000000001</v>
      </c>
      <c r="G461" s="16">
        <f t="shared" si="24"/>
        <v>6.8013809135408394</v>
      </c>
    </row>
    <row r="462" spans="1:7" x14ac:dyDescent="0.2">
      <c r="A462">
        <v>480</v>
      </c>
      <c r="B462">
        <v>226.512</v>
      </c>
      <c r="C462">
        <v>228.249</v>
      </c>
      <c r="D462">
        <f t="shared" si="23"/>
        <v>1.7369999999999948</v>
      </c>
      <c r="E462">
        <v>226.512</v>
      </c>
      <c r="G462" s="16">
        <f t="shared" si="24"/>
        <v>6.6453809135408335</v>
      </c>
    </row>
    <row r="463" spans="1:7" x14ac:dyDescent="0.2">
      <c r="A463">
        <v>481</v>
      </c>
      <c r="B463">
        <v>226.74600000000001</v>
      </c>
      <c r="C463">
        <v>228.44800000000001</v>
      </c>
      <c r="D463">
        <f t="shared" si="23"/>
        <v>1.7019999999999982</v>
      </c>
      <c r="E463">
        <v>226.74600000000001</v>
      </c>
      <c r="G463" s="16">
        <f t="shared" si="24"/>
        <v>6.8793809135408424</v>
      </c>
    </row>
    <row r="464" spans="1:7" x14ac:dyDescent="0.2">
      <c r="A464">
        <v>482</v>
      </c>
      <c r="B464">
        <v>226.80500000000001</v>
      </c>
      <c r="C464">
        <v>228.37899999999999</v>
      </c>
      <c r="D464">
        <f t="shared" ref="D464:D495" si="25">C464-B464</f>
        <v>1.5739999999999839</v>
      </c>
      <c r="E464">
        <v>226.80500000000001</v>
      </c>
      <c r="G464" s="16">
        <f t="shared" si="24"/>
        <v>6.9383809135408399</v>
      </c>
    </row>
    <row r="465" spans="1:7" x14ac:dyDescent="0.2">
      <c r="A465">
        <v>483</v>
      </c>
      <c r="B465">
        <v>226.47900000000001</v>
      </c>
      <c r="C465">
        <v>228.13200000000001</v>
      </c>
      <c r="D465">
        <f t="shared" si="25"/>
        <v>1.6529999999999916</v>
      </c>
      <c r="E465">
        <v>226.47900000000001</v>
      </c>
      <c r="G465" s="16">
        <f t="shared" si="24"/>
        <v>6.6123809135408464</v>
      </c>
    </row>
    <row r="466" spans="1:7" x14ac:dyDescent="0.2">
      <c r="A466">
        <v>484</v>
      </c>
      <c r="B466">
        <v>226.75800000000001</v>
      </c>
      <c r="C466">
        <v>228.476</v>
      </c>
      <c r="D466">
        <f t="shared" si="25"/>
        <v>1.7179999999999893</v>
      </c>
      <c r="E466">
        <v>226.75800000000001</v>
      </c>
      <c r="G466" s="16">
        <f t="shared" si="24"/>
        <v>6.8913809135408428</v>
      </c>
    </row>
    <row r="467" spans="1:7" x14ac:dyDescent="0.2">
      <c r="A467">
        <v>485</v>
      </c>
      <c r="B467">
        <v>226.89099999999999</v>
      </c>
      <c r="C467">
        <v>228.37799999999999</v>
      </c>
      <c r="D467">
        <f t="shared" si="25"/>
        <v>1.4869999999999948</v>
      </c>
      <c r="E467">
        <v>226.89099999999999</v>
      </c>
      <c r="G467" s="16">
        <f t="shared" si="24"/>
        <v>7.0243809135408242</v>
      </c>
    </row>
    <row r="468" spans="1:7" x14ac:dyDescent="0.2">
      <c r="A468">
        <v>486</v>
      </c>
      <c r="B468">
        <v>226.27099999999999</v>
      </c>
      <c r="C468">
        <v>228.02</v>
      </c>
      <c r="D468">
        <f t="shared" si="25"/>
        <v>1.7490000000000236</v>
      </c>
      <c r="E468">
        <v>226.27099999999999</v>
      </c>
      <c r="G468" s="16">
        <f t="shared" si="24"/>
        <v>6.4043809135408196</v>
      </c>
    </row>
    <row r="469" spans="1:7" x14ac:dyDescent="0.2">
      <c r="A469">
        <v>487</v>
      </c>
      <c r="B469">
        <v>226.39599999999999</v>
      </c>
      <c r="C469">
        <v>228.14400000000001</v>
      </c>
      <c r="D469">
        <f t="shared" si="25"/>
        <v>1.7480000000000189</v>
      </c>
      <c r="E469">
        <v>226.39599999999999</v>
      </c>
      <c r="G469" s="16">
        <f t="shared" si="24"/>
        <v>6.5293809135408196</v>
      </c>
    </row>
    <row r="470" spans="1:7" x14ac:dyDescent="0.2">
      <c r="A470">
        <v>488</v>
      </c>
      <c r="B470">
        <v>226.61</v>
      </c>
      <c r="C470">
        <v>228.16300000000001</v>
      </c>
      <c r="D470">
        <f t="shared" si="25"/>
        <v>1.5529999999999973</v>
      </c>
      <c r="E470">
        <v>226.61</v>
      </c>
      <c r="G470" s="16">
        <f t="shared" si="24"/>
        <v>6.7433809135408467</v>
      </c>
    </row>
    <row r="471" spans="1:7" x14ac:dyDescent="0.2">
      <c r="A471">
        <v>489</v>
      </c>
      <c r="B471">
        <v>226.39500000000001</v>
      </c>
      <c r="C471">
        <v>228.37200000000001</v>
      </c>
      <c r="D471">
        <f t="shared" si="25"/>
        <v>1.9770000000000039</v>
      </c>
      <c r="E471">
        <v>226.39500000000001</v>
      </c>
      <c r="G471" s="16">
        <f t="shared" si="24"/>
        <v>6.5283809135408433</v>
      </c>
    </row>
    <row r="472" spans="1:7" x14ac:dyDescent="0.2">
      <c r="A472">
        <v>490</v>
      </c>
      <c r="B472">
        <v>226.976</v>
      </c>
      <c r="C472">
        <v>228.577</v>
      </c>
      <c r="D472">
        <f t="shared" si="25"/>
        <v>1.6009999999999991</v>
      </c>
      <c r="E472">
        <v>226.976</v>
      </c>
      <c r="G472" s="16">
        <f t="shared" si="24"/>
        <v>7.1093809135408321</v>
      </c>
    </row>
    <row r="473" spans="1:7" x14ac:dyDescent="0.2">
      <c r="A473">
        <v>491</v>
      </c>
      <c r="B473">
        <v>227.28200000000001</v>
      </c>
      <c r="C473">
        <v>228.80500000000001</v>
      </c>
      <c r="D473">
        <f t="shared" si="25"/>
        <v>1.5229999999999961</v>
      </c>
      <c r="E473">
        <v>227.28200000000001</v>
      </c>
      <c r="G473" s="16">
        <f t="shared" si="24"/>
        <v>7.4153809135408437</v>
      </c>
    </row>
    <row r="474" spans="1:7" x14ac:dyDescent="0.2">
      <c r="A474">
        <v>492</v>
      </c>
      <c r="B474">
        <v>227.285</v>
      </c>
      <c r="C474">
        <v>228.87299999999999</v>
      </c>
      <c r="D474">
        <f t="shared" si="25"/>
        <v>1.5879999999999939</v>
      </c>
      <c r="E474">
        <v>227.285</v>
      </c>
      <c r="G474" s="16">
        <f t="shared" si="24"/>
        <v>7.4183809135408296</v>
      </c>
    </row>
    <row r="475" spans="1:7" x14ac:dyDescent="0.2">
      <c r="A475">
        <v>493</v>
      </c>
      <c r="B475">
        <v>227.29</v>
      </c>
      <c r="C475">
        <v>228.72300000000001</v>
      </c>
      <c r="D475">
        <f t="shared" si="25"/>
        <v>1.4330000000000211</v>
      </c>
      <c r="E475">
        <v>227.29</v>
      </c>
      <c r="G475" s="16">
        <f t="shared" si="24"/>
        <v>7.4233809135408251</v>
      </c>
    </row>
    <row r="476" spans="1:7" x14ac:dyDescent="0.2">
      <c r="A476">
        <v>494</v>
      </c>
      <c r="B476">
        <v>226.71799999999999</v>
      </c>
      <c r="C476">
        <v>228.29300000000001</v>
      </c>
      <c r="D476">
        <f t="shared" si="25"/>
        <v>1.5750000000000171</v>
      </c>
      <c r="E476">
        <v>226.71799999999999</v>
      </c>
      <c r="G476" s="16">
        <f t="shared" si="24"/>
        <v>6.8513809135408223</v>
      </c>
    </row>
    <row r="477" spans="1:7" x14ac:dyDescent="0.2">
      <c r="A477">
        <v>495</v>
      </c>
      <c r="B477">
        <v>226.756</v>
      </c>
      <c r="C477">
        <v>228.28700000000001</v>
      </c>
      <c r="D477">
        <f t="shared" si="25"/>
        <v>1.5310000000000059</v>
      </c>
      <c r="E477">
        <v>226.756</v>
      </c>
      <c r="G477" s="16">
        <f t="shared" si="24"/>
        <v>6.8893809135408333</v>
      </c>
    </row>
    <row r="478" spans="1:7" x14ac:dyDescent="0.2">
      <c r="A478">
        <v>496</v>
      </c>
      <c r="B478">
        <v>226.75</v>
      </c>
      <c r="C478">
        <v>228.27799999999999</v>
      </c>
      <c r="D478">
        <f t="shared" si="25"/>
        <v>1.5279999999999916</v>
      </c>
      <c r="E478">
        <v>226.75</v>
      </c>
      <c r="G478" s="16">
        <f t="shared" si="24"/>
        <v>6.883380913540833</v>
      </c>
    </row>
    <row r="479" spans="1:7" x14ac:dyDescent="0.2">
      <c r="A479">
        <v>497</v>
      </c>
      <c r="B479">
        <v>226.672</v>
      </c>
      <c r="C479">
        <v>228.25</v>
      </c>
      <c r="D479">
        <f t="shared" si="25"/>
        <v>1.578000000000003</v>
      </c>
      <c r="E479">
        <v>226.672</v>
      </c>
      <c r="G479" s="16">
        <f t="shared" si="24"/>
        <v>6.8053809135408301</v>
      </c>
    </row>
    <row r="480" spans="1:7" x14ac:dyDescent="0.2">
      <c r="A480">
        <v>498</v>
      </c>
      <c r="B480">
        <v>226.76</v>
      </c>
      <c r="C480">
        <v>228.27099999999999</v>
      </c>
      <c r="D480">
        <f t="shared" si="25"/>
        <v>1.5109999999999957</v>
      </c>
      <c r="E480">
        <v>226.76</v>
      </c>
      <c r="G480" s="16">
        <f t="shared" si="24"/>
        <v>6.8933809135408239</v>
      </c>
    </row>
    <row r="481" spans="1:7" x14ac:dyDescent="0.2">
      <c r="A481">
        <v>499</v>
      </c>
      <c r="B481">
        <v>226.86799999999999</v>
      </c>
      <c r="C481">
        <v>228.45400000000001</v>
      </c>
      <c r="D481">
        <f t="shared" si="25"/>
        <v>1.5860000000000127</v>
      </c>
      <c r="E481">
        <v>226.86799999999999</v>
      </c>
      <c r="G481" s="16">
        <f t="shared" si="24"/>
        <v>7.001380913540828</v>
      </c>
    </row>
    <row r="482" spans="1:7" x14ac:dyDescent="0.2">
      <c r="A482">
        <v>500</v>
      </c>
      <c r="B482">
        <v>227.119</v>
      </c>
      <c r="C482">
        <v>228.703</v>
      </c>
      <c r="D482">
        <f t="shared" si="25"/>
        <v>1.5840000000000032</v>
      </c>
      <c r="E482">
        <v>227.119</v>
      </c>
      <c r="G482" s="16">
        <f t="shared" si="24"/>
        <v>7.2523809135408328</v>
      </c>
    </row>
    <row r="483" spans="1:7" x14ac:dyDescent="0.2">
      <c r="A483">
        <v>501</v>
      </c>
      <c r="B483">
        <v>227.41</v>
      </c>
      <c r="C483">
        <v>228.857</v>
      </c>
      <c r="D483">
        <f t="shared" si="25"/>
        <v>1.4470000000000027</v>
      </c>
      <c r="E483">
        <v>227.41</v>
      </c>
      <c r="G483" s="16">
        <f t="shared" si="24"/>
        <v>7.5433809135408296</v>
      </c>
    </row>
    <row r="484" spans="1:7" x14ac:dyDescent="0.2">
      <c r="A484">
        <v>502</v>
      </c>
      <c r="B484">
        <v>227.37899999999999</v>
      </c>
      <c r="C484">
        <v>229.01400000000001</v>
      </c>
      <c r="D484">
        <f t="shared" si="25"/>
        <v>1.6350000000000193</v>
      </c>
      <c r="E484">
        <v>227.37899999999999</v>
      </c>
      <c r="G484" s="16">
        <f t="shared" si="24"/>
        <v>7.5123809135408237</v>
      </c>
    </row>
    <row r="485" spans="1:7" x14ac:dyDescent="0.2">
      <c r="A485">
        <v>503</v>
      </c>
      <c r="B485">
        <v>227.41800000000001</v>
      </c>
      <c r="C485">
        <v>229.11199999999999</v>
      </c>
      <c r="D485">
        <f t="shared" si="25"/>
        <v>1.6939999999999884</v>
      </c>
      <c r="E485">
        <v>227.41800000000001</v>
      </c>
      <c r="G485" s="16">
        <f t="shared" si="24"/>
        <v>7.5513809135408394</v>
      </c>
    </row>
    <row r="486" spans="1:7" x14ac:dyDescent="0.2">
      <c r="A486">
        <v>504</v>
      </c>
      <c r="B486">
        <v>227.72399999999999</v>
      </c>
      <c r="C486">
        <v>229.35599999999999</v>
      </c>
      <c r="D486">
        <f t="shared" si="25"/>
        <v>1.632000000000005</v>
      </c>
      <c r="E486">
        <v>227.72399999999999</v>
      </c>
      <c r="G486" s="16">
        <f t="shared" si="24"/>
        <v>7.8573809135408226</v>
      </c>
    </row>
    <row r="487" spans="1:7" x14ac:dyDescent="0.2">
      <c r="A487">
        <v>505</v>
      </c>
      <c r="B487">
        <v>227.74299999999999</v>
      </c>
      <c r="C487">
        <v>229.32900000000001</v>
      </c>
      <c r="D487">
        <f t="shared" si="25"/>
        <v>1.5860000000000127</v>
      </c>
      <c r="E487">
        <v>227.74299999999999</v>
      </c>
      <c r="G487" s="16">
        <f t="shared" si="24"/>
        <v>7.876380913540828</v>
      </c>
    </row>
    <row r="488" spans="1:7" x14ac:dyDescent="0.2">
      <c r="A488">
        <v>506</v>
      </c>
      <c r="B488">
        <v>227.55699999999999</v>
      </c>
      <c r="C488">
        <v>229.08199999999999</v>
      </c>
      <c r="D488">
        <f t="shared" si="25"/>
        <v>1.5250000000000057</v>
      </c>
      <c r="E488">
        <v>227.55699999999999</v>
      </c>
      <c r="G488" s="16">
        <f t="shared" si="24"/>
        <v>7.690380913540821</v>
      </c>
    </row>
    <row r="489" spans="1:7" x14ac:dyDescent="0.2">
      <c r="A489">
        <v>507</v>
      </c>
      <c r="B489">
        <v>227.53700000000001</v>
      </c>
      <c r="C489">
        <v>229.136</v>
      </c>
      <c r="D489">
        <f t="shared" si="25"/>
        <v>1.5989999999999895</v>
      </c>
      <c r="E489">
        <v>227.53700000000001</v>
      </c>
      <c r="G489" s="16">
        <f t="shared" si="24"/>
        <v>7.6703809135408392</v>
      </c>
    </row>
    <row r="490" spans="1:7" x14ac:dyDescent="0.2">
      <c r="A490">
        <v>508</v>
      </c>
      <c r="B490">
        <v>227.71600000000001</v>
      </c>
      <c r="C490">
        <v>229.27099999999999</v>
      </c>
      <c r="D490">
        <f t="shared" si="25"/>
        <v>1.5549999999999784</v>
      </c>
      <c r="E490">
        <v>227.71600000000001</v>
      </c>
      <c r="G490" s="16">
        <f t="shared" si="24"/>
        <v>7.8493809135408412</v>
      </c>
    </row>
    <row r="491" spans="1:7" x14ac:dyDescent="0.2">
      <c r="A491">
        <v>509</v>
      </c>
      <c r="B491">
        <v>227.49600000000001</v>
      </c>
      <c r="C491">
        <v>229.35599999999999</v>
      </c>
      <c r="D491">
        <f t="shared" si="25"/>
        <v>1.8599999999999852</v>
      </c>
      <c r="E491">
        <v>227.49600000000001</v>
      </c>
      <c r="G491" s="16">
        <f t="shared" si="24"/>
        <v>7.6293809135408424</v>
      </c>
    </row>
    <row r="492" spans="1:7" x14ac:dyDescent="0.2">
      <c r="A492">
        <v>510</v>
      </c>
      <c r="B492">
        <v>227.84800000000001</v>
      </c>
      <c r="C492">
        <v>229.297</v>
      </c>
      <c r="D492">
        <f t="shared" si="25"/>
        <v>1.4489999999999839</v>
      </c>
      <c r="E492">
        <v>227.84800000000001</v>
      </c>
      <c r="G492" s="16">
        <f t="shared" si="24"/>
        <v>7.9813809135408462</v>
      </c>
    </row>
    <row r="493" spans="1:7" x14ac:dyDescent="0.2">
      <c r="A493">
        <v>511</v>
      </c>
      <c r="B493">
        <v>228.19800000000001</v>
      </c>
      <c r="C493">
        <v>229.501</v>
      </c>
      <c r="D493">
        <f t="shared" si="25"/>
        <v>1.3029999999999973</v>
      </c>
      <c r="E493">
        <v>228.19800000000001</v>
      </c>
      <c r="G493" s="16">
        <f t="shared" si="24"/>
        <v>8.3313809135408405</v>
      </c>
    </row>
    <row r="494" spans="1:7" x14ac:dyDescent="0.2">
      <c r="A494">
        <v>512</v>
      </c>
      <c r="B494">
        <v>228.20699999999999</v>
      </c>
      <c r="C494">
        <v>229.541</v>
      </c>
      <c r="D494">
        <f t="shared" si="25"/>
        <v>1.3340000000000032</v>
      </c>
      <c r="E494">
        <v>228.20699999999999</v>
      </c>
      <c r="G494" s="16">
        <f t="shared" si="24"/>
        <v>8.3403809135408267</v>
      </c>
    </row>
    <row r="495" spans="1:7" x14ac:dyDescent="0.2">
      <c r="A495">
        <v>513</v>
      </c>
      <c r="B495">
        <v>227.68799999999999</v>
      </c>
      <c r="C495">
        <v>229.03700000000001</v>
      </c>
      <c r="D495">
        <f t="shared" si="25"/>
        <v>1.349000000000018</v>
      </c>
      <c r="E495">
        <v>227.68799999999999</v>
      </c>
      <c r="G495" s="16">
        <f t="shared" si="24"/>
        <v>7.8213809135408212</v>
      </c>
    </row>
    <row r="496" spans="1:7" x14ac:dyDescent="0.2">
      <c r="A496">
        <v>514</v>
      </c>
      <c r="B496">
        <v>227.68299999999999</v>
      </c>
      <c r="C496">
        <v>228.994</v>
      </c>
      <c r="D496">
        <f t="shared" ref="D496:D520" si="26">C496-B496</f>
        <v>1.311000000000007</v>
      </c>
      <c r="E496">
        <v>227.68299999999999</v>
      </c>
      <c r="G496" s="16">
        <f t="shared" si="24"/>
        <v>7.8163809135408258</v>
      </c>
    </row>
    <row r="497" spans="1:7" x14ac:dyDescent="0.2">
      <c r="A497">
        <v>515</v>
      </c>
      <c r="B497">
        <v>227.61099999999999</v>
      </c>
      <c r="C497">
        <v>228.779</v>
      </c>
      <c r="D497">
        <f t="shared" si="26"/>
        <v>1.1680000000000064</v>
      </c>
      <c r="E497">
        <v>227.61099999999999</v>
      </c>
      <c r="G497" s="16">
        <f t="shared" si="24"/>
        <v>7.744380913540823</v>
      </c>
    </row>
    <row r="498" spans="1:7" x14ac:dyDescent="0.2">
      <c r="A498">
        <v>516</v>
      </c>
      <c r="B498">
        <v>227.78800000000001</v>
      </c>
      <c r="C498">
        <v>229.148</v>
      </c>
      <c r="D498">
        <f t="shared" si="26"/>
        <v>1.3599999999999852</v>
      </c>
      <c r="E498">
        <v>227.78800000000001</v>
      </c>
      <c r="G498" s="16">
        <f t="shared" si="24"/>
        <v>7.9213809135408439</v>
      </c>
    </row>
    <row r="499" spans="1:7" x14ac:dyDescent="0.2">
      <c r="A499">
        <v>517</v>
      </c>
      <c r="B499">
        <v>227.3</v>
      </c>
      <c r="C499">
        <v>228.68600000000001</v>
      </c>
      <c r="D499">
        <f t="shared" si="26"/>
        <v>1.3859999999999957</v>
      </c>
      <c r="E499">
        <v>227.3</v>
      </c>
      <c r="G499" s="16">
        <f t="shared" si="24"/>
        <v>7.4333809135408444</v>
      </c>
    </row>
    <row r="500" spans="1:7" x14ac:dyDescent="0.2">
      <c r="A500">
        <v>518</v>
      </c>
      <c r="B500">
        <v>227.71199999999999</v>
      </c>
      <c r="C500">
        <v>229.09100000000001</v>
      </c>
      <c r="D500">
        <f t="shared" si="26"/>
        <v>1.3790000000000191</v>
      </c>
      <c r="E500">
        <v>227.71199999999999</v>
      </c>
      <c r="G500" s="16">
        <f t="shared" si="24"/>
        <v>7.8453809135408221</v>
      </c>
    </row>
    <row r="501" spans="1:7" x14ac:dyDescent="0.2">
      <c r="A501">
        <v>519</v>
      </c>
      <c r="B501">
        <v>228.08699999999999</v>
      </c>
      <c r="C501">
        <v>229.523</v>
      </c>
      <c r="D501">
        <f t="shared" si="26"/>
        <v>1.436000000000007</v>
      </c>
      <c r="E501">
        <v>228.08699999999999</v>
      </c>
      <c r="G501" s="16">
        <f t="shared" si="24"/>
        <v>8.2203809135408221</v>
      </c>
    </row>
    <row r="502" spans="1:7" x14ac:dyDescent="0.2">
      <c r="A502">
        <v>520</v>
      </c>
      <c r="B502">
        <v>227.34800000000001</v>
      </c>
      <c r="C502">
        <v>228.709</v>
      </c>
      <c r="D502">
        <f t="shared" si="26"/>
        <v>1.36099999999999</v>
      </c>
      <c r="E502">
        <v>227.34800000000001</v>
      </c>
      <c r="G502" s="16">
        <f t="shared" si="24"/>
        <v>7.4813809135408462</v>
      </c>
    </row>
    <row r="503" spans="1:7" x14ac:dyDescent="0.2">
      <c r="A503">
        <v>521</v>
      </c>
      <c r="B503">
        <v>227.374</v>
      </c>
      <c r="C503">
        <v>228.76499999999999</v>
      </c>
      <c r="D503">
        <f t="shared" si="26"/>
        <v>1.3909999999999911</v>
      </c>
      <c r="E503">
        <v>227.374</v>
      </c>
      <c r="G503" s="16">
        <f t="shared" si="24"/>
        <v>7.5073809135408283</v>
      </c>
    </row>
    <row r="504" spans="1:7" x14ac:dyDescent="0.2">
      <c r="A504">
        <v>522</v>
      </c>
      <c r="B504">
        <v>227.45</v>
      </c>
      <c r="C504">
        <v>228.816</v>
      </c>
      <c r="D504">
        <f t="shared" si="26"/>
        <v>1.3660000000000139</v>
      </c>
      <c r="E504">
        <v>227.45</v>
      </c>
      <c r="G504" s="16">
        <f t="shared" si="24"/>
        <v>7.5833809135408217</v>
      </c>
    </row>
    <row r="505" spans="1:7" x14ac:dyDescent="0.2">
      <c r="A505">
        <v>523</v>
      </c>
      <c r="B505">
        <v>227.429</v>
      </c>
      <c r="C505">
        <v>228.935</v>
      </c>
      <c r="D505">
        <f t="shared" si="26"/>
        <v>1.5060000000000002</v>
      </c>
      <c r="E505">
        <v>227.429</v>
      </c>
      <c r="G505" s="16">
        <f t="shared" si="24"/>
        <v>7.5623809135408351</v>
      </c>
    </row>
    <row r="506" spans="1:7" x14ac:dyDescent="0.2">
      <c r="A506">
        <v>524</v>
      </c>
      <c r="B506">
        <v>228</v>
      </c>
      <c r="C506">
        <v>229.13800000000001</v>
      </c>
      <c r="D506">
        <f t="shared" si="26"/>
        <v>1.1380000000000052</v>
      </c>
      <c r="E506">
        <v>228</v>
      </c>
      <c r="G506" s="16">
        <f t="shared" si="24"/>
        <v>8.133380913540833</v>
      </c>
    </row>
    <row r="507" spans="1:7" x14ac:dyDescent="0.2">
      <c r="A507">
        <v>525</v>
      </c>
      <c r="B507">
        <v>228.155</v>
      </c>
      <c r="C507">
        <v>229.23599999999999</v>
      </c>
      <c r="D507">
        <f t="shared" si="26"/>
        <v>1.0809999999999889</v>
      </c>
      <c r="E507">
        <v>228.155</v>
      </c>
      <c r="G507" s="16">
        <f t="shared" si="24"/>
        <v>8.2883809135408342</v>
      </c>
    </row>
    <row r="508" spans="1:7" x14ac:dyDescent="0.2">
      <c r="A508">
        <v>526</v>
      </c>
      <c r="B508">
        <v>227.971</v>
      </c>
      <c r="C508">
        <v>228.92599999999999</v>
      </c>
      <c r="D508">
        <f t="shared" si="26"/>
        <v>0.95499999999998408</v>
      </c>
      <c r="E508">
        <v>227.971</v>
      </c>
      <c r="G508" s="16">
        <f t="shared" si="24"/>
        <v>8.1043809135408367</v>
      </c>
    </row>
    <row r="509" spans="1:7" x14ac:dyDescent="0.2">
      <c r="A509">
        <v>527</v>
      </c>
      <c r="B509">
        <v>227.566</v>
      </c>
      <c r="C509">
        <v>228.56</v>
      </c>
      <c r="D509">
        <f t="shared" si="26"/>
        <v>0.99399999999999977</v>
      </c>
      <c r="E509">
        <v>227.566</v>
      </c>
      <c r="G509" s="16">
        <f t="shared" si="24"/>
        <v>7.6993809135408355</v>
      </c>
    </row>
    <row r="510" spans="1:7" x14ac:dyDescent="0.2">
      <c r="A510">
        <v>528</v>
      </c>
      <c r="B510">
        <v>227.42</v>
      </c>
      <c r="C510">
        <v>228.33500000000001</v>
      </c>
      <c r="D510">
        <f t="shared" si="26"/>
        <v>0.91500000000002046</v>
      </c>
      <c r="E510">
        <v>227.42</v>
      </c>
      <c r="G510" s="16">
        <f t="shared" si="24"/>
        <v>7.5533809135408205</v>
      </c>
    </row>
    <row r="511" spans="1:7" x14ac:dyDescent="0.2">
      <c r="A511">
        <v>529</v>
      </c>
      <c r="B511">
        <v>227.239</v>
      </c>
      <c r="C511">
        <v>228.345</v>
      </c>
      <c r="D511">
        <f t="shared" si="26"/>
        <v>1.1059999999999945</v>
      </c>
      <c r="E511">
        <v>227.239</v>
      </c>
      <c r="G511" s="16">
        <f t="shared" si="24"/>
        <v>7.3723809135408374</v>
      </c>
    </row>
    <row r="512" spans="1:7" x14ac:dyDescent="0.2">
      <c r="A512">
        <v>530</v>
      </c>
      <c r="B512">
        <v>227.67</v>
      </c>
      <c r="C512">
        <v>228.768</v>
      </c>
      <c r="D512">
        <f t="shared" si="26"/>
        <v>1.0980000000000132</v>
      </c>
      <c r="E512">
        <v>227.67</v>
      </c>
      <c r="G512" s="16">
        <f t="shared" si="24"/>
        <v>7.8033809135408205</v>
      </c>
    </row>
    <row r="513" spans="1:7" x14ac:dyDescent="0.2">
      <c r="A513">
        <v>531</v>
      </c>
      <c r="B513">
        <v>226.745</v>
      </c>
      <c r="C513">
        <v>227.96799999999999</v>
      </c>
      <c r="D513">
        <f t="shared" si="26"/>
        <v>1.2229999999999848</v>
      </c>
      <c r="E513">
        <v>226.745</v>
      </c>
      <c r="G513" s="16">
        <f t="shared" si="24"/>
        <v>6.8783809135408376</v>
      </c>
    </row>
    <row r="514" spans="1:7" x14ac:dyDescent="0.2">
      <c r="A514">
        <v>532</v>
      </c>
      <c r="B514">
        <v>226.785</v>
      </c>
      <c r="C514">
        <v>228.048</v>
      </c>
      <c r="D514">
        <f t="shared" si="26"/>
        <v>1.2630000000000052</v>
      </c>
      <c r="E514">
        <v>226.785</v>
      </c>
      <c r="G514" s="16">
        <f t="shared" ref="G514:G577" si="27">E514-$F$4</f>
        <v>6.9183809135408296</v>
      </c>
    </row>
    <row r="515" spans="1:7" x14ac:dyDescent="0.2">
      <c r="A515">
        <v>533</v>
      </c>
      <c r="B515">
        <v>226.69800000000001</v>
      </c>
      <c r="C515">
        <v>227.87200000000001</v>
      </c>
      <c r="D515">
        <f t="shared" si="26"/>
        <v>1.1740000000000066</v>
      </c>
      <c r="E515">
        <v>226.69800000000001</v>
      </c>
      <c r="G515" s="16">
        <f t="shared" si="27"/>
        <v>6.8313809135408405</v>
      </c>
    </row>
    <row r="516" spans="1:7" x14ac:dyDescent="0.2">
      <c r="A516">
        <v>534</v>
      </c>
      <c r="B516">
        <v>226.714</v>
      </c>
      <c r="C516">
        <v>227.84200000000001</v>
      </c>
      <c r="D516">
        <f t="shared" si="26"/>
        <v>1.1280000000000143</v>
      </c>
      <c r="E516">
        <v>226.714</v>
      </c>
      <c r="G516" s="16">
        <f t="shared" si="27"/>
        <v>6.8473809135408317</v>
      </c>
    </row>
    <row r="517" spans="1:7" x14ac:dyDescent="0.2">
      <c r="A517">
        <v>535</v>
      </c>
      <c r="B517">
        <v>226.86699999999999</v>
      </c>
      <c r="C517">
        <v>228.02600000000001</v>
      </c>
      <c r="D517">
        <f t="shared" si="26"/>
        <v>1.1590000000000202</v>
      </c>
      <c r="E517">
        <v>226.86699999999999</v>
      </c>
      <c r="G517" s="16">
        <f t="shared" si="27"/>
        <v>7.0003809135408233</v>
      </c>
    </row>
    <row r="518" spans="1:7" x14ac:dyDescent="0.2">
      <c r="A518">
        <v>536</v>
      </c>
      <c r="B518">
        <v>226.68799999999999</v>
      </c>
      <c r="C518">
        <v>228.37</v>
      </c>
      <c r="D518">
        <f t="shared" si="26"/>
        <v>1.6820000000000164</v>
      </c>
      <c r="E518">
        <v>226.68799999999999</v>
      </c>
      <c r="G518" s="16">
        <f t="shared" si="27"/>
        <v>6.8213809135408212</v>
      </c>
    </row>
    <row r="519" spans="1:7" x14ac:dyDescent="0.2">
      <c r="A519">
        <v>537</v>
      </c>
      <c r="B519">
        <v>227.774</v>
      </c>
      <c r="C519">
        <v>228.62700000000001</v>
      </c>
      <c r="D519">
        <f t="shared" si="26"/>
        <v>0.85300000000000864</v>
      </c>
      <c r="E519">
        <v>227.774</v>
      </c>
      <c r="G519" s="16">
        <f t="shared" si="27"/>
        <v>7.9073809135408339</v>
      </c>
    </row>
    <row r="520" spans="1:7" x14ac:dyDescent="0.2">
      <c r="A520">
        <v>538</v>
      </c>
      <c r="B520">
        <v>227.75200000000001</v>
      </c>
      <c r="C520">
        <v>228.49700000000001</v>
      </c>
      <c r="D520">
        <f t="shared" si="26"/>
        <v>0.74500000000000455</v>
      </c>
      <c r="E520">
        <v>227.75200000000001</v>
      </c>
      <c r="G520" s="16">
        <f t="shared" si="27"/>
        <v>7.8853809135408426</v>
      </c>
    </row>
    <row r="521" spans="1:7" x14ac:dyDescent="0.2">
      <c r="A521">
        <v>539</v>
      </c>
      <c r="E521">
        <v>227.80699999999999</v>
      </c>
      <c r="G521" s="16">
        <f t="shared" si="27"/>
        <v>7.940380913540821</v>
      </c>
    </row>
    <row r="522" spans="1:7" x14ac:dyDescent="0.2">
      <c r="A522">
        <v>540</v>
      </c>
      <c r="E522">
        <v>227.86099999999999</v>
      </c>
      <c r="G522" s="16">
        <f t="shared" si="27"/>
        <v>7.994380913540823</v>
      </c>
    </row>
    <row r="523" spans="1:7" x14ac:dyDescent="0.2">
      <c r="A523">
        <v>541</v>
      </c>
      <c r="C523">
        <v>234.15899999999999</v>
      </c>
      <c r="E523">
        <v>227.916</v>
      </c>
      <c r="G523" s="16">
        <f t="shared" si="27"/>
        <v>8.0493809135408299</v>
      </c>
    </row>
    <row r="524" spans="1:7" x14ac:dyDescent="0.2">
      <c r="A524">
        <v>542</v>
      </c>
      <c r="C524">
        <v>229.72800000000001</v>
      </c>
      <c r="E524">
        <v>227.971</v>
      </c>
      <c r="G524" s="16">
        <f t="shared" si="27"/>
        <v>8.1043809135408367</v>
      </c>
    </row>
    <row r="525" spans="1:7" x14ac:dyDescent="0.2">
      <c r="A525">
        <v>543</v>
      </c>
      <c r="B525">
        <v>228.02600000000001</v>
      </c>
      <c r="C525">
        <v>229.02600000000001</v>
      </c>
      <c r="D525">
        <f t="shared" ref="D525:D531" si="28">C525-B525</f>
        <v>1</v>
      </c>
      <c r="E525">
        <v>228.02600000000001</v>
      </c>
      <c r="G525" s="16">
        <f t="shared" si="27"/>
        <v>8.1593809135408435</v>
      </c>
    </row>
    <row r="526" spans="1:7" x14ac:dyDescent="0.2">
      <c r="A526">
        <v>544</v>
      </c>
      <c r="B526">
        <v>227.18799999999999</v>
      </c>
      <c r="C526">
        <v>227.68299999999999</v>
      </c>
      <c r="D526">
        <f t="shared" si="28"/>
        <v>0.49500000000000455</v>
      </c>
      <c r="E526">
        <v>227.18799999999999</v>
      </c>
      <c r="G526" s="16">
        <f t="shared" si="27"/>
        <v>7.3213809135408212</v>
      </c>
    </row>
    <row r="527" spans="1:7" x14ac:dyDescent="0.2">
      <c r="A527">
        <v>545</v>
      </c>
      <c r="B527">
        <v>227.15899999999999</v>
      </c>
      <c r="C527">
        <v>227.52600000000001</v>
      </c>
      <c r="D527">
        <f t="shared" si="28"/>
        <v>0.36700000000001864</v>
      </c>
      <c r="E527">
        <v>227.15899999999999</v>
      </c>
      <c r="G527" s="16">
        <f t="shared" si="27"/>
        <v>7.2923809135408248</v>
      </c>
    </row>
    <row r="528" spans="1:7" x14ac:dyDescent="0.2">
      <c r="A528">
        <v>546</v>
      </c>
      <c r="B528">
        <v>226.506</v>
      </c>
      <c r="C528">
        <v>227.01400000000001</v>
      </c>
      <c r="D528">
        <f t="shared" si="28"/>
        <v>0.50800000000000978</v>
      </c>
      <c r="E528">
        <v>226.506</v>
      </c>
      <c r="G528" s="16">
        <f t="shared" si="27"/>
        <v>6.6393809135408333</v>
      </c>
    </row>
    <row r="529" spans="1:7" x14ac:dyDescent="0.2">
      <c r="A529">
        <v>547</v>
      </c>
      <c r="B529">
        <v>226.89099999999999</v>
      </c>
      <c r="C529">
        <v>227.358</v>
      </c>
      <c r="D529">
        <f t="shared" si="28"/>
        <v>0.46700000000001296</v>
      </c>
      <c r="E529">
        <v>226.89099999999999</v>
      </c>
      <c r="G529" s="16">
        <f t="shared" si="27"/>
        <v>7.0243809135408242</v>
      </c>
    </row>
    <row r="530" spans="1:7" x14ac:dyDescent="0.2">
      <c r="A530">
        <v>548</v>
      </c>
      <c r="B530">
        <v>226.727</v>
      </c>
      <c r="C530">
        <v>227.268</v>
      </c>
      <c r="D530">
        <f t="shared" si="28"/>
        <v>0.54099999999999682</v>
      </c>
      <c r="E530">
        <v>226.727</v>
      </c>
      <c r="G530" s="16">
        <f t="shared" si="27"/>
        <v>6.8603809135408369</v>
      </c>
    </row>
    <row r="531" spans="1:7" x14ac:dyDescent="0.2">
      <c r="A531">
        <v>549</v>
      </c>
      <c r="B531">
        <v>226.851</v>
      </c>
      <c r="C531">
        <v>227.279</v>
      </c>
      <c r="D531">
        <f t="shared" si="28"/>
        <v>0.42799999999999727</v>
      </c>
      <c r="E531">
        <v>226.851</v>
      </c>
      <c r="G531" s="16">
        <f t="shared" si="27"/>
        <v>6.9843809135408321</v>
      </c>
    </row>
    <row r="532" spans="1:7" x14ac:dyDescent="0.2">
      <c r="A532">
        <v>550</v>
      </c>
      <c r="E532">
        <v>226.863</v>
      </c>
      <c r="G532" s="16">
        <f t="shared" si="27"/>
        <v>6.9963809135408326</v>
      </c>
    </row>
    <row r="533" spans="1:7" x14ac:dyDescent="0.2">
      <c r="A533">
        <v>551</v>
      </c>
      <c r="B533">
        <v>226.875</v>
      </c>
      <c r="C533">
        <v>227.46100000000001</v>
      </c>
      <c r="D533">
        <f>C533-B533</f>
        <v>0.58600000000001273</v>
      </c>
      <c r="E533">
        <v>226.875</v>
      </c>
      <c r="G533" s="16">
        <f t="shared" si="27"/>
        <v>7.008380913540833</v>
      </c>
    </row>
    <row r="534" spans="1:7" x14ac:dyDescent="0.2">
      <c r="A534">
        <v>552</v>
      </c>
      <c r="B534">
        <v>226.34100000000001</v>
      </c>
      <c r="C534">
        <v>226.93700000000001</v>
      </c>
      <c r="D534">
        <f>C534-B534</f>
        <v>0.59600000000000364</v>
      </c>
      <c r="E534">
        <v>226.34100000000001</v>
      </c>
      <c r="G534" s="16">
        <f t="shared" si="27"/>
        <v>6.4743809135408412</v>
      </c>
    </row>
    <row r="535" spans="1:7" x14ac:dyDescent="0.2">
      <c r="A535">
        <v>553</v>
      </c>
      <c r="B535">
        <v>226.34100000000001</v>
      </c>
      <c r="C535">
        <v>226.63800000000001</v>
      </c>
      <c r="D535">
        <f>C535-B535</f>
        <v>0.29699999999999704</v>
      </c>
      <c r="E535">
        <v>226.34100000000001</v>
      </c>
      <c r="G535" s="16">
        <f t="shared" si="27"/>
        <v>6.4743809135408412</v>
      </c>
    </row>
    <row r="536" spans="1:7" x14ac:dyDescent="0.2">
      <c r="A536">
        <v>554</v>
      </c>
      <c r="B536">
        <v>225.34399999999999</v>
      </c>
      <c r="C536">
        <v>225.96100000000001</v>
      </c>
      <c r="D536">
        <f>C536-B536</f>
        <v>0.61700000000001864</v>
      </c>
      <c r="E536">
        <v>225.34399999999999</v>
      </c>
      <c r="G536" s="16">
        <f t="shared" si="27"/>
        <v>5.4773809135408271</v>
      </c>
    </row>
    <row r="537" spans="1:7" x14ac:dyDescent="0.2">
      <c r="A537">
        <v>555</v>
      </c>
      <c r="B537">
        <v>225.31800000000001</v>
      </c>
      <c r="C537">
        <v>225.90600000000001</v>
      </c>
      <c r="D537">
        <f>C537-B537</f>
        <v>0.58799999999999386</v>
      </c>
      <c r="E537">
        <v>225.31800000000001</v>
      </c>
      <c r="G537" s="16">
        <f t="shared" si="27"/>
        <v>5.4513809135408451</v>
      </c>
    </row>
    <row r="538" spans="1:7" x14ac:dyDescent="0.2">
      <c r="A538">
        <v>556</v>
      </c>
      <c r="E538">
        <v>225.584</v>
      </c>
      <c r="G538" s="16">
        <f t="shared" si="27"/>
        <v>5.7173809135408362</v>
      </c>
    </row>
    <row r="539" spans="1:7" x14ac:dyDescent="0.2">
      <c r="A539">
        <v>557</v>
      </c>
      <c r="E539">
        <v>225.85</v>
      </c>
      <c r="G539" s="16">
        <f t="shared" si="27"/>
        <v>5.9833809135408274</v>
      </c>
    </row>
    <row r="540" spans="1:7" x14ac:dyDescent="0.2">
      <c r="A540">
        <v>558</v>
      </c>
      <c r="B540">
        <v>226.11600000000001</v>
      </c>
      <c r="C540">
        <v>226.60400000000001</v>
      </c>
      <c r="D540">
        <f t="shared" ref="D540:D548" si="29">C540-B540</f>
        <v>0.48799999999999955</v>
      </c>
      <c r="E540">
        <v>226.11600000000001</v>
      </c>
      <c r="G540" s="16">
        <f t="shared" si="27"/>
        <v>6.2493809135408469</v>
      </c>
    </row>
    <row r="541" spans="1:7" x14ac:dyDescent="0.2">
      <c r="A541">
        <v>559</v>
      </c>
      <c r="B541">
        <v>225.773</v>
      </c>
      <c r="C541">
        <v>226.34800000000001</v>
      </c>
      <c r="D541">
        <f t="shared" si="29"/>
        <v>0.57500000000001705</v>
      </c>
      <c r="E541">
        <v>225.773</v>
      </c>
      <c r="G541" s="16">
        <f t="shared" si="27"/>
        <v>5.9063809135408292</v>
      </c>
    </row>
    <row r="542" spans="1:7" x14ac:dyDescent="0.2">
      <c r="A542">
        <v>560</v>
      </c>
      <c r="B542">
        <v>225.51900000000001</v>
      </c>
      <c r="C542">
        <v>225.84</v>
      </c>
      <c r="D542">
        <f t="shared" si="29"/>
        <v>0.32099999999999795</v>
      </c>
      <c r="E542">
        <v>225.51900000000001</v>
      </c>
      <c r="G542" s="16">
        <f t="shared" si="27"/>
        <v>5.6523809135408385</v>
      </c>
    </row>
    <row r="543" spans="1:7" x14ac:dyDescent="0.2">
      <c r="A543">
        <v>561</v>
      </c>
      <c r="B543">
        <v>225.02500000000001</v>
      </c>
      <c r="C543">
        <v>225.38800000000001</v>
      </c>
      <c r="D543">
        <f t="shared" si="29"/>
        <v>0.36299999999999955</v>
      </c>
      <c r="E543">
        <v>225.02500000000001</v>
      </c>
      <c r="G543" s="16">
        <f t="shared" si="27"/>
        <v>5.1583809135408387</v>
      </c>
    </row>
    <row r="544" spans="1:7" x14ac:dyDescent="0.2">
      <c r="A544">
        <v>562</v>
      </c>
      <c r="B544">
        <v>224.745</v>
      </c>
      <c r="C544">
        <v>225.06700000000001</v>
      </c>
      <c r="D544">
        <f t="shared" si="29"/>
        <v>0.32200000000000273</v>
      </c>
      <c r="E544">
        <v>224.745</v>
      </c>
      <c r="G544" s="16">
        <f t="shared" si="27"/>
        <v>4.8783809135408376</v>
      </c>
    </row>
    <row r="545" spans="1:7" x14ac:dyDescent="0.2">
      <c r="A545">
        <v>563</v>
      </c>
      <c r="B545">
        <v>224.667</v>
      </c>
      <c r="C545">
        <v>225.06200000000001</v>
      </c>
      <c r="D545">
        <f t="shared" si="29"/>
        <v>0.39500000000001023</v>
      </c>
      <c r="E545">
        <v>224.667</v>
      </c>
      <c r="G545" s="16">
        <f t="shared" si="27"/>
        <v>4.8003809135408346</v>
      </c>
    </row>
    <row r="546" spans="1:7" x14ac:dyDescent="0.2">
      <c r="A546">
        <v>564</v>
      </c>
      <c r="B546">
        <v>224.691</v>
      </c>
      <c r="C546">
        <v>225.22300000000001</v>
      </c>
      <c r="D546">
        <f t="shared" si="29"/>
        <v>0.53200000000001069</v>
      </c>
      <c r="E546">
        <v>224.691</v>
      </c>
      <c r="G546" s="16">
        <f t="shared" si="27"/>
        <v>4.8243809135408355</v>
      </c>
    </row>
    <row r="547" spans="1:7" x14ac:dyDescent="0.2">
      <c r="A547">
        <v>565</v>
      </c>
      <c r="B547">
        <v>224.559</v>
      </c>
      <c r="C547">
        <v>224.99700000000001</v>
      </c>
      <c r="D547">
        <f t="shared" si="29"/>
        <v>0.4380000000000166</v>
      </c>
      <c r="E547">
        <v>224.559</v>
      </c>
      <c r="G547" s="16">
        <f t="shared" si="27"/>
        <v>4.6923809135408305</v>
      </c>
    </row>
    <row r="548" spans="1:7" x14ac:dyDescent="0.2">
      <c r="A548">
        <v>566</v>
      </c>
      <c r="B548">
        <v>225.01599999999999</v>
      </c>
      <c r="C548">
        <v>225.53</v>
      </c>
      <c r="D548">
        <f t="shared" si="29"/>
        <v>0.51400000000001</v>
      </c>
      <c r="E548">
        <v>225.01599999999999</v>
      </c>
      <c r="G548" s="16">
        <f t="shared" si="27"/>
        <v>5.1493809135408242</v>
      </c>
    </row>
    <row r="549" spans="1:7" x14ac:dyDescent="0.2">
      <c r="A549">
        <v>567</v>
      </c>
      <c r="E549">
        <v>225.011</v>
      </c>
      <c r="G549" s="16">
        <f t="shared" si="27"/>
        <v>5.1443809135408287</v>
      </c>
    </row>
    <row r="550" spans="1:7" x14ac:dyDescent="0.2">
      <c r="A550">
        <v>568</v>
      </c>
      <c r="E550">
        <v>225.00700000000001</v>
      </c>
      <c r="G550" s="16">
        <f t="shared" si="27"/>
        <v>5.140380913540838</v>
      </c>
    </row>
    <row r="551" spans="1:7" x14ac:dyDescent="0.2">
      <c r="A551">
        <v>569</v>
      </c>
      <c r="E551">
        <v>225.00299999999999</v>
      </c>
      <c r="G551" s="16">
        <f t="shared" si="27"/>
        <v>5.1363809135408189</v>
      </c>
    </row>
    <row r="552" spans="1:7" x14ac:dyDescent="0.2">
      <c r="A552">
        <v>570</v>
      </c>
      <c r="E552">
        <v>224.999</v>
      </c>
      <c r="G552" s="16">
        <f t="shared" si="27"/>
        <v>5.1323809135408283</v>
      </c>
    </row>
    <row r="553" spans="1:7" x14ac:dyDescent="0.2">
      <c r="A553">
        <v>571</v>
      </c>
      <c r="E553">
        <v>224.995</v>
      </c>
      <c r="G553" s="16">
        <f t="shared" si="27"/>
        <v>5.1283809135408376</v>
      </c>
    </row>
    <row r="554" spans="1:7" x14ac:dyDescent="0.2">
      <c r="A554">
        <v>572</v>
      </c>
      <c r="E554">
        <v>224.99100000000001</v>
      </c>
      <c r="G554" s="16">
        <f t="shared" si="27"/>
        <v>5.1243809135408469</v>
      </c>
    </row>
    <row r="555" spans="1:7" x14ac:dyDescent="0.2">
      <c r="A555">
        <v>573</v>
      </c>
      <c r="E555">
        <v>224.98699999999999</v>
      </c>
      <c r="G555" s="16">
        <f t="shared" si="27"/>
        <v>5.1203809135408278</v>
      </c>
    </row>
    <row r="556" spans="1:7" x14ac:dyDescent="0.2">
      <c r="A556">
        <v>574</v>
      </c>
      <c r="E556">
        <v>224.983</v>
      </c>
      <c r="G556" s="16">
        <f t="shared" si="27"/>
        <v>5.1163809135408371</v>
      </c>
    </row>
    <row r="557" spans="1:7" x14ac:dyDescent="0.2">
      <c r="A557">
        <v>575</v>
      </c>
      <c r="E557">
        <v>224.97800000000001</v>
      </c>
      <c r="G557" s="16">
        <f t="shared" si="27"/>
        <v>5.1113809135408417</v>
      </c>
    </row>
    <row r="558" spans="1:7" x14ac:dyDescent="0.2">
      <c r="A558">
        <v>576</v>
      </c>
      <c r="E558">
        <v>224.97399999999999</v>
      </c>
      <c r="G558" s="16">
        <f t="shared" si="27"/>
        <v>5.1073809135408226</v>
      </c>
    </row>
    <row r="559" spans="1:7" x14ac:dyDescent="0.2">
      <c r="A559">
        <v>577</v>
      </c>
      <c r="E559">
        <v>224.97</v>
      </c>
      <c r="G559" s="16">
        <f t="shared" si="27"/>
        <v>5.1033809135408319</v>
      </c>
    </row>
    <row r="560" spans="1:7" x14ac:dyDescent="0.2">
      <c r="A560">
        <v>578</v>
      </c>
      <c r="E560">
        <v>224.96600000000001</v>
      </c>
      <c r="G560" s="16">
        <f t="shared" si="27"/>
        <v>5.0993809135408412</v>
      </c>
    </row>
    <row r="561" spans="1:7" x14ac:dyDescent="0.2">
      <c r="A561">
        <v>579</v>
      </c>
      <c r="E561">
        <v>224.96199999999999</v>
      </c>
      <c r="G561" s="16">
        <f t="shared" si="27"/>
        <v>5.0953809135408221</v>
      </c>
    </row>
    <row r="562" spans="1:7" x14ac:dyDescent="0.2">
      <c r="A562">
        <v>580</v>
      </c>
      <c r="E562">
        <v>224.958</v>
      </c>
      <c r="G562" s="16">
        <f t="shared" si="27"/>
        <v>5.0913809135408314</v>
      </c>
    </row>
    <row r="563" spans="1:7" x14ac:dyDescent="0.2">
      <c r="A563">
        <v>581</v>
      </c>
      <c r="E563">
        <v>224.95400000000001</v>
      </c>
      <c r="G563" s="16">
        <f t="shared" si="27"/>
        <v>5.0873809135408408</v>
      </c>
    </row>
    <row r="564" spans="1:7" x14ac:dyDescent="0.2">
      <c r="A564">
        <v>582</v>
      </c>
      <c r="E564">
        <v>224.95</v>
      </c>
      <c r="G564" s="16">
        <f t="shared" si="27"/>
        <v>5.0833809135408217</v>
      </c>
    </row>
    <row r="565" spans="1:7" x14ac:dyDescent="0.2">
      <c r="A565">
        <v>583</v>
      </c>
      <c r="E565">
        <v>224.94499999999999</v>
      </c>
      <c r="G565" s="16">
        <f t="shared" si="27"/>
        <v>5.0783809135408262</v>
      </c>
    </row>
    <row r="566" spans="1:7" x14ac:dyDescent="0.2">
      <c r="A566">
        <v>584</v>
      </c>
      <c r="E566">
        <v>224.941</v>
      </c>
      <c r="G566" s="16">
        <f t="shared" si="27"/>
        <v>5.0743809135408355</v>
      </c>
    </row>
    <row r="567" spans="1:7" x14ac:dyDescent="0.2">
      <c r="A567">
        <v>585</v>
      </c>
      <c r="E567">
        <v>224.93700000000001</v>
      </c>
      <c r="G567" s="16">
        <f t="shared" si="27"/>
        <v>5.0703809135408449</v>
      </c>
    </row>
    <row r="568" spans="1:7" x14ac:dyDescent="0.2">
      <c r="A568">
        <v>586</v>
      </c>
      <c r="E568">
        <v>224.93299999999999</v>
      </c>
      <c r="G568" s="16">
        <f t="shared" si="27"/>
        <v>5.0663809135408258</v>
      </c>
    </row>
    <row r="569" spans="1:7" x14ac:dyDescent="0.2">
      <c r="A569">
        <v>587</v>
      </c>
      <c r="E569">
        <v>224.929</v>
      </c>
      <c r="G569" s="16">
        <f t="shared" si="27"/>
        <v>5.0623809135408351</v>
      </c>
    </row>
    <row r="570" spans="1:7" x14ac:dyDescent="0.2">
      <c r="A570">
        <v>588</v>
      </c>
      <c r="E570">
        <v>224.92500000000001</v>
      </c>
      <c r="G570" s="16">
        <f t="shared" si="27"/>
        <v>5.0583809135408444</v>
      </c>
    </row>
    <row r="571" spans="1:7" x14ac:dyDescent="0.2">
      <c r="A571">
        <v>589</v>
      </c>
      <c r="B571">
        <v>224.92099999999999</v>
      </c>
      <c r="C571">
        <v>224.65199999999999</v>
      </c>
      <c r="D571">
        <f>C571-B571</f>
        <v>-0.26900000000000546</v>
      </c>
      <c r="E571">
        <v>224.92099999999999</v>
      </c>
      <c r="G571" s="16">
        <f t="shared" si="27"/>
        <v>5.0543809135408253</v>
      </c>
    </row>
    <row r="572" spans="1:7" x14ac:dyDescent="0.2">
      <c r="A572">
        <v>590</v>
      </c>
      <c r="E572">
        <v>224.76900000000001</v>
      </c>
      <c r="G572" s="16">
        <f t="shared" si="27"/>
        <v>4.9023809135408385</v>
      </c>
    </row>
    <row r="573" spans="1:7" x14ac:dyDescent="0.2">
      <c r="A573">
        <v>591</v>
      </c>
      <c r="E573">
        <v>224.61799999999999</v>
      </c>
      <c r="G573" s="16">
        <f t="shared" si="27"/>
        <v>4.751380913540828</v>
      </c>
    </row>
    <row r="574" spans="1:7" x14ac:dyDescent="0.2">
      <c r="A574">
        <v>592</v>
      </c>
      <c r="E574">
        <v>224.46600000000001</v>
      </c>
      <c r="G574" s="16">
        <f t="shared" si="27"/>
        <v>4.5993809135408412</v>
      </c>
    </row>
    <row r="575" spans="1:7" x14ac:dyDescent="0.2">
      <c r="A575">
        <v>593</v>
      </c>
      <c r="E575">
        <v>224.315</v>
      </c>
      <c r="G575" s="16">
        <f t="shared" si="27"/>
        <v>4.4483809135408308</v>
      </c>
    </row>
    <row r="576" spans="1:7" x14ac:dyDescent="0.2">
      <c r="A576">
        <v>594</v>
      </c>
      <c r="E576">
        <v>224.16300000000001</v>
      </c>
      <c r="G576" s="16">
        <f t="shared" si="27"/>
        <v>4.2963809135408439</v>
      </c>
    </row>
    <row r="577" spans="1:7" x14ac:dyDescent="0.2">
      <c r="A577">
        <v>595</v>
      </c>
      <c r="E577">
        <v>224.012</v>
      </c>
      <c r="G577" s="16">
        <f t="shared" si="27"/>
        <v>4.1453809135408335</v>
      </c>
    </row>
    <row r="578" spans="1:7" x14ac:dyDescent="0.2">
      <c r="A578">
        <v>596</v>
      </c>
      <c r="E578">
        <v>223.86099999999999</v>
      </c>
      <c r="G578" s="16">
        <f t="shared" ref="G578:G641" si="30">E578-$F$4</f>
        <v>3.994380913540823</v>
      </c>
    </row>
    <row r="579" spans="1:7" x14ac:dyDescent="0.2">
      <c r="A579">
        <v>597</v>
      </c>
      <c r="E579">
        <v>223.709</v>
      </c>
      <c r="G579" s="16">
        <f t="shared" si="30"/>
        <v>3.8423809135408362</v>
      </c>
    </row>
    <row r="580" spans="1:7" x14ac:dyDescent="0.2">
      <c r="A580">
        <v>598</v>
      </c>
      <c r="E580">
        <v>223.55799999999999</v>
      </c>
      <c r="G580" s="16">
        <f t="shared" si="30"/>
        <v>3.6913809135408258</v>
      </c>
    </row>
    <row r="581" spans="1:7" x14ac:dyDescent="0.2">
      <c r="A581">
        <v>599</v>
      </c>
      <c r="E581">
        <v>223.40600000000001</v>
      </c>
      <c r="G581" s="16">
        <f t="shared" si="30"/>
        <v>3.5393809135408389</v>
      </c>
    </row>
    <row r="582" spans="1:7" x14ac:dyDescent="0.2">
      <c r="A582">
        <v>600</v>
      </c>
      <c r="E582">
        <v>223.255</v>
      </c>
      <c r="G582" s="16">
        <f t="shared" si="30"/>
        <v>3.3883809135408285</v>
      </c>
    </row>
    <row r="583" spans="1:7" x14ac:dyDescent="0.2">
      <c r="A583">
        <v>601</v>
      </c>
      <c r="E583">
        <v>223.10400000000001</v>
      </c>
      <c r="G583" s="16">
        <f t="shared" si="30"/>
        <v>3.2373809135408464</v>
      </c>
    </row>
    <row r="584" spans="1:7" x14ac:dyDescent="0.2">
      <c r="A584">
        <v>602</v>
      </c>
      <c r="E584">
        <v>222.952</v>
      </c>
      <c r="G584" s="16">
        <f t="shared" si="30"/>
        <v>3.0853809135408312</v>
      </c>
    </row>
    <row r="585" spans="1:7" x14ac:dyDescent="0.2">
      <c r="A585">
        <v>603</v>
      </c>
      <c r="B585">
        <v>222.80099999999999</v>
      </c>
      <c r="E585">
        <v>222.80099999999999</v>
      </c>
      <c r="G585" s="16">
        <f t="shared" si="30"/>
        <v>2.9343809135408208</v>
      </c>
    </row>
    <row r="586" spans="1:7" x14ac:dyDescent="0.2">
      <c r="A586">
        <v>604</v>
      </c>
      <c r="E586">
        <v>222.58699999999999</v>
      </c>
      <c r="G586" s="16">
        <f t="shared" si="30"/>
        <v>2.7203809135408221</v>
      </c>
    </row>
    <row r="587" spans="1:7" x14ac:dyDescent="0.2">
      <c r="A587">
        <v>605</v>
      </c>
      <c r="E587">
        <v>222.374</v>
      </c>
      <c r="G587" s="16">
        <f t="shared" si="30"/>
        <v>2.5073809135408283</v>
      </c>
    </row>
    <row r="588" spans="1:7" x14ac:dyDescent="0.2">
      <c r="A588">
        <v>606</v>
      </c>
      <c r="E588">
        <v>222.161</v>
      </c>
      <c r="G588" s="16">
        <f t="shared" si="30"/>
        <v>2.2943809135408344</v>
      </c>
    </row>
    <row r="589" spans="1:7" x14ac:dyDescent="0.2">
      <c r="A589">
        <v>607</v>
      </c>
      <c r="E589">
        <v>221.94800000000001</v>
      </c>
      <c r="G589" s="16">
        <f t="shared" si="30"/>
        <v>2.0813809135408405</v>
      </c>
    </row>
    <row r="590" spans="1:7" x14ac:dyDescent="0.2">
      <c r="A590">
        <v>608</v>
      </c>
      <c r="E590">
        <v>221.73400000000001</v>
      </c>
      <c r="G590" s="16">
        <f t="shared" si="30"/>
        <v>1.8673809135408419</v>
      </c>
    </row>
    <row r="591" spans="1:7" x14ac:dyDescent="0.2">
      <c r="A591">
        <v>609</v>
      </c>
      <c r="B591">
        <v>221.52099999999999</v>
      </c>
      <c r="C591">
        <v>221.886</v>
      </c>
      <c r="D591">
        <f>C591-B591</f>
        <v>0.36500000000000909</v>
      </c>
      <c r="E591">
        <v>221.52099999999999</v>
      </c>
      <c r="G591" s="16">
        <f t="shared" si="30"/>
        <v>1.6543809135408196</v>
      </c>
    </row>
    <row r="592" spans="1:7" x14ac:dyDescent="0.2">
      <c r="A592">
        <v>610</v>
      </c>
      <c r="E592">
        <v>221.44</v>
      </c>
      <c r="G592" s="16">
        <f t="shared" si="30"/>
        <v>1.5733809135408308</v>
      </c>
    </row>
    <row r="593" spans="1:7" x14ac:dyDescent="0.2">
      <c r="A593">
        <v>611</v>
      </c>
      <c r="E593">
        <v>221.358</v>
      </c>
      <c r="G593" s="16">
        <f t="shared" si="30"/>
        <v>1.4913809135408371</v>
      </c>
    </row>
    <row r="594" spans="1:7" x14ac:dyDescent="0.2">
      <c r="A594">
        <v>612</v>
      </c>
      <c r="E594">
        <v>221.27699999999999</v>
      </c>
      <c r="G594" s="16">
        <f t="shared" si="30"/>
        <v>1.4103809135408198</v>
      </c>
    </row>
    <row r="595" spans="1:7" x14ac:dyDescent="0.2">
      <c r="A595">
        <v>613</v>
      </c>
      <c r="E595">
        <v>221.19499999999999</v>
      </c>
      <c r="G595" s="16">
        <f t="shared" si="30"/>
        <v>1.3283809135408262</v>
      </c>
    </row>
    <row r="596" spans="1:7" x14ac:dyDescent="0.2">
      <c r="A596">
        <v>614</v>
      </c>
      <c r="E596">
        <v>221.114</v>
      </c>
      <c r="G596" s="16">
        <f t="shared" si="30"/>
        <v>1.2473809135408374</v>
      </c>
    </row>
    <row r="597" spans="1:7" x14ac:dyDescent="0.2">
      <c r="A597">
        <v>615</v>
      </c>
      <c r="B597">
        <v>221.03200000000001</v>
      </c>
      <c r="C597">
        <v>221.505</v>
      </c>
      <c r="D597">
        <f>C597-B597</f>
        <v>0.47299999999998477</v>
      </c>
      <c r="E597">
        <v>221.03200000000001</v>
      </c>
      <c r="G597" s="16">
        <f t="shared" si="30"/>
        <v>1.1653809135408437</v>
      </c>
    </row>
    <row r="598" spans="1:7" x14ac:dyDescent="0.2">
      <c r="A598">
        <v>616</v>
      </c>
      <c r="B598">
        <v>221.03700000000001</v>
      </c>
      <c r="C598">
        <v>221.56899999999999</v>
      </c>
      <c r="D598">
        <f>C598-B598</f>
        <v>0.53199999999998226</v>
      </c>
      <c r="E598">
        <v>221.03700000000001</v>
      </c>
      <c r="G598" s="16">
        <f t="shared" si="30"/>
        <v>1.1703809135408392</v>
      </c>
    </row>
    <row r="599" spans="1:7" x14ac:dyDescent="0.2">
      <c r="A599">
        <v>617</v>
      </c>
      <c r="E599">
        <v>221.15299999999999</v>
      </c>
      <c r="G599" s="16">
        <f t="shared" si="30"/>
        <v>1.2863809135408246</v>
      </c>
    </row>
    <row r="600" spans="1:7" x14ac:dyDescent="0.2">
      <c r="A600">
        <v>618</v>
      </c>
      <c r="E600">
        <v>221.26900000000001</v>
      </c>
      <c r="G600" s="16">
        <f t="shared" si="30"/>
        <v>1.4023809135408385</v>
      </c>
    </row>
    <row r="601" spans="1:7" x14ac:dyDescent="0.2">
      <c r="A601">
        <v>619</v>
      </c>
      <c r="B601">
        <v>221.38499999999999</v>
      </c>
      <c r="C601">
        <v>221.80099999999999</v>
      </c>
      <c r="D601">
        <f t="shared" ref="D601:D614" si="31">C601-B601</f>
        <v>0.41599999999999682</v>
      </c>
      <c r="E601">
        <v>221.38499999999999</v>
      </c>
      <c r="G601" s="16">
        <f t="shared" si="30"/>
        <v>1.5183809135408239</v>
      </c>
    </row>
    <row r="602" spans="1:7" x14ac:dyDescent="0.2">
      <c r="A602">
        <v>620</v>
      </c>
      <c r="B602">
        <v>221.32499999999999</v>
      </c>
      <c r="C602">
        <v>221.54599999999999</v>
      </c>
      <c r="D602">
        <f t="shared" si="31"/>
        <v>0.22100000000000364</v>
      </c>
      <c r="E602">
        <v>221.32499999999999</v>
      </c>
      <c r="G602" s="16">
        <f t="shared" si="30"/>
        <v>1.4583809135408217</v>
      </c>
    </row>
    <row r="603" spans="1:7" x14ac:dyDescent="0.2">
      <c r="A603">
        <v>621</v>
      </c>
      <c r="B603">
        <v>221.24199999999999</v>
      </c>
      <c r="C603">
        <v>221.446</v>
      </c>
      <c r="D603">
        <f t="shared" si="31"/>
        <v>0.20400000000000773</v>
      </c>
      <c r="E603">
        <v>221.24199999999999</v>
      </c>
      <c r="G603" s="16">
        <f t="shared" si="30"/>
        <v>1.3753809135408233</v>
      </c>
    </row>
    <row r="604" spans="1:7" x14ac:dyDescent="0.2">
      <c r="A604">
        <v>622</v>
      </c>
      <c r="B604">
        <v>220.91900000000001</v>
      </c>
      <c r="C604">
        <v>221.32499999999999</v>
      </c>
      <c r="D604">
        <f t="shared" si="31"/>
        <v>0.40599999999997749</v>
      </c>
      <c r="E604">
        <v>220.91900000000001</v>
      </c>
      <c r="G604" s="16">
        <f t="shared" si="30"/>
        <v>1.0523809135408442</v>
      </c>
    </row>
    <row r="605" spans="1:7" x14ac:dyDescent="0.2">
      <c r="A605">
        <v>623</v>
      </c>
      <c r="B605">
        <v>220.767</v>
      </c>
      <c r="C605">
        <v>221.15799999999999</v>
      </c>
      <c r="D605">
        <f t="shared" si="31"/>
        <v>0.39099999999999113</v>
      </c>
      <c r="E605">
        <v>220.767</v>
      </c>
      <c r="G605" s="16">
        <f t="shared" si="30"/>
        <v>0.90038091354082894</v>
      </c>
    </row>
    <row r="606" spans="1:7" x14ac:dyDescent="0.2">
      <c r="A606">
        <v>624</v>
      </c>
      <c r="B606">
        <v>220.697</v>
      </c>
      <c r="C606">
        <v>220.99100000000001</v>
      </c>
      <c r="D606">
        <f t="shared" si="31"/>
        <v>0.29400000000001114</v>
      </c>
      <c r="E606">
        <v>220.697</v>
      </c>
      <c r="G606" s="16">
        <f t="shared" si="30"/>
        <v>0.83038091354083576</v>
      </c>
    </row>
    <row r="607" spans="1:7" x14ac:dyDescent="0.2">
      <c r="A607">
        <v>625</v>
      </c>
      <c r="B607">
        <v>220.661</v>
      </c>
      <c r="C607">
        <v>220.94499999999999</v>
      </c>
      <c r="D607">
        <f t="shared" si="31"/>
        <v>0.28399999999999181</v>
      </c>
      <c r="E607">
        <v>220.661</v>
      </c>
      <c r="G607" s="16">
        <f t="shared" si="30"/>
        <v>0.7943809135408344</v>
      </c>
    </row>
    <row r="608" spans="1:7" x14ac:dyDescent="0.2">
      <c r="A608">
        <v>626</v>
      </c>
      <c r="B608">
        <v>220.72800000000001</v>
      </c>
      <c r="C608">
        <v>221.02</v>
      </c>
      <c r="D608">
        <f t="shared" si="31"/>
        <v>0.29200000000000159</v>
      </c>
      <c r="E608">
        <v>220.72800000000001</v>
      </c>
      <c r="G608" s="16">
        <f t="shared" si="30"/>
        <v>0.86138091354084168</v>
      </c>
    </row>
    <row r="609" spans="1:7" x14ac:dyDescent="0.2">
      <c r="A609">
        <v>627</v>
      </c>
      <c r="B609">
        <v>220.428</v>
      </c>
      <c r="C609">
        <v>220.928</v>
      </c>
      <c r="D609">
        <f t="shared" si="31"/>
        <v>0.5</v>
      </c>
      <c r="E609">
        <v>220.428</v>
      </c>
      <c r="G609" s="16">
        <f t="shared" si="30"/>
        <v>0.56138091354083031</v>
      </c>
    </row>
    <row r="610" spans="1:7" x14ac:dyDescent="0.2">
      <c r="A610">
        <v>628</v>
      </c>
      <c r="B610">
        <v>220.298</v>
      </c>
      <c r="C610">
        <v>220.761</v>
      </c>
      <c r="D610">
        <f t="shared" si="31"/>
        <v>0.46299999999999386</v>
      </c>
      <c r="E610">
        <v>220.298</v>
      </c>
      <c r="G610" s="16">
        <f t="shared" si="30"/>
        <v>0.43138091354083485</v>
      </c>
    </row>
    <row r="611" spans="1:7" x14ac:dyDescent="0.2">
      <c r="A611">
        <v>629</v>
      </c>
      <c r="B611">
        <v>220.29900000000001</v>
      </c>
      <c r="C611">
        <v>220.82499999999999</v>
      </c>
      <c r="D611">
        <f t="shared" si="31"/>
        <v>0.52599999999998204</v>
      </c>
      <c r="E611">
        <v>220.29900000000001</v>
      </c>
      <c r="G611" s="16">
        <f t="shared" si="30"/>
        <v>0.43238091354083963</v>
      </c>
    </row>
    <row r="612" spans="1:7" x14ac:dyDescent="0.2">
      <c r="A612">
        <v>630</v>
      </c>
      <c r="B612">
        <v>220.45400000000001</v>
      </c>
      <c r="C612">
        <v>220.887</v>
      </c>
      <c r="D612">
        <f t="shared" si="31"/>
        <v>0.43299999999999272</v>
      </c>
      <c r="E612">
        <v>220.45400000000001</v>
      </c>
      <c r="G612" s="16">
        <f t="shared" si="30"/>
        <v>0.58738091354084077</v>
      </c>
    </row>
    <row r="613" spans="1:7" x14ac:dyDescent="0.2">
      <c r="A613">
        <v>631</v>
      </c>
      <c r="B613">
        <v>220.321</v>
      </c>
      <c r="C613">
        <v>220.80600000000001</v>
      </c>
      <c r="D613">
        <f t="shared" si="31"/>
        <v>0.48500000000001364</v>
      </c>
      <c r="E613">
        <v>220.321</v>
      </c>
      <c r="G613" s="16">
        <f t="shared" si="30"/>
        <v>0.45438091354083099</v>
      </c>
    </row>
    <row r="614" spans="1:7" x14ac:dyDescent="0.2">
      <c r="A614">
        <v>632</v>
      </c>
      <c r="B614">
        <v>220.21199999999999</v>
      </c>
      <c r="C614">
        <v>221.78</v>
      </c>
      <c r="D614">
        <f t="shared" si="31"/>
        <v>1.5680000000000121</v>
      </c>
      <c r="E614">
        <v>220.21199999999999</v>
      </c>
      <c r="G614" s="16">
        <f t="shared" si="30"/>
        <v>0.34538091354082212</v>
      </c>
    </row>
    <row r="615" spans="1:7" x14ac:dyDescent="0.2">
      <c r="A615">
        <v>633</v>
      </c>
      <c r="E615">
        <v>220.249</v>
      </c>
      <c r="G615" s="16">
        <f t="shared" si="30"/>
        <v>0.38238091354082826</v>
      </c>
    </row>
    <row r="616" spans="1:7" x14ac:dyDescent="0.2">
      <c r="A616">
        <v>634</v>
      </c>
      <c r="E616">
        <v>220.286</v>
      </c>
      <c r="G616" s="16">
        <f t="shared" si="30"/>
        <v>0.4193809135408344</v>
      </c>
    </row>
    <row r="617" spans="1:7" x14ac:dyDescent="0.2">
      <c r="A617">
        <v>635</v>
      </c>
      <c r="E617">
        <v>220.32300000000001</v>
      </c>
      <c r="G617" s="16">
        <f t="shared" si="30"/>
        <v>0.45638091354084054</v>
      </c>
    </row>
    <row r="618" spans="1:7" x14ac:dyDescent="0.2">
      <c r="A618">
        <v>636</v>
      </c>
      <c r="E618">
        <v>220.36099999999999</v>
      </c>
      <c r="G618" s="16">
        <f t="shared" si="30"/>
        <v>0.49438091354082303</v>
      </c>
    </row>
    <row r="619" spans="1:7" x14ac:dyDescent="0.2">
      <c r="A619">
        <v>637</v>
      </c>
      <c r="E619">
        <v>220.398</v>
      </c>
      <c r="G619" s="16">
        <f t="shared" si="30"/>
        <v>0.53138091354082917</v>
      </c>
    </row>
    <row r="620" spans="1:7" x14ac:dyDescent="0.2">
      <c r="A620">
        <v>638</v>
      </c>
      <c r="E620">
        <v>220.435</v>
      </c>
      <c r="G620" s="16">
        <f t="shared" si="30"/>
        <v>0.56838091354083531</v>
      </c>
    </row>
    <row r="621" spans="1:7" x14ac:dyDescent="0.2">
      <c r="A621">
        <v>639</v>
      </c>
      <c r="B621">
        <v>220.47200000000001</v>
      </c>
      <c r="E621">
        <v>220.47200000000001</v>
      </c>
      <c r="G621" s="16">
        <f t="shared" si="30"/>
        <v>0.60538091354084145</v>
      </c>
    </row>
    <row r="622" spans="1:7" x14ac:dyDescent="0.2">
      <c r="A622">
        <v>640</v>
      </c>
      <c r="E622">
        <v>220.44900000000001</v>
      </c>
      <c r="G622" s="16">
        <f t="shared" si="30"/>
        <v>0.58238091354084531</v>
      </c>
    </row>
    <row r="623" spans="1:7" x14ac:dyDescent="0.2">
      <c r="A623">
        <v>641</v>
      </c>
      <c r="E623">
        <v>220.42599999999999</v>
      </c>
      <c r="G623" s="16">
        <f t="shared" si="30"/>
        <v>0.55938091354082076</v>
      </c>
    </row>
    <row r="624" spans="1:7" x14ac:dyDescent="0.2">
      <c r="A624">
        <v>642</v>
      </c>
      <c r="E624">
        <v>220.40299999999999</v>
      </c>
      <c r="G624" s="16">
        <f t="shared" si="30"/>
        <v>0.53638091354082462</v>
      </c>
    </row>
    <row r="625" spans="1:7" x14ac:dyDescent="0.2">
      <c r="A625">
        <v>643</v>
      </c>
      <c r="B625">
        <v>220.38</v>
      </c>
      <c r="C625">
        <v>220.79400000000001</v>
      </c>
      <c r="D625">
        <f>C625-B625</f>
        <v>0.41400000000001569</v>
      </c>
      <c r="E625">
        <v>220.38</v>
      </c>
      <c r="G625" s="16">
        <f t="shared" si="30"/>
        <v>0.51338091354082849</v>
      </c>
    </row>
    <row r="626" spans="1:7" x14ac:dyDescent="0.2">
      <c r="A626">
        <v>644</v>
      </c>
      <c r="B626">
        <v>220.499</v>
      </c>
      <c r="C626">
        <v>220.893</v>
      </c>
      <c r="D626">
        <f>C626-B626</f>
        <v>0.39400000000000546</v>
      </c>
      <c r="E626">
        <v>220.499</v>
      </c>
      <c r="G626" s="16">
        <f t="shared" si="30"/>
        <v>0.63238091354082826</v>
      </c>
    </row>
    <row r="627" spans="1:7" x14ac:dyDescent="0.2">
      <c r="A627">
        <v>645</v>
      </c>
      <c r="E627">
        <v>220.46700000000001</v>
      </c>
      <c r="G627" s="16">
        <f t="shared" si="30"/>
        <v>0.600380913540846</v>
      </c>
    </row>
    <row r="628" spans="1:7" x14ac:dyDescent="0.2">
      <c r="A628">
        <v>646</v>
      </c>
      <c r="E628">
        <v>220.434</v>
      </c>
      <c r="G628" s="16">
        <f t="shared" si="30"/>
        <v>0.56738091354083053</v>
      </c>
    </row>
    <row r="629" spans="1:7" x14ac:dyDescent="0.2">
      <c r="A629">
        <v>647</v>
      </c>
      <c r="E629">
        <v>220.40199999999999</v>
      </c>
      <c r="G629" s="16">
        <f t="shared" si="30"/>
        <v>0.53538091354081985</v>
      </c>
    </row>
    <row r="630" spans="1:7" x14ac:dyDescent="0.2">
      <c r="A630">
        <v>648</v>
      </c>
      <c r="E630">
        <v>220.37</v>
      </c>
      <c r="G630" s="16">
        <f t="shared" si="30"/>
        <v>0.50338091354083758</v>
      </c>
    </row>
    <row r="631" spans="1:7" x14ac:dyDescent="0.2">
      <c r="A631">
        <v>649</v>
      </c>
      <c r="E631">
        <v>220.33699999999999</v>
      </c>
      <c r="G631" s="16">
        <f t="shared" si="30"/>
        <v>0.47038091354082212</v>
      </c>
    </row>
    <row r="632" spans="1:7" x14ac:dyDescent="0.2">
      <c r="A632">
        <v>650</v>
      </c>
      <c r="E632">
        <v>220.30500000000001</v>
      </c>
      <c r="G632" s="16">
        <f t="shared" si="30"/>
        <v>0.43838091354083986</v>
      </c>
    </row>
    <row r="633" spans="1:7" x14ac:dyDescent="0.2">
      <c r="A633">
        <v>651</v>
      </c>
      <c r="E633">
        <v>220.273</v>
      </c>
      <c r="G633" s="16">
        <f t="shared" si="30"/>
        <v>0.40638091354082917</v>
      </c>
    </row>
    <row r="634" spans="1:7" x14ac:dyDescent="0.2">
      <c r="A634">
        <v>652</v>
      </c>
      <c r="E634">
        <v>220.24</v>
      </c>
      <c r="G634" s="16">
        <f t="shared" si="30"/>
        <v>0.37338091354084213</v>
      </c>
    </row>
    <row r="635" spans="1:7" x14ac:dyDescent="0.2">
      <c r="A635">
        <v>653</v>
      </c>
      <c r="B635">
        <v>220.208</v>
      </c>
      <c r="E635">
        <v>220.208</v>
      </c>
      <c r="G635" s="16">
        <f t="shared" si="30"/>
        <v>0.34138091354083144</v>
      </c>
    </row>
    <row r="636" spans="1:7" x14ac:dyDescent="0.2">
      <c r="A636">
        <v>654</v>
      </c>
      <c r="E636">
        <v>220.11699999999999</v>
      </c>
      <c r="G636" s="16">
        <f t="shared" si="30"/>
        <v>0.25038091354082326</v>
      </c>
    </row>
    <row r="637" spans="1:7" x14ac:dyDescent="0.2">
      <c r="A637">
        <v>655</v>
      </c>
      <c r="E637">
        <v>220.02699999999999</v>
      </c>
      <c r="G637" s="16">
        <f t="shared" si="30"/>
        <v>0.16038091354081985</v>
      </c>
    </row>
    <row r="638" spans="1:7" x14ac:dyDescent="0.2">
      <c r="A638">
        <v>656</v>
      </c>
      <c r="B638">
        <v>219.93600000000001</v>
      </c>
      <c r="E638">
        <v>219.93600000000001</v>
      </c>
      <c r="G638" s="16">
        <f t="shared" si="30"/>
        <v>6.9380913540840083E-2</v>
      </c>
    </row>
    <row r="639" spans="1:7" x14ac:dyDescent="0.2">
      <c r="A639">
        <v>657</v>
      </c>
      <c r="B639">
        <v>219.95</v>
      </c>
      <c r="C639">
        <v>220.399</v>
      </c>
      <c r="D639">
        <f>C639-B639</f>
        <v>0.44900000000001228</v>
      </c>
      <c r="E639">
        <v>219.95</v>
      </c>
      <c r="G639" s="16">
        <f t="shared" si="30"/>
        <v>8.3380913540821666E-2</v>
      </c>
    </row>
    <row r="640" spans="1:7" x14ac:dyDescent="0.2">
      <c r="A640">
        <v>658</v>
      </c>
      <c r="B640">
        <v>220.20400000000001</v>
      </c>
      <c r="C640">
        <v>220.631</v>
      </c>
      <c r="D640">
        <f>C640-B640</f>
        <v>0.4269999999999925</v>
      </c>
      <c r="E640">
        <v>220.20400000000001</v>
      </c>
      <c r="G640" s="16">
        <f t="shared" si="30"/>
        <v>0.33738091354084077</v>
      </c>
    </row>
    <row r="641" spans="1:7" x14ac:dyDescent="0.2">
      <c r="A641">
        <v>659</v>
      </c>
      <c r="E641">
        <v>220.35400000000001</v>
      </c>
      <c r="G641" s="16">
        <f t="shared" si="30"/>
        <v>0.48738091354084645</v>
      </c>
    </row>
    <row r="642" spans="1:7" x14ac:dyDescent="0.2">
      <c r="A642">
        <v>660</v>
      </c>
      <c r="B642">
        <v>220.50399999999999</v>
      </c>
      <c r="E642">
        <v>220.50399999999999</v>
      </c>
      <c r="G642" s="16">
        <f t="shared" ref="G642:G705" si="32">E642-$F$4</f>
        <v>0.63738091354082371</v>
      </c>
    </row>
    <row r="643" spans="1:7" x14ac:dyDescent="0.2">
      <c r="A643">
        <v>661</v>
      </c>
      <c r="E643">
        <v>220.58</v>
      </c>
      <c r="G643" s="16">
        <f t="shared" si="32"/>
        <v>0.71338091354084554</v>
      </c>
    </row>
    <row r="644" spans="1:7" x14ac:dyDescent="0.2">
      <c r="A644">
        <v>662</v>
      </c>
      <c r="E644">
        <v>220.65600000000001</v>
      </c>
      <c r="G644" s="16">
        <f t="shared" si="32"/>
        <v>0.78938091354083895</v>
      </c>
    </row>
    <row r="645" spans="1:7" x14ac:dyDescent="0.2">
      <c r="A645">
        <v>663</v>
      </c>
      <c r="E645">
        <v>220.732</v>
      </c>
      <c r="G645" s="16">
        <f t="shared" si="32"/>
        <v>0.86538091354083235</v>
      </c>
    </row>
    <row r="646" spans="1:7" x14ac:dyDescent="0.2">
      <c r="A646">
        <v>664</v>
      </c>
      <c r="E646">
        <v>220.80799999999999</v>
      </c>
      <c r="G646" s="16">
        <f t="shared" si="32"/>
        <v>0.94138091354082576</v>
      </c>
    </row>
    <row r="647" spans="1:7" x14ac:dyDescent="0.2">
      <c r="A647">
        <v>665</v>
      </c>
      <c r="E647">
        <v>220.88399999999999</v>
      </c>
      <c r="G647" s="16">
        <f t="shared" si="32"/>
        <v>1.0173809135408192</v>
      </c>
    </row>
    <row r="648" spans="1:7" x14ac:dyDescent="0.2">
      <c r="A648">
        <v>666</v>
      </c>
      <c r="E648">
        <v>220.96</v>
      </c>
      <c r="G648" s="16">
        <f t="shared" si="32"/>
        <v>1.093380913540841</v>
      </c>
    </row>
    <row r="649" spans="1:7" x14ac:dyDescent="0.2">
      <c r="A649">
        <v>667</v>
      </c>
      <c r="B649">
        <v>221.036</v>
      </c>
      <c r="E649">
        <v>221.036</v>
      </c>
      <c r="G649" s="16">
        <f t="shared" si="32"/>
        <v>1.1693809135408344</v>
      </c>
    </row>
    <row r="650" spans="1:7" x14ac:dyDescent="0.2">
      <c r="A650">
        <v>668</v>
      </c>
      <c r="E650">
        <v>221.03299999999999</v>
      </c>
      <c r="G650" s="16">
        <f t="shared" si="32"/>
        <v>1.1663809135408201</v>
      </c>
    </row>
    <row r="651" spans="1:7" x14ac:dyDescent="0.2">
      <c r="A651">
        <v>669</v>
      </c>
      <c r="E651">
        <v>221.03</v>
      </c>
      <c r="G651" s="16">
        <f t="shared" si="32"/>
        <v>1.1633809135408342</v>
      </c>
    </row>
    <row r="652" spans="1:7" x14ac:dyDescent="0.2">
      <c r="A652">
        <v>670</v>
      </c>
      <c r="B652">
        <v>221.02699999999999</v>
      </c>
      <c r="E652">
        <v>221.02699999999999</v>
      </c>
      <c r="G652" s="16">
        <f t="shared" si="32"/>
        <v>1.1603809135408198</v>
      </c>
    </row>
    <row r="653" spans="1:7" x14ac:dyDescent="0.2">
      <c r="A653">
        <v>671</v>
      </c>
      <c r="E653">
        <v>221.054</v>
      </c>
      <c r="G653" s="16">
        <f t="shared" si="32"/>
        <v>1.1873809135408351</v>
      </c>
    </row>
    <row r="654" spans="1:7" x14ac:dyDescent="0.2">
      <c r="A654">
        <v>672</v>
      </c>
      <c r="E654">
        <v>221.08099999999999</v>
      </c>
      <c r="G654" s="16">
        <f t="shared" si="32"/>
        <v>1.2143809135408219</v>
      </c>
    </row>
    <row r="655" spans="1:7" x14ac:dyDescent="0.2">
      <c r="A655">
        <v>673</v>
      </c>
      <c r="E655">
        <v>221.108</v>
      </c>
      <c r="G655" s="16">
        <f t="shared" si="32"/>
        <v>1.2413809135408371</v>
      </c>
    </row>
    <row r="656" spans="1:7" x14ac:dyDescent="0.2">
      <c r="A656">
        <v>674</v>
      </c>
      <c r="B656">
        <v>221.136</v>
      </c>
      <c r="E656">
        <v>221.136</v>
      </c>
      <c r="G656" s="16">
        <f t="shared" si="32"/>
        <v>1.2693809135408287</v>
      </c>
    </row>
    <row r="657" spans="1:8" x14ac:dyDescent="0.2">
      <c r="A657">
        <v>675</v>
      </c>
      <c r="E657">
        <v>221.214</v>
      </c>
      <c r="G657" s="16">
        <f t="shared" si="32"/>
        <v>1.3473809135408317</v>
      </c>
    </row>
    <row r="658" spans="1:8" x14ac:dyDescent="0.2">
      <c r="A658">
        <v>676</v>
      </c>
      <c r="E658">
        <v>221.292</v>
      </c>
      <c r="G658" s="16">
        <f t="shared" si="32"/>
        <v>1.4253809135408346</v>
      </c>
    </row>
    <row r="659" spans="1:8" x14ac:dyDescent="0.2">
      <c r="A659">
        <v>677</v>
      </c>
      <c r="E659">
        <v>221.37</v>
      </c>
      <c r="G659" s="16">
        <f t="shared" si="32"/>
        <v>1.5033809135408376</v>
      </c>
    </row>
    <row r="660" spans="1:8" x14ac:dyDescent="0.2">
      <c r="A660">
        <v>678</v>
      </c>
      <c r="E660">
        <v>221.44800000000001</v>
      </c>
      <c r="G660" s="16">
        <f t="shared" si="32"/>
        <v>1.5813809135408405</v>
      </c>
    </row>
    <row r="661" spans="1:8" x14ac:dyDescent="0.2">
      <c r="A661">
        <v>679</v>
      </c>
      <c r="E661">
        <v>221.52600000000001</v>
      </c>
      <c r="G661" s="16">
        <f t="shared" si="32"/>
        <v>1.6593809135408435</v>
      </c>
    </row>
    <row r="662" spans="1:8" x14ac:dyDescent="0.2">
      <c r="A662">
        <v>680</v>
      </c>
      <c r="E662">
        <v>221.60400000000001</v>
      </c>
      <c r="G662" s="16">
        <f t="shared" si="32"/>
        <v>1.7373809135408464</v>
      </c>
    </row>
    <row r="663" spans="1:8" x14ac:dyDescent="0.2">
      <c r="A663">
        <v>681</v>
      </c>
      <c r="B663">
        <v>221.68199999999999</v>
      </c>
      <c r="C663">
        <v>222.27099999999999</v>
      </c>
      <c r="D663">
        <f>C663-B663</f>
        <v>0.58899999999999864</v>
      </c>
      <c r="E663">
        <v>221.68199999999999</v>
      </c>
      <c r="G663" s="16">
        <f t="shared" si="32"/>
        <v>1.815380913540821</v>
      </c>
      <c r="H663" s="18">
        <f t="shared" ref="H663:H726" si="33">-0.000000019455*A663^3+0.000051025*A663^2-0.043604*A663+12.804+E663</f>
        <v>222.31077878134499</v>
      </c>
    </row>
    <row r="664" spans="1:8" x14ac:dyDescent="0.2">
      <c r="A664">
        <v>682</v>
      </c>
      <c r="E664">
        <v>221.72300000000001</v>
      </c>
      <c r="G664" s="16">
        <f t="shared" si="32"/>
        <v>1.8563809135408462</v>
      </c>
      <c r="H664" s="18">
        <f t="shared" si="33"/>
        <v>222.35061467956001</v>
      </c>
    </row>
    <row r="665" spans="1:8" x14ac:dyDescent="0.2">
      <c r="A665">
        <v>683</v>
      </c>
      <c r="E665">
        <v>221.76300000000001</v>
      </c>
      <c r="G665" s="16">
        <f t="shared" si="32"/>
        <v>1.8963809135408383</v>
      </c>
      <c r="H665" s="18">
        <f t="shared" si="33"/>
        <v>222.38947301791501</v>
      </c>
    </row>
    <row r="666" spans="1:8" x14ac:dyDescent="0.2">
      <c r="A666">
        <v>684</v>
      </c>
      <c r="E666">
        <v>221.804</v>
      </c>
      <c r="G666" s="16">
        <f t="shared" si="32"/>
        <v>1.9373809135408351</v>
      </c>
      <c r="H666" s="18">
        <f t="shared" si="33"/>
        <v>222.42935367968002</v>
      </c>
    </row>
    <row r="667" spans="1:8" x14ac:dyDescent="0.2">
      <c r="A667">
        <v>685</v>
      </c>
      <c r="E667">
        <v>221.84399999999999</v>
      </c>
      <c r="G667" s="16">
        <f t="shared" si="32"/>
        <v>1.9773809135408271</v>
      </c>
      <c r="H667" s="18">
        <f t="shared" si="33"/>
        <v>222.468256548125</v>
      </c>
    </row>
    <row r="668" spans="1:8" x14ac:dyDescent="0.2">
      <c r="A668">
        <v>686</v>
      </c>
      <c r="E668">
        <v>221.88499999999999</v>
      </c>
      <c r="G668" s="16">
        <f t="shared" si="32"/>
        <v>2.0183809135408239</v>
      </c>
      <c r="H668" s="18">
        <f t="shared" si="33"/>
        <v>222.50818150652</v>
      </c>
    </row>
    <row r="669" spans="1:8" x14ac:dyDescent="0.2">
      <c r="A669">
        <v>687</v>
      </c>
      <c r="B669">
        <v>221.92500000000001</v>
      </c>
      <c r="E669">
        <v>221.92500000000001</v>
      </c>
      <c r="G669" s="16">
        <f t="shared" si="32"/>
        <v>2.0583809135408444</v>
      </c>
      <c r="H669" s="18">
        <f t="shared" si="33"/>
        <v>222.54712843813502</v>
      </c>
    </row>
    <row r="670" spans="1:8" x14ac:dyDescent="0.2">
      <c r="A670">
        <v>688</v>
      </c>
      <c r="E670">
        <v>221.79900000000001</v>
      </c>
      <c r="G670" s="16">
        <f t="shared" si="32"/>
        <v>1.9323809135408396</v>
      </c>
      <c r="H670" s="18">
        <f t="shared" si="33"/>
        <v>222.42009722624002</v>
      </c>
    </row>
    <row r="671" spans="1:8" x14ac:dyDescent="0.2">
      <c r="A671">
        <v>689</v>
      </c>
      <c r="E671">
        <v>221.67400000000001</v>
      </c>
      <c r="G671" s="16">
        <f t="shared" si="32"/>
        <v>1.8073809135408396</v>
      </c>
      <c r="H671" s="18">
        <f t="shared" si="33"/>
        <v>222.29408775410502</v>
      </c>
    </row>
    <row r="672" spans="1:8" x14ac:dyDescent="0.2">
      <c r="A672">
        <v>690</v>
      </c>
      <c r="B672">
        <v>221.548</v>
      </c>
      <c r="E672">
        <v>221.548</v>
      </c>
      <c r="G672" s="16">
        <f t="shared" si="32"/>
        <v>1.6813809135408349</v>
      </c>
      <c r="H672" s="18">
        <f t="shared" si="33"/>
        <v>222.16709990500001</v>
      </c>
    </row>
    <row r="673" spans="1:8" x14ac:dyDescent="0.2">
      <c r="A673">
        <v>691</v>
      </c>
      <c r="E673">
        <v>221.506</v>
      </c>
      <c r="G673" s="16">
        <f t="shared" si="32"/>
        <v>1.6393809135408333</v>
      </c>
      <c r="H673" s="18">
        <f t="shared" si="33"/>
        <v>222.124133562195</v>
      </c>
    </row>
    <row r="674" spans="1:8" x14ac:dyDescent="0.2">
      <c r="A674">
        <v>692</v>
      </c>
      <c r="E674">
        <v>221.464</v>
      </c>
      <c r="G674" s="16">
        <f t="shared" si="32"/>
        <v>1.5973809135408317</v>
      </c>
      <c r="H674" s="18">
        <f t="shared" si="33"/>
        <v>222.08118860895999</v>
      </c>
    </row>
    <row r="675" spans="1:8" x14ac:dyDescent="0.2">
      <c r="A675">
        <v>693</v>
      </c>
      <c r="E675">
        <v>221.422</v>
      </c>
      <c r="G675" s="16">
        <f t="shared" si="32"/>
        <v>1.5553809135408301</v>
      </c>
      <c r="H675" s="18">
        <f t="shared" si="33"/>
        <v>222.03826492856498</v>
      </c>
    </row>
    <row r="676" spans="1:8" x14ac:dyDescent="0.2">
      <c r="A676">
        <v>694</v>
      </c>
      <c r="E676">
        <v>221.38</v>
      </c>
      <c r="G676" s="16">
        <f t="shared" si="32"/>
        <v>1.5133809135408285</v>
      </c>
      <c r="H676" s="18">
        <f t="shared" si="33"/>
        <v>221.99536240428</v>
      </c>
    </row>
    <row r="677" spans="1:8" x14ac:dyDescent="0.2">
      <c r="A677">
        <v>695</v>
      </c>
      <c r="E677">
        <v>221.33699999999999</v>
      </c>
      <c r="G677" s="16">
        <f t="shared" si="32"/>
        <v>1.4703809135408221</v>
      </c>
      <c r="H677" s="18">
        <f t="shared" si="33"/>
        <v>221.951480919375</v>
      </c>
    </row>
    <row r="678" spans="1:8" x14ac:dyDescent="0.2">
      <c r="A678">
        <v>696</v>
      </c>
      <c r="E678">
        <v>221.29499999999999</v>
      </c>
      <c r="G678" s="16">
        <f t="shared" si="32"/>
        <v>1.4283809135408205</v>
      </c>
      <c r="H678" s="18">
        <f t="shared" si="33"/>
        <v>221.90862035711999</v>
      </c>
    </row>
    <row r="679" spans="1:8" x14ac:dyDescent="0.2">
      <c r="A679">
        <v>697</v>
      </c>
      <c r="E679">
        <v>221.25299999999999</v>
      </c>
      <c r="G679" s="16">
        <f t="shared" si="32"/>
        <v>1.3863809135408189</v>
      </c>
      <c r="H679" s="18">
        <f t="shared" si="33"/>
        <v>221.865780600785</v>
      </c>
    </row>
    <row r="680" spans="1:8" x14ac:dyDescent="0.2">
      <c r="A680">
        <v>698</v>
      </c>
      <c r="E680">
        <v>221.21100000000001</v>
      </c>
      <c r="G680" s="16">
        <f t="shared" si="32"/>
        <v>1.3443809135408458</v>
      </c>
      <c r="H680" s="18">
        <f t="shared" si="33"/>
        <v>221.82296153364001</v>
      </c>
    </row>
    <row r="681" spans="1:8" x14ac:dyDescent="0.2">
      <c r="A681">
        <v>699</v>
      </c>
      <c r="E681">
        <v>221.16900000000001</v>
      </c>
      <c r="G681" s="16">
        <f t="shared" si="32"/>
        <v>1.3023809135408442</v>
      </c>
      <c r="H681" s="18">
        <f t="shared" si="33"/>
        <v>221.78016303895501</v>
      </c>
    </row>
    <row r="682" spans="1:8" x14ac:dyDescent="0.2">
      <c r="A682">
        <v>700</v>
      </c>
      <c r="E682">
        <v>221.126</v>
      </c>
      <c r="G682" s="16">
        <f t="shared" si="32"/>
        <v>1.2593809135408378</v>
      </c>
      <c r="H682" s="18">
        <f t="shared" si="33"/>
        <v>221.73638500000001</v>
      </c>
    </row>
    <row r="683" spans="1:8" x14ac:dyDescent="0.2">
      <c r="A683">
        <v>701</v>
      </c>
      <c r="E683">
        <v>221.084</v>
      </c>
      <c r="G683" s="16">
        <f t="shared" si="32"/>
        <v>1.2173809135408362</v>
      </c>
      <c r="H683" s="18">
        <f t="shared" si="33"/>
        <v>221.69362730004499</v>
      </c>
    </row>
    <row r="684" spans="1:8" x14ac:dyDescent="0.2">
      <c r="A684">
        <v>702</v>
      </c>
      <c r="B684">
        <v>221.042</v>
      </c>
      <c r="E684">
        <v>221.042</v>
      </c>
      <c r="G684" s="16">
        <f t="shared" si="32"/>
        <v>1.1753809135408346</v>
      </c>
      <c r="H684" s="18">
        <f t="shared" si="33"/>
        <v>221.65088982236</v>
      </c>
    </row>
    <row r="685" spans="1:8" x14ac:dyDescent="0.2">
      <c r="A685">
        <v>703</v>
      </c>
      <c r="E685">
        <v>220.99100000000001</v>
      </c>
      <c r="G685" s="16">
        <f t="shared" si="32"/>
        <v>1.1243809135408469</v>
      </c>
      <c r="H685" s="18">
        <f t="shared" si="33"/>
        <v>221.59917245021501</v>
      </c>
    </row>
    <row r="686" spans="1:8" x14ac:dyDescent="0.2">
      <c r="A686">
        <v>704</v>
      </c>
      <c r="B686">
        <v>220.93899999999999</v>
      </c>
      <c r="E686">
        <v>220.93899999999999</v>
      </c>
      <c r="G686" s="16">
        <f t="shared" si="32"/>
        <v>1.072380913540826</v>
      </c>
      <c r="H686" s="18">
        <f t="shared" si="33"/>
        <v>221.54647506687999</v>
      </c>
    </row>
    <row r="687" spans="1:8" x14ac:dyDescent="0.2">
      <c r="A687">
        <v>705</v>
      </c>
      <c r="E687">
        <v>220.91300000000001</v>
      </c>
      <c r="G687" s="16">
        <f t="shared" si="32"/>
        <v>1.0463809135408439</v>
      </c>
      <c r="H687" s="18">
        <f t="shared" si="33"/>
        <v>221.51979755562502</v>
      </c>
    </row>
    <row r="688" spans="1:8" x14ac:dyDescent="0.2">
      <c r="A688">
        <v>706</v>
      </c>
      <c r="E688">
        <v>220.886</v>
      </c>
      <c r="G688" s="16">
        <f t="shared" si="32"/>
        <v>1.0193809135408287</v>
      </c>
      <c r="H688" s="18">
        <f t="shared" si="33"/>
        <v>221.49213979972001</v>
      </c>
    </row>
    <row r="689" spans="1:8" x14ac:dyDescent="0.2">
      <c r="A689">
        <v>707</v>
      </c>
      <c r="E689">
        <v>220.86</v>
      </c>
      <c r="G689" s="16">
        <f t="shared" si="32"/>
        <v>0.99338091354084668</v>
      </c>
      <c r="H689" s="18">
        <f t="shared" si="33"/>
        <v>221.46550168243502</v>
      </c>
    </row>
    <row r="690" spans="1:8" x14ac:dyDescent="0.2">
      <c r="A690">
        <v>708</v>
      </c>
      <c r="E690">
        <v>220.833</v>
      </c>
      <c r="G690" s="16">
        <f t="shared" si="32"/>
        <v>0.96638091354083144</v>
      </c>
      <c r="H690" s="18">
        <f t="shared" si="33"/>
        <v>221.43788308704001</v>
      </c>
    </row>
    <row r="691" spans="1:8" x14ac:dyDescent="0.2">
      <c r="A691">
        <v>709</v>
      </c>
      <c r="E691">
        <v>220.80699999999999</v>
      </c>
      <c r="G691" s="16">
        <f t="shared" si="32"/>
        <v>0.94038091354082098</v>
      </c>
      <c r="H691" s="18">
        <f t="shared" si="33"/>
        <v>221.411283896805</v>
      </c>
    </row>
    <row r="692" spans="1:8" x14ac:dyDescent="0.2">
      <c r="A692">
        <v>710</v>
      </c>
      <c r="E692">
        <v>220.78100000000001</v>
      </c>
      <c r="G692" s="16">
        <f t="shared" si="32"/>
        <v>0.91438091354083895</v>
      </c>
      <c r="H692" s="18">
        <f t="shared" si="33"/>
        <v>221.384703995</v>
      </c>
    </row>
    <row r="693" spans="1:8" x14ac:dyDescent="0.2">
      <c r="A693">
        <v>711</v>
      </c>
      <c r="E693">
        <v>220.75399999999999</v>
      </c>
      <c r="G693" s="16">
        <f t="shared" si="32"/>
        <v>0.88738091354082371</v>
      </c>
      <c r="H693" s="18">
        <f t="shared" si="33"/>
        <v>221.357143264895</v>
      </c>
    </row>
    <row r="694" spans="1:8" x14ac:dyDescent="0.2">
      <c r="A694">
        <v>712</v>
      </c>
      <c r="E694">
        <v>220.72800000000001</v>
      </c>
      <c r="G694" s="16">
        <f t="shared" si="32"/>
        <v>0.86138091354084168</v>
      </c>
      <c r="H694" s="18">
        <f t="shared" si="33"/>
        <v>221.33060158976002</v>
      </c>
    </row>
    <row r="695" spans="1:8" x14ac:dyDescent="0.2">
      <c r="A695">
        <v>713</v>
      </c>
      <c r="E695">
        <v>220.70099999999999</v>
      </c>
      <c r="G695" s="16">
        <f t="shared" si="32"/>
        <v>0.83438091354082644</v>
      </c>
      <c r="H695" s="18">
        <f t="shared" si="33"/>
        <v>221.30307885286499</v>
      </c>
    </row>
    <row r="696" spans="1:8" x14ac:dyDescent="0.2">
      <c r="A696">
        <v>714</v>
      </c>
      <c r="E696">
        <v>220.67500000000001</v>
      </c>
      <c r="G696" s="16">
        <f t="shared" si="32"/>
        <v>0.8083809135408444</v>
      </c>
      <c r="H696" s="18">
        <f t="shared" si="33"/>
        <v>221.27657493748001</v>
      </c>
    </row>
    <row r="697" spans="1:8" x14ac:dyDescent="0.2">
      <c r="A697">
        <v>715</v>
      </c>
      <c r="E697">
        <v>220.648</v>
      </c>
      <c r="G697" s="16">
        <f t="shared" si="32"/>
        <v>0.78138091354082917</v>
      </c>
      <c r="H697" s="18">
        <f t="shared" si="33"/>
        <v>221.24908972687498</v>
      </c>
    </row>
    <row r="698" spans="1:8" x14ac:dyDescent="0.2">
      <c r="A698">
        <v>716</v>
      </c>
      <c r="E698">
        <v>220.62200000000001</v>
      </c>
      <c r="G698" s="16">
        <f t="shared" si="32"/>
        <v>0.75538091354084713</v>
      </c>
      <c r="H698" s="18">
        <f t="shared" si="33"/>
        <v>221.22262310432001</v>
      </c>
    </row>
    <row r="699" spans="1:8" x14ac:dyDescent="0.2">
      <c r="A699">
        <v>717</v>
      </c>
      <c r="E699">
        <v>220.595</v>
      </c>
      <c r="G699" s="16">
        <f t="shared" si="32"/>
        <v>0.7283809135408319</v>
      </c>
      <c r="H699" s="18">
        <f t="shared" si="33"/>
        <v>221.195174953085</v>
      </c>
    </row>
    <row r="700" spans="1:8" x14ac:dyDescent="0.2">
      <c r="A700">
        <v>718</v>
      </c>
      <c r="E700">
        <v>220.56899999999999</v>
      </c>
      <c r="G700" s="16">
        <f t="shared" si="32"/>
        <v>0.70238091354082144</v>
      </c>
      <c r="H700" s="18">
        <f t="shared" si="33"/>
        <v>221.16874515644</v>
      </c>
    </row>
    <row r="701" spans="1:8" x14ac:dyDescent="0.2">
      <c r="A701">
        <v>719</v>
      </c>
      <c r="E701">
        <v>220.542</v>
      </c>
      <c r="G701" s="16">
        <f t="shared" si="32"/>
        <v>0.67538091354083463</v>
      </c>
      <c r="H701" s="18">
        <f t="shared" si="33"/>
        <v>221.14133359765501</v>
      </c>
    </row>
    <row r="702" spans="1:8" x14ac:dyDescent="0.2">
      <c r="A702">
        <v>720</v>
      </c>
      <c r="E702">
        <v>220.51599999999999</v>
      </c>
      <c r="G702" s="16">
        <f t="shared" si="32"/>
        <v>0.64938091354082417</v>
      </c>
      <c r="H702" s="18">
        <f t="shared" si="33"/>
        <v>221.11494016</v>
      </c>
    </row>
    <row r="703" spans="1:8" x14ac:dyDescent="0.2">
      <c r="A703">
        <v>721</v>
      </c>
      <c r="E703">
        <v>220.489</v>
      </c>
      <c r="G703" s="16">
        <f t="shared" si="32"/>
        <v>0.62238091354083735</v>
      </c>
      <c r="H703" s="18">
        <f t="shared" si="33"/>
        <v>221.087564726745</v>
      </c>
    </row>
    <row r="704" spans="1:8" x14ac:dyDescent="0.2">
      <c r="A704">
        <v>722</v>
      </c>
      <c r="B704">
        <v>220.46299999999999</v>
      </c>
      <c r="E704">
        <v>220.46299999999999</v>
      </c>
      <c r="G704" s="16">
        <f t="shared" si="32"/>
        <v>0.5963809135408269</v>
      </c>
      <c r="H704" s="18">
        <f t="shared" si="33"/>
        <v>221.06120718116</v>
      </c>
    </row>
    <row r="705" spans="1:8" x14ac:dyDescent="0.2">
      <c r="A705">
        <v>723</v>
      </c>
      <c r="E705">
        <v>220.46299999999999</v>
      </c>
      <c r="G705" s="16">
        <f t="shared" si="32"/>
        <v>0.5963809135408269</v>
      </c>
      <c r="H705" s="18">
        <f t="shared" si="33"/>
        <v>221.060867406515</v>
      </c>
    </row>
    <row r="706" spans="1:8" x14ac:dyDescent="0.2">
      <c r="A706">
        <v>724</v>
      </c>
      <c r="E706">
        <v>220.46299999999999</v>
      </c>
      <c r="G706" s="16">
        <f t="shared" ref="G706:G769" si="34">E706-$F$4</f>
        <v>0.5963809135408269</v>
      </c>
      <c r="H706" s="18">
        <f t="shared" si="33"/>
        <v>221.06054528607999</v>
      </c>
    </row>
    <row r="707" spans="1:8" x14ac:dyDescent="0.2">
      <c r="A707">
        <v>725</v>
      </c>
      <c r="E707">
        <v>220.46299999999999</v>
      </c>
      <c r="G707" s="16">
        <f t="shared" si="34"/>
        <v>0.5963809135408269</v>
      </c>
      <c r="H707" s="18">
        <f t="shared" si="33"/>
        <v>221.060240703125</v>
      </c>
    </row>
    <row r="708" spans="1:8" x14ac:dyDescent="0.2">
      <c r="A708">
        <v>726</v>
      </c>
      <c r="E708">
        <v>220.46299999999999</v>
      </c>
      <c r="G708" s="16">
        <f t="shared" si="34"/>
        <v>0.5963809135408269</v>
      </c>
      <c r="H708" s="18">
        <f t="shared" si="33"/>
        <v>221.05995354091999</v>
      </c>
    </row>
    <row r="709" spans="1:8" x14ac:dyDescent="0.2">
      <c r="A709">
        <v>727</v>
      </c>
      <c r="E709">
        <v>220.46299999999999</v>
      </c>
      <c r="G709" s="16">
        <f t="shared" si="34"/>
        <v>0.5963809135408269</v>
      </c>
      <c r="H709" s="18">
        <f t="shared" si="33"/>
        <v>221.059683682735</v>
      </c>
    </row>
    <row r="710" spans="1:8" x14ac:dyDescent="0.2">
      <c r="A710">
        <v>728</v>
      </c>
      <c r="E710">
        <v>220.46299999999999</v>
      </c>
      <c r="G710" s="16">
        <f t="shared" si="34"/>
        <v>0.5963809135408269</v>
      </c>
      <c r="H710" s="18">
        <f t="shared" si="33"/>
        <v>221.05943101183999</v>
      </c>
    </row>
    <row r="711" spans="1:8" x14ac:dyDescent="0.2">
      <c r="A711">
        <v>729</v>
      </c>
      <c r="E711">
        <v>220.46299999999999</v>
      </c>
      <c r="G711" s="16">
        <f t="shared" si="34"/>
        <v>0.5963809135408269</v>
      </c>
      <c r="H711" s="18">
        <f t="shared" si="33"/>
        <v>221.05919541150499</v>
      </c>
    </row>
    <row r="712" spans="1:8" x14ac:dyDescent="0.2">
      <c r="A712">
        <v>730</v>
      </c>
      <c r="E712">
        <v>220.46299999999999</v>
      </c>
      <c r="G712" s="16">
        <f t="shared" si="34"/>
        <v>0.5963809135408269</v>
      </c>
      <c r="H712" s="18">
        <f t="shared" si="33"/>
        <v>221.05897676499998</v>
      </c>
    </row>
    <row r="713" spans="1:8" x14ac:dyDescent="0.2">
      <c r="A713">
        <v>731</v>
      </c>
      <c r="B713">
        <v>220.46299999999999</v>
      </c>
      <c r="C713">
        <v>220.65299999999999</v>
      </c>
      <c r="D713">
        <f>C713-B713</f>
        <v>0.18999999999999773</v>
      </c>
      <c r="E713">
        <v>220.46299999999999</v>
      </c>
      <c r="G713" s="16">
        <f t="shared" si="34"/>
        <v>0.5963809135408269</v>
      </c>
      <c r="H713" s="18">
        <f t="shared" si="33"/>
        <v>221.058774955595</v>
      </c>
    </row>
    <row r="714" spans="1:8" x14ac:dyDescent="0.2">
      <c r="A714">
        <v>732</v>
      </c>
      <c r="B714">
        <v>220.46299999999999</v>
      </c>
      <c r="C714">
        <v>220.66300000000001</v>
      </c>
      <c r="D714">
        <f>C714-B714</f>
        <v>0.20000000000001705</v>
      </c>
      <c r="E714">
        <v>220.46299999999999</v>
      </c>
      <c r="G714" s="16">
        <f t="shared" si="34"/>
        <v>0.5963809135408269</v>
      </c>
      <c r="H714" s="18">
        <f t="shared" si="33"/>
        <v>221.05858986656</v>
      </c>
    </row>
    <row r="715" spans="1:8" x14ac:dyDescent="0.2">
      <c r="A715">
        <v>733</v>
      </c>
      <c r="B715">
        <v>220.41200000000001</v>
      </c>
      <c r="C715">
        <v>220.66800000000001</v>
      </c>
      <c r="D715">
        <f>C715-B715</f>
        <v>0.25600000000000023</v>
      </c>
      <c r="E715">
        <v>220.41200000000001</v>
      </c>
      <c r="G715" s="16">
        <f t="shared" si="34"/>
        <v>0.54538091354083917</v>
      </c>
      <c r="H715" s="18">
        <f t="shared" si="33"/>
        <v>221.00742138116502</v>
      </c>
    </row>
    <row r="716" spans="1:8" x14ac:dyDescent="0.2">
      <c r="A716">
        <v>734</v>
      </c>
      <c r="E716">
        <v>220.4</v>
      </c>
      <c r="G716" s="16">
        <f t="shared" si="34"/>
        <v>0.53338091354083872</v>
      </c>
      <c r="H716" s="18">
        <f t="shared" si="33"/>
        <v>220.99526938267999</v>
      </c>
    </row>
    <row r="717" spans="1:8" x14ac:dyDescent="0.2">
      <c r="A717">
        <v>735</v>
      </c>
      <c r="E717">
        <v>220.38900000000001</v>
      </c>
      <c r="G717" s="16">
        <f t="shared" si="34"/>
        <v>0.52238091354084304</v>
      </c>
      <c r="H717" s="18">
        <f t="shared" si="33"/>
        <v>220.98413375437502</v>
      </c>
    </row>
    <row r="718" spans="1:8" x14ac:dyDescent="0.2">
      <c r="A718">
        <v>736</v>
      </c>
      <c r="E718">
        <v>220.37700000000001</v>
      </c>
      <c r="G718" s="16">
        <f t="shared" si="34"/>
        <v>0.51038091354084258</v>
      </c>
      <c r="H718" s="18">
        <f t="shared" si="33"/>
        <v>220.97201437952</v>
      </c>
    </row>
    <row r="719" spans="1:8" x14ac:dyDescent="0.2">
      <c r="A719">
        <v>737</v>
      </c>
      <c r="E719">
        <v>220.36500000000001</v>
      </c>
      <c r="G719" s="16">
        <f t="shared" si="34"/>
        <v>0.49838091354084213</v>
      </c>
      <c r="H719" s="18">
        <f t="shared" si="33"/>
        <v>220.95991114138502</v>
      </c>
    </row>
    <row r="720" spans="1:8" x14ac:dyDescent="0.2">
      <c r="A720">
        <v>738</v>
      </c>
      <c r="E720">
        <v>220.35300000000001</v>
      </c>
      <c r="G720" s="16">
        <f t="shared" si="34"/>
        <v>0.48638091354084168</v>
      </c>
      <c r="H720" s="18">
        <f t="shared" si="33"/>
        <v>220.94782392324001</v>
      </c>
    </row>
    <row r="721" spans="1:8" x14ac:dyDescent="0.2">
      <c r="A721">
        <v>739</v>
      </c>
      <c r="E721">
        <v>220.34100000000001</v>
      </c>
      <c r="G721" s="16">
        <f t="shared" si="34"/>
        <v>0.47438091354084122</v>
      </c>
      <c r="H721" s="18">
        <f t="shared" si="33"/>
        <v>220.93575260835502</v>
      </c>
    </row>
    <row r="722" spans="1:8" x14ac:dyDescent="0.2">
      <c r="A722">
        <v>740</v>
      </c>
      <c r="E722">
        <v>220.32900000000001</v>
      </c>
      <c r="G722" s="16">
        <f t="shared" si="34"/>
        <v>0.46238091354084077</v>
      </c>
      <c r="H722" s="18">
        <f t="shared" si="33"/>
        <v>220.92369708000001</v>
      </c>
    </row>
    <row r="723" spans="1:8" x14ac:dyDescent="0.2">
      <c r="A723">
        <v>741</v>
      </c>
      <c r="E723">
        <v>220.31700000000001</v>
      </c>
      <c r="G723" s="16">
        <f t="shared" si="34"/>
        <v>0.45038091354084031</v>
      </c>
      <c r="H723" s="18">
        <f t="shared" si="33"/>
        <v>220.91165722144501</v>
      </c>
    </row>
    <row r="724" spans="1:8" x14ac:dyDescent="0.2">
      <c r="A724">
        <v>742</v>
      </c>
      <c r="E724">
        <v>220.30500000000001</v>
      </c>
      <c r="G724" s="16">
        <f t="shared" si="34"/>
        <v>0.43838091354083986</v>
      </c>
      <c r="H724" s="18">
        <f t="shared" si="33"/>
        <v>220.89963291596001</v>
      </c>
    </row>
    <row r="725" spans="1:8" x14ac:dyDescent="0.2">
      <c r="A725">
        <v>743</v>
      </c>
      <c r="E725">
        <v>220.29300000000001</v>
      </c>
      <c r="G725" s="16">
        <f t="shared" si="34"/>
        <v>0.4263809135408394</v>
      </c>
      <c r="H725" s="18">
        <f t="shared" si="33"/>
        <v>220.88762404681501</v>
      </c>
    </row>
    <row r="726" spans="1:8" x14ac:dyDescent="0.2">
      <c r="A726">
        <v>744</v>
      </c>
      <c r="E726">
        <v>220.28100000000001</v>
      </c>
      <c r="G726" s="16">
        <f t="shared" si="34"/>
        <v>0.41438091354083895</v>
      </c>
      <c r="H726" s="18">
        <f t="shared" si="33"/>
        <v>220.87563049728001</v>
      </c>
    </row>
    <row r="727" spans="1:8" x14ac:dyDescent="0.2">
      <c r="A727">
        <v>745</v>
      </c>
      <c r="E727">
        <v>220.26900000000001</v>
      </c>
      <c r="G727" s="16">
        <f t="shared" si="34"/>
        <v>0.40238091354083849</v>
      </c>
      <c r="H727" s="18">
        <f t="shared" ref="H727:H790" si="35">-0.000000019455*A727^3+0.000051025*A727^2-0.043604*A727+12.804+E727</f>
        <v>220.863652150625</v>
      </c>
    </row>
    <row r="728" spans="1:8" x14ac:dyDescent="0.2">
      <c r="A728">
        <v>746</v>
      </c>
      <c r="E728">
        <v>220.25800000000001</v>
      </c>
      <c r="G728" s="16">
        <f t="shared" si="34"/>
        <v>0.39138091354084281</v>
      </c>
      <c r="H728" s="18">
        <f t="shared" si="35"/>
        <v>220.85268889012002</v>
      </c>
    </row>
    <row r="729" spans="1:8" x14ac:dyDescent="0.2">
      <c r="A729">
        <v>747</v>
      </c>
      <c r="E729">
        <v>220.24600000000001</v>
      </c>
      <c r="G729" s="16">
        <f t="shared" si="34"/>
        <v>0.37938091354084236</v>
      </c>
      <c r="H729" s="18">
        <f t="shared" si="35"/>
        <v>220.840740599035</v>
      </c>
    </row>
    <row r="730" spans="1:8" x14ac:dyDescent="0.2">
      <c r="A730">
        <v>748</v>
      </c>
      <c r="E730">
        <v>220.23400000000001</v>
      </c>
      <c r="G730" s="16">
        <f t="shared" si="34"/>
        <v>0.3673809135408419</v>
      </c>
      <c r="H730" s="18">
        <f t="shared" si="35"/>
        <v>220.82880716064</v>
      </c>
    </row>
    <row r="731" spans="1:8" x14ac:dyDescent="0.2">
      <c r="A731">
        <v>749</v>
      </c>
      <c r="E731">
        <v>220.22200000000001</v>
      </c>
      <c r="G731" s="16">
        <f t="shared" si="34"/>
        <v>0.35538091354084145</v>
      </c>
      <c r="H731" s="18">
        <f t="shared" si="35"/>
        <v>220.816888458205</v>
      </c>
    </row>
    <row r="732" spans="1:8" x14ac:dyDescent="0.2">
      <c r="A732">
        <v>750</v>
      </c>
      <c r="E732">
        <v>220.21</v>
      </c>
      <c r="G732" s="16">
        <f t="shared" si="34"/>
        <v>0.34338091354084099</v>
      </c>
      <c r="H732" s="18">
        <f t="shared" si="35"/>
        <v>220.804984375</v>
      </c>
    </row>
    <row r="733" spans="1:8" x14ac:dyDescent="0.2">
      <c r="A733">
        <v>751</v>
      </c>
      <c r="B733">
        <v>220.19800000000001</v>
      </c>
      <c r="E733">
        <v>220.19800000000001</v>
      </c>
      <c r="G733" s="16">
        <f t="shared" si="34"/>
        <v>0.33138091354084054</v>
      </c>
      <c r="H733" s="18">
        <f t="shared" si="35"/>
        <v>220.793094794295</v>
      </c>
    </row>
    <row r="734" spans="1:8" x14ac:dyDescent="0.2">
      <c r="A734">
        <v>752</v>
      </c>
      <c r="B734">
        <v>220.19800000000001</v>
      </c>
      <c r="C734">
        <v>220.554</v>
      </c>
      <c r="D734">
        <f>C734-B734</f>
        <v>0.35599999999999454</v>
      </c>
      <c r="E734">
        <v>220.19800000000001</v>
      </c>
      <c r="G734" s="16">
        <f t="shared" si="34"/>
        <v>0.33138091354084054</v>
      </c>
      <c r="H734" s="18">
        <f t="shared" si="35"/>
        <v>220.79321959936001</v>
      </c>
    </row>
    <row r="735" spans="1:8" x14ac:dyDescent="0.2">
      <c r="A735">
        <v>753</v>
      </c>
      <c r="E735">
        <v>220.16900000000001</v>
      </c>
      <c r="G735" s="16">
        <f t="shared" si="34"/>
        <v>0.30238091354084418</v>
      </c>
      <c r="H735" s="18">
        <f t="shared" si="35"/>
        <v>220.76435867346501</v>
      </c>
    </row>
    <row r="736" spans="1:8" x14ac:dyDescent="0.2">
      <c r="A736">
        <v>754</v>
      </c>
      <c r="E736">
        <v>220.14</v>
      </c>
      <c r="G736" s="16">
        <f t="shared" si="34"/>
        <v>0.27338091354081939</v>
      </c>
      <c r="H736" s="18">
        <f t="shared" si="35"/>
        <v>220.73551189987998</v>
      </c>
    </row>
    <row r="737" spans="1:8" x14ac:dyDescent="0.2">
      <c r="A737">
        <v>755</v>
      </c>
      <c r="E737">
        <v>220.11</v>
      </c>
      <c r="G737" s="16">
        <f t="shared" si="34"/>
        <v>0.24338091354084668</v>
      </c>
      <c r="H737" s="18">
        <f t="shared" si="35"/>
        <v>220.70567916187503</v>
      </c>
    </row>
    <row r="738" spans="1:8" x14ac:dyDescent="0.2">
      <c r="A738">
        <v>756</v>
      </c>
      <c r="B738">
        <v>220.08099999999999</v>
      </c>
      <c r="E738">
        <v>220.08099999999999</v>
      </c>
      <c r="G738" s="16">
        <f t="shared" si="34"/>
        <v>0.21438091354082189</v>
      </c>
      <c r="H738" s="18">
        <f t="shared" si="35"/>
        <v>220.67686034271998</v>
      </c>
    </row>
    <row r="739" spans="1:8" x14ac:dyDescent="0.2">
      <c r="A739">
        <v>757</v>
      </c>
      <c r="E739">
        <v>220.065</v>
      </c>
      <c r="G739" s="16">
        <f t="shared" si="34"/>
        <v>0.19838091354083076</v>
      </c>
      <c r="H739" s="18">
        <f t="shared" si="35"/>
        <v>220.661055325685</v>
      </c>
    </row>
    <row r="740" spans="1:8" x14ac:dyDescent="0.2">
      <c r="A740">
        <v>758</v>
      </c>
      <c r="E740">
        <v>220.05</v>
      </c>
      <c r="G740" s="16">
        <f t="shared" si="34"/>
        <v>0.1833809135408444</v>
      </c>
      <c r="H740" s="18">
        <f t="shared" si="35"/>
        <v>220.64626399404003</v>
      </c>
    </row>
    <row r="741" spans="1:8" x14ac:dyDescent="0.2">
      <c r="A741">
        <v>759</v>
      </c>
      <c r="E741">
        <v>220.03399999999999</v>
      </c>
      <c r="G741" s="16">
        <f t="shared" si="34"/>
        <v>0.16738091354082485</v>
      </c>
      <c r="H741" s="18">
        <f t="shared" si="35"/>
        <v>220.63048623105499</v>
      </c>
    </row>
    <row r="742" spans="1:8" x14ac:dyDescent="0.2">
      <c r="A742">
        <v>760</v>
      </c>
      <c r="E742">
        <v>220.018</v>
      </c>
      <c r="G742" s="16">
        <f t="shared" si="34"/>
        <v>0.15138091354083372</v>
      </c>
      <c r="H742" s="18">
        <f t="shared" si="35"/>
        <v>220.61472191999999</v>
      </c>
    </row>
    <row r="743" spans="1:8" x14ac:dyDescent="0.2">
      <c r="A743">
        <v>761</v>
      </c>
      <c r="E743">
        <v>220.00299999999999</v>
      </c>
      <c r="G743" s="16">
        <f t="shared" si="34"/>
        <v>0.13638091354081894</v>
      </c>
      <c r="H743" s="18">
        <f t="shared" si="35"/>
        <v>220.59997094414499</v>
      </c>
    </row>
    <row r="744" spans="1:8" x14ac:dyDescent="0.2">
      <c r="A744">
        <v>762</v>
      </c>
      <c r="E744">
        <v>219.98699999999999</v>
      </c>
      <c r="G744" s="16">
        <f t="shared" si="34"/>
        <v>0.12038091354082781</v>
      </c>
      <c r="H744" s="18">
        <f t="shared" si="35"/>
        <v>220.58423318676</v>
      </c>
    </row>
    <row r="745" spans="1:8" x14ac:dyDescent="0.2">
      <c r="A745">
        <v>763</v>
      </c>
      <c r="E745">
        <v>219.971</v>
      </c>
      <c r="G745" s="16">
        <f t="shared" si="34"/>
        <v>0.10438091354083667</v>
      </c>
      <c r="H745" s="18">
        <f t="shared" si="35"/>
        <v>220.56850853111501</v>
      </c>
    </row>
    <row r="746" spans="1:8" x14ac:dyDescent="0.2">
      <c r="A746">
        <v>764</v>
      </c>
      <c r="E746">
        <v>219.95500000000001</v>
      </c>
      <c r="G746" s="16">
        <f t="shared" si="34"/>
        <v>8.838091354084554E-2</v>
      </c>
      <c r="H746" s="18">
        <f t="shared" si="35"/>
        <v>220.55279686048002</v>
      </c>
    </row>
    <row r="747" spans="1:8" x14ac:dyDescent="0.2">
      <c r="A747">
        <v>765</v>
      </c>
      <c r="E747">
        <v>219.94</v>
      </c>
      <c r="G747" s="16">
        <f t="shared" si="34"/>
        <v>7.3380913540830761E-2</v>
      </c>
      <c r="H747" s="18">
        <f t="shared" si="35"/>
        <v>220.538098058125</v>
      </c>
    </row>
    <row r="748" spans="1:8" x14ac:dyDescent="0.2">
      <c r="A748">
        <v>766</v>
      </c>
      <c r="E748">
        <v>219.92400000000001</v>
      </c>
      <c r="G748" s="16">
        <f t="shared" si="34"/>
        <v>5.7380913540839629E-2</v>
      </c>
      <c r="H748" s="18">
        <f t="shared" si="35"/>
        <v>220.52241200732001</v>
      </c>
    </row>
    <row r="749" spans="1:8" x14ac:dyDescent="0.2">
      <c r="A749">
        <v>767</v>
      </c>
      <c r="E749">
        <v>219.90799999999999</v>
      </c>
      <c r="G749" s="16">
        <f t="shared" si="34"/>
        <v>4.1380913540820075E-2</v>
      </c>
      <c r="H749" s="18">
        <f t="shared" si="35"/>
        <v>220.50673859133499</v>
      </c>
    </row>
    <row r="750" spans="1:8" x14ac:dyDescent="0.2">
      <c r="A750">
        <v>768</v>
      </c>
      <c r="E750">
        <v>219.893</v>
      </c>
      <c r="G750" s="16">
        <f t="shared" si="34"/>
        <v>2.6380913540833717E-2</v>
      </c>
      <c r="H750" s="18">
        <f t="shared" si="35"/>
        <v>220.49207769344</v>
      </c>
    </row>
    <row r="751" spans="1:8" x14ac:dyDescent="0.2">
      <c r="A751">
        <v>769</v>
      </c>
      <c r="E751">
        <v>219.87700000000001</v>
      </c>
      <c r="G751" s="16">
        <f t="shared" si="34"/>
        <v>1.0380913540842585E-2</v>
      </c>
      <c r="H751" s="18">
        <f t="shared" si="35"/>
        <v>220.476429196905</v>
      </c>
    </row>
    <row r="752" spans="1:8" x14ac:dyDescent="0.2">
      <c r="A752">
        <v>770</v>
      </c>
      <c r="E752">
        <v>219.86099999999999</v>
      </c>
      <c r="G752" s="16">
        <f t="shared" si="34"/>
        <v>-5.6190864591769696E-3</v>
      </c>
      <c r="H752" s="18">
        <f t="shared" si="35"/>
        <v>220.46079298499998</v>
      </c>
    </row>
    <row r="753" spans="1:8" x14ac:dyDescent="0.2">
      <c r="A753">
        <v>771</v>
      </c>
      <c r="E753">
        <v>219.846</v>
      </c>
      <c r="G753" s="16">
        <f t="shared" si="34"/>
        <v>-2.0619086459163327E-2</v>
      </c>
      <c r="H753" s="18">
        <f t="shared" si="35"/>
        <v>220.44616894099502</v>
      </c>
    </row>
    <row r="754" spans="1:8" x14ac:dyDescent="0.2">
      <c r="A754">
        <v>772</v>
      </c>
      <c r="E754">
        <v>219.83</v>
      </c>
      <c r="G754" s="16">
        <f t="shared" si="34"/>
        <v>-3.661908645915446E-2</v>
      </c>
      <c r="H754" s="18">
        <f t="shared" si="35"/>
        <v>220.43055694816002</v>
      </c>
    </row>
    <row r="755" spans="1:8" x14ac:dyDescent="0.2">
      <c r="A755">
        <v>773</v>
      </c>
      <c r="E755">
        <v>219.81399999999999</v>
      </c>
      <c r="G755" s="16">
        <f t="shared" si="34"/>
        <v>-5.2619086459174014E-2</v>
      </c>
      <c r="H755" s="18">
        <f t="shared" si="35"/>
        <v>220.41495688976499</v>
      </c>
    </row>
    <row r="756" spans="1:8" x14ac:dyDescent="0.2">
      <c r="A756">
        <v>774</v>
      </c>
      <c r="E756">
        <v>219.798</v>
      </c>
      <c r="G756" s="16">
        <f t="shared" si="34"/>
        <v>-6.8619086459165146E-2</v>
      </c>
      <c r="H756" s="18">
        <f t="shared" si="35"/>
        <v>220.39936864908</v>
      </c>
    </row>
    <row r="757" spans="1:8" x14ac:dyDescent="0.2">
      <c r="A757">
        <v>775</v>
      </c>
      <c r="E757">
        <v>219.78299999999999</v>
      </c>
      <c r="G757" s="16">
        <f t="shared" si="34"/>
        <v>-8.3619086459179925E-2</v>
      </c>
      <c r="H757" s="18">
        <f t="shared" si="35"/>
        <v>220.38479210937498</v>
      </c>
    </row>
    <row r="758" spans="1:8" x14ac:dyDescent="0.2">
      <c r="A758">
        <v>776</v>
      </c>
      <c r="E758">
        <v>219.767</v>
      </c>
      <c r="G758" s="16">
        <f t="shared" si="34"/>
        <v>-9.9619086459171058E-2</v>
      </c>
      <c r="H758" s="18">
        <f t="shared" si="35"/>
        <v>220.36922715392001</v>
      </c>
    </row>
    <row r="759" spans="1:8" x14ac:dyDescent="0.2">
      <c r="A759">
        <v>777</v>
      </c>
      <c r="E759">
        <v>219.751</v>
      </c>
      <c r="G759" s="16">
        <f t="shared" si="34"/>
        <v>-0.11561908645916219</v>
      </c>
      <c r="H759" s="18">
        <f t="shared" si="35"/>
        <v>220.35367366598501</v>
      </c>
    </row>
    <row r="760" spans="1:8" x14ac:dyDescent="0.2">
      <c r="A760">
        <v>778</v>
      </c>
      <c r="E760">
        <v>219.73599999999999</v>
      </c>
      <c r="G760" s="16">
        <f t="shared" si="34"/>
        <v>-0.13061908645917697</v>
      </c>
      <c r="H760" s="18">
        <f t="shared" si="35"/>
        <v>220.33913152884</v>
      </c>
    </row>
    <row r="761" spans="1:8" x14ac:dyDescent="0.2">
      <c r="A761">
        <v>779</v>
      </c>
      <c r="E761">
        <v>219.72</v>
      </c>
      <c r="G761" s="16">
        <f t="shared" si="34"/>
        <v>-0.1466190864591681</v>
      </c>
      <c r="H761" s="18">
        <f t="shared" si="35"/>
        <v>220.32360062575501</v>
      </c>
    </row>
    <row r="762" spans="1:8" x14ac:dyDescent="0.2">
      <c r="A762">
        <v>780</v>
      </c>
      <c r="E762">
        <v>219.70400000000001</v>
      </c>
      <c r="G762" s="16">
        <f t="shared" si="34"/>
        <v>-0.16261908645915923</v>
      </c>
      <c r="H762" s="18">
        <f t="shared" si="35"/>
        <v>220.30808084</v>
      </c>
    </row>
    <row r="763" spans="1:8" x14ac:dyDescent="0.2">
      <c r="A763">
        <v>781</v>
      </c>
      <c r="E763">
        <v>219.68799999999999</v>
      </c>
      <c r="G763" s="16">
        <f t="shared" si="34"/>
        <v>-0.17861908645917879</v>
      </c>
      <c r="H763" s="18">
        <f t="shared" si="35"/>
        <v>220.29257205484498</v>
      </c>
    </row>
    <row r="764" spans="1:8" x14ac:dyDescent="0.2">
      <c r="A764">
        <v>782</v>
      </c>
      <c r="B764">
        <v>219.673</v>
      </c>
      <c r="E764">
        <v>219.673</v>
      </c>
      <c r="G764" s="16">
        <f t="shared" si="34"/>
        <v>-0.19361908645916515</v>
      </c>
      <c r="H764" s="18">
        <f t="shared" si="35"/>
        <v>220.27807415356</v>
      </c>
    </row>
    <row r="765" spans="1:8" x14ac:dyDescent="0.2">
      <c r="A765">
        <v>783</v>
      </c>
      <c r="E765">
        <v>219.65100000000001</v>
      </c>
      <c r="G765" s="16">
        <f t="shared" si="34"/>
        <v>-0.21561908645915651</v>
      </c>
      <c r="H765" s="18">
        <f t="shared" si="35"/>
        <v>220.25658701941501</v>
      </c>
    </row>
    <row r="766" spans="1:8" x14ac:dyDescent="0.2">
      <c r="A766">
        <v>784</v>
      </c>
      <c r="E766">
        <v>219.62899999999999</v>
      </c>
      <c r="G766" s="16">
        <f t="shared" si="34"/>
        <v>-0.23761908645917629</v>
      </c>
      <c r="H766" s="18">
        <f t="shared" si="35"/>
        <v>220.23511053567998</v>
      </c>
    </row>
    <row r="767" spans="1:8" x14ac:dyDescent="0.2">
      <c r="A767">
        <v>785</v>
      </c>
      <c r="E767">
        <v>219.607</v>
      </c>
      <c r="G767" s="16">
        <f t="shared" si="34"/>
        <v>-0.25961908645916765</v>
      </c>
      <c r="H767" s="18">
        <f t="shared" si="35"/>
        <v>220.21364458562499</v>
      </c>
    </row>
    <row r="768" spans="1:8" x14ac:dyDescent="0.2">
      <c r="A768">
        <v>786</v>
      </c>
      <c r="E768">
        <v>219.58500000000001</v>
      </c>
      <c r="G768" s="16">
        <f t="shared" si="34"/>
        <v>-0.28161908645915901</v>
      </c>
      <c r="H768" s="18">
        <f t="shared" si="35"/>
        <v>220.19218905252001</v>
      </c>
    </row>
    <row r="769" spans="1:8" x14ac:dyDescent="0.2">
      <c r="A769">
        <v>787</v>
      </c>
      <c r="E769">
        <v>219.56299999999999</v>
      </c>
      <c r="G769" s="16">
        <f t="shared" si="34"/>
        <v>-0.30361908645917879</v>
      </c>
      <c r="H769" s="18">
        <f t="shared" si="35"/>
        <v>220.17074381963499</v>
      </c>
    </row>
    <row r="770" spans="1:8" x14ac:dyDescent="0.2">
      <c r="A770">
        <v>788</v>
      </c>
      <c r="E770">
        <v>219.541</v>
      </c>
      <c r="G770" s="16">
        <f t="shared" ref="G770:G833" si="36">E770-$F$4</f>
        <v>-0.32561908645917015</v>
      </c>
      <c r="H770" s="18">
        <f t="shared" si="35"/>
        <v>220.14930877024</v>
      </c>
    </row>
    <row r="771" spans="1:8" x14ac:dyDescent="0.2">
      <c r="A771">
        <v>789</v>
      </c>
      <c r="E771">
        <v>219.51900000000001</v>
      </c>
      <c r="G771" s="16">
        <f t="shared" si="36"/>
        <v>-0.34761908645916151</v>
      </c>
      <c r="H771" s="18">
        <f t="shared" si="35"/>
        <v>220.12788378760501</v>
      </c>
    </row>
    <row r="772" spans="1:8" x14ac:dyDescent="0.2">
      <c r="A772">
        <v>790</v>
      </c>
      <c r="E772">
        <v>219.49700000000001</v>
      </c>
      <c r="G772" s="16">
        <f t="shared" si="36"/>
        <v>-0.36961908645915287</v>
      </c>
      <c r="H772" s="18">
        <f t="shared" si="35"/>
        <v>220.10646875500001</v>
      </c>
    </row>
    <row r="773" spans="1:8" x14ac:dyDescent="0.2">
      <c r="A773">
        <v>791</v>
      </c>
      <c r="E773">
        <v>219.47499999999999</v>
      </c>
      <c r="G773" s="16">
        <f t="shared" si="36"/>
        <v>-0.39161908645917265</v>
      </c>
      <c r="H773" s="18">
        <f t="shared" si="35"/>
        <v>220.085063555695</v>
      </c>
    </row>
    <row r="774" spans="1:8" x14ac:dyDescent="0.2">
      <c r="A774">
        <v>792</v>
      </c>
      <c r="E774">
        <v>219.453</v>
      </c>
      <c r="G774" s="16">
        <f t="shared" si="36"/>
        <v>-0.41361908645916401</v>
      </c>
      <c r="H774" s="18">
        <f t="shared" si="35"/>
        <v>220.06366807296001</v>
      </c>
    </row>
    <row r="775" spans="1:8" x14ac:dyDescent="0.2">
      <c r="A775">
        <v>793</v>
      </c>
      <c r="B775">
        <v>219.43100000000001</v>
      </c>
      <c r="E775">
        <v>219.43100000000001</v>
      </c>
      <c r="G775" s="16">
        <f t="shared" si="36"/>
        <v>-0.43561908645915537</v>
      </c>
      <c r="H775" s="18">
        <f t="shared" si="35"/>
        <v>220.04228219006501</v>
      </c>
    </row>
    <row r="776" spans="1:8" x14ac:dyDescent="0.2">
      <c r="A776">
        <v>794</v>
      </c>
      <c r="E776">
        <v>219.697</v>
      </c>
      <c r="G776" s="16">
        <f t="shared" si="36"/>
        <v>-0.16961908645916424</v>
      </c>
      <c r="H776" s="18">
        <f t="shared" si="35"/>
        <v>220.30890579027999</v>
      </c>
    </row>
    <row r="777" spans="1:8" x14ac:dyDescent="0.2">
      <c r="A777">
        <v>795</v>
      </c>
      <c r="E777">
        <v>219.964</v>
      </c>
      <c r="G777" s="16">
        <f t="shared" si="36"/>
        <v>9.7380913540831671E-2</v>
      </c>
      <c r="H777" s="18">
        <f t="shared" si="35"/>
        <v>220.57653875687501</v>
      </c>
    </row>
    <row r="778" spans="1:8" x14ac:dyDescent="0.2">
      <c r="A778">
        <v>796</v>
      </c>
      <c r="B778">
        <v>220.23</v>
      </c>
      <c r="C778">
        <v>220.75700000000001</v>
      </c>
      <c r="D778">
        <f>C778-B778</f>
        <v>0.52700000000001523</v>
      </c>
      <c r="E778">
        <v>220.23</v>
      </c>
      <c r="G778" s="16">
        <f t="shared" si="36"/>
        <v>0.3633809135408228</v>
      </c>
      <c r="H778" s="18">
        <f t="shared" si="35"/>
        <v>220.84318097311998</v>
      </c>
    </row>
    <row r="779" spans="1:8" x14ac:dyDescent="0.2">
      <c r="A779">
        <v>797</v>
      </c>
      <c r="E779">
        <v>220.172</v>
      </c>
      <c r="G779" s="16">
        <f t="shared" si="36"/>
        <v>0.30538091354083008</v>
      </c>
      <c r="H779" s="18">
        <f t="shared" si="35"/>
        <v>220.78583232228499</v>
      </c>
    </row>
    <row r="780" spans="1:8" x14ac:dyDescent="0.2">
      <c r="A780">
        <v>798</v>
      </c>
      <c r="E780">
        <v>220.114</v>
      </c>
      <c r="G780" s="16">
        <f t="shared" si="36"/>
        <v>0.24738091354083735</v>
      </c>
      <c r="H780" s="18">
        <f t="shared" si="35"/>
        <v>220.72849268764</v>
      </c>
    </row>
    <row r="781" spans="1:8" x14ac:dyDescent="0.2">
      <c r="A781">
        <v>799</v>
      </c>
      <c r="E781">
        <v>220.05600000000001</v>
      </c>
      <c r="G781" s="16">
        <f t="shared" si="36"/>
        <v>0.18938091354084463</v>
      </c>
      <c r="H781" s="18">
        <f t="shared" si="35"/>
        <v>220.67116195245501</v>
      </c>
    </row>
    <row r="782" spans="1:8" x14ac:dyDescent="0.2">
      <c r="A782">
        <v>800</v>
      </c>
      <c r="E782">
        <v>219.99799999999999</v>
      </c>
      <c r="G782" s="16">
        <f t="shared" si="36"/>
        <v>0.13138091354082349</v>
      </c>
      <c r="H782" s="18">
        <f t="shared" si="35"/>
        <v>220.61383999999998</v>
      </c>
    </row>
    <row r="783" spans="1:8" x14ac:dyDescent="0.2">
      <c r="A783">
        <v>801</v>
      </c>
      <c r="E783">
        <v>219.94</v>
      </c>
      <c r="G783" s="16">
        <f t="shared" si="36"/>
        <v>7.3380913540830761E-2</v>
      </c>
      <c r="H783" s="18">
        <f t="shared" si="35"/>
        <v>220.556526713545</v>
      </c>
    </row>
    <row r="784" spans="1:8" x14ac:dyDescent="0.2">
      <c r="A784">
        <v>802</v>
      </c>
      <c r="E784">
        <v>219.88200000000001</v>
      </c>
      <c r="G784" s="16">
        <f t="shared" si="36"/>
        <v>1.5380913540838037E-2</v>
      </c>
      <c r="H784" s="18">
        <f t="shared" si="35"/>
        <v>220.49922197635999</v>
      </c>
    </row>
    <row r="785" spans="1:8" x14ac:dyDescent="0.2">
      <c r="A785">
        <v>803</v>
      </c>
      <c r="E785">
        <v>219.82400000000001</v>
      </c>
      <c r="G785" s="16">
        <f t="shared" si="36"/>
        <v>-4.2619086459154687E-2</v>
      </c>
      <c r="H785" s="18">
        <f t="shared" si="35"/>
        <v>220.44192567171501</v>
      </c>
    </row>
    <row r="786" spans="1:8" x14ac:dyDescent="0.2">
      <c r="A786">
        <v>804</v>
      </c>
      <c r="E786">
        <v>219.76599999999999</v>
      </c>
      <c r="G786" s="16">
        <f t="shared" si="36"/>
        <v>-0.10061908645917583</v>
      </c>
      <c r="H786" s="18">
        <f t="shared" si="35"/>
        <v>220.38463768288</v>
      </c>
    </row>
    <row r="787" spans="1:8" x14ac:dyDescent="0.2">
      <c r="A787">
        <v>805</v>
      </c>
      <c r="E787">
        <v>219.708</v>
      </c>
      <c r="G787" s="16">
        <f t="shared" si="36"/>
        <v>-0.15861908645916856</v>
      </c>
      <c r="H787" s="18">
        <f t="shared" si="35"/>
        <v>220.327357893125</v>
      </c>
    </row>
    <row r="788" spans="1:8" x14ac:dyDescent="0.2">
      <c r="A788">
        <v>806</v>
      </c>
      <c r="E788">
        <v>219.649</v>
      </c>
      <c r="G788" s="16">
        <f t="shared" si="36"/>
        <v>-0.21761908645916606</v>
      </c>
      <c r="H788" s="18">
        <f t="shared" si="35"/>
        <v>220.26908618572</v>
      </c>
    </row>
    <row r="789" spans="1:8" x14ac:dyDescent="0.2">
      <c r="A789">
        <v>807</v>
      </c>
      <c r="E789">
        <v>219.59100000000001</v>
      </c>
      <c r="G789" s="16">
        <f t="shared" si="36"/>
        <v>-0.27561908645915878</v>
      </c>
      <c r="H789" s="18">
        <f t="shared" si="35"/>
        <v>220.21182244393501</v>
      </c>
    </row>
    <row r="790" spans="1:8" x14ac:dyDescent="0.2">
      <c r="A790">
        <v>808</v>
      </c>
      <c r="E790">
        <v>219.53299999999999</v>
      </c>
      <c r="G790" s="16">
        <f t="shared" si="36"/>
        <v>-0.33361908645917993</v>
      </c>
      <c r="H790" s="18">
        <f t="shared" si="35"/>
        <v>220.15456655103998</v>
      </c>
    </row>
    <row r="791" spans="1:8" x14ac:dyDescent="0.2">
      <c r="A791">
        <v>809</v>
      </c>
      <c r="E791">
        <v>219.47499999999999</v>
      </c>
      <c r="G791" s="16">
        <f t="shared" si="36"/>
        <v>-0.39161908645917265</v>
      </c>
      <c r="H791" s="18">
        <f t="shared" ref="H791:H854" si="37">-0.000000019455*A791^3+0.000051025*A791^2-0.043604*A791+12.804+E791</f>
        <v>220.09731839030499</v>
      </c>
    </row>
    <row r="792" spans="1:8" x14ac:dyDescent="0.2">
      <c r="A792">
        <v>810</v>
      </c>
      <c r="E792">
        <v>219.417</v>
      </c>
      <c r="G792" s="16">
        <f t="shared" si="36"/>
        <v>-0.44961908645916537</v>
      </c>
      <c r="H792" s="18">
        <f t="shared" si="37"/>
        <v>220.04007784500001</v>
      </c>
    </row>
    <row r="793" spans="1:8" x14ac:dyDescent="0.2">
      <c r="A793">
        <v>811</v>
      </c>
      <c r="E793">
        <v>219.35900000000001</v>
      </c>
      <c r="G793" s="16">
        <f t="shared" si="36"/>
        <v>-0.5076190864591581</v>
      </c>
      <c r="H793" s="18">
        <f t="shared" si="37"/>
        <v>219.98284479839501</v>
      </c>
    </row>
    <row r="794" spans="1:8" x14ac:dyDescent="0.2">
      <c r="A794">
        <v>812</v>
      </c>
      <c r="E794">
        <v>219.30099999999999</v>
      </c>
      <c r="G794" s="16">
        <f t="shared" si="36"/>
        <v>-0.56561908645917924</v>
      </c>
      <c r="H794" s="18">
        <f t="shared" si="37"/>
        <v>219.92561913375999</v>
      </c>
    </row>
    <row r="795" spans="1:8" x14ac:dyDescent="0.2">
      <c r="A795">
        <v>813</v>
      </c>
      <c r="E795">
        <v>219.24299999999999</v>
      </c>
      <c r="G795" s="16">
        <f t="shared" si="36"/>
        <v>-0.62361908645917197</v>
      </c>
      <c r="H795" s="18">
        <f t="shared" si="37"/>
        <v>219.868400734365</v>
      </c>
    </row>
    <row r="796" spans="1:8" x14ac:dyDescent="0.2">
      <c r="A796">
        <v>814</v>
      </c>
      <c r="E796">
        <v>219.185</v>
      </c>
      <c r="G796" s="16">
        <f t="shared" si="36"/>
        <v>-0.68161908645916469</v>
      </c>
      <c r="H796" s="18">
        <f t="shared" si="37"/>
        <v>219.81118948348001</v>
      </c>
    </row>
    <row r="797" spans="1:8" x14ac:dyDescent="0.2">
      <c r="A797">
        <v>815</v>
      </c>
      <c r="E797">
        <v>219.12700000000001</v>
      </c>
      <c r="G797" s="16">
        <f t="shared" si="36"/>
        <v>-0.73961908645915742</v>
      </c>
      <c r="H797" s="18">
        <f t="shared" si="37"/>
        <v>219.75398526437502</v>
      </c>
    </row>
    <row r="798" spans="1:8" x14ac:dyDescent="0.2">
      <c r="A798">
        <v>816</v>
      </c>
      <c r="E798">
        <v>219.06800000000001</v>
      </c>
      <c r="G798" s="16">
        <f t="shared" si="36"/>
        <v>-0.79861908645915491</v>
      </c>
      <c r="H798" s="18">
        <f t="shared" si="37"/>
        <v>219.69578796032002</v>
      </c>
    </row>
    <row r="799" spans="1:8" x14ac:dyDescent="0.2">
      <c r="A799">
        <v>817</v>
      </c>
      <c r="E799">
        <v>219.01</v>
      </c>
      <c r="G799" s="16">
        <f t="shared" si="36"/>
        <v>-0.85661908645917606</v>
      </c>
      <c r="H799" s="18">
        <f t="shared" si="37"/>
        <v>219.63859745458498</v>
      </c>
    </row>
    <row r="800" spans="1:8" x14ac:dyDescent="0.2">
      <c r="A800">
        <v>818</v>
      </c>
      <c r="E800">
        <v>218.952</v>
      </c>
      <c r="G800" s="16">
        <f t="shared" si="36"/>
        <v>-0.91461908645916878</v>
      </c>
      <c r="H800" s="18">
        <f t="shared" si="37"/>
        <v>219.58141363044001</v>
      </c>
    </row>
    <row r="801" spans="1:8" x14ac:dyDescent="0.2">
      <c r="A801">
        <v>819</v>
      </c>
      <c r="E801">
        <v>218.89400000000001</v>
      </c>
      <c r="G801" s="16">
        <f t="shared" si="36"/>
        <v>-0.97261908645916151</v>
      </c>
      <c r="H801" s="18">
        <f t="shared" si="37"/>
        <v>219.52423637115501</v>
      </c>
    </row>
    <row r="802" spans="1:8" x14ac:dyDescent="0.2">
      <c r="A802">
        <v>820</v>
      </c>
      <c r="E802">
        <v>218.83600000000001</v>
      </c>
      <c r="G802" s="16">
        <f t="shared" si="36"/>
        <v>-1.0306190864591542</v>
      </c>
      <c r="H802" s="18">
        <f t="shared" si="37"/>
        <v>219.46706556000001</v>
      </c>
    </row>
    <row r="803" spans="1:8" x14ac:dyDescent="0.2">
      <c r="A803">
        <v>821</v>
      </c>
      <c r="E803">
        <v>218.77799999999999</v>
      </c>
      <c r="G803" s="16">
        <f t="shared" si="36"/>
        <v>-1.0886190864591754</v>
      </c>
      <c r="H803" s="18">
        <f t="shared" si="37"/>
        <v>219.40990108024499</v>
      </c>
    </row>
    <row r="804" spans="1:8" x14ac:dyDescent="0.2">
      <c r="A804">
        <v>822</v>
      </c>
      <c r="E804">
        <v>218.72</v>
      </c>
      <c r="G804" s="16">
        <f t="shared" si="36"/>
        <v>-1.1466190864591681</v>
      </c>
      <c r="H804" s="18">
        <f t="shared" si="37"/>
        <v>219.35274281516001</v>
      </c>
    </row>
    <row r="805" spans="1:8" x14ac:dyDescent="0.2">
      <c r="A805">
        <v>823</v>
      </c>
      <c r="E805">
        <v>218.66200000000001</v>
      </c>
      <c r="G805" s="16">
        <f t="shared" si="36"/>
        <v>-1.2046190864591608</v>
      </c>
      <c r="H805" s="18">
        <f t="shared" si="37"/>
        <v>219.29559064801501</v>
      </c>
    </row>
    <row r="806" spans="1:8" x14ac:dyDescent="0.2">
      <c r="A806">
        <v>824</v>
      </c>
      <c r="E806">
        <v>218.60400000000001</v>
      </c>
      <c r="G806" s="16">
        <f t="shared" si="36"/>
        <v>-1.2626190864591536</v>
      </c>
      <c r="H806" s="18">
        <f t="shared" si="37"/>
        <v>219.23844446208003</v>
      </c>
    </row>
    <row r="807" spans="1:8" x14ac:dyDescent="0.2">
      <c r="A807">
        <v>825</v>
      </c>
      <c r="B807">
        <v>218.54599999999999</v>
      </c>
      <c r="C807">
        <v>219.042</v>
      </c>
      <c r="D807">
        <f>C807-B807</f>
        <v>0.49600000000000932</v>
      </c>
      <c r="E807">
        <v>218.54599999999999</v>
      </c>
      <c r="G807" s="16">
        <f t="shared" si="36"/>
        <v>-1.3206190864591747</v>
      </c>
      <c r="H807" s="18">
        <f t="shared" si="37"/>
        <v>219.181304140625</v>
      </c>
    </row>
    <row r="808" spans="1:8" x14ac:dyDescent="0.2">
      <c r="A808">
        <v>826</v>
      </c>
      <c r="E808">
        <v>218.45</v>
      </c>
      <c r="G808" s="16">
        <f t="shared" si="36"/>
        <v>-1.4166190864591783</v>
      </c>
      <c r="H808" s="18">
        <f t="shared" si="37"/>
        <v>219.08616956691998</v>
      </c>
    </row>
    <row r="809" spans="1:8" x14ac:dyDescent="0.2">
      <c r="A809">
        <v>827</v>
      </c>
      <c r="E809">
        <v>218.35499999999999</v>
      </c>
      <c r="G809" s="16">
        <f t="shared" si="36"/>
        <v>-1.5116190864591772</v>
      </c>
      <c r="H809" s="18">
        <f t="shared" si="37"/>
        <v>218.99204062423499</v>
      </c>
    </row>
    <row r="810" spans="1:8" x14ac:dyDescent="0.2">
      <c r="A810">
        <v>828</v>
      </c>
      <c r="E810">
        <v>218.26</v>
      </c>
      <c r="G810" s="16">
        <f t="shared" si="36"/>
        <v>-1.6066190864591761</v>
      </c>
      <c r="H810" s="18">
        <f t="shared" si="37"/>
        <v>218.89791719583999</v>
      </c>
    </row>
    <row r="811" spans="1:8" x14ac:dyDescent="0.2">
      <c r="A811">
        <v>829</v>
      </c>
      <c r="E811">
        <v>218.16399999999999</v>
      </c>
      <c r="G811" s="16">
        <f t="shared" si="36"/>
        <v>-1.7026190864591797</v>
      </c>
      <c r="H811" s="18">
        <f t="shared" si="37"/>
        <v>218.80279916500498</v>
      </c>
    </row>
    <row r="812" spans="1:8" x14ac:dyDescent="0.2">
      <c r="A812">
        <v>830</v>
      </c>
      <c r="E812">
        <v>218.06899999999999</v>
      </c>
      <c r="G812" s="16">
        <f t="shared" si="36"/>
        <v>-1.7976190864591786</v>
      </c>
      <c r="H812" s="18">
        <f t="shared" si="37"/>
        <v>218.70868641499999</v>
      </c>
    </row>
    <row r="813" spans="1:8" x14ac:dyDescent="0.2">
      <c r="A813">
        <v>831</v>
      </c>
      <c r="E813">
        <v>217.97399999999999</v>
      </c>
      <c r="G813" s="16">
        <f t="shared" si="36"/>
        <v>-1.8926190864591774</v>
      </c>
      <c r="H813" s="18">
        <f t="shared" si="37"/>
        <v>218.614578829095</v>
      </c>
    </row>
    <row r="814" spans="1:8" x14ac:dyDescent="0.2">
      <c r="A814">
        <v>832</v>
      </c>
      <c r="E814">
        <v>217.87899999999999</v>
      </c>
      <c r="G814" s="16">
        <f t="shared" si="36"/>
        <v>-1.9876190864591763</v>
      </c>
      <c r="H814" s="18">
        <f t="shared" si="37"/>
        <v>218.52047629056</v>
      </c>
    </row>
    <row r="815" spans="1:8" x14ac:dyDescent="0.2">
      <c r="A815">
        <v>833</v>
      </c>
      <c r="E815">
        <v>217.78299999999999</v>
      </c>
      <c r="G815" s="16">
        <f t="shared" si="36"/>
        <v>-2.0836190864591799</v>
      </c>
      <c r="H815" s="18">
        <f t="shared" si="37"/>
        <v>218.42537868266498</v>
      </c>
    </row>
    <row r="816" spans="1:8" x14ac:dyDescent="0.2">
      <c r="A816">
        <v>834</v>
      </c>
      <c r="E816">
        <v>217.68799999999999</v>
      </c>
      <c r="G816" s="16">
        <f t="shared" si="36"/>
        <v>-2.1786190864591788</v>
      </c>
      <c r="H816" s="18">
        <f t="shared" si="37"/>
        <v>218.33128588867999</v>
      </c>
    </row>
    <row r="817" spans="1:8" x14ac:dyDescent="0.2">
      <c r="A817">
        <v>835</v>
      </c>
      <c r="E817">
        <v>217.59299999999999</v>
      </c>
      <c r="G817" s="16">
        <f t="shared" si="36"/>
        <v>-2.2736190864591777</v>
      </c>
      <c r="H817" s="18">
        <f t="shared" si="37"/>
        <v>218.23719779187499</v>
      </c>
    </row>
    <row r="818" spans="1:8" x14ac:dyDescent="0.2">
      <c r="A818">
        <v>836</v>
      </c>
      <c r="E818">
        <v>217.49799999999999</v>
      </c>
      <c r="G818" s="16">
        <f t="shared" si="36"/>
        <v>-2.3686190864591765</v>
      </c>
      <c r="H818" s="18">
        <f t="shared" si="37"/>
        <v>218.14311427551999</v>
      </c>
    </row>
    <row r="819" spans="1:8" x14ac:dyDescent="0.2">
      <c r="A819">
        <v>837</v>
      </c>
      <c r="E819">
        <v>217.40199999999999</v>
      </c>
      <c r="G819" s="16">
        <f t="shared" si="36"/>
        <v>-2.4646190864591802</v>
      </c>
      <c r="H819" s="18">
        <f t="shared" si="37"/>
        <v>218.04803522288498</v>
      </c>
    </row>
    <row r="820" spans="1:8" x14ac:dyDescent="0.2">
      <c r="A820">
        <v>838</v>
      </c>
      <c r="E820">
        <v>217.30699999999999</v>
      </c>
      <c r="G820" s="16">
        <f t="shared" si="36"/>
        <v>-2.559619086459179</v>
      </c>
      <c r="H820" s="18">
        <f t="shared" si="37"/>
        <v>217.95396051723998</v>
      </c>
    </row>
    <row r="821" spans="1:8" x14ac:dyDescent="0.2">
      <c r="A821">
        <v>839</v>
      </c>
      <c r="E821">
        <v>217.21199999999999</v>
      </c>
      <c r="G821" s="16">
        <f t="shared" si="36"/>
        <v>-2.6546190864591779</v>
      </c>
      <c r="H821" s="18">
        <f t="shared" si="37"/>
        <v>217.85989004185498</v>
      </c>
    </row>
    <row r="822" spans="1:8" x14ac:dyDescent="0.2">
      <c r="A822">
        <v>840</v>
      </c>
      <c r="E822">
        <v>217.11699999999999</v>
      </c>
      <c r="G822" s="16">
        <f t="shared" si="36"/>
        <v>-2.7496190864591767</v>
      </c>
      <c r="H822" s="18">
        <f t="shared" si="37"/>
        <v>217.76582367999998</v>
      </c>
    </row>
    <row r="823" spans="1:8" x14ac:dyDescent="0.2">
      <c r="A823">
        <v>841</v>
      </c>
      <c r="E823">
        <v>217.02099999999999</v>
      </c>
      <c r="G823" s="16">
        <f t="shared" si="36"/>
        <v>-2.8456190864591804</v>
      </c>
      <c r="H823" s="18">
        <f t="shared" si="37"/>
        <v>217.670761314945</v>
      </c>
    </row>
    <row r="824" spans="1:8" x14ac:dyDescent="0.2">
      <c r="A824">
        <v>842</v>
      </c>
      <c r="E824">
        <v>216.92599999999999</v>
      </c>
      <c r="G824" s="16">
        <f t="shared" si="36"/>
        <v>-2.9406190864591792</v>
      </c>
      <c r="H824" s="18">
        <f t="shared" si="37"/>
        <v>217.57670282995997</v>
      </c>
    </row>
    <row r="825" spans="1:8" x14ac:dyDescent="0.2">
      <c r="A825">
        <v>843</v>
      </c>
      <c r="E825">
        <v>216.83099999999999</v>
      </c>
      <c r="G825" s="16">
        <f t="shared" si="36"/>
        <v>-3.0356190864591781</v>
      </c>
      <c r="H825" s="18">
        <f t="shared" si="37"/>
        <v>217.482648108315</v>
      </c>
    </row>
    <row r="826" spans="1:8" x14ac:dyDescent="0.2">
      <c r="A826">
        <v>844</v>
      </c>
      <c r="E826">
        <v>216.73599999999999</v>
      </c>
      <c r="G826" s="16">
        <f t="shared" si="36"/>
        <v>-3.130619086459177</v>
      </c>
      <c r="H826" s="18">
        <f t="shared" si="37"/>
        <v>217.38859703327998</v>
      </c>
    </row>
    <row r="827" spans="1:8" x14ac:dyDescent="0.2">
      <c r="A827">
        <v>845</v>
      </c>
      <c r="E827">
        <v>216.64</v>
      </c>
      <c r="G827" s="16">
        <f t="shared" si="36"/>
        <v>-3.2266190864591806</v>
      </c>
      <c r="H827" s="18">
        <f t="shared" si="37"/>
        <v>217.293549488125</v>
      </c>
    </row>
    <row r="828" spans="1:8" x14ac:dyDescent="0.2">
      <c r="A828">
        <v>846</v>
      </c>
      <c r="E828">
        <v>216.54499999999999</v>
      </c>
      <c r="G828" s="16">
        <f t="shared" si="36"/>
        <v>-3.3216190864591795</v>
      </c>
      <c r="H828" s="18">
        <f t="shared" si="37"/>
        <v>217.19950535612</v>
      </c>
    </row>
    <row r="829" spans="1:8" x14ac:dyDescent="0.2">
      <c r="A829">
        <v>847</v>
      </c>
      <c r="E829">
        <v>216.45</v>
      </c>
      <c r="G829" s="16">
        <f t="shared" si="36"/>
        <v>-3.4166190864591783</v>
      </c>
      <c r="H829" s="18">
        <f t="shared" si="37"/>
        <v>217.10546452053498</v>
      </c>
    </row>
    <row r="830" spans="1:8" x14ac:dyDescent="0.2">
      <c r="A830">
        <v>848</v>
      </c>
      <c r="E830">
        <v>216.35499999999999</v>
      </c>
      <c r="G830" s="16">
        <f t="shared" si="36"/>
        <v>-3.5116190864591772</v>
      </c>
      <c r="H830" s="18">
        <f t="shared" si="37"/>
        <v>217.01142686463999</v>
      </c>
    </row>
    <row r="831" spans="1:8" x14ac:dyDescent="0.2">
      <c r="A831">
        <v>849</v>
      </c>
      <c r="E831">
        <v>216.25899999999999</v>
      </c>
      <c r="G831" s="16">
        <f t="shared" si="36"/>
        <v>-3.6076190864591808</v>
      </c>
      <c r="H831" s="18">
        <f t="shared" si="37"/>
        <v>216.91639227170498</v>
      </c>
    </row>
    <row r="832" spans="1:8" x14ac:dyDescent="0.2">
      <c r="A832">
        <v>850</v>
      </c>
      <c r="E832">
        <v>216.16399999999999</v>
      </c>
      <c r="G832" s="16">
        <f t="shared" si="36"/>
        <v>-3.7026190864591797</v>
      </c>
      <c r="H832" s="18">
        <f t="shared" si="37"/>
        <v>216.82236062499999</v>
      </c>
    </row>
    <row r="833" spans="1:8" x14ac:dyDescent="0.2">
      <c r="A833">
        <v>851</v>
      </c>
      <c r="E833">
        <v>216.06899999999999</v>
      </c>
      <c r="G833" s="16">
        <f t="shared" si="36"/>
        <v>-3.7976190864591786</v>
      </c>
      <c r="H833" s="18">
        <f t="shared" si="37"/>
        <v>216.728331807795</v>
      </c>
    </row>
    <row r="834" spans="1:8" x14ac:dyDescent="0.2">
      <c r="A834">
        <v>852</v>
      </c>
      <c r="E834">
        <v>215.97399999999999</v>
      </c>
      <c r="G834" s="16">
        <f t="shared" ref="G834:G897" si="38">E834-$F$4</f>
        <v>-3.8926190864591774</v>
      </c>
      <c r="H834" s="18">
        <f t="shared" si="37"/>
        <v>216.63430570335998</v>
      </c>
    </row>
    <row r="835" spans="1:8" x14ac:dyDescent="0.2">
      <c r="A835">
        <v>853</v>
      </c>
      <c r="B835">
        <v>215.87799999999999</v>
      </c>
      <c r="E835">
        <v>215.87799999999999</v>
      </c>
      <c r="G835" s="16">
        <f t="shared" si="38"/>
        <v>-3.9886190864591811</v>
      </c>
      <c r="H835" s="18">
        <f t="shared" si="37"/>
        <v>216.53928219496498</v>
      </c>
    </row>
    <row r="836" spans="1:8" x14ac:dyDescent="0.2">
      <c r="A836">
        <v>854</v>
      </c>
      <c r="E836">
        <v>215.84700000000001</v>
      </c>
      <c r="G836" s="16">
        <f t="shared" si="38"/>
        <v>-4.0196190864591586</v>
      </c>
      <c r="H836" s="18">
        <f t="shared" si="37"/>
        <v>216.50926116588002</v>
      </c>
    </row>
    <row r="837" spans="1:8" x14ac:dyDescent="0.2">
      <c r="A837">
        <v>855</v>
      </c>
      <c r="E837">
        <v>215.815</v>
      </c>
      <c r="G837" s="16">
        <f t="shared" si="38"/>
        <v>-4.0516190864591692</v>
      </c>
      <c r="H837" s="18">
        <f t="shared" si="37"/>
        <v>216.478242499375</v>
      </c>
    </row>
    <row r="838" spans="1:8" x14ac:dyDescent="0.2">
      <c r="A838">
        <v>856</v>
      </c>
      <c r="E838">
        <v>215.78399999999999</v>
      </c>
      <c r="G838" s="16">
        <f t="shared" si="38"/>
        <v>-4.0826190864591752</v>
      </c>
      <c r="H838" s="18">
        <f t="shared" si="37"/>
        <v>216.44822607871998</v>
      </c>
    </row>
    <row r="839" spans="1:8" x14ac:dyDescent="0.2">
      <c r="A839">
        <v>857</v>
      </c>
      <c r="E839">
        <v>215.75299999999999</v>
      </c>
      <c r="G839" s="16">
        <f t="shared" si="38"/>
        <v>-4.1136190864591811</v>
      </c>
      <c r="H839" s="18">
        <f t="shared" si="37"/>
        <v>216.41821178718499</v>
      </c>
    </row>
    <row r="840" spans="1:8" x14ac:dyDescent="0.2">
      <c r="A840">
        <v>858</v>
      </c>
      <c r="E840">
        <v>215.721</v>
      </c>
      <c r="G840" s="16">
        <f t="shared" si="38"/>
        <v>-4.1456190864591633</v>
      </c>
      <c r="H840" s="18">
        <f t="shared" si="37"/>
        <v>216.38719950804</v>
      </c>
    </row>
    <row r="841" spans="1:8" x14ac:dyDescent="0.2">
      <c r="A841">
        <v>859</v>
      </c>
      <c r="E841">
        <v>215.69</v>
      </c>
      <c r="G841" s="16">
        <f t="shared" si="38"/>
        <v>-4.1766190864591692</v>
      </c>
      <c r="H841" s="18">
        <f t="shared" si="37"/>
        <v>216.35718912455499</v>
      </c>
    </row>
    <row r="842" spans="1:8" x14ac:dyDescent="0.2">
      <c r="A842">
        <v>860</v>
      </c>
      <c r="E842">
        <v>215.65799999999999</v>
      </c>
      <c r="G842" s="16">
        <f t="shared" si="38"/>
        <v>-4.2086190864591799</v>
      </c>
      <c r="H842" s="18">
        <f t="shared" si="37"/>
        <v>216.32618051999998</v>
      </c>
    </row>
    <row r="843" spans="1:8" x14ac:dyDescent="0.2">
      <c r="A843">
        <v>861</v>
      </c>
      <c r="E843">
        <v>215.62700000000001</v>
      </c>
      <c r="G843" s="16">
        <f t="shared" si="38"/>
        <v>-4.2396190864591574</v>
      </c>
      <c r="H843" s="18">
        <f t="shared" si="37"/>
        <v>216.29617357764502</v>
      </c>
    </row>
    <row r="844" spans="1:8" x14ac:dyDescent="0.2">
      <c r="A844">
        <v>862</v>
      </c>
      <c r="E844">
        <v>215.595</v>
      </c>
      <c r="G844" s="16">
        <f t="shared" si="38"/>
        <v>-4.2716190864591681</v>
      </c>
      <c r="H844" s="18">
        <f t="shared" si="37"/>
        <v>216.26516818076001</v>
      </c>
    </row>
    <row r="845" spans="1:8" x14ac:dyDescent="0.2">
      <c r="A845">
        <v>863</v>
      </c>
      <c r="E845">
        <v>215.56399999999999</v>
      </c>
      <c r="G845" s="16">
        <f t="shared" si="38"/>
        <v>-4.302619086459174</v>
      </c>
      <c r="H845" s="18">
        <f t="shared" si="37"/>
        <v>216.23516421261499</v>
      </c>
    </row>
    <row r="846" spans="1:8" x14ac:dyDescent="0.2">
      <c r="A846">
        <v>864</v>
      </c>
      <c r="E846">
        <v>215.53200000000001</v>
      </c>
      <c r="G846" s="16">
        <f t="shared" si="38"/>
        <v>-4.3346190864591563</v>
      </c>
      <c r="H846" s="18">
        <f t="shared" si="37"/>
        <v>216.20416155648002</v>
      </c>
    </row>
    <row r="847" spans="1:8" x14ac:dyDescent="0.2">
      <c r="A847">
        <v>865</v>
      </c>
      <c r="E847">
        <v>215.501</v>
      </c>
      <c r="G847" s="16">
        <f t="shared" si="38"/>
        <v>-4.3656190864591622</v>
      </c>
      <c r="H847" s="18">
        <f t="shared" si="37"/>
        <v>216.17416009562501</v>
      </c>
    </row>
    <row r="848" spans="1:8" x14ac:dyDescent="0.2">
      <c r="A848">
        <v>866</v>
      </c>
      <c r="E848">
        <v>215.46899999999999</v>
      </c>
      <c r="G848" s="16">
        <f t="shared" si="38"/>
        <v>-4.3976190864591729</v>
      </c>
      <c r="H848" s="18">
        <f t="shared" si="37"/>
        <v>216.14315971331999</v>
      </c>
    </row>
    <row r="849" spans="1:8" x14ac:dyDescent="0.2">
      <c r="A849">
        <v>867</v>
      </c>
      <c r="E849">
        <v>215.43799999999999</v>
      </c>
      <c r="G849" s="16">
        <f t="shared" si="38"/>
        <v>-4.4286190864591788</v>
      </c>
      <c r="H849" s="18">
        <f t="shared" si="37"/>
        <v>216.11316029283498</v>
      </c>
    </row>
    <row r="850" spans="1:8" x14ac:dyDescent="0.2">
      <c r="A850">
        <v>868</v>
      </c>
      <c r="E850">
        <v>215.40700000000001</v>
      </c>
      <c r="G850" s="16">
        <f t="shared" si="38"/>
        <v>-4.4596190864591563</v>
      </c>
      <c r="H850" s="18">
        <f t="shared" si="37"/>
        <v>216.08316171744002</v>
      </c>
    </row>
    <row r="851" spans="1:8" x14ac:dyDescent="0.2">
      <c r="A851">
        <v>869</v>
      </c>
      <c r="B851">
        <v>215.375</v>
      </c>
      <c r="E851">
        <v>215.375</v>
      </c>
      <c r="G851" s="16">
        <f t="shared" si="38"/>
        <v>-4.491619086459167</v>
      </c>
      <c r="H851" s="18">
        <f t="shared" si="37"/>
        <v>216.052163870405</v>
      </c>
    </row>
    <row r="852" spans="1:8" x14ac:dyDescent="0.2">
      <c r="A852">
        <v>870</v>
      </c>
      <c r="E852">
        <v>215.607</v>
      </c>
      <c r="G852" s="16">
        <f t="shared" si="38"/>
        <v>-4.2596190864591676</v>
      </c>
      <c r="H852" s="18">
        <f t="shared" si="37"/>
        <v>216.285166635</v>
      </c>
    </row>
    <row r="853" spans="1:8" x14ac:dyDescent="0.2">
      <c r="A853">
        <v>871</v>
      </c>
      <c r="E853">
        <v>215.84</v>
      </c>
      <c r="G853" s="16">
        <f t="shared" si="38"/>
        <v>-4.0266190864591636</v>
      </c>
      <c r="H853" s="18">
        <f t="shared" si="37"/>
        <v>216.51916989449501</v>
      </c>
    </row>
    <row r="854" spans="1:8" x14ac:dyDescent="0.2">
      <c r="A854">
        <v>872</v>
      </c>
      <c r="B854">
        <v>216.072</v>
      </c>
      <c r="C854">
        <v>216.589</v>
      </c>
      <c r="D854">
        <f>C854-B854</f>
        <v>0.51699999999999591</v>
      </c>
      <c r="E854">
        <v>216.072</v>
      </c>
      <c r="G854" s="16">
        <f t="shared" si="38"/>
        <v>-3.7946190864591642</v>
      </c>
      <c r="H854" s="18">
        <f t="shared" si="37"/>
        <v>216.75217353216001</v>
      </c>
    </row>
    <row r="855" spans="1:8" x14ac:dyDescent="0.2">
      <c r="A855">
        <v>873</v>
      </c>
      <c r="E855">
        <v>215.96600000000001</v>
      </c>
      <c r="G855" s="16">
        <f t="shared" si="38"/>
        <v>-3.9006190864591588</v>
      </c>
      <c r="H855" s="18">
        <f t="shared" ref="H855:H918" si="39">-0.000000019455*A855^3+0.000051025*A855^2-0.043604*A855+12.804+E855</f>
        <v>216.64717743126502</v>
      </c>
    </row>
    <row r="856" spans="1:8" x14ac:dyDescent="0.2">
      <c r="A856">
        <v>874</v>
      </c>
      <c r="E856">
        <v>215.85900000000001</v>
      </c>
      <c r="G856" s="16">
        <f t="shared" si="38"/>
        <v>-4.0076190864591581</v>
      </c>
      <c r="H856" s="18">
        <f t="shared" si="39"/>
        <v>216.54118147508001</v>
      </c>
    </row>
    <row r="857" spans="1:8" x14ac:dyDescent="0.2">
      <c r="A857">
        <v>875</v>
      </c>
      <c r="E857">
        <v>215.75299999999999</v>
      </c>
      <c r="G857" s="16">
        <f t="shared" si="38"/>
        <v>-4.1136190864591811</v>
      </c>
      <c r="H857" s="18">
        <f t="shared" si="39"/>
        <v>216.43618554687498</v>
      </c>
    </row>
    <row r="858" spans="1:8" x14ac:dyDescent="0.2">
      <c r="A858">
        <v>876</v>
      </c>
      <c r="E858">
        <v>215.64699999999999</v>
      </c>
      <c r="G858" s="16">
        <f t="shared" si="38"/>
        <v>-4.2196190864591756</v>
      </c>
      <c r="H858" s="18">
        <f t="shared" si="39"/>
        <v>216.33118952991998</v>
      </c>
    </row>
    <row r="859" spans="1:8" x14ac:dyDescent="0.2">
      <c r="A859">
        <v>877</v>
      </c>
      <c r="E859">
        <v>215.541</v>
      </c>
      <c r="G859" s="16">
        <f t="shared" si="38"/>
        <v>-4.3256190864591701</v>
      </c>
      <c r="H859" s="18">
        <f t="shared" si="39"/>
        <v>216.226193307485</v>
      </c>
    </row>
    <row r="860" spans="1:8" x14ac:dyDescent="0.2">
      <c r="A860">
        <v>878</v>
      </c>
      <c r="E860">
        <v>215.434</v>
      </c>
      <c r="G860" s="16">
        <f t="shared" si="38"/>
        <v>-4.4326190864591695</v>
      </c>
      <c r="H860" s="18">
        <f t="shared" si="39"/>
        <v>216.12019676284001</v>
      </c>
    </row>
    <row r="861" spans="1:8" x14ac:dyDescent="0.2">
      <c r="A861">
        <v>879</v>
      </c>
      <c r="E861">
        <v>215.328</v>
      </c>
      <c r="G861" s="16">
        <f t="shared" si="38"/>
        <v>-4.538619086459164</v>
      </c>
      <c r="H861" s="18">
        <f t="shared" si="39"/>
        <v>216.015199779255</v>
      </c>
    </row>
    <row r="862" spans="1:8" x14ac:dyDescent="0.2">
      <c r="A862">
        <v>880</v>
      </c>
      <c r="E862">
        <v>215.22200000000001</v>
      </c>
      <c r="G862" s="16">
        <f t="shared" si="38"/>
        <v>-4.6446190864591586</v>
      </c>
      <c r="H862" s="18">
        <f t="shared" si="39"/>
        <v>215.91020224000002</v>
      </c>
    </row>
    <row r="863" spans="1:8" x14ac:dyDescent="0.2">
      <c r="A863">
        <v>881</v>
      </c>
      <c r="E863">
        <v>215.11500000000001</v>
      </c>
      <c r="G863" s="16">
        <f t="shared" si="38"/>
        <v>-4.7516190864591579</v>
      </c>
      <c r="H863" s="18">
        <f t="shared" si="39"/>
        <v>215.80420402834503</v>
      </c>
    </row>
    <row r="864" spans="1:8" x14ac:dyDescent="0.2">
      <c r="A864">
        <v>882</v>
      </c>
      <c r="E864">
        <v>215.00899999999999</v>
      </c>
      <c r="G864" s="16">
        <f t="shared" si="38"/>
        <v>-4.8576190864591808</v>
      </c>
      <c r="H864" s="18">
        <f t="shared" si="39"/>
        <v>215.69920502755997</v>
      </c>
    </row>
    <row r="865" spans="1:8" x14ac:dyDescent="0.2">
      <c r="A865">
        <v>883</v>
      </c>
      <c r="E865">
        <v>214.90299999999999</v>
      </c>
      <c r="G865" s="16">
        <f t="shared" si="38"/>
        <v>-4.9636190864591754</v>
      </c>
      <c r="H865" s="18">
        <f t="shared" si="39"/>
        <v>215.59420512091501</v>
      </c>
    </row>
    <row r="866" spans="1:8" x14ac:dyDescent="0.2">
      <c r="A866">
        <v>884</v>
      </c>
      <c r="E866">
        <v>214.797</v>
      </c>
      <c r="G866" s="16">
        <f t="shared" si="38"/>
        <v>-5.0696190864591699</v>
      </c>
      <c r="H866" s="18">
        <f t="shared" si="39"/>
        <v>215.48920419167999</v>
      </c>
    </row>
    <row r="867" spans="1:8" x14ac:dyDescent="0.2">
      <c r="A867">
        <v>885</v>
      </c>
      <c r="E867">
        <v>214.69</v>
      </c>
      <c r="G867" s="16">
        <f t="shared" si="38"/>
        <v>-5.1766190864591692</v>
      </c>
      <c r="H867" s="18">
        <f t="shared" si="39"/>
        <v>215.38320212312499</v>
      </c>
    </row>
    <row r="868" spans="1:8" x14ac:dyDescent="0.2">
      <c r="A868">
        <v>886</v>
      </c>
      <c r="E868">
        <v>214.584</v>
      </c>
      <c r="G868" s="16">
        <f t="shared" si="38"/>
        <v>-5.2826190864591638</v>
      </c>
      <c r="H868" s="18">
        <f t="shared" si="39"/>
        <v>215.27819879852001</v>
      </c>
    </row>
    <row r="869" spans="1:8" x14ac:dyDescent="0.2">
      <c r="A869">
        <v>887</v>
      </c>
      <c r="E869">
        <v>214.47800000000001</v>
      </c>
      <c r="G869" s="16">
        <f t="shared" si="38"/>
        <v>-5.3886190864591583</v>
      </c>
      <c r="H869" s="18">
        <f t="shared" si="39"/>
        <v>215.17319410113501</v>
      </c>
    </row>
    <row r="870" spans="1:8" x14ac:dyDescent="0.2">
      <c r="A870">
        <v>888</v>
      </c>
      <c r="E870">
        <v>214.37100000000001</v>
      </c>
      <c r="G870" s="16">
        <f t="shared" si="38"/>
        <v>-5.4956190864591576</v>
      </c>
      <c r="H870" s="18">
        <f t="shared" si="39"/>
        <v>215.06718791424001</v>
      </c>
    </row>
    <row r="871" spans="1:8" x14ac:dyDescent="0.2">
      <c r="A871">
        <v>889</v>
      </c>
      <c r="E871">
        <v>214.26499999999999</v>
      </c>
      <c r="G871" s="16">
        <f t="shared" si="38"/>
        <v>-5.6016190864591806</v>
      </c>
      <c r="H871" s="18">
        <f t="shared" si="39"/>
        <v>214.96218012110498</v>
      </c>
    </row>
    <row r="872" spans="1:8" x14ac:dyDescent="0.2">
      <c r="A872">
        <v>890</v>
      </c>
      <c r="B872">
        <v>214.15899999999999</v>
      </c>
      <c r="E872">
        <v>214.15899999999999</v>
      </c>
      <c r="G872" s="16">
        <f t="shared" si="38"/>
        <v>-5.7076190864591752</v>
      </c>
      <c r="H872" s="18">
        <f t="shared" si="39"/>
        <v>214.85717060499999</v>
      </c>
    </row>
    <row r="873" spans="1:8" x14ac:dyDescent="0.2">
      <c r="A873">
        <v>891</v>
      </c>
      <c r="E873">
        <v>214.071</v>
      </c>
      <c r="G873" s="16">
        <f t="shared" si="38"/>
        <v>-5.795619086459169</v>
      </c>
      <c r="H873" s="18">
        <f t="shared" si="39"/>
        <v>214.77015924919499</v>
      </c>
    </row>
    <row r="874" spans="1:8" x14ac:dyDescent="0.2">
      <c r="A874">
        <v>892</v>
      </c>
      <c r="E874">
        <v>213.983</v>
      </c>
      <c r="G874" s="16">
        <f t="shared" si="38"/>
        <v>-5.8836190864591629</v>
      </c>
      <c r="H874" s="18">
        <f t="shared" si="39"/>
        <v>214.68314593695999</v>
      </c>
    </row>
    <row r="875" spans="1:8" x14ac:dyDescent="0.2">
      <c r="A875">
        <v>893</v>
      </c>
      <c r="E875">
        <v>213.89500000000001</v>
      </c>
      <c r="G875" s="16">
        <f t="shared" si="38"/>
        <v>-5.9716190864591567</v>
      </c>
      <c r="H875" s="18">
        <f t="shared" si="39"/>
        <v>214.59613055156501</v>
      </c>
    </row>
    <row r="876" spans="1:8" x14ac:dyDescent="0.2">
      <c r="A876">
        <v>894</v>
      </c>
      <c r="E876">
        <v>213.80699999999999</v>
      </c>
      <c r="G876" s="16">
        <f t="shared" si="38"/>
        <v>-6.059619086459179</v>
      </c>
      <c r="H876" s="18">
        <f t="shared" si="39"/>
        <v>214.50911297627999</v>
      </c>
    </row>
    <row r="877" spans="1:8" x14ac:dyDescent="0.2">
      <c r="A877">
        <v>895</v>
      </c>
      <c r="E877">
        <v>213.71899999999999</v>
      </c>
      <c r="G877" s="16">
        <f t="shared" si="38"/>
        <v>-6.1476190864591729</v>
      </c>
      <c r="H877" s="18">
        <f t="shared" si="39"/>
        <v>214.42209309437499</v>
      </c>
    </row>
    <row r="878" spans="1:8" x14ac:dyDescent="0.2">
      <c r="A878">
        <v>896</v>
      </c>
      <c r="E878">
        <v>213.631</v>
      </c>
      <c r="G878" s="16">
        <f t="shared" si="38"/>
        <v>-6.2356190864591667</v>
      </c>
      <c r="H878" s="18">
        <f t="shared" si="39"/>
        <v>214.33507078912001</v>
      </c>
    </row>
    <row r="879" spans="1:8" x14ac:dyDescent="0.2">
      <c r="A879">
        <v>897</v>
      </c>
      <c r="E879">
        <v>213.54300000000001</v>
      </c>
      <c r="G879" s="16">
        <f t="shared" si="38"/>
        <v>-6.3236190864591606</v>
      </c>
      <c r="H879" s="18">
        <f t="shared" si="39"/>
        <v>214.248045943785</v>
      </c>
    </row>
    <row r="880" spans="1:8" x14ac:dyDescent="0.2">
      <c r="A880">
        <v>898</v>
      </c>
      <c r="E880">
        <v>213.45500000000001</v>
      </c>
      <c r="G880" s="16">
        <f t="shared" si="38"/>
        <v>-6.4116190864591545</v>
      </c>
      <c r="H880" s="18">
        <f t="shared" si="39"/>
        <v>214.16101844164001</v>
      </c>
    </row>
    <row r="881" spans="1:8" x14ac:dyDescent="0.2">
      <c r="A881">
        <v>899</v>
      </c>
      <c r="B881">
        <v>213.36699999999999</v>
      </c>
      <c r="E881">
        <v>213.36699999999999</v>
      </c>
      <c r="G881" s="16">
        <f t="shared" si="38"/>
        <v>-6.4996190864591767</v>
      </c>
      <c r="H881" s="18">
        <f t="shared" si="39"/>
        <v>214.073988165955</v>
      </c>
    </row>
    <row r="882" spans="1:8" x14ac:dyDescent="0.2">
      <c r="A882">
        <v>900</v>
      </c>
      <c r="E882">
        <v>213.33600000000001</v>
      </c>
      <c r="G882" s="16">
        <f t="shared" si="38"/>
        <v>-6.5306190864591542</v>
      </c>
      <c r="H882" s="18">
        <f t="shared" si="39"/>
        <v>214.04395500000001</v>
      </c>
    </row>
    <row r="883" spans="1:8" x14ac:dyDescent="0.2">
      <c r="A883">
        <v>901</v>
      </c>
      <c r="B883">
        <v>213.304</v>
      </c>
      <c r="E883">
        <v>213.304</v>
      </c>
      <c r="G883" s="16">
        <f t="shared" si="38"/>
        <v>-6.5626190864591649</v>
      </c>
      <c r="H883" s="18">
        <f t="shared" si="39"/>
        <v>214.01291882704501</v>
      </c>
    </row>
    <row r="884" spans="1:8" x14ac:dyDescent="0.2">
      <c r="A884">
        <v>902</v>
      </c>
      <c r="E884">
        <v>213.27699999999999</v>
      </c>
      <c r="G884" s="16">
        <f t="shared" si="38"/>
        <v>-6.5896190864591802</v>
      </c>
      <c r="H884" s="18">
        <f t="shared" si="39"/>
        <v>213.98687953036</v>
      </c>
    </row>
    <row r="885" spans="1:8" x14ac:dyDescent="0.2">
      <c r="A885">
        <v>903</v>
      </c>
      <c r="E885">
        <v>213.249</v>
      </c>
      <c r="G885" s="16">
        <f t="shared" si="38"/>
        <v>-6.6176190864591717</v>
      </c>
      <c r="H885" s="18">
        <f t="shared" si="39"/>
        <v>213.95983699321499</v>
      </c>
    </row>
    <row r="886" spans="1:8" x14ac:dyDescent="0.2">
      <c r="A886">
        <v>904</v>
      </c>
      <c r="E886">
        <v>213.22200000000001</v>
      </c>
      <c r="G886" s="16">
        <f t="shared" si="38"/>
        <v>-6.6446190864591586</v>
      </c>
      <c r="H886" s="18">
        <f t="shared" si="39"/>
        <v>213.93379109888002</v>
      </c>
    </row>
    <row r="887" spans="1:8" x14ac:dyDescent="0.2">
      <c r="A887">
        <v>905</v>
      </c>
      <c r="E887">
        <v>213.19399999999999</v>
      </c>
      <c r="G887" s="16">
        <f t="shared" si="38"/>
        <v>-6.6726190864591786</v>
      </c>
      <c r="H887" s="18">
        <f t="shared" si="39"/>
        <v>213.90674173062499</v>
      </c>
    </row>
    <row r="888" spans="1:8" x14ac:dyDescent="0.2">
      <c r="A888">
        <v>906</v>
      </c>
      <c r="E888">
        <v>213.167</v>
      </c>
      <c r="G888" s="16">
        <f t="shared" si="38"/>
        <v>-6.6996190864591654</v>
      </c>
      <c r="H888" s="18">
        <f t="shared" si="39"/>
        <v>213.88068877172</v>
      </c>
    </row>
    <row r="889" spans="1:8" x14ac:dyDescent="0.2">
      <c r="A889">
        <v>907</v>
      </c>
      <c r="E889">
        <v>213.14</v>
      </c>
      <c r="G889" s="16">
        <f t="shared" si="38"/>
        <v>-6.7266190864591806</v>
      </c>
      <c r="H889" s="18">
        <f t="shared" si="39"/>
        <v>213.85463210543497</v>
      </c>
    </row>
    <row r="890" spans="1:8" x14ac:dyDescent="0.2">
      <c r="A890">
        <v>908</v>
      </c>
      <c r="E890">
        <v>213.11199999999999</v>
      </c>
      <c r="G890" s="16">
        <f t="shared" si="38"/>
        <v>-6.7546190864591722</v>
      </c>
      <c r="H890" s="18">
        <f t="shared" si="39"/>
        <v>213.82757161504</v>
      </c>
    </row>
    <row r="891" spans="1:8" x14ac:dyDescent="0.2">
      <c r="A891">
        <v>909</v>
      </c>
      <c r="E891">
        <v>213.08500000000001</v>
      </c>
      <c r="G891" s="16">
        <f t="shared" si="38"/>
        <v>-6.781619086459159</v>
      </c>
      <c r="H891" s="18">
        <f t="shared" si="39"/>
        <v>213.801507183805</v>
      </c>
    </row>
    <row r="892" spans="1:8" x14ac:dyDescent="0.2">
      <c r="A892">
        <v>910</v>
      </c>
      <c r="E892">
        <v>213.05699999999999</v>
      </c>
      <c r="G892" s="16">
        <f t="shared" si="38"/>
        <v>-6.809619086459179</v>
      </c>
      <c r="H892" s="18">
        <f t="shared" si="39"/>
        <v>213.77443869499999</v>
      </c>
    </row>
    <row r="893" spans="1:8" x14ac:dyDescent="0.2">
      <c r="A893">
        <v>911</v>
      </c>
      <c r="E893">
        <v>213.03</v>
      </c>
      <c r="G893" s="16">
        <f t="shared" si="38"/>
        <v>-6.8366190864591658</v>
      </c>
      <c r="H893" s="18">
        <f t="shared" si="39"/>
        <v>213.74836603189502</v>
      </c>
    </row>
    <row r="894" spans="1:8" x14ac:dyDescent="0.2">
      <c r="A894">
        <v>912</v>
      </c>
      <c r="E894">
        <v>213.00200000000001</v>
      </c>
      <c r="G894" s="16">
        <f t="shared" si="38"/>
        <v>-6.8646190864591574</v>
      </c>
      <c r="H894" s="18">
        <f t="shared" si="39"/>
        <v>213.72128907776002</v>
      </c>
    </row>
    <row r="895" spans="1:8" x14ac:dyDescent="0.2">
      <c r="A895">
        <v>913</v>
      </c>
      <c r="B895">
        <v>212.97499999999999</v>
      </c>
      <c r="E895">
        <v>212.97499999999999</v>
      </c>
      <c r="G895" s="16">
        <f t="shared" si="38"/>
        <v>-6.8916190864591726</v>
      </c>
      <c r="H895" s="18">
        <f t="shared" si="39"/>
        <v>213.695207715865</v>
      </c>
    </row>
    <row r="896" spans="1:8" x14ac:dyDescent="0.2">
      <c r="A896">
        <v>914</v>
      </c>
      <c r="E896">
        <v>212.96199999999999</v>
      </c>
      <c r="G896" s="16">
        <f t="shared" si="38"/>
        <v>-6.9046190864591779</v>
      </c>
      <c r="H896" s="18">
        <f t="shared" si="39"/>
        <v>213.68312182947997</v>
      </c>
    </row>
    <row r="897" spans="1:8" x14ac:dyDescent="0.2">
      <c r="A897">
        <v>915</v>
      </c>
      <c r="E897">
        <v>212.94900000000001</v>
      </c>
      <c r="G897" s="16">
        <f t="shared" si="38"/>
        <v>-6.9176190864591547</v>
      </c>
      <c r="H897" s="18">
        <f t="shared" si="39"/>
        <v>213.67103130187502</v>
      </c>
    </row>
    <row r="898" spans="1:8" x14ac:dyDescent="0.2">
      <c r="A898">
        <v>916</v>
      </c>
      <c r="E898">
        <v>212.93700000000001</v>
      </c>
      <c r="G898" s="16">
        <f t="shared" ref="G898:G961" si="40">E898-$F$4</f>
        <v>-6.9296190864591551</v>
      </c>
      <c r="H898" s="18">
        <f t="shared" si="39"/>
        <v>213.65993601632002</v>
      </c>
    </row>
    <row r="899" spans="1:8" x14ac:dyDescent="0.2">
      <c r="A899">
        <v>917</v>
      </c>
      <c r="E899">
        <v>212.92400000000001</v>
      </c>
      <c r="G899" s="16">
        <f t="shared" si="40"/>
        <v>-6.9426190864591604</v>
      </c>
      <c r="H899" s="18">
        <f t="shared" si="39"/>
        <v>213.64783585608501</v>
      </c>
    </row>
    <row r="900" spans="1:8" x14ac:dyDescent="0.2">
      <c r="A900">
        <v>918</v>
      </c>
      <c r="E900">
        <v>212.911</v>
      </c>
      <c r="G900" s="16">
        <f t="shared" si="40"/>
        <v>-6.9556190864591656</v>
      </c>
      <c r="H900" s="18">
        <f t="shared" si="39"/>
        <v>213.63573070443999</v>
      </c>
    </row>
    <row r="901" spans="1:8" x14ac:dyDescent="0.2">
      <c r="A901">
        <v>919</v>
      </c>
      <c r="B901">
        <v>212.898</v>
      </c>
      <c r="E901">
        <v>212.898</v>
      </c>
      <c r="G901" s="16">
        <f t="shared" si="40"/>
        <v>-6.9686190864591708</v>
      </c>
      <c r="H901" s="18">
        <f t="shared" si="39"/>
        <v>213.62362044465499</v>
      </c>
    </row>
    <row r="902" spans="1:8" x14ac:dyDescent="0.2">
      <c r="A902">
        <v>920</v>
      </c>
      <c r="E902">
        <v>212.88399999999999</v>
      </c>
      <c r="G902" s="16">
        <f t="shared" si="40"/>
        <v>-6.9826190864591808</v>
      </c>
      <c r="H902" s="18">
        <f t="shared" si="39"/>
        <v>213.61050495999999</v>
      </c>
    </row>
    <row r="903" spans="1:8" x14ac:dyDescent="0.2">
      <c r="A903">
        <v>921</v>
      </c>
      <c r="E903">
        <v>212.869</v>
      </c>
      <c r="G903" s="16">
        <f t="shared" si="40"/>
        <v>-6.9976190864591672</v>
      </c>
      <c r="H903" s="18">
        <f t="shared" si="39"/>
        <v>213.596384133745</v>
      </c>
    </row>
    <row r="904" spans="1:8" x14ac:dyDescent="0.2">
      <c r="A904">
        <v>922</v>
      </c>
      <c r="E904">
        <v>212.85499999999999</v>
      </c>
      <c r="G904" s="16">
        <f t="shared" si="40"/>
        <v>-7.0116190864591772</v>
      </c>
      <c r="H904" s="18">
        <f t="shared" si="39"/>
        <v>213.58325784915999</v>
      </c>
    </row>
    <row r="905" spans="1:8" x14ac:dyDescent="0.2">
      <c r="A905">
        <v>923</v>
      </c>
      <c r="E905">
        <v>212.84</v>
      </c>
      <c r="G905" s="16">
        <f t="shared" si="40"/>
        <v>-7.0266190864591636</v>
      </c>
      <c r="H905" s="18">
        <f t="shared" si="39"/>
        <v>213.56912598951502</v>
      </c>
    </row>
    <row r="906" spans="1:8" x14ac:dyDescent="0.2">
      <c r="A906">
        <v>924</v>
      </c>
      <c r="E906">
        <v>212.82599999999999</v>
      </c>
      <c r="G906" s="16">
        <f t="shared" si="40"/>
        <v>-7.0406190864591736</v>
      </c>
      <c r="H906" s="18">
        <f t="shared" si="39"/>
        <v>213.55598843807999</v>
      </c>
    </row>
    <row r="907" spans="1:8" x14ac:dyDescent="0.2">
      <c r="A907">
        <v>925</v>
      </c>
      <c r="E907">
        <v>212.81100000000001</v>
      </c>
      <c r="G907" s="16">
        <f t="shared" si="40"/>
        <v>-7.0556190864591599</v>
      </c>
      <c r="H907" s="18">
        <f t="shared" si="39"/>
        <v>213.54184507812499</v>
      </c>
    </row>
    <row r="908" spans="1:8" x14ac:dyDescent="0.2">
      <c r="A908">
        <v>926</v>
      </c>
      <c r="E908">
        <v>212.797</v>
      </c>
      <c r="G908" s="16">
        <f t="shared" si="40"/>
        <v>-7.0696190864591699</v>
      </c>
      <c r="H908" s="18">
        <f t="shared" si="39"/>
        <v>213.52869579291999</v>
      </c>
    </row>
    <row r="909" spans="1:8" x14ac:dyDescent="0.2">
      <c r="A909">
        <v>927</v>
      </c>
      <c r="E909">
        <v>212.78200000000001</v>
      </c>
      <c r="G909" s="16">
        <f t="shared" si="40"/>
        <v>-7.0846190864591563</v>
      </c>
      <c r="H909" s="18">
        <f t="shared" si="39"/>
        <v>213.51454046573502</v>
      </c>
    </row>
    <row r="910" spans="1:8" x14ac:dyDescent="0.2">
      <c r="A910">
        <v>928</v>
      </c>
      <c r="E910">
        <v>212.768</v>
      </c>
      <c r="G910" s="16">
        <f t="shared" si="40"/>
        <v>-7.0986190864591663</v>
      </c>
      <c r="H910" s="18">
        <f t="shared" si="39"/>
        <v>213.50137897984001</v>
      </c>
    </row>
    <row r="911" spans="1:8" x14ac:dyDescent="0.2">
      <c r="A911">
        <v>929</v>
      </c>
      <c r="E911">
        <v>212.75299999999999</v>
      </c>
      <c r="G911" s="16">
        <f t="shared" si="40"/>
        <v>-7.1136190864591811</v>
      </c>
      <c r="H911" s="18">
        <f t="shared" si="39"/>
        <v>213.487211218505</v>
      </c>
    </row>
    <row r="912" spans="1:8" x14ac:dyDescent="0.2">
      <c r="A912">
        <v>930</v>
      </c>
      <c r="E912">
        <v>212.739</v>
      </c>
      <c r="G912" s="16">
        <f t="shared" si="40"/>
        <v>-7.1276190864591626</v>
      </c>
      <c r="H912" s="18">
        <f t="shared" si="39"/>
        <v>213.474037065</v>
      </c>
    </row>
    <row r="913" spans="1:8" x14ac:dyDescent="0.2">
      <c r="A913">
        <v>931</v>
      </c>
      <c r="E913">
        <v>212.72399999999999</v>
      </c>
      <c r="G913" s="16">
        <f t="shared" si="40"/>
        <v>-7.1426190864591774</v>
      </c>
      <c r="H913" s="18">
        <f t="shared" si="39"/>
        <v>213.45985640259499</v>
      </c>
    </row>
    <row r="914" spans="1:8" x14ac:dyDescent="0.2">
      <c r="A914">
        <v>932</v>
      </c>
      <c r="E914">
        <v>212.71</v>
      </c>
      <c r="G914" s="16">
        <f t="shared" si="40"/>
        <v>-7.156619086459159</v>
      </c>
      <c r="H914" s="18">
        <f t="shared" si="39"/>
        <v>213.44666911456</v>
      </c>
    </row>
    <row r="915" spans="1:8" x14ac:dyDescent="0.2">
      <c r="A915">
        <v>933</v>
      </c>
      <c r="E915">
        <v>212.69499999999999</v>
      </c>
      <c r="G915" s="16">
        <f t="shared" si="40"/>
        <v>-7.1716190864591738</v>
      </c>
      <c r="H915" s="18">
        <f t="shared" si="39"/>
        <v>213.43247508416499</v>
      </c>
    </row>
    <row r="916" spans="1:8" x14ac:dyDescent="0.2">
      <c r="A916">
        <v>934</v>
      </c>
      <c r="E916">
        <v>212.68100000000001</v>
      </c>
      <c r="G916" s="16">
        <f t="shared" si="40"/>
        <v>-7.1856190864591554</v>
      </c>
      <c r="H916" s="18">
        <f t="shared" si="39"/>
        <v>213.41927419468001</v>
      </c>
    </row>
    <row r="917" spans="1:8" x14ac:dyDescent="0.2">
      <c r="A917">
        <v>935</v>
      </c>
      <c r="E917">
        <v>212.666</v>
      </c>
      <c r="G917" s="16">
        <f t="shared" si="40"/>
        <v>-7.2006190864591701</v>
      </c>
      <c r="H917" s="18">
        <f t="shared" si="39"/>
        <v>213.40506632937499</v>
      </c>
    </row>
    <row r="918" spans="1:8" x14ac:dyDescent="0.2">
      <c r="A918">
        <v>936</v>
      </c>
      <c r="E918">
        <v>212.65199999999999</v>
      </c>
      <c r="G918" s="16">
        <f t="shared" si="40"/>
        <v>-7.2146190864591802</v>
      </c>
      <c r="H918" s="18">
        <f t="shared" si="39"/>
        <v>213.39185137151998</v>
      </c>
    </row>
    <row r="919" spans="1:8" x14ac:dyDescent="0.2">
      <c r="A919">
        <v>937</v>
      </c>
      <c r="E919">
        <v>212.637</v>
      </c>
      <c r="G919" s="16">
        <f t="shared" si="40"/>
        <v>-7.2296190864591665</v>
      </c>
      <c r="H919" s="18">
        <f t="shared" ref="H919:H982" si="41">-0.000000019455*A919^3+0.000051025*A919^2-0.043604*A919+12.804+E919</f>
        <v>213.37762920438499</v>
      </c>
    </row>
    <row r="920" spans="1:8" x14ac:dyDescent="0.2">
      <c r="A920">
        <v>938</v>
      </c>
      <c r="E920">
        <v>212.62299999999999</v>
      </c>
      <c r="G920" s="16">
        <f t="shared" si="40"/>
        <v>-7.2436190864591765</v>
      </c>
      <c r="H920" s="18">
        <f t="shared" si="41"/>
        <v>213.36439971124</v>
      </c>
    </row>
    <row r="921" spans="1:8" x14ac:dyDescent="0.2">
      <c r="A921">
        <v>939</v>
      </c>
      <c r="E921">
        <v>212.608</v>
      </c>
      <c r="G921" s="16">
        <f t="shared" si="40"/>
        <v>-7.2586190864591629</v>
      </c>
      <c r="H921" s="18">
        <f t="shared" si="41"/>
        <v>213.35016277535502</v>
      </c>
    </row>
    <row r="922" spans="1:8" x14ac:dyDescent="0.2">
      <c r="A922">
        <v>940</v>
      </c>
      <c r="E922">
        <v>212.59399999999999</v>
      </c>
      <c r="G922" s="16">
        <f t="shared" si="40"/>
        <v>-7.2726190864591729</v>
      </c>
      <c r="H922" s="18">
        <f t="shared" si="41"/>
        <v>213.33691827999999</v>
      </c>
    </row>
    <row r="923" spans="1:8" x14ac:dyDescent="0.2">
      <c r="A923">
        <v>941</v>
      </c>
      <c r="E923">
        <v>212.57900000000001</v>
      </c>
      <c r="G923" s="16">
        <f t="shared" si="40"/>
        <v>-7.2876190864591592</v>
      </c>
      <c r="H923" s="18">
        <f t="shared" si="41"/>
        <v>213.32266610844502</v>
      </c>
    </row>
    <row r="924" spans="1:8" x14ac:dyDescent="0.2">
      <c r="A924">
        <v>942</v>
      </c>
      <c r="E924">
        <v>212.565</v>
      </c>
      <c r="G924" s="16">
        <f t="shared" si="40"/>
        <v>-7.3016190864591692</v>
      </c>
      <c r="H924" s="18">
        <f t="shared" si="41"/>
        <v>213.30940614395999</v>
      </c>
    </row>
    <row r="925" spans="1:8" x14ac:dyDescent="0.2">
      <c r="A925">
        <v>943</v>
      </c>
      <c r="E925">
        <v>212.55</v>
      </c>
      <c r="G925" s="16">
        <f t="shared" si="40"/>
        <v>-7.3166190864591556</v>
      </c>
      <c r="H925" s="18">
        <f t="shared" si="41"/>
        <v>213.295138269815</v>
      </c>
    </row>
    <row r="926" spans="1:8" x14ac:dyDescent="0.2">
      <c r="A926">
        <v>944</v>
      </c>
      <c r="E926">
        <v>212.536</v>
      </c>
      <c r="G926" s="16">
        <f t="shared" si="40"/>
        <v>-7.3306190864591656</v>
      </c>
      <c r="H926" s="18">
        <f t="shared" si="41"/>
        <v>213.28186236928002</v>
      </c>
    </row>
    <row r="927" spans="1:8" x14ac:dyDescent="0.2">
      <c r="A927">
        <v>945</v>
      </c>
      <c r="E927">
        <v>212.52099999999999</v>
      </c>
      <c r="G927" s="16">
        <f t="shared" si="40"/>
        <v>-7.3456190864591804</v>
      </c>
      <c r="H927" s="18">
        <f t="shared" si="41"/>
        <v>213.26757832562498</v>
      </c>
    </row>
    <row r="928" spans="1:8" x14ac:dyDescent="0.2">
      <c r="A928">
        <v>946</v>
      </c>
      <c r="E928">
        <v>212.50700000000001</v>
      </c>
      <c r="G928" s="16">
        <f t="shared" si="40"/>
        <v>-7.359619086459162</v>
      </c>
      <c r="H928" s="18">
        <f t="shared" si="41"/>
        <v>213.25428602212</v>
      </c>
    </row>
    <row r="929" spans="1:8" x14ac:dyDescent="0.2">
      <c r="A929">
        <v>947</v>
      </c>
      <c r="E929">
        <v>212.49299999999999</v>
      </c>
      <c r="G929" s="16">
        <f t="shared" si="40"/>
        <v>-7.373619086459172</v>
      </c>
      <c r="H929" s="18">
        <f t="shared" si="41"/>
        <v>213.240985342035</v>
      </c>
    </row>
    <row r="930" spans="1:8" x14ac:dyDescent="0.2">
      <c r="A930">
        <v>948</v>
      </c>
      <c r="E930">
        <v>212.47800000000001</v>
      </c>
      <c r="G930" s="16">
        <f t="shared" si="40"/>
        <v>-7.3886190864591583</v>
      </c>
      <c r="H930" s="18">
        <f t="shared" si="41"/>
        <v>213.22667616864001</v>
      </c>
    </row>
    <row r="931" spans="1:8" x14ac:dyDescent="0.2">
      <c r="A931">
        <v>949</v>
      </c>
      <c r="E931">
        <v>212.464</v>
      </c>
      <c r="G931" s="16">
        <f t="shared" si="40"/>
        <v>-7.4026190864591683</v>
      </c>
      <c r="H931" s="18">
        <f t="shared" si="41"/>
        <v>213.213358385205</v>
      </c>
    </row>
    <row r="932" spans="1:8" x14ac:dyDescent="0.2">
      <c r="A932">
        <v>950</v>
      </c>
      <c r="E932">
        <v>212.44900000000001</v>
      </c>
      <c r="G932" s="16">
        <f t="shared" si="40"/>
        <v>-7.4176190864591547</v>
      </c>
      <c r="H932" s="18">
        <f t="shared" si="41"/>
        <v>213.199031875</v>
      </c>
    </row>
    <row r="933" spans="1:8" x14ac:dyDescent="0.2">
      <c r="A933">
        <v>951</v>
      </c>
      <c r="E933">
        <v>212.435</v>
      </c>
      <c r="G933" s="16">
        <f t="shared" si="40"/>
        <v>-7.4316190864591647</v>
      </c>
      <c r="H933" s="18">
        <f t="shared" si="41"/>
        <v>213.185696521295</v>
      </c>
    </row>
    <row r="934" spans="1:8" x14ac:dyDescent="0.2">
      <c r="A934">
        <v>952</v>
      </c>
      <c r="E934">
        <v>212.42</v>
      </c>
      <c r="G934" s="16">
        <f t="shared" si="40"/>
        <v>-7.4466190864591795</v>
      </c>
      <c r="H934" s="18">
        <f t="shared" si="41"/>
        <v>213.17135220736</v>
      </c>
    </row>
    <row r="935" spans="1:8" x14ac:dyDescent="0.2">
      <c r="A935">
        <v>953</v>
      </c>
      <c r="E935">
        <v>212.40600000000001</v>
      </c>
      <c r="G935" s="16">
        <f t="shared" si="40"/>
        <v>-7.4606190864591611</v>
      </c>
      <c r="H935" s="18">
        <f t="shared" si="41"/>
        <v>213.15799881646501</v>
      </c>
    </row>
    <row r="936" spans="1:8" x14ac:dyDescent="0.2">
      <c r="A936">
        <v>954</v>
      </c>
      <c r="E936">
        <v>212.39099999999999</v>
      </c>
      <c r="G936" s="16">
        <f t="shared" si="40"/>
        <v>-7.4756190864591758</v>
      </c>
      <c r="H936" s="18">
        <f t="shared" si="41"/>
        <v>213.14363623188001</v>
      </c>
    </row>
    <row r="937" spans="1:8" x14ac:dyDescent="0.2">
      <c r="A937">
        <v>955</v>
      </c>
      <c r="E937">
        <v>212.37700000000001</v>
      </c>
      <c r="G937" s="16">
        <f t="shared" si="40"/>
        <v>-7.4896190864591574</v>
      </c>
      <c r="H937" s="18">
        <f t="shared" si="41"/>
        <v>213.13026433687503</v>
      </c>
    </row>
    <row r="938" spans="1:8" x14ac:dyDescent="0.2">
      <c r="A938">
        <v>956</v>
      </c>
      <c r="E938">
        <v>212.36199999999999</v>
      </c>
      <c r="G938" s="16">
        <f t="shared" si="40"/>
        <v>-7.5046190864591722</v>
      </c>
      <c r="H938" s="18">
        <f t="shared" si="41"/>
        <v>213.11588301472</v>
      </c>
    </row>
    <row r="939" spans="1:8" x14ac:dyDescent="0.2">
      <c r="A939">
        <v>957</v>
      </c>
      <c r="E939">
        <v>212.34800000000001</v>
      </c>
      <c r="G939" s="16">
        <f t="shared" si="40"/>
        <v>-7.5186190864591538</v>
      </c>
      <c r="H939" s="18">
        <f t="shared" si="41"/>
        <v>213.102492148685</v>
      </c>
    </row>
    <row r="940" spans="1:8" x14ac:dyDescent="0.2">
      <c r="A940">
        <v>958</v>
      </c>
      <c r="E940">
        <v>212.333</v>
      </c>
      <c r="G940" s="16">
        <f t="shared" si="40"/>
        <v>-7.5336190864591686</v>
      </c>
      <c r="H940" s="18">
        <f t="shared" si="41"/>
        <v>213.08809162204</v>
      </c>
    </row>
    <row r="941" spans="1:8" x14ac:dyDescent="0.2">
      <c r="A941">
        <v>959</v>
      </c>
      <c r="E941">
        <v>212.31899999999999</v>
      </c>
      <c r="G941" s="16">
        <f t="shared" si="40"/>
        <v>-7.5476190864591786</v>
      </c>
      <c r="H941" s="18">
        <f t="shared" si="41"/>
        <v>213.07468131805499</v>
      </c>
    </row>
    <row r="942" spans="1:8" x14ac:dyDescent="0.2">
      <c r="A942">
        <v>960</v>
      </c>
      <c r="E942">
        <v>212.304</v>
      </c>
      <c r="G942" s="16">
        <f t="shared" si="40"/>
        <v>-7.5626190864591649</v>
      </c>
      <c r="H942" s="18">
        <f t="shared" si="41"/>
        <v>213.06026112000001</v>
      </c>
    </row>
    <row r="943" spans="1:8" x14ac:dyDescent="0.2">
      <c r="A943">
        <v>961</v>
      </c>
      <c r="E943">
        <v>212.29</v>
      </c>
      <c r="G943" s="16">
        <f t="shared" si="40"/>
        <v>-7.5766190864591749</v>
      </c>
      <c r="H943" s="18">
        <f t="shared" si="41"/>
        <v>213.04683091114498</v>
      </c>
    </row>
    <row r="944" spans="1:8" x14ac:dyDescent="0.2">
      <c r="A944">
        <v>962</v>
      </c>
      <c r="E944">
        <v>212.27500000000001</v>
      </c>
      <c r="G944" s="16">
        <f t="shared" si="40"/>
        <v>-7.5916190864591613</v>
      </c>
      <c r="H944" s="18">
        <f t="shared" si="41"/>
        <v>213.03239057476</v>
      </c>
    </row>
    <row r="945" spans="1:8" x14ac:dyDescent="0.2">
      <c r="A945">
        <v>963</v>
      </c>
      <c r="E945">
        <v>212.261</v>
      </c>
      <c r="G945" s="16">
        <f t="shared" si="40"/>
        <v>-7.6056190864591713</v>
      </c>
      <c r="H945" s="18">
        <f t="shared" si="41"/>
        <v>213.01893999411499</v>
      </c>
    </row>
    <row r="946" spans="1:8" x14ac:dyDescent="0.2">
      <c r="A946">
        <v>964</v>
      </c>
      <c r="E946">
        <v>212.24600000000001</v>
      </c>
      <c r="G946" s="16">
        <f t="shared" si="40"/>
        <v>-7.6206190864591576</v>
      </c>
      <c r="H946" s="18">
        <f t="shared" si="41"/>
        <v>213.00447905248001</v>
      </c>
    </row>
    <row r="947" spans="1:8" x14ac:dyDescent="0.2">
      <c r="A947">
        <v>965</v>
      </c>
      <c r="E947">
        <v>212.232</v>
      </c>
      <c r="G947" s="16">
        <f t="shared" si="40"/>
        <v>-7.6346190864591676</v>
      </c>
      <c r="H947" s="18">
        <f t="shared" si="41"/>
        <v>212.99100763312501</v>
      </c>
    </row>
    <row r="948" spans="1:8" x14ac:dyDescent="0.2">
      <c r="A948">
        <v>966</v>
      </c>
      <c r="E948">
        <v>212.21700000000001</v>
      </c>
      <c r="G948" s="16">
        <f t="shared" si="40"/>
        <v>-7.649619086459154</v>
      </c>
      <c r="H948" s="18">
        <f t="shared" si="41"/>
        <v>212.97652561932003</v>
      </c>
    </row>
    <row r="949" spans="1:8" x14ac:dyDescent="0.2">
      <c r="A949">
        <v>967</v>
      </c>
      <c r="E949">
        <v>212.203</v>
      </c>
      <c r="G949" s="16">
        <f t="shared" si="40"/>
        <v>-7.663619086459164</v>
      </c>
      <c r="H949" s="18">
        <f t="shared" si="41"/>
        <v>212.96303289433502</v>
      </c>
    </row>
    <row r="950" spans="1:8" x14ac:dyDescent="0.2">
      <c r="A950">
        <v>968</v>
      </c>
      <c r="E950">
        <v>212.18799999999999</v>
      </c>
      <c r="G950" s="16">
        <f t="shared" si="40"/>
        <v>-7.6786190864591788</v>
      </c>
      <c r="H950" s="18">
        <f t="shared" si="41"/>
        <v>212.94852934143998</v>
      </c>
    </row>
    <row r="951" spans="1:8" x14ac:dyDescent="0.2">
      <c r="A951">
        <v>969</v>
      </c>
      <c r="E951">
        <v>212.17400000000001</v>
      </c>
      <c r="G951" s="16">
        <f t="shared" si="40"/>
        <v>-7.6926190864591604</v>
      </c>
      <c r="H951" s="18">
        <f t="shared" si="41"/>
        <v>212.93501484390501</v>
      </c>
    </row>
    <row r="952" spans="1:8" x14ac:dyDescent="0.2">
      <c r="A952">
        <v>970</v>
      </c>
      <c r="E952">
        <v>212.15899999999999</v>
      </c>
      <c r="G952" s="16">
        <f t="shared" si="40"/>
        <v>-7.7076190864591752</v>
      </c>
      <c r="H952" s="18">
        <f t="shared" si="41"/>
        <v>212.920489285</v>
      </c>
    </row>
    <row r="953" spans="1:8" x14ac:dyDescent="0.2">
      <c r="A953">
        <v>971</v>
      </c>
      <c r="E953">
        <v>212.14500000000001</v>
      </c>
      <c r="G953" s="16">
        <f t="shared" si="40"/>
        <v>-7.7216190864591567</v>
      </c>
      <c r="H953" s="18">
        <f t="shared" si="41"/>
        <v>212.90695254799502</v>
      </c>
    </row>
    <row r="954" spans="1:8" x14ac:dyDescent="0.2">
      <c r="A954">
        <v>972</v>
      </c>
      <c r="E954">
        <v>212.13</v>
      </c>
      <c r="G954" s="16">
        <f t="shared" si="40"/>
        <v>-7.7366190864591715</v>
      </c>
      <c r="H954" s="18">
        <f t="shared" si="41"/>
        <v>212.89240451616001</v>
      </c>
    </row>
    <row r="955" spans="1:8" x14ac:dyDescent="0.2">
      <c r="A955">
        <v>973</v>
      </c>
      <c r="E955">
        <v>212.11600000000001</v>
      </c>
      <c r="G955" s="16">
        <f t="shared" si="40"/>
        <v>-7.7506190864591531</v>
      </c>
      <c r="H955" s="18">
        <f t="shared" si="41"/>
        <v>212.87884507276502</v>
      </c>
    </row>
    <row r="956" spans="1:8" x14ac:dyDescent="0.2">
      <c r="A956">
        <v>974</v>
      </c>
      <c r="E956">
        <v>212.101</v>
      </c>
      <c r="G956" s="16">
        <f t="shared" si="40"/>
        <v>-7.7656190864591679</v>
      </c>
      <c r="H956" s="18">
        <f t="shared" si="41"/>
        <v>212.86427410108001</v>
      </c>
    </row>
    <row r="957" spans="1:8" x14ac:dyDescent="0.2">
      <c r="A957">
        <v>975</v>
      </c>
      <c r="E957">
        <v>212.08699999999999</v>
      </c>
      <c r="G957" s="16">
        <f t="shared" si="40"/>
        <v>-7.7796190864591779</v>
      </c>
      <c r="H957" s="18">
        <f t="shared" si="41"/>
        <v>212.85069148437498</v>
      </c>
    </row>
    <row r="958" spans="1:8" x14ac:dyDescent="0.2">
      <c r="A958">
        <v>976</v>
      </c>
      <c r="E958">
        <v>212.072</v>
      </c>
      <c r="G958" s="16">
        <f t="shared" si="40"/>
        <v>-7.7946190864591642</v>
      </c>
      <c r="H958" s="18">
        <f t="shared" si="41"/>
        <v>212.83609710592</v>
      </c>
    </row>
    <row r="959" spans="1:8" x14ac:dyDescent="0.2">
      <c r="A959">
        <v>977</v>
      </c>
      <c r="E959">
        <v>212.05799999999999</v>
      </c>
      <c r="G959" s="16">
        <f t="shared" si="40"/>
        <v>-7.8086190864591742</v>
      </c>
      <c r="H959" s="18">
        <f t="shared" si="41"/>
        <v>212.82249084898498</v>
      </c>
    </row>
    <row r="960" spans="1:8" x14ac:dyDescent="0.2">
      <c r="A960">
        <v>978</v>
      </c>
      <c r="E960">
        <v>212.04300000000001</v>
      </c>
      <c r="G960" s="16">
        <f t="shared" si="40"/>
        <v>-7.8236190864591606</v>
      </c>
      <c r="H960" s="18">
        <f t="shared" si="41"/>
        <v>212.80787259684001</v>
      </c>
    </row>
    <row r="961" spans="1:8" x14ac:dyDescent="0.2">
      <c r="A961">
        <v>979</v>
      </c>
      <c r="E961">
        <v>212.029</v>
      </c>
      <c r="G961" s="16">
        <f t="shared" si="40"/>
        <v>-7.8376190864591706</v>
      </c>
      <c r="H961" s="18">
        <f t="shared" si="41"/>
        <v>212.79424223275498</v>
      </c>
    </row>
    <row r="962" spans="1:8" x14ac:dyDescent="0.2">
      <c r="A962">
        <v>980</v>
      </c>
      <c r="E962">
        <v>212.01400000000001</v>
      </c>
      <c r="G962" s="16">
        <f t="shared" ref="G962:G1025" si="42">E962-$F$4</f>
        <v>-7.852619086459157</v>
      </c>
      <c r="H962" s="18">
        <f t="shared" si="41"/>
        <v>212.77959964000001</v>
      </c>
    </row>
    <row r="963" spans="1:8" x14ac:dyDescent="0.2">
      <c r="A963">
        <v>981</v>
      </c>
      <c r="E963">
        <v>212</v>
      </c>
      <c r="G963" s="16">
        <f t="shared" si="42"/>
        <v>-7.866619086459167</v>
      </c>
      <c r="H963" s="18">
        <f t="shared" si="41"/>
        <v>212.765944701845</v>
      </c>
    </row>
    <row r="964" spans="1:8" x14ac:dyDescent="0.2">
      <c r="A964">
        <v>982</v>
      </c>
      <c r="E964">
        <v>211.98500000000001</v>
      </c>
      <c r="G964" s="16">
        <f t="shared" si="42"/>
        <v>-7.8816190864591533</v>
      </c>
      <c r="H964" s="18">
        <f t="shared" si="41"/>
        <v>212.75127730156001</v>
      </c>
    </row>
    <row r="965" spans="1:8" x14ac:dyDescent="0.2">
      <c r="A965">
        <v>983</v>
      </c>
      <c r="B965">
        <v>211.971</v>
      </c>
      <c r="E965">
        <v>211.971</v>
      </c>
      <c r="G965" s="16">
        <f t="shared" si="42"/>
        <v>-7.8956190864591633</v>
      </c>
      <c r="H965" s="18">
        <f t="shared" si="41"/>
        <v>212.73759732241501</v>
      </c>
    </row>
    <row r="966" spans="1:8" x14ac:dyDescent="0.2">
      <c r="A966">
        <v>984</v>
      </c>
      <c r="E966">
        <v>211.99</v>
      </c>
      <c r="G966" s="16">
        <f t="shared" si="42"/>
        <v>-7.8766190864591579</v>
      </c>
      <c r="H966" s="18">
        <f t="shared" si="41"/>
        <v>212.75690464768002</v>
      </c>
    </row>
    <row r="967" spans="1:8" x14ac:dyDescent="0.2">
      <c r="A967">
        <v>985</v>
      </c>
      <c r="E967">
        <v>212.01</v>
      </c>
      <c r="G967" s="16">
        <f t="shared" si="42"/>
        <v>-7.8566190864591761</v>
      </c>
      <c r="H967" s="18">
        <f t="shared" si="41"/>
        <v>212.777199160625</v>
      </c>
    </row>
    <row r="968" spans="1:8" x14ac:dyDescent="0.2">
      <c r="A968">
        <v>986</v>
      </c>
      <c r="E968">
        <v>212.029</v>
      </c>
      <c r="G968" s="16">
        <f t="shared" si="42"/>
        <v>-7.8376190864591706</v>
      </c>
      <c r="H968" s="18">
        <f t="shared" si="41"/>
        <v>212.79648074451998</v>
      </c>
    </row>
    <row r="969" spans="1:8" x14ac:dyDescent="0.2">
      <c r="A969">
        <v>987</v>
      </c>
      <c r="E969">
        <v>212.04900000000001</v>
      </c>
      <c r="G969" s="16">
        <f t="shared" si="42"/>
        <v>-7.8176190864591604</v>
      </c>
      <c r="H969" s="18">
        <f t="shared" si="41"/>
        <v>212.81674928263502</v>
      </c>
    </row>
    <row r="970" spans="1:8" x14ac:dyDescent="0.2">
      <c r="A970">
        <v>988</v>
      </c>
      <c r="E970">
        <v>212.06800000000001</v>
      </c>
      <c r="G970" s="16">
        <f t="shared" si="42"/>
        <v>-7.7986190864591549</v>
      </c>
      <c r="H970" s="18">
        <f t="shared" si="41"/>
        <v>212.83600465824</v>
      </c>
    </row>
    <row r="971" spans="1:8" x14ac:dyDescent="0.2">
      <c r="A971">
        <v>989</v>
      </c>
      <c r="E971">
        <v>212.08699999999999</v>
      </c>
      <c r="G971" s="16">
        <f t="shared" si="42"/>
        <v>-7.7796190864591779</v>
      </c>
      <c r="H971" s="18">
        <f t="shared" si="41"/>
        <v>212.85524675460499</v>
      </c>
    </row>
    <row r="972" spans="1:8" x14ac:dyDescent="0.2">
      <c r="A972">
        <v>990</v>
      </c>
      <c r="E972">
        <v>212.107</v>
      </c>
      <c r="G972" s="16">
        <f t="shared" si="42"/>
        <v>-7.7596190864591676</v>
      </c>
      <c r="H972" s="18">
        <f t="shared" si="41"/>
        <v>212.87547545500001</v>
      </c>
    </row>
    <row r="973" spans="1:8" x14ac:dyDescent="0.2">
      <c r="A973">
        <v>991</v>
      </c>
      <c r="B973">
        <v>212.126</v>
      </c>
      <c r="E973">
        <v>212.126</v>
      </c>
      <c r="G973" s="16">
        <f t="shared" si="42"/>
        <v>-7.7406190864591622</v>
      </c>
      <c r="H973" s="18">
        <f t="shared" si="41"/>
        <v>212.894690642695</v>
      </c>
    </row>
    <row r="974" spans="1:8" x14ac:dyDescent="0.2">
      <c r="A974">
        <v>992</v>
      </c>
      <c r="E974">
        <v>212.173</v>
      </c>
      <c r="G974" s="16">
        <f t="shared" si="42"/>
        <v>-7.6936190864591651</v>
      </c>
      <c r="H974" s="18">
        <f t="shared" si="41"/>
        <v>212.94189220096001</v>
      </c>
    </row>
    <row r="975" spans="1:8" x14ac:dyDescent="0.2">
      <c r="A975">
        <v>993</v>
      </c>
      <c r="E975">
        <v>212.21899999999999</v>
      </c>
      <c r="G975" s="16">
        <f t="shared" si="42"/>
        <v>-7.6476190864591729</v>
      </c>
      <c r="H975" s="18">
        <f t="shared" si="41"/>
        <v>212.988080013065</v>
      </c>
    </row>
    <row r="976" spans="1:8" x14ac:dyDescent="0.2">
      <c r="A976">
        <v>994</v>
      </c>
      <c r="E976">
        <v>212.26499999999999</v>
      </c>
      <c r="G976" s="16">
        <f t="shared" si="42"/>
        <v>-7.6016190864591806</v>
      </c>
      <c r="H976" s="18">
        <f t="shared" si="41"/>
        <v>213.03425396227999</v>
      </c>
    </row>
    <row r="977" spans="1:8" x14ac:dyDescent="0.2">
      <c r="A977">
        <v>995</v>
      </c>
      <c r="E977">
        <v>212.31200000000001</v>
      </c>
      <c r="G977" s="16">
        <f t="shared" si="42"/>
        <v>-7.5546190864591551</v>
      </c>
      <c r="H977" s="18">
        <f t="shared" si="41"/>
        <v>213.08141393187501</v>
      </c>
    </row>
    <row r="978" spans="1:8" x14ac:dyDescent="0.2">
      <c r="A978">
        <v>996</v>
      </c>
      <c r="E978">
        <v>212.358</v>
      </c>
      <c r="G978" s="16">
        <f t="shared" si="42"/>
        <v>-7.5086190864591629</v>
      </c>
      <c r="H978" s="18">
        <f t="shared" si="41"/>
        <v>213.12755980512</v>
      </c>
    </row>
    <row r="979" spans="1:8" x14ac:dyDescent="0.2">
      <c r="A979">
        <v>997</v>
      </c>
      <c r="E979">
        <v>212.404</v>
      </c>
      <c r="G979" s="16">
        <f t="shared" si="42"/>
        <v>-7.4626190864591706</v>
      </c>
      <c r="H979" s="18">
        <f t="shared" si="41"/>
        <v>213.173691465285</v>
      </c>
    </row>
    <row r="980" spans="1:8" x14ac:dyDescent="0.2">
      <c r="A980">
        <v>998</v>
      </c>
      <c r="B980">
        <v>212.45</v>
      </c>
      <c r="E980">
        <v>212.45</v>
      </c>
      <c r="G980" s="16">
        <f t="shared" si="42"/>
        <v>-7.4166190864591783</v>
      </c>
      <c r="H980" s="18">
        <f t="shared" si="41"/>
        <v>213.21980879564001</v>
      </c>
    </row>
    <row r="981" spans="1:8" x14ac:dyDescent="0.2">
      <c r="A981">
        <v>999</v>
      </c>
      <c r="E981">
        <v>212.499</v>
      </c>
      <c r="G981" s="16">
        <f t="shared" si="42"/>
        <v>-7.3676190864591717</v>
      </c>
      <c r="H981" s="18">
        <f t="shared" si="41"/>
        <v>213.26891167945499</v>
      </c>
    </row>
    <row r="982" spans="1:8" x14ac:dyDescent="0.2">
      <c r="A982">
        <v>1000</v>
      </c>
      <c r="E982">
        <v>212.547</v>
      </c>
      <c r="G982" s="16">
        <f t="shared" si="42"/>
        <v>-7.3196190864591699</v>
      </c>
      <c r="H982" s="18">
        <f t="shared" si="41"/>
        <v>213.31700000000001</v>
      </c>
    </row>
    <row r="983" spans="1:8" x14ac:dyDescent="0.2">
      <c r="A983">
        <v>1001</v>
      </c>
      <c r="E983">
        <v>212.595</v>
      </c>
      <c r="G983" s="16">
        <f t="shared" si="42"/>
        <v>-7.2716190864591681</v>
      </c>
      <c r="H983" s="18">
        <f t="shared" ref="H983:H1046" si="43">-0.000000019455*A983^3+0.000051025*A983^2-0.043604*A983+12.804+E983</f>
        <v>213.36507364054501</v>
      </c>
    </row>
    <row r="984" spans="1:8" x14ac:dyDescent="0.2">
      <c r="A984">
        <v>1002</v>
      </c>
      <c r="E984">
        <v>212.643</v>
      </c>
      <c r="G984" s="16">
        <f t="shared" si="42"/>
        <v>-7.2236190864591663</v>
      </c>
      <c r="H984" s="18">
        <f t="shared" si="43"/>
        <v>213.41313248436001</v>
      </c>
    </row>
    <row r="985" spans="1:8" x14ac:dyDescent="0.2">
      <c r="A985">
        <v>1003</v>
      </c>
      <c r="E985">
        <v>212.691</v>
      </c>
      <c r="G985" s="16">
        <f t="shared" si="42"/>
        <v>-7.1756190864591645</v>
      </c>
      <c r="H985" s="18">
        <f t="shared" si="43"/>
        <v>213.461176414715</v>
      </c>
    </row>
    <row r="986" spans="1:8" x14ac:dyDescent="0.2">
      <c r="A986">
        <v>1004</v>
      </c>
      <c r="E986">
        <v>212.74</v>
      </c>
      <c r="G986" s="16">
        <f t="shared" si="42"/>
        <v>-7.1266190864591579</v>
      </c>
      <c r="H986" s="18">
        <f t="shared" si="43"/>
        <v>213.51020531488001</v>
      </c>
    </row>
    <row r="987" spans="1:8" x14ac:dyDescent="0.2">
      <c r="A987">
        <v>1005</v>
      </c>
      <c r="E987">
        <v>212.78800000000001</v>
      </c>
      <c r="G987" s="16">
        <f t="shared" si="42"/>
        <v>-7.0786190864591561</v>
      </c>
      <c r="H987" s="18">
        <f t="shared" si="43"/>
        <v>213.55821906812503</v>
      </c>
    </row>
    <row r="988" spans="1:8" x14ac:dyDescent="0.2">
      <c r="A988">
        <v>1006</v>
      </c>
      <c r="E988">
        <v>212.83600000000001</v>
      </c>
      <c r="G988" s="16">
        <f t="shared" si="42"/>
        <v>-7.0306190864591542</v>
      </c>
      <c r="H988" s="18">
        <f t="shared" si="43"/>
        <v>213.60621755772002</v>
      </c>
    </row>
    <row r="989" spans="1:8" x14ac:dyDescent="0.2">
      <c r="A989">
        <v>1007</v>
      </c>
      <c r="E989">
        <v>212.88399999999999</v>
      </c>
      <c r="G989" s="16">
        <f t="shared" si="42"/>
        <v>-6.9826190864591808</v>
      </c>
      <c r="H989" s="18">
        <f t="shared" si="43"/>
        <v>213.654200666935</v>
      </c>
    </row>
    <row r="990" spans="1:8" x14ac:dyDescent="0.2">
      <c r="A990">
        <v>1008</v>
      </c>
      <c r="E990">
        <v>212.93299999999999</v>
      </c>
      <c r="G990" s="16">
        <f t="shared" si="42"/>
        <v>-6.9336190864591742</v>
      </c>
      <c r="H990" s="18">
        <f t="shared" si="43"/>
        <v>213.70316827904</v>
      </c>
    </row>
    <row r="991" spans="1:8" x14ac:dyDescent="0.2">
      <c r="A991">
        <v>1009</v>
      </c>
      <c r="E991">
        <v>212.98099999999999</v>
      </c>
      <c r="G991" s="16">
        <f t="shared" si="42"/>
        <v>-6.8856190864591724</v>
      </c>
      <c r="H991" s="18">
        <f t="shared" si="43"/>
        <v>213.75112027730501</v>
      </c>
    </row>
    <row r="992" spans="1:8" x14ac:dyDescent="0.2">
      <c r="A992">
        <v>1010</v>
      </c>
      <c r="E992">
        <v>213.029</v>
      </c>
      <c r="G992" s="16">
        <f t="shared" si="42"/>
        <v>-6.8376190864591706</v>
      </c>
      <c r="H992" s="18">
        <f t="shared" si="43"/>
        <v>213.79905654500001</v>
      </c>
    </row>
    <row r="993" spans="1:8" x14ac:dyDescent="0.2">
      <c r="A993">
        <v>1011</v>
      </c>
      <c r="E993">
        <v>213.077</v>
      </c>
      <c r="G993" s="16">
        <f t="shared" si="42"/>
        <v>-6.7896190864591688</v>
      </c>
      <c r="H993" s="18">
        <f t="shared" si="43"/>
        <v>213.84697696539499</v>
      </c>
    </row>
    <row r="994" spans="1:8" x14ac:dyDescent="0.2">
      <c r="A994">
        <v>1012</v>
      </c>
      <c r="E994">
        <v>213.125</v>
      </c>
      <c r="G994" s="16">
        <f t="shared" si="42"/>
        <v>-6.741619086459167</v>
      </c>
      <c r="H994" s="18">
        <f t="shared" si="43"/>
        <v>213.89488142176</v>
      </c>
    </row>
    <row r="995" spans="1:8" x14ac:dyDescent="0.2">
      <c r="A995">
        <v>1013</v>
      </c>
      <c r="E995">
        <v>213.17400000000001</v>
      </c>
      <c r="G995" s="16">
        <f t="shared" si="42"/>
        <v>-6.6926190864591604</v>
      </c>
      <c r="H995" s="18">
        <f t="shared" si="43"/>
        <v>213.94376979736501</v>
      </c>
    </row>
    <row r="996" spans="1:8" x14ac:dyDescent="0.2">
      <c r="A996">
        <v>1014</v>
      </c>
      <c r="E996">
        <v>213.22200000000001</v>
      </c>
      <c r="G996" s="16">
        <f t="shared" si="42"/>
        <v>-6.6446190864591586</v>
      </c>
      <c r="H996" s="18">
        <f t="shared" si="43"/>
        <v>213.99164197548001</v>
      </c>
    </row>
    <row r="997" spans="1:8" x14ac:dyDescent="0.2">
      <c r="A997">
        <v>1015</v>
      </c>
      <c r="E997">
        <v>213.27</v>
      </c>
      <c r="G997" s="16">
        <f t="shared" si="42"/>
        <v>-6.5966190864591567</v>
      </c>
      <c r="H997" s="18">
        <f t="shared" si="43"/>
        <v>214.039497839375</v>
      </c>
    </row>
    <row r="998" spans="1:8" x14ac:dyDescent="0.2">
      <c r="A998">
        <v>1016</v>
      </c>
      <c r="E998">
        <v>213.31800000000001</v>
      </c>
      <c r="G998" s="16">
        <f t="shared" si="42"/>
        <v>-6.5486190864591549</v>
      </c>
      <c r="H998" s="18">
        <f t="shared" si="43"/>
        <v>214.08733727232001</v>
      </c>
    </row>
    <row r="999" spans="1:8" x14ac:dyDescent="0.2">
      <c r="A999">
        <v>1017</v>
      </c>
      <c r="E999">
        <v>213.36600000000001</v>
      </c>
      <c r="G999" s="16">
        <f t="shared" si="42"/>
        <v>-6.5006190864591531</v>
      </c>
      <c r="H999" s="18">
        <f t="shared" si="43"/>
        <v>214.13516015758501</v>
      </c>
    </row>
    <row r="1000" spans="1:8" x14ac:dyDescent="0.2">
      <c r="A1000">
        <v>1018</v>
      </c>
      <c r="E1000">
        <v>213.41499999999999</v>
      </c>
      <c r="G1000" s="16">
        <f t="shared" si="42"/>
        <v>-6.4516190864591749</v>
      </c>
      <c r="H1000" s="18">
        <f t="shared" si="43"/>
        <v>214.18396637843998</v>
      </c>
    </row>
    <row r="1001" spans="1:8" x14ac:dyDescent="0.2">
      <c r="A1001">
        <v>1019</v>
      </c>
      <c r="E1001">
        <v>213.46299999999999</v>
      </c>
      <c r="G1001" s="16">
        <f t="shared" si="42"/>
        <v>-6.4036190864591731</v>
      </c>
      <c r="H1001" s="18">
        <f t="shared" si="43"/>
        <v>214.23175581815499</v>
      </c>
    </row>
    <row r="1002" spans="1:8" x14ac:dyDescent="0.2">
      <c r="A1002">
        <v>1020</v>
      </c>
      <c r="E1002">
        <v>213.511</v>
      </c>
      <c r="G1002" s="16">
        <f t="shared" si="42"/>
        <v>-6.3556190864591713</v>
      </c>
      <c r="H1002" s="18">
        <f t="shared" si="43"/>
        <v>214.27952836</v>
      </c>
    </row>
    <row r="1003" spans="1:8" x14ac:dyDescent="0.2">
      <c r="A1003">
        <v>1021</v>
      </c>
      <c r="E1003">
        <v>213.559</v>
      </c>
      <c r="G1003" s="16">
        <f t="shared" si="42"/>
        <v>-6.3076190864591695</v>
      </c>
      <c r="H1003" s="18">
        <f t="shared" si="43"/>
        <v>214.32728388724499</v>
      </c>
    </row>
    <row r="1004" spans="1:8" x14ac:dyDescent="0.2">
      <c r="A1004">
        <v>1022</v>
      </c>
      <c r="E1004">
        <v>213.608</v>
      </c>
      <c r="G1004" s="16">
        <f t="shared" si="42"/>
        <v>-6.2586190864591629</v>
      </c>
      <c r="H1004" s="18">
        <f t="shared" si="43"/>
        <v>214.37602228316001</v>
      </c>
    </row>
    <row r="1005" spans="1:8" x14ac:dyDescent="0.2">
      <c r="A1005">
        <v>1023</v>
      </c>
      <c r="E1005">
        <v>213.65600000000001</v>
      </c>
      <c r="G1005" s="16">
        <f t="shared" si="42"/>
        <v>-6.2106190864591611</v>
      </c>
      <c r="H1005" s="18">
        <f t="shared" si="43"/>
        <v>214.423743431015</v>
      </c>
    </row>
    <row r="1006" spans="1:8" x14ac:dyDescent="0.2">
      <c r="A1006">
        <v>1024</v>
      </c>
      <c r="E1006">
        <v>213.70400000000001</v>
      </c>
      <c r="G1006" s="16">
        <f t="shared" si="42"/>
        <v>-6.1626190864591592</v>
      </c>
      <c r="H1006" s="18">
        <f t="shared" si="43"/>
        <v>214.47144721408</v>
      </c>
    </row>
    <row r="1007" spans="1:8" x14ac:dyDescent="0.2">
      <c r="A1007">
        <v>1025</v>
      </c>
      <c r="E1007">
        <v>213.75200000000001</v>
      </c>
      <c r="G1007" s="16">
        <f t="shared" si="42"/>
        <v>-6.1146190864591574</v>
      </c>
      <c r="H1007" s="18">
        <f t="shared" si="43"/>
        <v>214.51913351562501</v>
      </c>
    </row>
    <row r="1008" spans="1:8" x14ac:dyDescent="0.2">
      <c r="A1008">
        <v>1026</v>
      </c>
      <c r="E1008">
        <v>213.8</v>
      </c>
      <c r="G1008" s="16">
        <f t="shared" si="42"/>
        <v>-6.0666190864591556</v>
      </c>
      <c r="H1008" s="18">
        <f t="shared" si="43"/>
        <v>214.56680221892</v>
      </c>
    </row>
    <row r="1009" spans="1:8" x14ac:dyDescent="0.2">
      <c r="A1009">
        <v>1027</v>
      </c>
      <c r="E1009">
        <v>213.84899999999999</v>
      </c>
      <c r="G1009" s="16">
        <f t="shared" si="42"/>
        <v>-6.0176190864591774</v>
      </c>
      <c r="H1009" s="18">
        <f t="shared" si="43"/>
        <v>214.61545320723499</v>
      </c>
    </row>
    <row r="1010" spans="1:8" x14ac:dyDescent="0.2">
      <c r="A1010">
        <v>1028</v>
      </c>
      <c r="E1010">
        <v>213.89699999999999</v>
      </c>
      <c r="G1010" s="16">
        <f t="shared" si="42"/>
        <v>-5.9696190864591756</v>
      </c>
      <c r="H1010" s="18">
        <f t="shared" si="43"/>
        <v>214.66308636383999</v>
      </c>
    </row>
    <row r="1011" spans="1:8" x14ac:dyDescent="0.2">
      <c r="A1011">
        <v>1029</v>
      </c>
      <c r="E1011">
        <v>213.94499999999999</v>
      </c>
      <c r="G1011" s="16">
        <f t="shared" si="42"/>
        <v>-5.9216190864591738</v>
      </c>
      <c r="H1011" s="18">
        <f t="shared" si="43"/>
        <v>214.71070157200498</v>
      </c>
    </row>
    <row r="1012" spans="1:8" x14ac:dyDescent="0.2">
      <c r="A1012">
        <v>1030</v>
      </c>
      <c r="E1012">
        <v>213.99299999999999</v>
      </c>
      <c r="G1012" s="16">
        <f t="shared" si="42"/>
        <v>-5.873619086459172</v>
      </c>
      <c r="H1012" s="18">
        <f t="shared" si="43"/>
        <v>214.758298715</v>
      </c>
    </row>
    <row r="1013" spans="1:8" x14ac:dyDescent="0.2">
      <c r="A1013">
        <v>1031</v>
      </c>
      <c r="E1013">
        <v>214.041</v>
      </c>
      <c r="G1013" s="16">
        <f t="shared" si="42"/>
        <v>-5.8256190864591701</v>
      </c>
      <c r="H1013" s="18">
        <f t="shared" si="43"/>
        <v>214.80587767609501</v>
      </c>
    </row>
    <row r="1014" spans="1:8" x14ac:dyDescent="0.2">
      <c r="A1014">
        <v>1032</v>
      </c>
      <c r="E1014">
        <v>214.09</v>
      </c>
      <c r="G1014" s="16">
        <f t="shared" si="42"/>
        <v>-5.7766190864591636</v>
      </c>
      <c r="H1014" s="18">
        <f t="shared" si="43"/>
        <v>214.85443833856002</v>
      </c>
    </row>
    <row r="1015" spans="1:8" x14ac:dyDescent="0.2">
      <c r="A1015">
        <v>1033</v>
      </c>
      <c r="E1015">
        <v>214.13800000000001</v>
      </c>
      <c r="G1015" s="16">
        <f t="shared" si="42"/>
        <v>-5.7286190864591617</v>
      </c>
      <c r="H1015" s="18">
        <f t="shared" si="43"/>
        <v>214.901980585665</v>
      </c>
    </row>
    <row r="1016" spans="1:8" x14ac:dyDescent="0.2">
      <c r="A1016">
        <v>1034</v>
      </c>
      <c r="E1016">
        <v>214.18600000000001</v>
      </c>
      <c r="G1016" s="16">
        <f t="shared" si="42"/>
        <v>-5.6806190864591599</v>
      </c>
      <c r="H1016" s="18">
        <f t="shared" si="43"/>
        <v>214.94950430068002</v>
      </c>
    </row>
    <row r="1017" spans="1:8" x14ac:dyDescent="0.2">
      <c r="A1017">
        <v>1035</v>
      </c>
      <c r="E1017">
        <v>214.23400000000001</v>
      </c>
      <c r="G1017" s="16">
        <f t="shared" si="42"/>
        <v>-5.6326190864591581</v>
      </c>
      <c r="H1017" s="18">
        <f t="shared" si="43"/>
        <v>214.99700936687501</v>
      </c>
    </row>
    <row r="1018" spans="1:8" x14ac:dyDescent="0.2">
      <c r="A1018">
        <v>1036</v>
      </c>
      <c r="E1018">
        <v>214.28299999999999</v>
      </c>
      <c r="G1018" s="16">
        <f t="shared" si="42"/>
        <v>-5.5836190864591799</v>
      </c>
      <c r="H1018" s="18">
        <f t="shared" si="43"/>
        <v>215.04549566751999</v>
      </c>
    </row>
    <row r="1019" spans="1:8" x14ac:dyDescent="0.2">
      <c r="A1019">
        <v>1037</v>
      </c>
      <c r="E1019">
        <v>214.33099999999999</v>
      </c>
      <c r="G1019" s="16">
        <f t="shared" si="42"/>
        <v>-5.5356190864591781</v>
      </c>
      <c r="H1019" s="18">
        <f t="shared" si="43"/>
        <v>215.092963085885</v>
      </c>
    </row>
    <row r="1020" spans="1:8" x14ac:dyDescent="0.2">
      <c r="A1020">
        <v>1038</v>
      </c>
      <c r="E1020">
        <v>214.37899999999999</v>
      </c>
      <c r="G1020" s="16">
        <f t="shared" si="42"/>
        <v>-5.4876190864591763</v>
      </c>
      <c r="H1020" s="18">
        <f t="shared" si="43"/>
        <v>215.14041150524</v>
      </c>
    </row>
    <row r="1021" spans="1:8" x14ac:dyDescent="0.2">
      <c r="A1021">
        <v>1039</v>
      </c>
      <c r="E1021">
        <v>214.42699999999999</v>
      </c>
      <c r="G1021" s="16">
        <f t="shared" si="42"/>
        <v>-5.4396190864591745</v>
      </c>
      <c r="H1021" s="18">
        <f t="shared" si="43"/>
        <v>215.18784080885499</v>
      </c>
    </row>
    <row r="1022" spans="1:8" x14ac:dyDescent="0.2">
      <c r="A1022">
        <v>1040</v>
      </c>
      <c r="E1022">
        <v>214.47499999999999</v>
      </c>
      <c r="G1022" s="16">
        <f t="shared" si="42"/>
        <v>-5.3916190864591726</v>
      </c>
      <c r="H1022" s="18">
        <f t="shared" si="43"/>
        <v>215.23525088</v>
      </c>
    </row>
    <row r="1023" spans="1:8" x14ac:dyDescent="0.2">
      <c r="A1023">
        <v>1041</v>
      </c>
      <c r="E1023">
        <v>214.524</v>
      </c>
      <c r="G1023" s="16">
        <f t="shared" si="42"/>
        <v>-5.3426190864591661</v>
      </c>
      <c r="H1023" s="18">
        <f t="shared" si="43"/>
        <v>215.28364160194499</v>
      </c>
    </row>
    <row r="1024" spans="1:8" x14ac:dyDescent="0.2">
      <c r="A1024">
        <v>1042</v>
      </c>
      <c r="E1024">
        <v>214.572</v>
      </c>
      <c r="G1024" s="16">
        <f t="shared" si="42"/>
        <v>-5.2946190864591642</v>
      </c>
      <c r="H1024" s="18">
        <f t="shared" si="43"/>
        <v>215.33101285795999</v>
      </c>
    </row>
    <row r="1025" spans="1:8" x14ac:dyDescent="0.2">
      <c r="A1025">
        <v>1043</v>
      </c>
      <c r="E1025">
        <v>214.62</v>
      </c>
      <c r="G1025" s="16">
        <f t="shared" si="42"/>
        <v>-5.2466190864591624</v>
      </c>
      <c r="H1025" s="18">
        <f t="shared" si="43"/>
        <v>215.37836453131501</v>
      </c>
    </row>
    <row r="1026" spans="1:8" x14ac:dyDescent="0.2">
      <c r="A1026">
        <v>1044</v>
      </c>
      <c r="E1026">
        <v>214.66800000000001</v>
      </c>
      <c r="G1026" s="16">
        <f t="shared" ref="G1026:G1089" si="44">E1026-$F$4</f>
        <v>-5.1986190864591606</v>
      </c>
      <c r="H1026" s="18">
        <f t="shared" si="43"/>
        <v>215.42569650528</v>
      </c>
    </row>
    <row r="1027" spans="1:8" x14ac:dyDescent="0.2">
      <c r="A1027">
        <v>1045</v>
      </c>
      <c r="E1027">
        <v>214.71600000000001</v>
      </c>
      <c r="G1027" s="16">
        <f t="shared" si="44"/>
        <v>-5.1506190864591588</v>
      </c>
      <c r="H1027" s="18">
        <f t="shared" si="43"/>
        <v>215.473008663125</v>
      </c>
    </row>
    <row r="1028" spans="1:8" x14ac:dyDescent="0.2">
      <c r="A1028">
        <v>1046</v>
      </c>
      <c r="E1028">
        <v>214.76499999999999</v>
      </c>
      <c r="G1028" s="16">
        <f t="shared" si="44"/>
        <v>-5.1016190864591806</v>
      </c>
      <c r="H1028" s="18">
        <f t="shared" si="43"/>
        <v>215.52130088811998</v>
      </c>
    </row>
    <row r="1029" spans="1:8" x14ac:dyDescent="0.2">
      <c r="A1029">
        <v>1047</v>
      </c>
      <c r="E1029">
        <v>214.81299999999999</v>
      </c>
      <c r="G1029" s="16">
        <f t="shared" si="44"/>
        <v>-5.0536190864591788</v>
      </c>
      <c r="H1029" s="18">
        <f t="shared" si="43"/>
        <v>215.56857306353498</v>
      </c>
    </row>
    <row r="1030" spans="1:8" x14ac:dyDescent="0.2">
      <c r="A1030">
        <v>1048</v>
      </c>
      <c r="E1030">
        <v>214.86099999999999</v>
      </c>
      <c r="G1030" s="16">
        <f t="shared" si="44"/>
        <v>-5.005619086459177</v>
      </c>
      <c r="H1030" s="18">
        <f t="shared" si="43"/>
        <v>215.61582507264001</v>
      </c>
    </row>
    <row r="1031" spans="1:8" x14ac:dyDescent="0.2">
      <c r="A1031">
        <v>1049</v>
      </c>
      <c r="E1031">
        <v>214.90899999999999</v>
      </c>
      <c r="G1031" s="16">
        <f t="shared" si="44"/>
        <v>-4.9576190864591752</v>
      </c>
      <c r="H1031" s="18">
        <f t="shared" si="43"/>
        <v>215.66305679870499</v>
      </c>
    </row>
    <row r="1032" spans="1:8" x14ac:dyDescent="0.2">
      <c r="A1032">
        <v>1050</v>
      </c>
      <c r="B1032">
        <v>214.95699999999999</v>
      </c>
      <c r="E1032">
        <v>214.95699999999999</v>
      </c>
      <c r="G1032" s="16">
        <f t="shared" si="44"/>
        <v>-4.9096190864591733</v>
      </c>
      <c r="H1032" s="18">
        <f t="shared" si="43"/>
        <v>215.710268125</v>
      </c>
    </row>
    <row r="1033" spans="1:8" x14ac:dyDescent="0.2">
      <c r="A1033">
        <v>1051</v>
      </c>
      <c r="E1033">
        <v>215.01300000000001</v>
      </c>
      <c r="G1033" s="16">
        <f t="shared" si="44"/>
        <v>-4.8536190864591617</v>
      </c>
      <c r="H1033" s="18">
        <f t="shared" si="43"/>
        <v>215.76545893479502</v>
      </c>
    </row>
    <row r="1034" spans="1:8" x14ac:dyDescent="0.2">
      <c r="A1034">
        <v>1052</v>
      </c>
      <c r="E1034">
        <v>215.06899999999999</v>
      </c>
      <c r="G1034" s="16">
        <f t="shared" si="44"/>
        <v>-4.7976190864591786</v>
      </c>
      <c r="H1034" s="18">
        <f t="shared" si="43"/>
        <v>215.82062911136001</v>
      </c>
    </row>
    <row r="1035" spans="1:8" x14ac:dyDescent="0.2">
      <c r="A1035">
        <v>1053</v>
      </c>
      <c r="E1035">
        <v>215.125</v>
      </c>
      <c r="G1035" s="16">
        <f t="shared" si="44"/>
        <v>-4.741619086459167</v>
      </c>
      <c r="H1035" s="18">
        <f t="shared" si="43"/>
        <v>215.875778537965</v>
      </c>
    </row>
    <row r="1036" spans="1:8" x14ac:dyDescent="0.2">
      <c r="A1036">
        <v>1054</v>
      </c>
      <c r="E1036">
        <v>215.18100000000001</v>
      </c>
      <c r="G1036" s="16">
        <f t="shared" si="44"/>
        <v>-4.6856190864591554</v>
      </c>
      <c r="H1036" s="18">
        <f t="shared" si="43"/>
        <v>215.93090709788001</v>
      </c>
    </row>
    <row r="1037" spans="1:8" x14ac:dyDescent="0.2">
      <c r="A1037">
        <v>1055</v>
      </c>
      <c r="E1037">
        <v>215.23699999999999</v>
      </c>
      <c r="G1037" s="16">
        <f t="shared" si="44"/>
        <v>-4.6296190864591722</v>
      </c>
      <c r="H1037" s="18">
        <f t="shared" si="43"/>
        <v>215.98601467437499</v>
      </c>
    </row>
    <row r="1038" spans="1:8" x14ac:dyDescent="0.2">
      <c r="A1038">
        <v>1056</v>
      </c>
      <c r="E1038">
        <v>215.29300000000001</v>
      </c>
      <c r="G1038" s="16">
        <f t="shared" si="44"/>
        <v>-4.5736190864591606</v>
      </c>
      <c r="H1038" s="18">
        <f t="shared" si="43"/>
        <v>216.04110115072001</v>
      </c>
    </row>
    <row r="1039" spans="1:8" x14ac:dyDescent="0.2">
      <c r="A1039">
        <v>1057</v>
      </c>
      <c r="E1039">
        <v>215.34800000000001</v>
      </c>
      <c r="G1039" s="16">
        <f t="shared" si="44"/>
        <v>-4.5186190864591538</v>
      </c>
      <c r="H1039" s="18">
        <f t="shared" si="43"/>
        <v>216.09516641018502</v>
      </c>
    </row>
    <row r="1040" spans="1:8" x14ac:dyDescent="0.2">
      <c r="A1040">
        <v>1058</v>
      </c>
      <c r="E1040">
        <v>215.404</v>
      </c>
      <c r="G1040" s="16">
        <f t="shared" si="44"/>
        <v>-4.4626190864591706</v>
      </c>
      <c r="H1040" s="18">
        <f t="shared" si="43"/>
        <v>216.15021033603998</v>
      </c>
    </row>
    <row r="1041" spans="1:8" x14ac:dyDescent="0.2">
      <c r="A1041">
        <v>1059</v>
      </c>
      <c r="E1041">
        <v>215.46</v>
      </c>
      <c r="G1041" s="16">
        <f t="shared" si="44"/>
        <v>-4.406619086459159</v>
      </c>
      <c r="H1041" s="18">
        <f t="shared" si="43"/>
        <v>216.20523281155502</v>
      </c>
    </row>
    <row r="1042" spans="1:8" x14ac:dyDescent="0.2">
      <c r="A1042">
        <v>1060</v>
      </c>
      <c r="B1042">
        <v>215.51599999999999</v>
      </c>
      <c r="E1042">
        <v>215.51599999999999</v>
      </c>
      <c r="G1042" s="16">
        <f t="shared" si="44"/>
        <v>-4.3506190864591758</v>
      </c>
      <c r="H1042" s="18">
        <f t="shared" si="43"/>
        <v>216.26023372</v>
      </c>
    </row>
    <row r="1043" spans="1:8" x14ac:dyDescent="0.2">
      <c r="A1043">
        <v>1061</v>
      </c>
      <c r="E1043">
        <v>215.52500000000001</v>
      </c>
      <c r="G1043" s="16">
        <f t="shared" si="44"/>
        <v>-4.3416190864591613</v>
      </c>
      <c r="H1043" s="18">
        <f t="shared" si="43"/>
        <v>216.268212944645</v>
      </c>
    </row>
    <row r="1044" spans="1:8" x14ac:dyDescent="0.2">
      <c r="A1044">
        <v>1062</v>
      </c>
      <c r="E1044">
        <v>215.53299999999999</v>
      </c>
      <c r="G1044" s="16">
        <f t="shared" si="44"/>
        <v>-4.3336190864591799</v>
      </c>
      <c r="H1044" s="18">
        <f t="shared" si="43"/>
        <v>216.27517036876</v>
      </c>
    </row>
    <row r="1045" spans="1:8" x14ac:dyDescent="0.2">
      <c r="A1045">
        <v>1063</v>
      </c>
      <c r="E1045">
        <v>215.542</v>
      </c>
      <c r="G1045" s="16">
        <f t="shared" si="44"/>
        <v>-4.3246190864591654</v>
      </c>
      <c r="H1045" s="18">
        <f t="shared" si="43"/>
        <v>216.28310587561501</v>
      </c>
    </row>
    <row r="1046" spans="1:8" x14ac:dyDescent="0.2">
      <c r="A1046">
        <v>1064</v>
      </c>
      <c r="E1046">
        <v>215.55099999999999</v>
      </c>
      <c r="G1046" s="16">
        <f t="shared" si="44"/>
        <v>-4.3156190864591792</v>
      </c>
      <c r="H1046" s="18">
        <f t="shared" si="43"/>
        <v>216.29101934847998</v>
      </c>
    </row>
    <row r="1047" spans="1:8" x14ac:dyDescent="0.2">
      <c r="A1047">
        <v>1065</v>
      </c>
      <c r="E1047">
        <v>215.559</v>
      </c>
      <c r="G1047" s="16">
        <f t="shared" si="44"/>
        <v>-4.3076190864591695</v>
      </c>
      <c r="H1047" s="18">
        <f t="shared" ref="H1047:H1110" si="45">-0.000000019455*A1047^3+0.000051025*A1047^2-0.043604*A1047+12.804+E1047</f>
        <v>216.29791067062499</v>
      </c>
    </row>
    <row r="1048" spans="1:8" x14ac:dyDescent="0.2">
      <c r="A1048">
        <v>1066</v>
      </c>
      <c r="B1048">
        <v>215.56800000000001</v>
      </c>
      <c r="E1048">
        <v>215.56800000000001</v>
      </c>
      <c r="G1048" s="16">
        <f t="shared" si="44"/>
        <v>-4.2986190864591549</v>
      </c>
      <c r="H1048" s="18">
        <f t="shared" si="45"/>
        <v>216.30577972532001</v>
      </c>
    </row>
    <row r="1049" spans="1:8" x14ac:dyDescent="0.2">
      <c r="A1049">
        <v>1067</v>
      </c>
      <c r="E1049">
        <v>215.88900000000001</v>
      </c>
      <c r="G1049" s="16">
        <f t="shared" si="44"/>
        <v>-3.977619086459157</v>
      </c>
      <c r="H1049" s="18">
        <f t="shared" si="45"/>
        <v>216.62562639583501</v>
      </c>
    </row>
    <row r="1050" spans="1:8" x14ac:dyDescent="0.2">
      <c r="A1050">
        <v>1068</v>
      </c>
      <c r="E1050">
        <v>216.21</v>
      </c>
      <c r="G1050" s="16">
        <f t="shared" si="44"/>
        <v>-3.656619086459159</v>
      </c>
      <c r="H1050" s="18">
        <f t="shared" si="45"/>
        <v>216.94545056544001</v>
      </c>
    </row>
    <row r="1051" spans="1:8" x14ac:dyDescent="0.2">
      <c r="A1051">
        <v>1069</v>
      </c>
      <c r="B1051">
        <v>216.53100000000001</v>
      </c>
      <c r="C1051">
        <v>217.23099999999999</v>
      </c>
      <c r="D1051">
        <f>C1051-B1051</f>
        <v>0.69999999999998863</v>
      </c>
      <c r="E1051">
        <v>216.53100000000001</v>
      </c>
      <c r="G1051" s="16">
        <f t="shared" si="44"/>
        <v>-3.3356190864591611</v>
      </c>
      <c r="H1051" s="18">
        <f t="shared" si="45"/>
        <v>217.265252117405</v>
      </c>
    </row>
    <row r="1052" spans="1:8" x14ac:dyDescent="0.2">
      <c r="A1052">
        <v>1070</v>
      </c>
      <c r="E1052">
        <v>216.54300000000001</v>
      </c>
      <c r="G1052" s="16">
        <f t="shared" si="44"/>
        <v>-3.3236190864591606</v>
      </c>
      <c r="H1052" s="18">
        <f t="shared" si="45"/>
        <v>217.27603093499999</v>
      </c>
    </row>
    <row r="1053" spans="1:8" x14ac:dyDescent="0.2">
      <c r="A1053">
        <v>1071</v>
      </c>
      <c r="E1053">
        <v>216.554</v>
      </c>
      <c r="G1053" s="16">
        <f t="shared" si="44"/>
        <v>-3.3126190864591649</v>
      </c>
      <c r="H1053" s="18">
        <f t="shared" si="45"/>
        <v>217.28578690149502</v>
      </c>
    </row>
    <row r="1054" spans="1:8" x14ac:dyDescent="0.2">
      <c r="A1054">
        <v>1072</v>
      </c>
      <c r="E1054">
        <v>216.566</v>
      </c>
      <c r="G1054" s="16">
        <f t="shared" si="44"/>
        <v>-3.3006190864591645</v>
      </c>
      <c r="H1054" s="18">
        <f t="shared" si="45"/>
        <v>217.29651990016001</v>
      </c>
    </row>
    <row r="1055" spans="1:8" x14ac:dyDescent="0.2">
      <c r="A1055">
        <v>1073</v>
      </c>
      <c r="E1055">
        <v>216.577</v>
      </c>
      <c r="G1055" s="16">
        <f t="shared" si="44"/>
        <v>-3.2896190864591688</v>
      </c>
      <c r="H1055" s="18">
        <f t="shared" si="45"/>
        <v>217.30622981426501</v>
      </c>
    </row>
    <row r="1056" spans="1:8" x14ac:dyDescent="0.2">
      <c r="A1056">
        <v>1074</v>
      </c>
      <c r="E1056">
        <v>216.589</v>
      </c>
      <c r="G1056" s="16">
        <f t="shared" si="44"/>
        <v>-3.2776190864591683</v>
      </c>
      <c r="H1056" s="18">
        <f t="shared" si="45"/>
        <v>217.31691652708</v>
      </c>
    </row>
    <row r="1057" spans="1:8" x14ac:dyDescent="0.2">
      <c r="A1057">
        <v>1075</v>
      </c>
      <c r="E1057">
        <v>216.6</v>
      </c>
      <c r="G1057" s="16">
        <f t="shared" si="44"/>
        <v>-3.2666190864591726</v>
      </c>
      <c r="H1057" s="18">
        <f t="shared" si="45"/>
        <v>217.32657992187501</v>
      </c>
    </row>
    <row r="1058" spans="1:8" x14ac:dyDescent="0.2">
      <c r="A1058">
        <v>1076</v>
      </c>
      <c r="E1058">
        <v>216.61199999999999</v>
      </c>
      <c r="G1058" s="16">
        <f t="shared" si="44"/>
        <v>-3.2546190864591722</v>
      </c>
      <c r="H1058" s="18">
        <f t="shared" si="45"/>
        <v>217.33721988191999</v>
      </c>
    </row>
    <row r="1059" spans="1:8" x14ac:dyDescent="0.2">
      <c r="A1059">
        <v>1077</v>
      </c>
      <c r="E1059">
        <v>216.62299999999999</v>
      </c>
      <c r="G1059" s="16">
        <f t="shared" si="44"/>
        <v>-3.2436190864591765</v>
      </c>
      <c r="H1059" s="18">
        <f t="shared" si="45"/>
        <v>217.34683629048499</v>
      </c>
    </row>
    <row r="1060" spans="1:8" x14ac:dyDescent="0.2">
      <c r="A1060">
        <v>1078</v>
      </c>
      <c r="E1060">
        <v>216.63499999999999</v>
      </c>
      <c r="G1060" s="16">
        <f t="shared" si="44"/>
        <v>-3.2316190864591761</v>
      </c>
      <c r="H1060" s="18">
        <f t="shared" si="45"/>
        <v>217.35742903084</v>
      </c>
    </row>
    <row r="1061" spans="1:8" x14ac:dyDescent="0.2">
      <c r="A1061">
        <v>1079</v>
      </c>
      <c r="E1061">
        <v>216.64599999999999</v>
      </c>
      <c r="G1061" s="16">
        <f t="shared" si="44"/>
        <v>-3.2206190864591804</v>
      </c>
      <c r="H1061" s="18">
        <f t="shared" si="45"/>
        <v>217.36699798625497</v>
      </c>
    </row>
    <row r="1062" spans="1:8" x14ac:dyDescent="0.2">
      <c r="A1062">
        <v>1080</v>
      </c>
      <c r="E1062">
        <v>216.65799999999999</v>
      </c>
      <c r="G1062" s="16">
        <f t="shared" si="44"/>
        <v>-3.2086190864591799</v>
      </c>
      <c r="H1062" s="18">
        <f t="shared" si="45"/>
        <v>217.37754304000001</v>
      </c>
    </row>
    <row r="1063" spans="1:8" x14ac:dyDescent="0.2">
      <c r="A1063">
        <v>1081</v>
      </c>
      <c r="E1063">
        <v>216.66900000000001</v>
      </c>
      <c r="G1063" s="16">
        <f t="shared" si="44"/>
        <v>-3.1976190864591558</v>
      </c>
      <c r="H1063" s="18">
        <f t="shared" si="45"/>
        <v>217.38706407534502</v>
      </c>
    </row>
    <row r="1064" spans="1:8" x14ac:dyDescent="0.2">
      <c r="A1064">
        <v>1082</v>
      </c>
      <c r="E1064">
        <v>216.68</v>
      </c>
      <c r="G1064" s="16">
        <f t="shared" si="44"/>
        <v>-3.1866190864591601</v>
      </c>
      <c r="H1064" s="18">
        <f t="shared" si="45"/>
        <v>217.39656097556002</v>
      </c>
    </row>
    <row r="1065" spans="1:8" x14ac:dyDescent="0.2">
      <c r="A1065">
        <v>1083</v>
      </c>
      <c r="B1065">
        <v>216.69200000000001</v>
      </c>
      <c r="E1065">
        <v>216.69200000000001</v>
      </c>
      <c r="G1065" s="16">
        <f t="shared" si="44"/>
        <v>-3.1746190864591597</v>
      </c>
      <c r="H1065" s="18">
        <f t="shared" si="45"/>
        <v>217.407033623915</v>
      </c>
    </row>
    <row r="1066" spans="1:8" x14ac:dyDescent="0.2">
      <c r="A1066">
        <v>1084</v>
      </c>
      <c r="E1066">
        <v>216.804</v>
      </c>
      <c r="G1066" s="16">
        <f t="shared" si="44"/>
        <v>-3.0626190864591649</v>
      </c>
      <c r="H1066" s="18">
        <f t="shared" si="45"/>
        <v>217.51748190367999</v>
      </c>
    </row>
    <row r="1067" spans="1:8" x14ac:dyDescent="0.2">
      <c r="A1067">
        <v>1085</v>
      </c>
      <c r="B1067">
        <v>216.916</v>
      </c>
      <c r="E1067">
        <v>216.916</v>
      </c>
      <c r="G1067" s="16">
        <f t="shared" si="44"/>
        <v>-2.9506190864591701</v>
      </c>
      <c r="H1067" s="18">
        <f t="shared" si="45"/>
        <v>217.62790569812501</v>
      </c>
    </row>
    <row r="1068" spans="1:8" x14ac:dyDescent="0.2">
      <c r="A1068">
        <v>1086</v>
      </c>
      <c r="E1068">
        <v>217.077</v>
      </c>
      <c r="G1068" s="16">
        <f t="shared" si="44"/>
        <v>-2.7896190864591688</v>
      </c>
      <c r="H1068" s="18">
        <f t="shared" si="45"/>
        <v>217.78730489052001</v>
      </c>
    </row>
    <row r="1069" spans="1:8" x14ac:dyDescent="0.2">
      <c r="A1069">
        <v>1087</v>
      </c>
      <c r="E1069">
        <v>217.239</v>
      </c>
      <c r="G1069" s="16">
        <f t="shared" si="44"/>
        <v>-2.6276190864591626</v>
      </c>
      <c r="H1069" s="18">
        <f t="shared" si="45"/>
        <v>217.94767936413501</v>
      </c>
    </row>
    <row r="1070" spans="1:8" x14ac:dyDescent="0.2">
      <c r="A1070">
        <v>1088</v>
      </c>
      <c r="E1070">
        <v>217.4</v>
      </c>
      <c r="G1070" s="16">
        <f t="shared" si="44"/>
        <v>-2.4666190864591613</v>
      </c>
      <c r="H1070" s="18">
        <f t="shared" si="45"/>
        <v>218.10702900224001</v>
      </c>
    </row>
    <row r="1071" spans="1:8" x14ac:dyDescent="0.2">
      <c r="A1071">
        <v>1089</v>
      </c>
      <c r="E1071">
        <v>217.56200000000001</v>
      </c>
      <c r="G1071" s="16">
        <f t="shared" si="44"/>
        <v>-2.3046190864591551</v>
      </c>
      <c r="H1071" s="18">
        <f t="shared" si="45"/>
        <v>218.267353688105</v>
      </c>
    </row>
    <row r="1072" spans="1:8" x14ac:dyDescent="0.2">
      <c r="A1072">
        <v>1090</v>
      </c>
      <c r="B1072">
        <v>217.72300000000001</v>
      </c>
      <c r="E1072">
        <v>217.72300000000001</v>
      </c>
      <c r="G1072" s="16">
        <f t="shared" si="44"/>
        <v>-2.1436190864591538</v>
      </c>
      <c r="H1072" s="18">
        <f t="shared" si="45"/>
        <v>218.426653305</v>
      </c>
    </row>
    <row r="1073" spans="1:8" x14ac:dyDescent="0.2">
      <c r="A1073">
        <v>1091</v>
      </c>
      <c r="E1073">
        <v>217.86500000000001</v>
      </c>
      <c r="G1073" s="16">
        <f t="shared" si="44"/>
        <v>-2.0016190864591579</v>
      </c>
      <c r="H1073" s="18">
        <f t="shared" si="45"/>
        <v>218.566927736195</v>
      </c>
    </row>
    <row r="1074" spans="1:8" x14ac:dyDescent="0.2">
      <c r="A1074">
        <v>1092</v>
      </c>
      <c r="E1074">
        <v>218.006</v>
      </c>
      <c r="G1074" s="16">
        <f t="shared" si="44"/>
        <v>-1.8606190864591667</v>
      </c>
      <c r="H1074" s="18">
        <f t="shared" si="45"/>
        <v>218.70617686495999</v>
      </c>
    </row>
    <row r="1075" spans="1:8" x14ac:dyDescent="0.2">
      <c r="A1075">
        <v>1093</v>
      </c>
      <c r="B1075">
        <v>218.148</v>
      </c>
      <c r="E1075">
        <v>218.148</v>
      </c>
      <c r="G1075" s="16">
        <f t="shared" si="44"/>
        <v>-1.7186190864591708</v>
      </c>
      <c r="H1075" s="18">
        <f t="shared" si="45"/>
        <v>218.846400574565</v>
      </c>
    </row>
    <row r="1076" spans="1:8" x14ac:dyDescent="0.2">
      <c r="A1076">
        <v>1094</v>
      </c>
      <c r="E1076">
        <v>218.20099999999999</v>
      </c>
      <c r="G1076" s="16">
        <f t="shared" si="44"/>
        <v>-1.6656190864591736</v>
      </c>
      <c r="H1076" s="18">
        <f t="shared" si="45"/>
        <v>218.89759874827999</v>
      </c>
    </row>
    <row r="1077" spans="1:8" x14ac:dyDescent="0.2">
      <c r="A1077">
        <v>1095</v>
      </c>
      <c r="E1077">
        <v>218.25399999999999</v>
      </c>
      <c r="G1077" s="16">
        <f t="shared" si="44"/>
        <v>-1.6126190864591763</v>
      </c>
      <c r="H1077" s="18">
        <f t="shared" si="45"/>
        <v>218.94877126937499</v>
      </c>
    </row>
    <row r="1078" spans="1:8" x14ac:dyDescent="0.2">
      <c r="A1078">
        <v>1096</v>
      </c>
      <c r="E1078">
        <v>218.30699999999999</v>
      </c>
      <c r="G1078" s="16">
        <f t="shared" si="44"/>
        <v>-1.559619086459179</v>
      </c>
      <c r="H1078" s="18">
        <f t="shared" si="45"/>
        <v>218.99991802111998</v>
      </c>
    </row>
    <row r="1079" spans="1:8" x14ac:dyDescent="0.2">
      <c r="A1079">
        <v>1097</v>
      </c>
      <c r="B1079">
        <v>218.36</v>
      </c>
      <c r="E1079">
        <v>218.36</v>
      </c>
      <c r="G1079" s="16">
        <f t="shared" si="44"/>
        <v>-1.5066190864591533</v>
      </c>
      <c r="H1079" s="18">
        <f t="shared" si="45"/>
        <v>219.05103888678502</v>
      </c>
    </row>
    <row r="1080" spans="1:8" x14ac:dyDescent="0.2">
      <c r="A1080">
        <v>1098</v>
      </c>
      <c r="E1080">
        <v>218.416</v>
      </c>
      <c r="G1080" s="16">
        <f t="shared" si="44"/>
        <v>-1.4506190864591701</v>
      </c>
      <c r="H1080" s="18">
        <f t="shared" si="45"/>
        <v>219.10513374964</v>
      </c>
    </row>
    <row r="1081" spans="1:8" x14ac:dyDescent="0.2">
      <c r="A1081">
        <v>1099</v>
      </c>
      <c r="E1081">
        <v>218.47200000000001</v>
      </c>
      <c r="G1081" s="16">
        <f t="shared" si="44"/>
        <v>-1.3946190864591586</v>
      </c>
      <c r="H1081" s="18">
        <f t="shared" si="45"/>
        <v>219.15920249295502</v>
      </c>
    </row>
    <row r="1082" spans="1:8" x14ac:dyDescent="0.2">
      <c r="A1082">
        <v>1100</v>
      </c>
      <c r="E1082">
        <v>218.52799999999999</v>
      </c>
      <c r="G1082" s="16">
        <f t="shared" si="44"/>
        <v>-1.3386190864591754</v>
      </c>
      <c r="H1082" s="18">
        <f t="shared" si="45"/>
        <v>219.213245</v>
      </c>
    </row>
    <row r="1083" spans="1:8" x14ac:dyDescent="0.2">
      <c r="A1083">
        <v>1101</v>
      </c>
      <c r="E1083">
        <v>218.583</v>
      </c>
      <c r="G1083" s="16">
        <f t="shared" si="44"/>
        <v>-1.2836190864591686</v>
      </c>
      <c r="H1083" s="18">
        <f t="shared" si="45"/>
        <v>219.266261154045</v>
      </c>
    </row>
    <row r="1084" spans="1:8" x14ac:dyDescent="0.2">
      <c r="A1084">
        <v>1102</v>
      </c>
      <c r="B1084">
        <v>218.63900000000001</v>
      </c>
      <c r="E1084">
        <v>218.63900000000001</v>
      </c>
      <c r="G1084" s="16">
        <f t="shared" si="44"/>
        <v>-1.227619086459157</v>
      </c>
      <c r="H1084" s="18">
        <f t="shared" si="45"/>
        <v>219.32025083836001</v>
      </c>
    </row>
    <row r="1085" spans="1:8" x14ac:dyDescent="0.2">
      <c r="A1085">
        <v>1103</v>
      </c>
      <c r="E1085">
        <v>218.69900000000001</v>
      </c>
      <c r="G1085" s="16">
        <f t="shared" si="44"/>
        <v>-1.1676190864591547</v>
      </c>
      <c r="H1085" s="18">
        <f t="shared" si="45"/>
        <v>219.37821393621502</v>
      </c>
    </row>
    <row r="1086" spans="1:8" x14ac:dyDescent="0.2">
      <c r="A1086">
        <v>1104</v>
      </c>
      <c r="E1086">
        <v>218.75899999999999</v>
      </c>
      <c r="G1086" s="16">
        <f t="shared" si="44"/>
        <v>-1.1076190864591808</v>
      </c>
      <c r="H1086" s="18">
        <f t="shared" si="45"/>
        <v>219.43615033088</v>
      </c>
    </row>
    <row r="1087" spans="1:8" x14ac:dyDescent="0.2">
      <c r="A1087">
        <v>1105</v>
      </c>
      <c r="E1087">
        <v>218.81899999999999</v>
      </c>
      <c r="G1087" s="16">
        <f t="shared" si="44"/>
        <v>-1.0476190864591786</v>
      </c>
      <c r="H1087" s="18">
        <f t="shared" si="45"/>
        <v>219.49405990562499</v>
      </c>
    </row>
    <row r="1088" spans="1:8" x14ac:dyDescent="0.2">
      <c r="A1088">
        <v>1106</v>
      </c>
      <c r="E1088">
        <v>218.87899999999999</v>
      </c>
      <c r="G1088" s="16">
        <f t="shared" si="44"/>
        <v>-0.98761908645917629</v>
      </c>
      <c r="H1088" s="18">
        <f t="shared" si="45"/>
        <v>219.55194254372</v>
      </c>
    </row>
    <row r="1089" spans="1:8" x14ac:dyDescent="0.2">
      <c r="A1089">
        <v>1107</v>
      </c>
      <c r="E1089">
        <v>218.93799999999999</v>
      </c>
      <c r="G1089" s="16">
        <f t="shared" si="44"/>
        <v>-0.92861908645917879</v>
      </c>
      <c r="H1089" s="18">
        <f t="shared" si="45"/>
        <v>219.60879812843498</v>
      </c>
    </row>
    <row r="1090" spans="1:8" x14ac:dyDescent="0.2">
      <c r="A1090">
        <v>1108</v>
      </c>
      <c r="E1090">
        <v>218.99799999999999</v>
      </c>
      <c r="G1090" s="16">
        <f t="shared" ref="G1090:G1153" si="46">E1090-$F$4</f>
        <v>-0.86861908645917651</v>
      </c>
      <c r="H1090" s="18">
        <f t="shared" si="45"/>
        <v>219.66662654304</v>
      </c>
    </row>
    <row r="1091" spans="1:8" x14ac:dyDescent="0.2">
      <c r="A1091">
        <v>1109</v>
      </c>
      <c r="E1091">
        <v>219.05799999999999</v>
      </c>
      <c r="G1091" s="16">
        <f t="shared" si="46"/>
        <v>-0.80861908645917424</v>
      </c>
      <c r="H1091" s="18">
        <f t="shared" si="45"/>
        <v>219.724427670805</v>
      </c>
    </row>
    <row r="1092" spans="1:8" x14ac:dyDescent="0.2">
      <c r="A1092">
        <v>1110</v>
      </c>
      <c r="E1092">
        <v>219.11799999999999</v>
      </c>
      <c r="G1092" s="16">
        <f t="shared" si="46"/>
        <v>-0.74861908645917197</v>
      </c>
      <c r="H1092" s="18">
        <f t="shared" si="45"/>
        <v>219.78220139499999</v>
      </c>
    </row>
    <row r="1093" spans="1:8" x14ac:dyDescent="0.2">
      <c r="A1093">
        <v>1111</v>
      </c>
      <c r="E1093">
        <v>219.178</v>
      </c>
      <c r="G1093" s="16">
        <f t="shared" si="46"/>
        <v>-0.68861908645916969</v>
      </c>
      <c r="H1093" s="18">
        <f t="shared" si="45"/>
        <v>219.83994759889501</v>
      </c>
    </row>
    <row r="1094" spans="1:8" x14ac:dyDescent="0.2">
      <c r="A1094">
        <v>1112</v>
      </c>
      <c r="E1094">
        <v>219.23699999999999</v>
      </c>
      <c r="G1094" s="16">
        <f t="shared" si="46"/>
        <v>-0.62961908645917219</v>
      </c>
      <c r="H1094" s="18">
        <f t="shared" si="45"/>
        <v>219.89666616576</v>
      </c>
    </row>
    <row r="1095" spans="1:8" x14ac:dyDescent="0.2">
      <c r="A1095">
        <v>1113</v>
      </c>
      <c r="E1095">
        <v>219.297</v>
      </c>
      <c r="G1095" s="16">
        <f t="shared" si="46"/>
        <v>-0.56961908645916992</v>
      </c>
      <c r="H1095" s="18">
        <f t="shared" si="45"/>
        <v>219.95435697886501</v>
      </c>
    </row>
    <row r="1096" spans="1:8" x14ac:dyDescent="0.2">
      <c r="A1096">
        <v>1114</v>
      </c>
      <c r="E1096">
        <v>219.357</v>
      </c>
      <c r="G1096" s="16">
        <f t="shared" si="46"/>
        <v>-0.50961908645916765</v>
      </c>
      <c r="H1096" s="18">
        <f t="shared" si="45"/>
        <v>220.01201992148</v>
      </c>
    </row>
    <row r="1097" spans="1:8" x14ac:dyDescent="0.2">
      <c r="A1097">
        <v>1115</v>
      </c>
      <c r="E1097">
        <v>219.417</v>
      </c>
      <c r="G1097" s="16">
        <f t="shared" si="46"/>
        <v>-0.44961908645916537</v>
      </c>
      <c r="H1097" s="18">
        <f t="shared" si="45"/>
        <v>220.06965487687501</v>
      </c>
    </row>
    <row r="1098" spans="1:8" x14ac:dyDescent="0.2">
      <c r="A1098">
        <v>1116</v>
      </c>
      <c r="E1098">
        <v>219.477</v>
      </c>
      <c r="G1098" s="16">
        <f t="shared" si="46"/>
        <v>-0.3896190864591631</v>
      </c>
      <c r="H1098" s="18">
        <f t="shared" si="45"/>
        <v>220.12726172832001</v>
      </c>
    </row>
    <row r="1099" spans="1:8" x14ac:dyDescent="0.2">
      <c r="A1099">
        <v>1117</v>
      </c>
      <c r="E1099">
        <v>219.53700000000001</v>
      </c>
      <c r="G1099" s="16">
        <f t="shared" si="46"/>
        <v>-0.32961908645916083</v>
      </c>
      <c r="H1099" s="18">
        <f t="shared" si="45"/>
        <v>220.184840359085</v>
      </c>
    </row>
    <row r="1100" spans="1:8" x14ac:dyDescent="0.2">
      <c r="A1100">
        <v>1118</v>
      </c>
      <c r="E1100">
        <v>219.596</v>
      </c>
      <c r="G1100" s="16">
        <f t="shared" si="46"/>
        <v>-0.27061908645916333</v>
      </c>
      <c r="H1100" s="18">
        <f t="shared" si="45"/>
        <v>220.24139065244</v>
      </c>
    </row>
    <row r="1101" spans="1:8" x14ac:dyDescent="0.2">
      <c r="A1101">
        <v>1119</v>
      </c>
      <c r="E1101">
        <v>219.65600000000001</v>
      </c>
      <c r="G1101" s="16">
        <f t="shared" si="46"/>
        <v>-0.21061908645916105</v>
      </c>
      <c r="H1101" s="18">
        <f t="shared" si="45"/>
        <v>220.29891249165499</v>
      </c>
    </row>
    <row r="1102" spans="1:8" x14ac:dyDescent="0.2">
      <c r="A1102">
        <v>1120</v>
      </c>
      <c r="E1102">
        <v>219.71600000000001</v>
      </c>
      <c r="G1102" s="16">
        <f t="shared" si="46"/>
        <v>-0.15061908645915878</v>
      </c>
      <c r="H1102" s="18">
        <f t="shared" si="45"/>
        <v>220.35640576</v>
      </c>
    </row>
    <row r="1103" spans="1:8" x14ac:dyDescent="0.2">
      <c r="A1103">
        <v>1121</v>
      </c>
      <c r="E1103">
        <v>219.77600000000001</v>
      </c>
      <c r="G1103" s="16">
        <f t="shared" si="46"/>
        <v>-9.0619086459156506E-2</v>
      </c>
      <c r="H1103" s="18">
        <f t="shared" si="45"/>
        <v>220.41387034074501</v>
      </c>
    </row>
    <row r="1104" spans="1:8" x14ac:dyDescent="0.2">
      <c r="A1104">
        <v>1122</v>
      </c>
      <c r="E1104">
        <v>219.83600000000001</v>
      </c>
      <c r="G1104" s="16">
        <f t="shared" si="46"/>
        <v>-3.0619086459154232E-2</v>
      </c>
      <c r="H1104" s="18">
        <f t="shared" si="45"/>
        <v>220.47130611716003</v>
      </c>
    </row>
    <row r="1105" spans="1:8" x14ac:dyDescent="0.2">
      <c r="A1105">
        <v>1123</v>
      </c>
      <c r="E1105">
        <v>219.89500000000001</v>
      </c>
      <c r="G1105" s="16">
        <f t="shared" si="46"/>
        <v>2.8380913540843267E-2</v>
      </c>
      <c r="H1105" s="18">
        <f t="shared" si="45"/>
        <v>220.52771297251502</v>
      </c>
    </row>
    <row r="1106" spans="1:8" x14ac:dyDescent="0.2">
      <c r="A1106">
        <v>1124</v>
      </c>
      <c r="E1106">
        <v>219.95500000000001</v>
      </c>
      <c r="G1106" s="16">
        <f t="shared" si="46"/>
        <v>8.838091354084554E-2</v>
      </c>
      <c r="H1106" s="18">
        <f t="shared" si="45"/>
        <v>220.58509079008002</v>
      </c>
    </row>
    <row r="1107" spans="1:8" x14ac:dyDescent="0.2">
      <c r="A1107">
        <v>1125</v>
      </c>
      <c r="E1107">
        <v>220.01499999999999</v>
      </c>
      <c r="G1107" s="16">
        <f t="shared" si="46"/>
        <v>0.14838091354081939</v>
      </c>
      <c r="H1107" s="18">
        <f t="shared" si="45"/>
        <v>220.64243945312498</v>
      </c>
    </row>
    <row r="1108" spans="1:8" x14ac:dyDescent="0.2">
      <c r="A1108">
        <v>1126</v>
      </c>
      <c r="E1108">
        <v>220.07499999999999</v>
      </c>
      <c r="G1108" s="16">
        <f t="shared" si="46"/>
        <v>0.20838091354082167</v>
      </c>
      <c r="H1108" s="18">
        <f t="shared" si="45"/>
        <v>220.69975884491998</v>
      </c>
    </row>
    <row r="1109" spans="1:8" x14ac:dyDescent="0.2">
      <c r="A1109">
        <v>1127</v>
      </c>
      <c r="E1109">
        <v>220.13499999999999</v>
      </c>
      <c r="G1109" s="16">
        <f t="shared" si="46"/>
        <v>0.26838091354082394</v>
      </c>
      <c r="H1109" s="18">
        <f t="shared" si="45"/>
        <v>220.757048848735</v>
      </c>
    </row>
    <row r="1110" spans="1:8" x14ac:dyDescent="0.2">
      <c r="A1110">
        <v>1128</v>
      </c>
      <c r="E1110">
        <v>220.19499999999999</v>
      </c>
      <c r="G1110" s="16">
        <f t="shared" si="46"/>
        <v>0.32838091354082621</v>
      </c>
      <c r="H1110" s="18">
        <f t="shared" si="45"/>
        <v>220.81430934783998</v>
      </c>
    </row>
    <row r="1111" spans="1:8" x14ac:dyDescent="0.2">
      <c r="A1111">
        <v>1129</v>
      </c>
      <c r="E1111">
        <v>220.25399999999999</v>
      </c>
      <c r="G1111" s="16">
        <f t="shared" si="46"/>
        <v>0.38738091354082371</v>
      </c>
      <c r="H1111" s="18">
        <f t="shared" ref="H1111:H1174" si="47">-0.000000019455*A1111^3+0.000051025*A1111^2-0.043604*A1111+12.804+E1111</f>
        <v>220.87054022550498</v>
      </c>
    </row>
    <row r="1112" spans="1:8" x14ac:dyDescent="0.2">
      <c r="A1112">
        <v>1130</v>
      </c>
      <c r="E1112">
        <v>220.31399999999999</v>
      </c>
      <c r="G1112" s="16">
        <f t="shared" si="46"/>
        <v>0.44738091354082599</v>
      </c>
      <c r="H1112" s="18">
        <f t="shared" si="47"/>
        <v>220.927741365</v>
      </c>
    </row>
    <row r="1113" spans="1:8" x14ac:dyDescent="0.2">
      <c r="A1113">
        <v>1131</v>
      </c>
      <c r="E1113">
        <v>220.374</v>
      </c>
      <c r="G1113" s="16">
        <f t="shared" si="46"/>
        <v>0.50738091354082826</v>
      </c>
      <c r="H1113" s="18">
        <f t="shared" si="47"/>
        <v>220.984912649595</v>
      </c>
    </row>
    <row r="1114" spans="1:8" x14ac:dyDescent="0.2">
      <c r="A1114">
        <v>1132</v>
      </c>
      <c r="E1114">
        <v>220.434</v>
      </c>
      <c r="G1114" s="16">
        <f t="shared" si="46"/>
        <v>0.56738091354083053</v>
      </c>
      <c r="H1114" s="18">
        <f t="shared" si="47"/>
        <v>221.04205396256</v>
      </c>
    </row>
    <row r="1115" spans="1:8" x14ac:dyDescent="0.2">
      <c r="A1115">
        <v>1133</v>
      </c>
      <c r="E1115">
        <v>220.494</v>
      </c>
      <c r="G1115" s="16">
        <f t="shared" si="46"/>
        <v>0.62738091354083281</v>
      </c>
      <c r="H1115" s="18">
        <f t="shared" si="47"/>
        <v>221.099165187165</v>
      </c>
    </row>
    <row r="1116" spans="1:8" x14ac:dyDescent="0.2">
      <c r="A1116">
        <v>1134</v>
      </c>
      <c r="E1116">
        <v>220.553</v>
      </c>
      <c r="G1116" s="16">
        <f t="shared" si="46"/>
        <v>0.68638091354083031</v>
      </c>
      <c r="H1116" s="18">
        <f t="shared" si="47"/>
        <v>221.15524620668</v>
      </c>
    </row>
    <row r="1117" spans="1:8" x14ac:dyDescent="0.2">
      <c r="A1117">
        <v>1135</v>
      </c>
      <c r="E1117">
        <v>220.613</v>
      </c>
      <c r="G1117" s="16">
        <f t="shared" si="46"/>
        <v>0.74638091354083258</v>
      </c>
      <c r="H1117" s="18">
        <f t="shared" si="47"/>
        <v>221.21229690437499</v>
      </c>
    </row>
    <row r="1118" spans="1:8" x14ac:dyDescent="0.2">
      <c r="A1118">
        <v>1136</v>
      </c>
      <c r="E1118">
        <v>220.673</v>
      </c>
      <c r="G1118" s="16">
        <f t="shared" si="46"/>
        <v>0.80638091354083485</v>
      </c>
      <c r="H1118" s="18">
        <f t="shared" si="47"/>
        <v>221.26931716351999</v>
      </c>
    </row>
    <row r="1119" spans="1:8" x14ac:dyDescent="0.2">
      <c r="A1119">
        <v>1137</v>
      </c>
      <c r="E1119">
        <v>220.733</v>
      </c>
      <c r="G1119" s="16">
        <f t="shared" si="46"/>
        <v>0.86638091354083713</v>
      </c>
      <c r="H1119" s="18">
        <f t="shared" si="47"/>
        <v>221.326306867385</v>
      </c>
    </row>
    <row r="1120" spans="1:8" x14ac:dyDescent="0.2">
      <c r="A1120">
        <v>1138</v>
      </c>
      <c r="E1120">
        <v>220.79300000000001</v>
      </c>
      <c r="G1120" s="16">
        <f t="shared" si="46"/>
        <v>0.9263809135408394</v>
      </c>
      <c r="H1120" s="18">
        <f t="shared" si="47"/>
        <v>221.38326589924</v>
      </c>
    </row>
    <row r="1121" spans="1:8" x14ac:dyDescent="0.2">
      <c r="A1121">
        <v>1139</v>
      </c>
      <c r="E1121">
        <v>220.85300000000001</v>
      </c>
      <c r="G1121" s="16">
        <f t="shared" si="46"/>
        <v>0.98638091354084168</v>
      </c>
      <c r="H1121" s="18">
        <f t="shared" si="47"/>
        <v>221.44019414235501</v>
      </c>
    </row>
    <row r="1122" spans="1:8" x14ac:dyDescent="0.2">
      <c r="A1122">
        <v>1140</v>
      </c>
      <c r="E1122">
        <v>220.91200000000001</v>
      </c>
      <c r="G1122" s="16">
        <f t="shared" si="46"/>
        <v>1.0453809135408392</v>
      </c>
      <c r="H1122" s="18">
        <f t="shared" si="47"/>
        <v>221.49609147999999</v>
      </c>
    </row>
    <row r="1123" spans="1:8" x14ac:dyDescent="0.2">
      <c r="A1123">
        <v>1141</v>
      </c>
      <c r="E1123">
        <v>220.97200000000001</v>
      </c>
      <c r="G1123" s="16">
        <f t="shared" si="46"/>
        <v>1.1053809135408414</v>
      </c>
      <c r="H1123" s="18">
        <f t="shared" si="47"/>
        <v>221.55295779544502</v>
      </c>
    </row>
    <row r="1124" spans="1:8" x14ac:dyDescent="0.2">
      <c r="A1124">
        <v>1142</v>
      </c>
      <c r="B1124">
        <v>221.03200000000001</v>
      </c>
      <c r="E1124">
        <v>221.03200000000001</v>
      </c>
      <c r="G1124" s="16">
        <f t="shared" si="46"/>
        <v>1.1653809135408437</v>
      </c>
      <c r="H1124" s="18">
        <f t="shared" si="47"/>
        <v>221.60979297196002</v>
      </c>
    </row>
    <row r="1125" spans="1:8" x14ac:dyDescent="0.2">
      <c r="A1125">
        <v>1143</v>
      </c>
      <c r="E1125">
        <v>221.14400000000001</v>
      </c>
      <c r="G1125" s="16">
        <f t="shared" si="46"/>
        <v>1.2773809135408385</v>
      </c>
      <c r="H1125" s="18">
        <f t="shared" si="47"/>
        <v>221.71859689281501</v>
      </c>
    </row>
    <row r="1126" spans="1:8" x14ac:dyDescent="0.2">
      <c r="A1126">
        <v>1144</v>
      </c>
      <c r="E1126">
        <v>221.256</v>
      </c>
      <c r="G1126" s="16">
        <f t="shared" si="46"/>
        <v>1.3893809135408333</v>
      </c>
      <c r="H1126" s="18">
        <f t="shared" si="47"/>
        <v>221.82736944127998</v>
      </c>
    </row>
    <row r="1127" spans="1:8" x14ac:dyDescent="0.2">
      <c r="A1127">
        <v>1145</v>
      </c>
      <c r="E1127">
        <v>221.369</v>
      </c>
      <c r="G1127" s="16">
        <f t="shared" si="46"/>
        <v>1.5023809135408328</v>
      </c>
      <c r="H1127" s="18">
        <f t="shared" si="47"/>
        <v>221.93711050062501</v>
      </c>
    </row>
    <row r="1128" spans="1:8" x14ac:dyDescent="0.2">
      <c r="A1128">
        <v>1146</v>
      </c>
      <c r="E1128">
        <v>221.48099999999999</v>
      </c>
      <c r="G1128" s="16">
        <f t="shared" si="46"/>
        <v>1.6143809135408276</v>
      </c>
      <c r="H1128" s="18">
        <f t="shared" si="47"/>
        <v>222.04581995411999</v>
      </c>
    </row>
    <row r="1129" spans="1:8" x14ac:dyDescent="0.2">
      <c r="A1129">
        <v>1147</v>
      </c>
      <c r="E1129">
        <v>221.59299999999999</v>
      </c>
      <c r="G1129" s="16">
        <f t="shared" si="46"/>
        <v>1.7263809135408223</v>
      </c>
      <c r="H1129" s="18">
        <f t="shared" si="47"/>
        <v>222.15449768503498</v>
      </c>
    </row>
    <row r="1130" spans="1:8" x14ac:dyDescent="0.2">
      <c r="A1130">
        <v>1148</v>
      </c>
      <c r="E1130">
        <v>221.70500000000001</v>
      </c>
      <c r="G1130" s="16">
        <f t="shared" si="46"/>
        <v>1.8383809135408455</v>
      </c>
      <c r="H1130" s="18">
        <f t="shared" si="47"/>
        <v>222.26314357664</v>
      </c>
    </row>
    <row r="1131" spans="1:8" x14ac:dyDescent="0.2">
      <c r="A1131">
        <v>1149</v>
      </c>
      <c r="E1131">
        <v>221.81800000000001</v>
      </c>
      <c r="G1131" s="16">
        <f t="shared" si="46"/>
        <v>1.9513809135408451</v>
      </c>
      <c r="H1131" s="18">
        <f t="shared" si="47"/>
        <v>222.372757512205</v>
      </c>
    </row>
    <row r="1132" spans="1:8" x14ac:dyDescent="0.2">
      <c r="A1132">
        <v>1150</v>
      </c>
      <c r="E1132">
        <v>221.93</v>
      </c>
      <c r="G1132" s="16">
        <f t="shared" si="46"/>
        <v>2.0633809135408399</v>
      </c>
      <c r="H1132" s="18">
        <f t="shared" si="47"/>
        <v>222.481339375</v>
      </c>
    </row>
    <row r="1133" spans="1:8" x14ac:dyDescent="0.2">
      <c r="A1133">
        <v>1151</v>
      </c>
      <c r="E1133">
        <v>222.042</v>
      </c>
      <c r="G1133" s="16">
        <f t="shared" si="46"/>
        <v>2.1753809135408346</v>
      </c>
      <c r="H1133" s="18">
        <f t="shared" si="47"/>
        <v>222.58988904829499</v>
      </c>
    </row>
    <row r="1134" spans="1:8" x14ac:dyDescent="0.2">
      <c r="A1134">
        <v>1152</v>
      </c>
      <c r="B1134">
        <v>222.154</v>
      </c>
      <c r="E1134">
        <v>222.154</v>
      </c>
      <c r="G1134" s="16">
        <f t="shared" si="46"/>
        <v>2.2873809135408294</v>
      </c>
      <c r="H1134" s="18">
        <f t="shared" si="47"/>
        <v>222.69840641536001</v>
      </c>
    </row>
    <row r="1135" spans="1:8" x14ac:dyDescent="0.2">
      <c r="A1135">
        <v>1153</v>
      </c>
      <c r="E1135">
        <v>222.34299999999999</v>
      </c>
      <c r="G1135" s="16">
        <f t="shared" si="46"/>
        <v>2.4763809135408223</v>
      </c>
      <c r="H1135" s="18">
        <f t="shared" si="47"/>
        <v>222.883891359465</v>
      </c>
    </row>
    <row r="1136" spans="1:8" x14ac:dyDescent="0.2">
      <c r="A1136">
        <v>1154</v>
      </c>
      <c r="E1136">
        <v>222.53100000000001</v>
      </c>
      <c r="G1136" s="16">
        <f t="shared" si="46"/>
        <v>2.6643809135408389</v>
      </c>
      <c r="H1136" s="18">
        <f t="shared" si="47"/>
        <v>223.06834376387999</v>
      </c>
    </row>
    <row r="1137" spans="1:8" x14ac:dyDescent="0.2">
      <c r="A1137">
        <v>1155</v>
      </c>
      <c r="E1137">
        <v>222.71899999999999</v>
      </c>
      <c r="G1137" s="16">
        <f t="shared" si="46"/>
        <v>2.8523809135408271</v>
      </c>
      <c r="H1137" s="18">
        <f t="shared" si="47"/>
        <v>223.252763511875</v>
      </c>
    </row>
    <row r="1138" spans="1:8" x14ac:dyDescent="0.2">
      <c r="A1138">
        <v>1156</v>
      </c>
      <c r="E1138">
        <v>222.90799999999999</v>
      </c>
      <c r="G1138" s="16">
        <f t="shared" si="46"/>
        <v>3.0413809135408201</v>
      </c>
      <c r="H1138" s="18">
        <f t="shared" si="47"/>
        <v>223.43815048671999</v>
      </c>
    </row>
    <row r="1139" spans="1:8" x14ac:dyDescent="0.2">
      <c r="A1139">
        <v>1157</v>
      </c>
      <c r="E1139">
        <v>223.096</v>
      </c>
      <c r="G1139" s="16">
        <f t="shared" si="46"/>
        <v>3.2293809135408367</v>
      </c>
      <c r="H1139" s="18">
        <f t="shared" si="47"/>
        <v>223.622504571685</v>
      </c>
    </row>
    <row r="1140" spans="1:8" x14ac:dyDescent="0.2">
      <c r="A1140">
        <v>1158</v>
      </c>
      <c r="B1140">
        <v>223.28399999999999</v>
      </c>
      <c r="C1140">
        <v>223.93600000000001</v>
      </c>
      <c r="D1140">
        <f>C1140-B1140</f>
        <v>0.65200000000001523</v>
      </c>
      <c r="E1140">
        <v>223.28399999999999</v>
      </c>
      <c r="G1140" s="16">
        <f t="shared" si="46"/>
        <v>3.4173809135408248</v>
      </c>
      <c r="H1140" s="18">
        <f t="shared" si="47"/>
        <v>223.80682565004</v>
      </c>
    </row>
    <row r="1141" spans="1:8" x14ac:dyDescent="0.2">
      <c r="A1141">
        <v>1159</v>
      </c>
      <c r="E1141">
        <v>223.30500000000001</v>
      </c>
      <c r="G1141" s="16">
        <f t="shared" si="46"/>
        <v>3.4383809135408399</v>
      </c>
      <c r="H1141" s="18">
        <f t="shared" si="47"/>
        <v>223.824113605055</v>
      </c>
    </row>
    <row r="1142" spans="1:8" x14ac:dyDescent="0.2">
      <c r="A1142">
        <v>1160</v>
      </c>
      <c r="E1142">
        <v>223.32599999999999</v>
      </c>
      <c r="G1142" s="16">
        <f t="shared" si="46"/>
        <v>3.4593809135408264</v>
      </c>
      <c r="H1142" s="18">
        <f t="shared" si="47"/>
        <v>223.84136831999999</v>
      </c>
    </row>
    <row r="1143" spans="1:8" x14ac:dyDescent="0.2">
      <c r="A1143">
        <v>1161</v>
      </c>
      <c r="E1143">
        <v>223.34700000000001</v>
      </c>
      <c r="G1143" s="16">
        <f t="shared" si="46"/>
        <v>3.4803809135408414</v>
      </c>
      <c r="H1143" s="18">
        <f t="shared" si="47"/>
        <v>223.85858967814499</v>
      </c>
    </row>
    <row r="1144" spans="1:8" x14ac:dyDescent="0.2">
      <c r="A1144">
        <v>1162</v>
      </c>
      <c r="E1144">
        <v>223.36799999999999</v>
      </c>
      <c r="G1144" s="16">
        <f t="shared" si="46"/>
        <v>3.501380913540828</v>
      </c>
      <c r="H1144" s="18">
        <f t="shared" si="47"/>
        <v>223.87577756275999</v>
      </c>
    </row>
    <row r="1145" spans="1:8" x14ac:dyDescent="0.2">
      <c r="A1145">
        <v>1163</v>
      </c>
      <c r="E1145">
        <v>223.38900000000001</v>
      </c>
      <c r="G1145" s="16">
        <f t="shared" si="46"/>
        <v>3.522380913540843</v>
      </c>
      <c r="H1145" s="18">
        <f t="shared" si="47"/>
        <v>223.892931857115</v>
      </c>
    </row>
    <row r="1146" spans="1:8" x14ac:dyDescent="0.2">
      <c r="A1146">
        <v>1164</v>
      </c>
      <c r="E1146">
        <v>223.41</v>
      </c>
      <c r="G1146" s="16">
        <f t="shared" si="46"/>
        <v>3.5433809135408296</v>
      </c>
      <c r="H1146" s="18">
        <f t="shared" si="47"/>
        <v>223.91005244447999</v>
      </c>
    </row>
    <row r="1147" spans="1:8" x14ac:dyDescent="0.2">
      <c r="A1147">
        <v>1165</v>
      </c>
      <c r="E1147">
        <v>223.43100000000001</v>
      </c>
      <c r="G1147" s="16">
        <f t="shared" si="46"/>
        <v>3.5643809135408446</v>
      </c>
      <c r="H1147" s="18">
        <f t="shared" si="47"/>
        <v>223.927139208125</v>
      </c>
    </row>
    <row r="1148" spans="1:8" x14ac:dyDescent="0.2">
      <c r="A1148">
        <v>1166</v>
      </c>
      <c r="E1148">
        <v>223.452</v>
      </c>
      <c r="G1148" s="16">
        <f t="shared" si="46"/>
        <v>3.5853809135408312</v>
      </c>
      <c r="H1148" s="18">
        <f t="shared" si="47"/>
        <v>223.94419203132</v>
      </c>
    </row>
    <row r="1149" spans="1:8" x14ac:dyDescent="0.2">
      <c r="A1149">
        <v>1167</v>
      </c>
      <c r="E1149">
        <v>223.47300000000001</v>
      </c>
      <c r="G1149" s="16">
        <f t="shared" si="46"/>
        <v>3.6063809135408462</v>
      </c>
      <c r="H1149" s="18">
        <f t="shared" si="47"/>
        <v>223.96121079733501</v>
      </c>
    </row>
    <row r="1150" spans="1:8" x14ac:dyDescent="0.2">
      <c r="A1150">
        <v>1168</v>
      </c>
      <c r="E1150">
        <v>223.494</v>
      </c>
      <c r="G1150" s="16">
        <f t="shared" si="46"/>
        <v>3.6273809135408328</v>
      </c>
      <c r="H1150" s="18">
        <f t="shared" si="47"/>
        <v>223.97819538944</v>
      </c>
    </row>
    <row r="1151" spans="1:8" x14ac:dyDescent="0.2">
      <c r="A1151">
        <v>1169</v>
      </c>
      <c r="E1151">
        <v>223.51499999999999</v>
      </c>
      <c r="G1151" s="16">
        <f t="shared" si="46"/>
        <v>3.6483809135408194</v>
      </c>
      <c r="H1151" s="18">
        <f t="shared" si="47"/>
        <v>223.99514569090499</v>
      </c>
    </row>
    <row r="1152" spans="1:8" x14ac:dyDescent="0.2">
      <c r="A1152">
        <v>1170</v>
      </c>
      <c r="E1152">
        <v>223.535</v>
      </c>
      <c r="G1152" s="16">
        <f t="shared" si="46"/>
        <v>3.6683809135408296</v>
      </c>
      <c r="H1152" s="18">
        <f t="shared" si="47"/>
        <v>224.01106158499999</v>
      </c>
    </row>
    <row r="1153" spans="1:8" x14ac:dyDescent="0.2">
      <c r="A1153">
        <v>1171</v>
      </c>
      <c r="E1153">
        <v>223.55600000000001</v>
      </c>
      <c r="G1153" s="16">
        <f t="shared" si="46"/>
        <v>3.6893809135408446</v>
      </c>
      <c r="H1153" s="18">
        <f t="shared" si="47"/>
        <v>224.02794295499501</v>
      </c>
    </row>
    <row r="1154" spans="1:8" x14ac:dyDescent="0.2">
      <c r="A1154">
        <v>1172</v>
      </c>
      <c r="E1154">
        <v>223.577</v>
      </c>
      <c r="G1154" s="16">
        <f t="shared" ref="G1154:G1217" si="48">E1154-$F$4</f>
        <v>3.7103809135408312</v>
      </c>
      <c r="H1154" s="18">
        <f t="shared" si="47"/>
        <v>224.04478968415998</v>
      </c>
    </row>
    <row r="1155" spans="1:8" x14ac:dyDescent="0.2">
      <c r="A1155">
        <v>1173</v>
      </c>
      <c r="E1155">
        <v>223.59800000000001</v>
      </c>
      <c r="G1155" s="16">
        <f t="shared" si="48"/>
        <v>3.7313809135408462</v>
      </c>
      <c r="H1155" s="18">
        <f t="shared" si="47"/>
        <v>224.061601655765</v>
      </c>
    </row>
    <row r="1156" spans="1:8" x14ac:dyDescent="0.2">
      <c r="A1156">
        <v>1174</v>
      </c>
      <c r="E1156">
        <v>223.619</v>
      </c>
      <c r="G1156" s="16">
        <f t="shared" si="48"/>
        <v>3.7523809135408328</v>
      </c>
      <c r="H1156" s="18">
        <f t="shared" si="47"/>
        <v>224.07837875308002</v>
      </c>
    </row>
    <row r="1157" spans="1:8" x14ac:dyDescent="0.2">
      <c r="A1157">
        <v>1175</v>
      </c>
      <c r="E1157">
        <v>223.64</v>
      </c>
      <c r="G1157" s="16">
        <f t="shared" si="48"/>
        <v>3.7733809135408194</v>
      </c>
      <c r="H1157" s="18">
        <f t="shared" si="47"/>
        <v>224.09512085937499</v>
      </c>
    </row>
    <row r="1158" spans="1:8" x14ac:dyDescent="0.2">
      <c r="A1158">
        <v>1176</v>
      </c>
      <c r="E1158">
        <v>223.661</v>
      </c>
      <c r="G1158" s="16">
        <f t="shared" si="48"/>
        <v>3.7943809135408344</v>
      </c>
      <c r="H1158" s="18">
        <f t="shared" si="47"/>
        <v>224.11182785792002</v>
      </c>
    </row>
    <row r="1159" spans="1:8" x14ac:dyDescent="0.2">
      <c r="A1159">
        <v>1177</v>
      </c>
      <c r="E1159">
        <v>223.68199999999999</v>
      </c>
      <c r="G1159" s="16">
        <f t="shared" si="48"/>
        <v>3.815380913540821</v>
      </c>
      <c r="H1159" s="18">
        <f t="shared" si="47"/>
        <v>224.12849963198499</v>
      </c>
    </row>
    <row r="1160" spans="1:8" x14ac:dyDescent="0.2">
      <c r="A1160">
        <v>1178</v>
      </c>
      <c r="E1160">
        <v>223.703</v>
      </c>
      <c r="G1160" s="16">
        <f t="shared" si="48"/>
        <v>3.836380913540836</v>
      </c>
      <c r="H1160" s="18">
        <f t="shared" si="47"/>
        <v>224.14513606484002</v>
      </c>
    </row>
    <row r="1161" spans="1:8" x14ac:dyDescent="0.2">
      <c r="A1161">
        <v>1179</v>
      </c>
      <c r="E1161">
        <v>223.72399999999999</v>
      </c>
      <c r="G1161" s="16">
        <f t="shared" si="48"/>
        <v>3.8573809135408226</v>
      </c>
      <c r="H1161" s="18">
        <f t="shared" si="47"/>
        <v>224.161737039755</v>
      </c>
    </row>
    <row r="1162" spans="1:8" x14ac:dyDescent="0.2">
      <c r="A1162">
        <v>1180</v>
      </c>
      <c r="E1162">
        <v>223.745</v>
      </c>
      <c r="G1162" s="16">
        <f t="shared" si="48"/>
        <v>3.8783809135408376</v>
      </c>
      <c r="H1162" s="18">
        <f t="shared" si="47"/>
        <v>224.17830244000001</v>
      </c>
    </row>
    <row r="1163" spans="1:8" x14ac:dyDescent="0.2">
      <c r="A1163">
        <v>1181</v>
      </c>
      <c r="E1163">
        <v>223.76599999999999</v>
      </c>
      <c r="G1163" s="16">
        <f t="shared" si="48"/>
        <v>3.8993809135408242</v>
      </c>
      <c r="H1163" s="18">
        <f t="shared" si="47"/>
        <v>224.19483214884499</v>
      </c>
    </row>
    <row r="1164" spans="1:8" x14ac:dyDescent="0.2">
      <c r="A1164">
        <v>1182</v>
      </c>
      <c r="E1164">
        <v>223.78700000000001</v>
      </c>
      <c r="G1164" s="16">
        <f t="shared" si="48"/>
        <v>3.9203809135408392</v>
      </c>
      <c r="H1164" s="18">
        <f t="shared" si="47"/>
        <v>224.21132604956</v>
      </c>
    </row>
    <row r="1165" spans="1:8" x14ac:dyDescent="0.2">
      <c r="A1165">
        <v>1183</v>
      </c>
      <c r="E1165">
        <v>223.80799999999999</v>
      </c>
      <c r="G1165" s="16">
        <f t="shared" si="48"/>
        <v>3.9413809135408258</v>
      </c>
      <c r="H1165" s="18">
        <f t="shared" si="47"/>
        <v>224.22778402541499</v>
      </c>
    </row>
    <row r="1166" spans="1:8" x14ac:dyDescent="0.2">
      <c r="A1166">
        <v>1184</v>
      </c>
      <c r="E1166">
        <v>223.828</v>
      </c>
      <c r="G1166" s="16">
        <f t="shared" si="48"/>
        <v>3.961380913540836</v>
      </c>
      <c r="H1166" s="18">
        <f t="shared" si="47"/>
        <v>224.24320595968001</v>
      </c>
    </row>
    <row r="1167" spans="1:8" x14ac:dyDescent="0.2">
      <c r="A1167">
        <v>1185</v>
      </c>
      <c r="B1167">
        <v>223.84899999999999</v>
      </c>
      <c r="E1167">
        <v>223.84899999999999</v>
      </c>
      <c r="G1167" s="16">
        <f t="shared" si="48"/>
        <v>3.9823809135408226</v>
      </c>
      <c r="H1167" s="18">
        <f t="shared" si="47"/>
        <v>224.25959173562501</v>
      </c>
    </row>
    <row r="1168" spans="1:8" x14ac:dyDescent="0.2">
      <c r="A1168">
        <v>1186</v>
      </c>
      <c r="E1168">
        <v>223.88499999999999</v>
      </c>
      <c r="G1168" s="16">
        <f t="shared" si="48"/>
        <v>4.0183809135408239</v>
      </c>
      <c r="H1168" s="18">
        <f t="shared" si="47"/>
        <v>224.29094123651998</v>
      </c>
    </row>
    <row r="1169" spans="1:8" x14ac:dyDescent="0.2">
      <c r="A1169">
        <v>1187</v>
      </c>
      <c r="E1169">
        <v>223.92</v>
      </c>
      <c r="G1169" s="16">
        <f t="shared" si="48"/>
        <v>4.0533809135408205</v>
      </c>
      <c r="H1169" s="18">
        <f t="shared" si="47"/>
        <v>224.321254345635</v>
      </c>
    </row>
    <row r="1170" spans="1:8" x14ac:dyDescent="0.2">
      <c r="A1170">
        <v>1188</v>
      </c>
      <c r="E1170">
        <v>223.95500000000001</v>
      </c>
      <c r="G1170" s="16">
        <f t="shared" si="48"/>
        <v>4.0883809135408455</v>
      </c>
      <c r="H1170" s="18">
        <f t="shared" si="47"/>
        <v>224.35153094624002</v>
      </c>
    </row>
    <row r="1171" spans="1:8" x14ac:dyDescent="0.2">
      <c r="A1171">
        <v>1189</v>
      </c>
      <c r="E1171">
        <v>223.99</v>
      </c>
      <c r="G1171" s="16">
        <f t="shared" si="48"/>
        <v>4.1233809135408421</v>
      </c>
      <c r="H1171" s="18">
        <f t="shared" si="47"/>
        <v>224.38177092160501</v>
      </c>
    </row>
    <row r="1172" spans="1:8" x14ac:dyDescent="0.2">
      <c r="A1172">
        <v>1190</v>
      </c>
      <c r="E1172">
        <v>224.02600000000001</v>
      </c>
      <c r="G1172" s="16">
        <f t="shared" si="48"/>
        <v>4.1593809135408435</v>
      </c>
      <c r="H1172" s="18">
        <f t="shared" si="47"/>
        <v>224.412974155</v>
      </c>
    </row>
    <row r="1173" spans="1:8" x14ac:dyDescent="0.2">
      <c r="A1173">
        <v>1191</v>
      </c>
      <c r="E1173">
        <v>224.06100000000001</v>
      </c>
      <c r="G1173" s="16">
        <f t="shared" si="48"/>
        <v>4.1943809135408401</v>
      </c>
      <c r="H1173" s="18">
        <f t="shared" si="47"/>
        <v>224.443140529695</v>
      </c>
    </row>
    <row r="1174" spans="1:8" x14ac:dyDescent="0.2">
      <c r="A1174">
        <v>1192</v>
      </c>
      <c r="B1174">
        <v>224.096</v>
      </c>
      <c r="E1174">
        <v>224.096</v>
      </c>
      <c r="G1174" s="16">
        <f t="shared" si="48"/>
        <v>4.2293809135408367</v>
      </c>
      <c r="H1174" s="18">
        <f t="shared" si="47"/>
        <v>224.47326992896001</v>
      </c>
    </row>
    <row r="1175" spans="1:8" x14ac:dyDescent="0.2">
      <c r="A1175">
        <v>1193</v>
      </c>
      <c r="E1175">
        <v>224.096</v>
      </c>
      <c r="G1175" s="16">
        <f t="shared" si="48"/>
        <v>4.2293809135408367</v>
      </c>
      <c r="H1175" s="18">
        <f t="shared" ref="H1175:H1227" si="49">-0.000000019455*A1175^3+0.000051025*A1175^2-0.043604*A1175+12.804+E1175</f>
        <v>224.46836223606502</v>
      </c>
    </row>
    <row r="1176" spans="1:8" x14ac:dyDescent="0.2">
      <c r="A1176">
        <v>1194</v>
      </c>
      <c r="E1176">
        <v>224.096</v>
      </c>
      <c r="G1176" s="16">
        <f t="shared" si="48"/>
        <v>4.2293809135408367</v>
      </c>
      <c r="H1176" s="18">
        <f t="shared" si="49"/>
        <v>224.46341733428</v>
      </c>
    </row>
    <row r="1177" spans="1:8" x14ac:dyDescent="0.2">
      <c r="A1177">
        <v>1195</v>
      </c>
      <c r="E1177">
        <v>224.096</v>
      </c>
      <c r="G1177" s="16">
        <f t="shared" si="48"/>
        <v>4.2293809135408367</v>
      </c>
      <c r="H1177" s="18">
        <f t="shared" si="49"/>
        <v>224.45843510687502</v>
      </c>
    </row>
    <row r="1178" spans="1:8" x14ac:dyDescent="0.2">
      <c r="A1178">
        <v>1196</v>
      </c>
      <c r="E1178">
        <v>224.096</v>
      </c>
      <c r="G1178" s="16">
        <f t="shared" si="48"/>
        <v>4.2293809135408367</v>
      </c>
      <c r="H1178" s="18">
        <f t="shared" si="49"/>
        <v>224.45341543712001</v>
      </c>
    </row>
    <row r="1179" spans="1:8" x14ac:dyDescent="0.2">
      <c r="A1179">
        <v>1197</v>
      </c>
      <c r="E1179">
        <v>224.096</v>
      </c>
      <c r="G1179" s="16">
        <f t="shared" si="48"/>
        <v>4.2293809135408367</v>
      </c>
      <c r="H1179" s="18">
        <f t="shared" si="49"/>
        <v>224.44835820828501</v>
      </c>
    </row>
    <row r="1180" spans="1:8" x14ac:dyDescent="0.2">
      <c r="A1180">
        <v>1198</v>
      </c>
      <c r="E1180">
        <v>224.096</v>
      </c>
      <c r="G1180" s="16">
        <f t="shared" si="48"/>
        <v>4.2293809135408367</v>
      </c>
      <c r="H1180" s="18">
        <f t="shared" si="49"/>
        <v>224.44326330364001</v>
      </c>
    </row>
    <row r="1181" spans="1:8" x14ac:dyDescent="0.2">
      <c r="A1181">
        <v>1199</v>
      </c>
      <c r="E1181">
        <v>224.096</v>
      </c>
      <c r="G1181" s="16">
        <f t="shared" si="48"/>
        <v>4.2293809135408367</v>
      </c>
      <c r="H1181" s="18">
        <f t="shared" si="49"/>
        <v>224.43813060645502</v>
      </c>
    </row>
    <row r="1182" spans="1:8" x14ac:dyDescent="0.2">
      <c r="A1182">
        <v>1200</v>
      </c>
      <c r="E1182">
        <v>224.096</v>
      </c>
      <c r="G1182" s="16">
        <f t="shared" si="48"/>
        <v>4.2293809135408367</v>
      </c>
      <c r="H1182" s="18">
        <f t="shared" si="49"/>
        <v>224.43296000000001</v>
      </c>
    </row>
    <row r="1183" spans="1:8" x14ac:dyDescent="0.2">
      <c r="A1183">
        <v>1201</v>
      </c>
      <c r="B1183">
        <v>224.096</v>
      </c>
      <c r="E1183">
        <v>224.096</v>
      </c>
      <c r="G1183" s="16">
        <f t="shared" si="48"/>
        <v>4.2293809135408367</v>
      </c>
      <c r="H1183" s="18">
        <f t="shared" si="49"/>
        <v>224.427751367545</v>
      </c>
    </row>
    <row r="1184" spans="1:8" x14ac:dyDescent="0.2">
      <c r="A1184">
        <v>1202</v>
      </c>
      <c r="B1184">
        <v>225.19300000000001</v>
      </c>
      <c r="C1184">
        <v>225.608</v>
      </c>
      <c r="D1184">
        <f>C1184-B1184</f>
        <v>0.41499999999999204</v>
      </c>
      <c r="E1184">
        <v>225.19300000000001</v>
      </c>
      <c r="G1184" s="16">
        <f t="shared" si="48"/>
        <v>5.3263809135408451</v>
      </c>
      <c r="H1184" s="18">
        <f t="shared" si="49"/>
        <v>225.51950459236002</v>
      </c>
    </row>
    <row r="1185" spans="1:8" x14ac:dyDescent="0.2">
      <c r="A1185">
        <v>1203</v>
      </c>
      <c r="E1185">
        <v>225.15</v>
      </c>
      <c r="G1185" s="16">
        <f t="shared" si="48"/>
        <v>5.2833809135408387</v>
      </c>
      <c r="H1185" s="18">
        <f t="shared" si="49"/>
        <v>225.47121955771502</v>
      </c>
    </row>
    <row r="1186" spans="1:8" x14ac:dyDescent="0.2">
      <c r="A1186">
        <v>1204</v>
      </c>
      <c r="E1186">
        <v>225.108</v>
      </c>
      <c r="G1186" s="16">
        <f t="shared" si="48"/>
        <v>5.2413809135408371</v>
      </c>
      <c r="H1186" s="18">
        <f t="shared" si="49"/>
        <v>225.42389614688</v>
      </c>
    </row>
    <row r="1187" spans="1:8" x14ac:dyDescent="0.2">
      <c r="A1187">
        <v>1205</v>
      </c>
      <c r="E1187">
        <v>225.066</v>
      </c>
      <c r="G1187" s="16">
        <f t="shared" si="48"/>
        <v>5.1993809135408355</v>
      </c>
      <c r="H1187" s="18">
        <f t="shared" si="49"/>
        <v>225.37653424312501</v>
      </c>
    </row>
    <row r="1188" spans="1:8" x14ac:dyDescent="0.2">
      <c r="A1188">
        <v>1206</v>
      </c>
      <c r="E1188">
        <v>225.023</v>
      </c>
      <c r="G1188" s="16">
        <f t="shared" si="48"/>
        <v>5.1563809135408292</v>
      </c>
      <c r="H1188" s="18">
        <f t="shared" si="49"/>
        <v>225.32813372971998</v>
      </c>
    </row>
    <row r="1189" spans="1:8" x14ac:dyDescent="0.2">
      <c r="A1189">
        <v>1207</v>
      </c>
      <c r="E1189">
        <v>224.98099999999999</v>
      </c>
      <c r="G1189" s="16">
        <f t="shared" si="48"/>
        <v>5.1143809135408276</v>
      </c>
      <c r="H1189" s="18">
        <f t="shared" si="49"/>
        <v>225.280694489935</v>
      </c>
    </row>
    <row r="1190" spans="1:8" x14ac:dyDescent="0.2">
      <c r="A1190">
        <v>1208</v>
      </c>
      <c r="E1190">
        <v>224.93799999999999</v>
      </c>
      <c r="G1190" s="16">
        <f t="shared" si="48"/>
        <v>5.0713809135408212</v>
      </c>
      <c r="H1190" s="18">
        <f t="shared" si="49"/>
        <v>225.23221640704</v>
      </c>
    </row>
    <row r="1191" spans="1:8" x14ac:dyDescent="0.2">
      <c r="A1191">
        <v>1209</v>
      </c>
      <c r="B1191">
        <v>224.89599999999999</v>
      </c>
      <c r="E1191">
        <v>224.89599999999999</v>
      </c>
      <c r="G1191" s="16">
        <f t="shared" si="48"/>
        <v>5.0293809135408196</v>
      </c>
      <c r="H1191" s="18">
        <f t="shared" si="49"/>
        <v>225.18469936430498</v>
      </c>
    </row>
    <row r="1192" spans="1:8" x14ac:dyDescent="0.2">
      <c r="A1192">
        <v>1210</v>
      </c>
      <c r="E1192">
        <v>224.78200000000001</v>
      </c>
      <c r="G1192" s="16">
        <f t="shared" si="48"/>
        <v>4.9153809135408437</v>
      </c>
      <c r="H1192" s="18">
        <f t="shared" si="49"/>
        <v>225.065143245</v>
      </c>
    </row>
    <row r="1193" spans="1:8" x14ac:dyDescent="0.2">
      <c r="A1193">
        <v>1211</v>
      </c>
      <c r="E1193">
        <v>224.66800000000001</v>
      </c>
      <c r="G1193" s="16">
        <f t="shared" si="48"/>
        <v>4.8013809135408394</v>
      </c>
      <c r="H1193" s="18">
        <f t="shared" si="49"/>
        <v>224.94554793239502</v>
      </c>
    </row>
    <row r="1194" spans="1:8" x14ac:dyDescent="0.2">
      <c r="A1194">
        <v>1212</v>
      </c>
      <c r="E1194">
        <v>224.55500000000001</v>
      </c>
      <c r="G1194" s="16">
        <f t="shared" si="48"/>
        <v>4.6883809135408399</v>
      </c>
      <c r="H1194" s="18">
        <f t="shared" si="49"/>
        <v>224.82691330976002</v>
      </c>
    </row>
    <row r="1195" spans="1:8" x14ac:dyDescent="0.2">
      <c r="A1195">
        <v>1213</v>
      </c>
      <c r="B1195">
        <v>224.441</v>
      </c>
      <c r="E1195">
        <v>224.441</v>
      </c>
      <c r="G1195" s="16">
        <f t="shared" si="48"/>
        <v>4.5743809135408355</v>
      </c>
      <c r="H1195" s="18">
        <f t="shared" si="49"/>
        <v>224.70723926036501</v>
      </c>
    </row>
    <row r="1196" spans="1:8" x14ac:dyDescent="0.2">
      <c r="A1196">
        <v>1214</v>
      </c>
      <c r="E1196">
        <v>224.40700000000001</v>
      </c>
      <c r="G1196" s="16">
        <f t="shared" si="48"/>
        <v>4.5403809135408437</v>
      </c>
      <c r="H1196" s="18">
        <f t="shared" si="49"/>
        <v>224.66752566748002</v>
      </c>
    </row>
    <row r="1197" spans="1:8" x14ac:dyDescent="0.2">
      <c r="A1197">
        <v>1215</v>
      </c>
      <c r="E1197">
        <v>224.374</v>
      </c>
      <c r="G1197" s="16">
        <f t="shared" si="48"/>
        <v>4.5073809135408283</v>
      </c>
      <c r="H1197" s="18">
        <f t="shared" si="49"/>
        <v>224.62877241437499</v>
      </c>
    </row>
    <row r="1198" spans="1:8" x14ac:dyDescent="0.2">
      <c r="A1198">
        <v>1216</v>
      </c>
      <c r="B1198">
        <v>224.34</v>
      </c>
      <c r="E1198">
        <v>224.34</v>
      </c>
      <c r="G1198" s="16">
        <f t="shared" si="48"/>
        <v>4.4733809135408364</v>
      </c>
      <c r="H1198" s="18">
        <f t="shared" si="49"/>
        <v>224.58897938432</v>
      </c>
    </row>
    <row r="1199" spans="1:8" x14ac:dyDescent="0.2">
      <c r="A1199">
        <v>1217</v>
      </c>
      <c r="E1199">
        <v>224.26900000000001</v>
      </c>
      <c r="G1199" s="16">
        <f t="shared" si="48"/>
        <v>4.4023809135408385</v>
      </c>
      <c r="H1199" s="18">
        <f t="shared" si="49"/>
        <v>224.512146460585</v>
      </c>
    </row>
    <row r="1200" spans="1:8" x14ac:dyDescent="0.2">
      <c r="A1200">
        <v>1218</v>
      </c>
      <c r="E1200">
        <v>224.19800000000001</v>
      </c>
      <c r="G1200" s="16">
        <f t="shared" si="48"/>
        <v>4.3313809135408405</v>
      </c>
      <c r="H1200" s="18">
        <f t="shared" si="49"/>
        <v>224.43527352644</v>
      </c>
    </row>
    <row r="1201" spans="1:8" x14ac:dyDescent="0.2">
      <c r="A1201">
        <v>1219</v>
      </c>
      <c r="E1201">
        <v>224.12799999999999</v>
      </c>
      <c r="G1201" s="16">
        <f t="shared" si="48"/>
        <v>4.2613809135408189</v>
      </c>
      <c r="H1201" s="18">
        <f t="shared" si="49"/>
        <v>224.35936046515499</v>
      </c>
    </row>
    <row r="1202" spans="1:8" x14ac:dyDescent="0.2">
      <c r="A1202">
        <v>1220</v>
      </c>
      <c r="E1202">
        <v>224.05699999999999</v>
      </c>
      <c r="G1202" s="16">
        <f t="shared" si="48"/>
        <v>4.190380913540821</v>
      </c>
      <c r="H1202" s="18">
        <f t="shared" si="49"/>
        <v>224.28240715999999</v>
      </c>
    </row>
    <row r="1203" spans="1:8" x14ac:dyDescent="0.2">
      <c r="A1203">
        <v>1221</v>
      </c>
      <c r="E1203">
        <v>223.98599999999999</v>
      </c>
      <c r="G1203" s="16">
        <f t="shared" si="48"/>
        <v>4.119380913540823</v>
      </c>
      <c r="H1203" s="18">
        <f t="shared" si="49"/>
        <v>224.20541349424499</v>
      </c>
    </row>
    <row r="1204" spans="1:8" x14ac:dyDescent="0.2">
      <c r="A1204">
        <v>1222</v>
      </c>
      <c r="B1204">
        <v>223.91499999999999</v>
      </c>
      <c r="E1204">
        <v>223.91499999999999</v>
      </c>
      <c r="G1204" s="16">
        <f t="shared" si="48"/>
        <v>4.0483809135408251</v>
      </c>
      <c r="H1204" s="18">
        <f t="shared" si="49"/>
        <v>224.12837935115999</v>
      </c>
    </row>
    <row r="1205" spans="1:8" x14ac:dyDescent="0.2">
      <c r="A1205">
        <v>1223</v>
      </c>
      <c r="E1205">
        <v>223.87200000000001</v>
      </c>
      <c r="G1205" s="16">
        <f t="shared" si="48"/>
        <v>4.0053809135408471</v>
      </c>
      <c r="H1205" s="18">
        <f t="shared" si="49"/>
        <v>224.079304614015</v>
      </c>
    </row>
    <row r="1206" spans="1:8" x14ac:dyDescent="0.2">
      <c r="A1206">
        <v>1224</v>
      </c>
      <c r="E1206">
        <v>223.828</v>
      </c>
      <c r="G1206" s="16">
        <f t="shared" si="48"/>
        <v>3.961380913540836</v>
      </c>
      <c r="H1206" s="18">
        <f t="shared" si="49"/>
        <v>224.02918916608002</v>
      </c>
    </row>
    <row r="1207" spans="1:8" x14ac:dyDescent="0.2">
      <c r="A1207">
        <v>1225</v>
      </c>
      <c r="E1207">
        <v>223.785</v>
      </c>
      <c r="G1207" s="16">
        <f t="shared" si="48"/>
        <v>3.9183809135408296</v>
      </c>
      <c r="H1207" s="18">
        <f t="shared" si="49"/>
        <v>223.98003289062498</v>
      </c>
    </row>
    <row r="1208" spans="1:8" x14ac:dyDescent="0.2">
      <c r="A1208">
        <v>1226</v>
      </c>
      <c r="E1208">
        <v>223.74100000000001</v>
      </c>
      <c r="G1208" s="16">
        <f t="shared" si="48"/>
        <v>3.8743809135408469</v>
      </c>
      <c r="H1208" s="18">
        <f t="shared" si="49"/>
        <v>223.92983567092003</v>
      </c>
    </row>
    <row r="1209" spans="1:8" x14ac:dyDescent="0.2">
      <c r="A1209">
        <v>1227</v>
      </c>
      <c r="E1209">
        <v>223.69800000000001</v>
      </c>
      <c r="G1209" s="16">
        <f t="shared" si="48"/>
        <v>3.8313809135408405</v>
      </c>
      <c r="H1209" s="18">
        <f t="shared" si="49"/>
        <v>223.88059739023501</v>
      </c>
    </row>
    <row r="1210" spans="1:8" x14ac:dyDescent="0.2">
      <c r="A1210">
        <v>1228</v>
      </c>
      <c r="E1210">
        <v>223.654</v>
      </c>
      <c r="G1210" s="16">
        <f t="shared" si="48"/>
        <v>3.7873809135408294</v>
      </c>
      <c r="H1210" s="18">
        <f t="shared" si="49"/>
        <v>223.83031793184</v>
      </c>
    </row>
    <row r="1211" spans="1:8" x14ac:dyDescent="0.2">
      <c r="A1211">
        <v>1229</v>
      </c>
      <c r="E1211">
        <v>223.61099999999999</v>
      </c>
      <c r="G1211" s="16">
        <f t="shared" si="48"/>
        <v>3.744380913540823</v>
      </c>
      <c r="H1211" s="18">
        <f t="shared" si="49"/>
        <v>223.780997179005</v>
      </c>
    </row>
    <row r="1212" spans="1:8" x14ac:dyDescent="0.2">
      <c r="A1212">
        <v>1230</v>
      </c>
      <c r="E1212">
        <v>223.56700000000001</v>
      </c>
      <c r="G1212" s="16">
        <f t="shared" si="48"/>
        <v>3.7003809135408403</v>
      </c>
      <c r="H1212" s="18">
        <f t="shared" si="49"/>
        <v>223.73063501500002</v>
      </c>
    </row>
    <row r="1213" spans="1:8" x14ac:dyDescent="0.2">
      <c r="A1213">
        <v>1231</v>
      </c>
      <c r="E1213">
        <v>223.524</v>
      </c>
      <c r="G1213" s="16">
        <f t="shared" si="48"/>
        <v>3.6573809135408339</v>
      </c>
      <c r="H1213" s="18">
        <f t="shared" si="49"/>
        <v>223.68123132309501</v>
      </c>
    </row>
    <row r="1214" spans="1:8" x14ac:dyDescent="0.2">
      <c r="A1214">
        <v>1232</v>
      </c>
      <c r="E1214">
        <v>223.48</v>
      </c>
      <c r="G1214" s="16">
        <f t="shared" si="48"/>
        <v>3.6133809135408228</v>
      </c>
      <c r="H1214" s="18">
        <f t="shared" si="49"/>
        <v>223.63078598656</v>
      </c>
    </row>
    <row r="1215" spans="1:8" x14ac:dyDescent="0.2">
      <c r="A1215">
        <v>1233</v>
      </c>
      <c r="E1215">
        <v>223.43700000000001</v>
      </c>
      <c r="G1215" s="16">
        <f t="shared" si="48"/>
        <v>3.5703809135408449</v>
      </c>
      <c r="H1215" s="18">
        <f t="shared" si="49"/>
        <v>223.581298888665</v>
      </c>
    </row>
    <row r="1216" spans="1:8" x14ac:dyDescent="0.2">
      <c r="A1216">
        <v>1234</v>
      </c>
      <c r="E1216">
        <v>223.39400000000001</v>
      </c>
      <c r="G1216" s="16">
        <f t="shared" si="48"/>
        <v>3.5273809135408385</v>
      </c>
      <c r="H1216" s="18">
        <f t="shared" si="49"/>
        <v>223.53176991268001</v>
      </c>
    </row>
    <row r="1217" spans="1:8" x14ac:dyDescent="0.2">
      <c r="A1217">
        <v>1235</v>
      </c>
      <c r="E1217">
        <v>223.35</v>
      </c>
      <c r="G1217" s="16">
        <f t="shared" si="48"/>
        <v>3.4833809135408274</v>
      </c>
      <c r="H1217" s="18">
        <f t="shared" si="49"/>
        <v>223.48119894187499</v>
      </c>
    </row>
    <row r="1218" spans="1:8" x14ac:dyDescent="0.2">
      <c r="A1218">
        <v>1236</v>
      </c>
      <c r="E1218">
        <v>223.30699999999999</v>
      </c>
      <c r="G1218" s="16">
        <f t="shared" ref="G1218:G1227" si="50">E1218-$F$4</f>
        <v>3.440380913540821</v>
      </c>
      <c r="H1218" s="18">
        <f t="shared" si="49"/>
        <v>223.43158585952</v>
      </c>
    </row>
    <row r="1219" spans="1:8" x14ac:dyDescent="0.2">
      <c r="A1219">
        <v>1237</v>
      </c>
      <c r="E1219">
        <v>223.26300000000001</v>
      </c>
      <c r="G1219" s="16">
        <f t="shared" si="50"/>
        <v>3.3963809135408383</v>
      </c>
      <c r="H1219" s="18">
        <f t="shared" si="49"/>
        <v>223.380930548885</v>
      </c>
    </row>
    <row r="1220" spans="1:8" x14ac:dyDescent="0.2">
      <c r="A1220">
        <v>1238</v>
      </c>
      <c r="E1220">
        <v>223.22</v>
      </c>
      <c r="G1220" s="16">
        <f t="shared" si="50"/>
        <v>3.3533809135408319</v>
      </c>
      <c r="H1220" s="18">
        <f t="shared" si="49"/>
        <v>223.33123289324001</v>
      </c>
    </row>
    <row r="1221" spans="1:8" x14ac:dyDescent="0.2">
      <c r="A1221">
        <v>1239</v>
      </c>
      <c r="E1221">
        <v>223.17599999999999</v>
      </c>
      <c r="G1221" s="16">
        <f t="shared" si="50"/>
        <v>3.3093809135408208</v>
      </c>
      <c r="H1221" s="18">
        <f t="shared" si="49"/>
        <v>223.28049277585498</v>
      </c>
    </row>
    <row r="1222" spans="1:8" x14ac:dyDescent="0.2">
      <c r="A1222">
        <v>1240</v>
      </c>
      <c r="E1222">
        <v>223.13300000000001</v>
      </c>
      <c r="G1222" s="16">
        <f t="shared" si="50"/>
        <v>3.2663809135408428</v>
      </c>
      <c r="H1222" s="18">
        <f t="shared" si="49"/>
        <v>223.23071008000002</v>
      </c>
    </row>
    <row r="1223" spans="1:8" x14ac:dyDescent="0.2">
      <c r="A1223">
        <v>1241</v>
      </c>
      <c r="E1223">
        <v>223.089</v>
      </c>
      <c r="G1223" s="16">
        <f t="shared" si="50"/>
        <v>3.2223809135408317</v>
      </c>
      <c r="H1223" s="18">
        <f t="shared" si="49"/>
        <v>223.17988468894501</v>
      </c>
    </row>
    <row r="1224" spans="1:8" x14ac:dyDescent="0.2">
      <c r="A1224">
        <v>1242</v>
      </c>
      <c r="E1224">
        <v>223.04599999999999</v>
      </c>
      <c r="G1224" s="16">
        <f t="shared" si="50"/>
        <v>3.1793809135408253</v>
      </c>
      <c r="H1224" s="18">
        <f t="shared" si="49"/>
        <v>223.13001648596</v>
      </c>
    </row>
    <row r="1225" spans="1:8" x14ac:dyDescent="0.2">
      <c r="A1225">
        <v>1243</v>
      </c>
      <c r="E1225">
        <v>223.00200000000001</v>
      </c>
      <c r="G1225" s="16">
        <f t="shared" si="50"/>
        <v>3.1353809135408426</v>
      </c>
      <c r="H1225" s="18">
        <f t="shared" si="49"/>
        <v>223.079105354315</v>
      </c>
    </row>
    <row r="1226" spans="1:8" x14ac:dyDescent="0.2">
      <c r="A1226">
        <v>1244</v>
      </c>
      <c r="E1226">
        <v>222.959</v>
      </c>
      <c r="G1226" s="16">
        <f t="shared" si="50"/>
        <v>3.0923809135408362</v>
      </c>
      <c r="H1226" s="18">
        <f t="shared" si="49"/>
        <v>223.02915117728</v>
      </c>
    </row>
    <row r="1227" spans="1:8" x14ac:dyDescent="0.2">
      <c r="A1227">
        <v>1245</v>
      </c>
      <c r="B1227">
        <v>222.91499999999999</v>
      </c>
      <c r="E1227">
        <v>222.91499999999999</v>
      </c>
      <c r="G1227" s="16">
        <f t="shared" si="50"/>
        <v>3.0483809135408251</v>
      </c>
      <c r="H1227" s="18">
        <f t="shared" si="49"/>
        <v>222.978153838125</v>
      </c>
    </row>
    <row r="1228" spans="1:8" x14ac:dyDescent="0.2">
      <c r="H1228" s="7"/>
    </row>
    <row r="1229" spans="1:8" x14ac:dyDescent="0.2">
      <c r="H1229" s="7"/>
    </row>
    <row r="1230" spans="1:8" x14ac:dyDescent="0.2">
      <c r="H1230" s="7"/>
    </row>
    <row r="1231" spans="1:8" x14ac:dyDescent="0.2">
      <c r="H1231" s="7"/>
    </row>
    <row r="1232" spans="1:8" x14ac:dyDescent="0.2">
      <c r="H1232" s="7"/>
    </row>
    <row r="1233" spans="8:8" x14ac:dyDescent="0.2">
      <c r="H1233" s="7"/>
    </row>
    <row r="1234" spans="8:8" x14ac:dyDescent="0.2">
      <c r="H1234" s="7"/>
    </row>
    <row r="1235" spans="8:8" x14ac:dyDescent="0.2">
      <c r="H1235" s="7"/>
    </row>
    <row r="1236" spans="8:8" x14ac:dyDescent="0.2">
      <c r="H1236" s="7"/>
    </row>
    <row r="1237" spans="8:8" x14ac:dyDescent="0.2">
      <c r="H1237" s="7"/>
    </row>
    <row r="1238" spans="8:8" x14ac:dyDescent="0.2">
      <c r="H1238" s="7"/>
    </row>
    <row r="1239" spans="8:8" x14ac:dyDescent="0.2">
      <c r="H1239" s="7"/>
    </row>
    <row r="1240" spans="8:8" x14ac:dyDescent="0.2">
      <c r="H1240" s="7"/>
    </row>
    <row r="1241" spans="8:8" x14ac:dyDescent="0.2">
      <c r="H1241" s="7"/>
    </row>
    <row r="1242" spans="8:8" x14ac:dyDescent="0.2">
      <c r="H1242" s="7"/>
    </row>
    <row r="1243" spans="8:8" x14ac:dyDescent="0.2">
      <c r="H1243" s="7"/>
    </row>
    <row r="1244" spans="8:8" x14ac:dyDescent="0.2">
      <c r="H1244" s="7"/>
    </row>
    <row r="1245" spans="8:8" x14ac:dyDescent="0.2">
      <c r="H1245" s="7"/>
    </row>
    <row r="1246" spans="8:8" x14ac:dyDescent="0.2">
      <c r="H1246" s="7"/>
    </row>
    <row r="1247" spans="8:8" x14ac:dyDescent="0.2">
      <c r="H1247" s="7"/>
    </row>
    <row r="1248" spans="8:8" x14ac:dyDescent="0.2">
      <c r="H1248" s="7"/>
    </row>
    <row r="1249" spans="8:8" x14ac:dyDescent="0.2">
      <c r="H1249" s="7"/>
    </row>
    <row r="1250" spans="8:8" x14ac:dyDescent="0.2">
      <c r="H1250" s="7"/>
    </row>
    <row r="1251" spans="8:8" x14ac:dyDescent="0.2">
      <c r="H1251" s="7"/>
    </row>
    <row r="1252" spans="8:8" x14ac:dyDescent="0.2">
      <c r="H1252" s="7"/>
    </row>
    <row r="1253" spans="8:8" x14ac:dyDescent="0.2">
      <c r="H1253" s="7"/>
    </row>
    <row r="1254" spans="8:8" x14ac:dyDescent="0.2">
      <c r="H1254" s="7"/>
    </row>
    <row r="1255" spans="8:8" x14ac:dyDescent="0.2">
      <c r="H1255" s="7"/>
    </row>
    <row r="1256" spans="8:8" x14ac:dyDescent="0.2">
      <c r="H1256" s="7"/>
    </row>
    <row r="1257" spans="8:8" x14ac:dyDescent="0.2">
      <c r="H1257" s="7"/>
    </row>
    <row r="1258" spans="8:8" x14ac:dyDescent="0.2">
      <c r="H1258" s="7"/>
    </row>
    <row r="1259" spans="8:8" x14ac:dyDescent="0.2">
      <c r="H1259" s="7"/>
    </row>
    <row r="1260" spans="8:8" x14ac:dyDescent="0.2">
      <c r="H1260" s="7"/>
    </row>
    <row r="1261" spans="8:8" x14ac:dyDescent="0.2">
      <c r="H1261" s="7"/>
    </row>
    <row r="1262" spans="8:8" x14ac:dyDescent="0.2">
      <c r="H1262" s="7"/>
    </row>
    <row r="1263" spans="8:8" x14ac:dyDescent="0.2">
      <c r="H1263" s="7"/>
    </row>
    <row r="1264" spans="8:8" x14ac:dyDescent="0.2">
      <c r="H1264" s="7"/>
    </row>
    <row r="1265" spans="8:8" x14ac:dyDescent="0.2">
      <c r="H1265" s="7"/>
    </row>
    <row r="1266" spans="8:8" x14ac:dyDescent="0.2">
      <c r="H1266" s="7"/>
    </row>
    <row r="1267" spans="8:8" x14ac:dyDescent="0.2">
      <c r="H1267" s="7"/>
    </row>
    <row r="1268" spans="8:8" x14ac:dyDescent="0.2">
      <c r="H1268" s="7"/>
    </row>
    <row r="1269" spans="8:8" x14ac:dyDescent="0.2">
      <c r="H1269" s="7"/>
    </row>
    <row r="1270" spans="8:8" x14ac:dyDescent="0.2">
      <c r="H1270" s="7"/>
    </row>
    <row r="1271" spans="8:8" x14ac:dyDescent="0.2">
      <c r="H1271" s="7"/>
    </row>
    <row r="1272" spans="8:8" x14ac:dyDescent="0.2">
      <c r="H1272" s="7"/>
    </row>
    <row r="1273" spans="8:8" x14ac:dyDescent="0.2">
      <c r="H1273" s="7"/>
    </row>
    <row r="1274" spans="8:8" x14ac:dyDescent="0.2">
      <c r="H1274" s="7"/>
    </row>
    <row r="1275" spans="8:8" x14ac:dyDescent="0.2">
      <c r="H1275" s="7"/>
    </row>
    <row r="1276" spans="8:8" x14ac:dyDescent="0.2">
      <c r="H1276" s="7"/>
    </row>
    <row r="1277" spans="8:8" x14ac:dyDescent="0.2">
      <c r="H1277" s="7"/>
    </row>
    <row r="1278" spans="8:8" x14ac:dyDescent="0.2">
      <c r="H1278" s="7"/>
    </row>
    <row r="1279" spans="8:8" x14ac:dyDescent="0.2">
      <c r="H1279" s="7"/>
    </row>
    <row r="1280" spans="8:8" x14ac:dyDescent="0.2">
      <c r="H1280" s="7"/>
    </row>
    <row r="1281" spans="8:8" x14ac:dyDescent="0.2">
      <c r="H1281" s="7"/>
    </row>
    <row r="1282" spans="8:8" x14ac:dyDescent="0.2">
      <c r="H1282" s="7"/>
    </row>
    <row r="1283" spans="8:8" x14ac:dyDescent="0.2">
      <c r="H1283" s="7"/>
    </row>
    <row r="1284" spans="8:8" x14ac:dyDescent="0.2">
      <c r="H1284" s="7"/>
    </row>
    <row r="1285" spans="8:8" x14ac:dyDescent="0.2">
      <c r="H1285" s="7"/>
    </row>
    <row r="1286" spans="8:8" x14ac:dyDescent="0.2">
      <c r="H1286" s="7"/>
    </row>
    <row r="1287" spans="8:8" x14ac:dyDescent="0.2">
      <c r="H1287" s="7"/>
    </row>
    <row r="1288" spans="8:8" x14ac:dyDescent="0.2">
      <c r="H1288" s="7"/>
    </row>
    <row r="1289" spans="8:8" x14ac:dyDescent="0.2">
      <c r="H1289" s="7"/>
    </row>
    <row r="1290" spans="8:8" x14ac:dyDescent="0.2">
      <c r="H1290" s="7"/>
    </row>
    <row r="1291" spans="8:8" x14ac:dyDescent="0.2">
      <c r="H1291" s="7"/>
    </row>
    <row r="1292" spans="8:8" x14ac:dyDescent="0.2">
      <c r="H1292" s="7"/>
    </row>
    <row r="1293" spans="8:8" x14ac:dyDescent="0.2">
      <c r="H1293" s="7"/>
    </row>
    <row r="1294" spans="8:8" x14ac:dyDescent="0.2">
      <c r="H1294" s="7"/>
    </row>
    <row r="1295" spans="8:8" x14ac:dyDescent="0.2">
      <c r="H1295" s="7"/>
    </row>
    <row r="1296" spans="8:8" x14ac:dyDescent="0.2">
      <c r="H1296" s="7"/>
    </row>
    <row r="1297" spans="8:8" x14ac:dyDescent="0.2">
      <c r="H1297" s="7"/>
    </row>
    <row r="1298" spans="8:8" x14ac:dyDescent="0.2">
      <c r="H1298" s="7"/>
    </row>
    <row r="1299" spans="8:8" x14ac:dyDescent="0.2">
      <c r="H1299" s="7"/>
    </row>
    <row r="1300" spans="8:8" x14ac:dyDescent="0.2">
      <c r="H1300" s="7"/>
    </row>
    <row r="1301" spans="8:8" x14ac:dyDescent="0.2">
      <c r="H1301" s="7"/>
    </row>
    <row r="1302" spans="8:8" x14ac:dyDescent="0.2">
      <c r="H1302" s="7"/>
    </row>
    <row r="1303" spans="8:8" x14ac:dyDescent="0.2">
      <c r="H1303" s="7"/>
    </row>
    <row r="1304" spans="8:8" x14ac:dyDescent="0.2">
      <c r="H1304" s="7"/>
    </row>
    <row r="1305" spans="8:8" x14ac:dyDescent="0.2">
      <c r="H1305" s="7"/>
    </row>
    <row r="1306" spans="8:8" x14ac:dyDescent="0.2">
      <c r="H1306" s="7"/>
    </row>
    <row r="1307" spans="8:8" x14ac:dyDescent="0.2">
      <c r="H1307" s="7"/>
    </row>
    <row r="1308" spans="8:8" x14ac:dyDescent="0.2">
      <c r="H1308" s="7"/>
    </row>
    <row r="1309" spans="8:8" x14ac:dyDescent="0.2">
      <c r="H1309" s="7"/>
    </row>
    <row r="1310" spans="8:8" x14ac:dyDescent="0.2">
      <c r="H1310" s="7"/>
    </row>
    <row r="1311" spans="8:8" x14ac:dyDescent="0.2">
      <c r="H1311" s="7"/>
    </row>
    <row r="1312" spans="8:8" x14ac:dyDescent="0.2">
      <c r="H1312" s="7"/>
    </row>
    <row r="1313" spans="8:8" x14ac:dyDescent="0.2">
      <c r="H1313" s="7"/>
    </row>
    <row r="1314" spans="8:8" x14ac:dyDescent="0.2">
      <c r="H1314" s="7"/>
    </row>
    <row r="1315" spans="8:8" x14ac:dyDescent="0.2">
      <c r="H1315" s="7"/>
    </row>
    <row r="1316" spans="8:8" x14ac:dyDescent="0.2">
      <c r="H1316" s="7"/>
    </row>
    <row r="1317" spans="8:8" x14ac:dyDescent="0.2">
      <c r="H1317" s="7"/>
    </row>
    <row r="1318" spans="8:8" x14ac:dyDescent="0.2">
      <c r="H1318" s="7"/>
    </row>
    <row r="1319" spans="8:8" x14ac:dyDescent="0.2">
      <c r="H1319" s="7"/>
    </row>
    <row r="1320" spans="8:8" x14ac:dyDescent="0.2">
      <c r="H1320" s="7"/>
    </row>
    <row r="1321" spans="8:8" x14ac:dyDescent="0.2">
      <c r="H1321" s="7"/>
    </row>
    <row r="1322" spans="8:8" x14ac:dyDescent="0.2">
      <c r="H1322" s="7"/>
    </row>
    <row r="1323" spans="8:8" x14ac:dyDescent="0.2">
      <c r="H1323" s="7"/>
    </row>
    <row r="1324" spans="8:8" x14ac:dyDescent="0.2">
      <c r="H1324" s="7"/>
    </row>
    <row r="1325" spans="8:8" x14ac:dyDescent="0.2">
      <c r="H1325" s="7"/>
    </row>
    <row r="1326" spans="8:8" x14ac:dyDescent="0.2">
      <c r="H1326" s="7"/>
    </row>
    <row r="1327" spans="8:8" x14ac:dyDescent="0.2">
      <c r="H1327" s="7"/>
    </row>
    <row r="1328" spans="8:8" x14ac:dyDescent="0.2">
      <c r="H1328" s="7"/>
    </row>
    <row r="1329" spans="8:8" x14ac:dyDescent="0.2">
      <c r="H1329" s="7"/>
    </row>
    <row r="1330" spans="8:8" x14ac:dyDescent="0.2">
      <c r="H1330" s="7"/>
    </row>
    <row r="1331" spans="8:8" x14ac:dyDescent="0.2">
      <c r="H1331" s="7"/>
    </row>
    <row r="1332" spans="8:8" x14ac:dyDescent="0.2">
      <c r="H1332" s="7"/>
    </row>
    <row r="1333" spans="8:8" x14ac:dyDescent="0.2">
      <c r="H1333" s="7"/>
    </row>
    <row r="1334" spans="8:8" x14ac:dyDescent="0.2">
      <c r="H1334" s="7"/>
    </row>
    <row r="1335" spans="8:8" x14ac:dyDescent="0.2">
      <c r="H1335" s="7"/>
    </row>
    <row r="1336" spans="8:8" x14ac:dyDescent="0.2">
      <c r="H1336" s="7"/>
    </row>
    <row r="1337" spans="8:8" x14ac:dyDescent="0.2">
      <c r="H1337" s="7"/>
    </row>
    <row r="1338" spans="8:8" x14ac:dyDescent="0.2">
      <c r="H1338" s="7"/>
    </row>
    <row r="1339" spans="8:8" x14ac:dyDescent="0.2">
      <c r="H1339" s="7"/>
    </row>
    <row r="1340" spans="8:8" x14ac:dyDescent="0.2">
      <c r="H1340" s="7"/>
    </row>
    <row r="1341" spans="8:8" x14ac:dyDescent="0.2">
      <c r="H1341" s="7"/>
    </row>
    <row r="1342" spans="8:8" x14ac:dyDescent="0.2">
      <c r="H1342" s="7"/>
    </row>
    <row r="1343" spans="8:8" x14ac:dyDescent="0.2">
      <c r="H1343" s="7"/>
    </row>
    <row r="1344" spans="8:8" x14ac:dyDescent="0.2">
      <c r="H1344" s="7"/>
    </row>
    <row r="1345" spans="8:8" x14ac:dyDescent="0.2">
      <c r="H1345" s="7"/>
    </row>
    <row r="1346" spans="8:8" x14ac:dyDescent="0.2">
      <c r="H1346" s="7"/>
    </row>
    <row r="1347" spans="8:8" x14ac:dyDescent="0.2">
      <c r="H1347" s="7"/>
    </row>
    <row r="1348" spans="8:8" x14ac:dyDescent="0.2">
      <c r="H1348" s="7"/>
    </row>
    <row r="1349" spans="8:8" x14ac:dyDescent="0.2">
      <c r="H1349" s="7"/>
    </row>
    <row r="1350" spans="8:8" x14ac:dyDescent="0.2">
      <c r="H1350" s="7"/>
    </row>
    <row r="1351" spans="8:8" x14ac:dyDescent="0.2">
      <c r="H1351" s="7"/>
    </row>
    <row r="1352" spans="8:8" x14ac:dyDescent="0.2">
      <c r="H1352" s="7"/>
    </row>
    <row r="1353" spans="8:8" x14ac:dyDescent="0.2">
      <c r="H1353" s="7"/>
    </row>
    <row r="1354" spans="8:8" x14ac:dyDescent="0.2">
      <c r="H1354" s="7"/>
    </row>
    <row r="1355" spans="8:8" x14ac:dyDescent="0.2">
      <c r="H1355" s="7"/>
    </row>
    <row r="1356" spans="8:8" x14ac:dyDescent="0.2">
      <c r="H1356" s="7"/>
    </row>
    <row r="1357" spans="8:8" x14ac:dyDescent="0.2">
      <c r="H1357" s="7"/>
    </row>
    <row r="1358" spans="8:8" x14ac:dyDescent="0.2">
      <c r="H1358" s="7"/>
    </row>
    <row r="1359" spans="8:8" x14ac:dyDescent="0.2">
      <c r="H1359" s="7"/>
    </row>
    <row r="1360" spans="8:8" x14ac:dyDescent="0.2">
      <c r="H1360" s="7"/>
    </row>
    <row r="1361" spans="8:8" x14ac:dyDescent="0.2">
      <c r="H1361" s="7"/>
    </row>
    <row r="1362" spans="8:8" x14ac:dyDescent="0.2">
      <c r="H1362" s="7"/>
    </row>
    <row r="1363" spans="8:8" x14ac:dyDescent="0.2">
      <c r="H1363" s="7"/>
    </row>
    <row r="1364" spans="8:8" x14ac:dyDescent="0.2">
      <c r="H1364" s="7"/>
    </row>
    <row r="1365" spans="8:8" x14ac:dyDescent="0.2">
      <c r="H1365" s="7"/>
    </row>
    <row r="1366" spans="8:8" x14ac:dyDescent="0.2">
      <c r="H1366" s="7"/>
    </row>
    <row r="1367" spans="8:8" x14ac:dyDescent="0.2">
      <c r="H1367" s="7"/>
    </row>
    <row r="1368" spans="8:8" x14ac:dyDescent="0.2">
      <c r="H1368" s="7"/>
    </row>
    <row r="1369" spans="8:8" x14ac:dyDescent="0.2">
      <c r="H1369" s="7"/>
    </row>
    <row r="1370" spans="8:8" x14ac:dyDescent="0.2">
      <c r="H1370" s="7"/>
    </row>
    <row r="1371" spans="8:8" x14ac:dyDescent="0.2">
      <c r="H1371" s="7"/>
    </row>
    <row r="1372" spans="8:8" x14ac:dyDescent="0.2">
      <c r="H1372" s="7"/>
    </row>
    <row r="1373" spans="8:8" x14ac:dyDescent="0.2">
      <c r="H1373" s="7"/>
    </row>
    <row r="1374" spans="8:8" x14ac:dyDescent="0.2">
      <c r="H1374" s="7"/>
    </row>
    <row r="1375" spans="8:8" x14ac:dyDescent="0.2">
      <c r="H1375" s="7"/>
    </row>
    <row r="1376" spans="8:8" x14ac:dyDescent="0.2">
      <c r="H1376" s="7"/>
    </row>
    <row r="1377" spans="8:8" x14ac:dyDescent="0.2">
      <c r="H1377" s="7"/>
    </row>
    <row r="1378" spans="8:8" x14ac:dyDescent="0.2">
      <c r="H1378" s="7"/>
    </row>
    <row r="1379" spans="8:8" x14ac:dyDescent="0.2">
      <c r="H1379" s="7"/>
    </row>
    <row r="1380" spans="8:8" x14ac:dyDescent="0.2">
      <c r="H1380" s="7"/>
    </row>
    <row r="1381" spans="8:8" x14ac:dyDescent="0.2">
      <c r="H1381" s="7"/>
    </row>
    <row r="1382" spans="8:8" x14ac:dyDescent="0.2">
      <c r="H1382" s="7"/>
    </row>
    <row r="1383" spans="8:8" x14ac:dyDescent="0.2">
      <c r="H1383" s="7"/>
    </row>
    <row r="1384" spans="8:8" x14ac:dyDescent="0.2">
      <c r="H1384" s="7"/>
    </row>
    <row r="1385" spans="8:8" x14ac:dyDescent="0.2">
      <c r="H1385" s="7"/>
    </row>
    <row r="1386" spans="8:8" x14ac:dyDescent="0.2">
      <c r="H1386" s="7"/>
    </row>
    <row r="1387" spans="8:8" x14ac:dyDescent="0.2">
      <c r="H1387" s="7"/>
    </row>
    <row r="1388" spans="8:8" x14ac:dyDescent="0.2">
      <c r="H1388" s="7"/>
    </row>
    <row r="1389" spans="8:8" x14ac:dyDescent="0.2">
      <c r="H1389" s="7"/>
    </row>
    <row r="1390" spans="8:8" x14ac:dyDescent="0.2">
      <c r="H1390" s="7"/>
    </row>
    <row r="1391" spans="8:8" x14ac:dyDescent="0.2">
      <c r="H1391" s="7"/>
    </row>
    <row r="1392" spans="8:8" x14ac:dyDescent="0.2">
      <c r="H1392" s="7"/>
    </row>
    <row r="1393" spans="8:8" x14ac:dyDescent="0.2">
      <c r="H1393" s="7"/>
    </row>
    <row r="1394" spans="8:8" x14ac:dyDescent="0.2">
      <c r="H1394" s="7"/>
    </row>
    <row r="1395" spans="8:8" x14ac:dyDescent="0.2">
      <c r="H1395" s="7"/>
    </row>
    <row r="1396" spans="8:8" x14ac:dyDescent="0.2">
      <c r="H1396" s="7"/>
    </row>
    <row r="1397" spans="8:8" x14ac:dyDescent="0.2">
      <c r="H1397" s="7"/>
    </row>
    <row r="1398" spans="8:8" x14ac:dyDescent="0.2">
      <c r="H1398" s="7"/>
    </row>
    <row r="1399" spans="8:8" x14ac:dyDescent="0.2">
      <c r="H1399" s="7"/>
    </row>
    <row r="1400" spans="8:8" x14ac:dyDescent="0.2">
      <c r="H1400" s="7"/>
    </row>
    <row r="1401" spans="8:8" x14ac:dyDescent="0.2">
      <c r="H1401" s="7"/>
    </row>
    <row r="1402" spans="8:8" x14ac:dyDescent="0.2">
      <c r="H1402" s="7"/>
    </row>
    <row r="1403" spans="8:8" x14ac:dyDescent="0.2">
      <c r="H1403" s="7"/>
    </row>
    <row r="1404" spans="8:8" x14ac:dyDescent="0.2">
      <c r="H1404" s="7"/>
    </row>
    <row r="1405" spans="8:8" x14ac:dyDescent="0.2">
      <c r="H1405" s="7"/>
    </row>
    <row r="1406" spans="8:8" x14ac:dyDescent="0.2">
      <c r="H1406" s="7"/>
    </row>
    <row r="1407" spans="8:8" x14ac:dyDescent="0.2">
      <c r="H1407" s="7"/>
    </row>
    <row r="1408" spans="8:8" x14ac:dyDescent="0.2">
      <c r="H1408" s="7"/>
    </row>
    <row r="1409" spans="8:8" x14ac:dyDescent="0.2">
      <c r="H1409" s="7"/>
    </row>
    <row r="1410" spans="8:8" x14ac:dyDescent="0.2">
      <c r="H1410" s="7"/>
    </row>
    <row r="1411" spans="8:8" x14ac:dyDescent="0.2">
      <c r="H1411" s="7"/>
    </row>
    <row r="1412" spans="8:8" x14ac:dyDescent="0.2">
      <c r="H1412" s="7"/>
    </row>
    <row r="1413" spans="8:8" x14ac:dyDescent="0.2">
      <c r="H1413" s="7"/>
    </row>
    <row r="1414" spans="8:8" x14ac:dyDescent="0.2">
      <c r="H1414" s="7"/>
    </row>
    <row r="1415" spans="8:8" x14ac:dyDescent="0.2">
      <c r="H1415" s="7"/>
    </row>
    <row r="1416" spans="8:8" x14ac:dyDescent="0.2">
      <c r="H1416" s="7"/>
    </row>
    <row r="1417" spans="8:8" x14ac:dyDescent="0.2">
      <c r="H1417" s="7"/>
    </row>
    <row r="1418" spans="8:8" x14ac:dyDescent="0.2">
      <c r="H1418" s="7"/>
    </row>
    <row r="1419" spans="8:8" x14ac:dyDescent="0.2">
      <c r="H1419" s="7"/>
    </row>
    <row r="1420" spans="8:8" x14ac:dyDescent="0.2">
      <c r="H1420" s="7"/>
    </row>
    <row r="1421" spans="8:8" x14ac:dyDescent="0.2">
      <c r="H1421" s="7"/>
    </row>
    <row r="1422" spans="8:8" x14ac:dyDescent="0.2">
      <c r="H1422" s="7"/>
    </row>
    <row r="1423" spans="8:8" x14ac:dyDescent="0.2">
      <c r="H1423" s="7"/>
    </row>
    <row r="1424" spans="8:8" x14ac:dyDescent="0.2">
      <c r="H1424" s="7"/>
    </row>
    <row r="1425" spans="8:8" x14ac:dyDescent="0.2">
      <c r="H1425" s="7"/>
    </row>
    <row r="1426" spans="8:8" x14ac:dyDescent="0.2">
      <c r="H1426" s="7"/>
    </row>
    <row r="1427" spans="8:8" x14ac:dyDescent="0.2">
      <c r="H1427" s="7"/>
    </row>
    <row r="1428" spans="8:8" x14ac:dyDescent="0.2">
      <c r="H1428" s="7"/>
    </row>
    <row r="1429" spans="8:8" x14ac:dyDescent="0.2">
      <c r="H1429" s="7"/>
    </row>
    <row r="1430" spans="8:8" x14ac:dyDescent="0.2">
      <c r="H1430" s="7"/>
    </row>
    <row r="1431" spans="8:8" x14ac:dyDescent="0.2">
      <c r="H1431" s="7"/>
    </row>
    <row r="1432" spans="8:8" x14ac:dyDescent="0.2">
      <c r="H1432" s="7"/>
    </row>
    <row r="1433" spans="8:8" x14ac:dyDescent="0.2">
      <c r="H1433" s="7"/>
    </row>
    <row r="1434" spans="8:8" x14ac:dyDescent="0.2">
      <c r="H1434" s="7"/>
    </row>
    <row r="1435" spans="8:8" x14ac:dyDescent="0.2">
      <c r="H1435" s="7"/>
    </row>
    <row r="1436" spans="8:8" x14ac:dyDescent="0.2">
      <c r="H1436" s="7"/>
    </row>
    <row r="1437" spans="8:8" x14ac:dyDescent="0.2">
      <c r="H1437" s="7"/>
    </row>
    <row r="1438" spans="8:8" x14ac:dyDescent="0.2">
      <c r="H1438" s="7"/>
    </row>
    <row r="1439" spans="8:8" x14ac:dyDescent="0.2">
      <c r="H1439" s="7"/>
    </row>
  </sheetData>
  <pageMargins left="0.7" right="0.7" top="0.78740157499999996" bottom="0.78740157499999996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E3EC-979B-654A-8A5C-63227EF524D3}">
  <dimension ref="A1:Z576"/>
  <sheetViews>
    <sheetView topLeftCell="A25" workbookViewId="0">
      <selection activeCell="AA41" sqref="AA41"/>
    </sheetView>
  </sheetViews>
  <sheetFormatPr baseColWidth="10" defaultRowHeight="16" x14ac:dyDescent="0.2"/>
  <cols>
    <col min="6" max="6" width="11.5" customWidth="1"/>
  </cols>
  <sheetData>
    <row r="1" spans="1:26" ht="85" x14ac:dyDescent="0.2">
      <c r="A1" s="8" t="s">
        <v>1</v>
      </c>
      <c r="B1" s="8" t="s">
        <v>1088</v>
      </c>
      <c r="C1" s="8" t="s">
        <v>1089</v>
      </c>
      <c r="D1" s="8" t="s">
        <v>1090</v>
      </c>
      <c r="E1" s="8" t="s">
        <v>0</v>
      </c>
      <c r="F1" s="8" t="s">
        <v>1099</v>
      </c>
      <c r="G1" s="8" t="s">
        <v>1091</v>
      </c>
      <c r="H1" s="8" t="s">
        <v>1092</v>
      </c>
      <c r="I1" s="8" t="s">
        <v>1093</v>
      </c>
      <c r="J1" s="8" t="s">
        <v>1094</v>
      </c>
      <c r="K1" s="8" t="s">
        <v>1095</v>
      </c>
      <c r="L1" s="8" t="s">
        <v>1096</v>
      </c>
      <c r="M1" s="8" t="s">
        <v>1097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>
        <v>681</v>
      </c>
      <c r="B2">
        <v>1</v>
      </c>
      <c r="C2">
        <f>'Annual Temp at Depth'!E663</f>
        <v>221.68199999999999</v>
      </c>
      <c r="D2">
        <f>'Annual Temp at Depth'!H663</f>
        <v>222.31077878134499</v>
      </c>
      <c r="E2">
        <f t="shared" ref="E2:E65" si="0">D2-C2</f>
        <v>0.6287787813450052</v>
      </c>
      <c r="F2">
        <f t="shared" ref="F2:F65" si="1">C2-$C$568</f>
        <v>3.719350442477861</v>
      </c>
      <c r="G2">
        <f>D2-$D$568</f>
        <v>3.7280007576977994</v>
      </c>
      <c r="H2">
        <f>(D2-$D$568)/($D$569-$D$568)</f>
        <v>0.53742939422067537</v>
      </c>
      <c r="I2" s="20">
        <v>222.34868528645828</v>
      </c>
      <c r="J2" s="20"/>
      <c r="K2" s="1">
        <f>'RAD Data'!B663</f>
        <v>223.88628448423839</v>
      </c>
      <c r="L2" s="1">
        <f>K2-$K$568</f>
        <v>2.2158306531970027</v>
      </c>
      <c r="M2" s="1">
        <f>(K2-$K$568)/($K$569-$K$568)</f>
        <v>0.31083134629439502</v>
      </c>
    </row>
    <row r="3" spans="1:26" x14ac:dyDescent="0.2">
      <c r="A3">
        <v>682</v>
      </c>
      <c r="B3">
        <v>2</v>
      </c>
      <c r="C3">
        <f>'Annual Temp at Depth'!E664</f>
        <v>221.72300000000001</v>
      </c>
      <c r="D3">
        <f>'Annual Temp at Depth'!H664</f>
        <v>222.35061467956001</v>
      </c>
      <c r="E3">
        <f t="shared" si="0"/>
        <v>0.62761467955999706</v>
      </c>
      <c r="F3">
        <f t="shared" si="1"/>
        <v>3.7603504424778862</v>
      </c>
      <c r="G3">
        <f t="shared" ref="G3:G66" si="2">D3-$D$568</f>
        <v>3.7678366559128165</v>
      </c>
      <c r="H3">
        <f t="shared" ref="H3:H66" si="3">(D3-$D$568)/($D$569-$D$568)</f>
        <v>0.54317214590915786</v>
      </c>
      <c r="K3" s="1">
        <f>'RAD Data'!B664</f>
        <v>223.85114836323211</v>
      </c>
      <c r="L3" s="1">
        <f t="shared" ref="L3:L66" si="4">K3-$K$568</f>
        <v>2.1806945321907278</v>
      </c>
      <c r="M3" s="1">
        <f t="shared" ref="M3:M66" si="5">(K3-$K$568)/($K$569-$K$568)</f>
        <v>0.30590253651365396</v>
      </c>
    </row>
    <row r="4" spans="1:26" x14ac:dyDescent="0.2">
      <c r="A4">
        <v>683</v>
      </c>
      <c r="B4">
        <v>3</v>
      </c>
      <c r="C4">
        <f>'Annual Temp at Depth'!E665</f>
        <v>221.76300000000001</v>
      </c>
      <c r="D4">
        <f>'Annual Temp at Depth'!H665</f>
        <v>222.38947301791501</v>
      </c>
      <c r="E4">
        <f t="shared" si="0"/>
        <v>0.62647301791500354</v>
      </c>
      <c r="F4">
        <f t="shared" si="1"/>
        <v>3.8003504424778782</v>
      </c>
      <c r="G4">
        <f t="shared" si="2"/>
        <v>3.806694994267815</v>
      </c>
      <c r="H4">
        <f t="shared" si="3"/>
        <v>0.54877397235713465</v>
      </c>
      <c r="K4" s="1">
        <f>'RAD Data'!B665</f>
        <v>223.81601224222581</v>
      </c>
      <c r="L4" s="1">
        <f t="shared" si="4"/>
        <v>2.1455584111844246</v>
      </c>
      <c r="M4" s="1">
        <f t="shared" si="5"/>
        <v>0.30097372673290895</v>
      </c>
    </row>
    <row r="5" spans="1:26" x14ac:dyDescent="0.2">
      <c r="A5">
        <v>684</v>
      </c>
      <c r="B5">
        <v>4</v>
      </c>
      <c r="C5">
        <f>'Annual Temp at Depth'!E666</f>
        <v>221.804</v>
      </c>
      <c r="D5">
        <f>'Annual Temp at Depth'!H666</f>
        <v>222.42935367968002</v>
      </c>
      <c r="E5">
        <f t="shared" si="0"/>
        <v>0.62535367968001765</v>
      </c>
      <c r="F5">
        <f t="shared" si="1"/>
        <v>3.841350442477875</v>
      </c>
      <c r="G5">
        <f t="shared" si="2"/>
        <v>3.8465756560328259</v>
      </c>
      <c r="H5">
        <f t="shared" si="3"/>
        <v>0.55452317716865007</v>
      </c>
      <c r="K5" s="1">
        <f>'RAD Data'!B666</f>
        <v>223.7067061209691</v>
      </c>
      <c r="L5" s="1">
        <f t="shared" si="4"/>
        <v>2.0362522899277167</v>
      </c>
      <c r="M5" s="1">
        <f t="shared" si="5"/>
        <v>0.28564052932478545</v>
      </c>
    </row>
    <row r="6" spans="1:26" x14ac:dyDescent="0.2">
      <c r="A6">
        <v>685</v>
      </c>
      <c r="B6">
        <v>5</v>
      </c>
      <c r="C6">
        <f>'Annual Temp at Depth'!E667</f>
        <v>221.84399999999999</v>
      </c>
      <c r="D6">
        <f>'Annual Temp at Depth'!H667</f>
        <v>222.468256548125</v>
      </c>
      <c r="E6">
        <f t="shared" si="0"/>
        <v>0.62425654812500397</v>
      </c>
      <c r="F6">
        <f t="shared" si="1"/>
        <v>3.8813504424778671</v>
      </c>
      <c r="G6">
        <f t="shared" si="2"/>
        <v>3.8854785244778043</v>
      </c>
      <c r="H6">
        <f t="shared" si="3"/>
        <v>0.56013142308401376</v>
      </c>
      <c r="K6" s="1">
        <f>'RAD Data'!B667</f>
        <v>223.716802094542</v>
      </c>
      <c r="L6" s="1">
        <f t="shared" si="4"/>
        <v>2.0463482635006187</v>
      </c>
      <c r="M6" s="1">
        <f t="shared" si="5"/>
        <v>0.28705676799505114</v>
      </c>
    </row>
    <row r="7" spans="1:26" x14ac:dyDescent="0.2">
      <c r="A7">
        <v>686</v>
      </c>
      <c r="B7">
        <v>6</v>
      </c>
      <c r="C7">
        <f>'Annual Temp at Depth'!E668</f>
        <v>221.88499999999999</v>
      </c>
      <c r="D7">
        <f>'Annual Temp at Depth'!H668</f>
        <v>222.50818150652</v>
      </c>
      <c r="E7">
        <f t="shared" si="0"/>
        <v>0.62318150652001236</v>
      </c>
      <c r="F7">
        <f t="shared" si="1"/>
        <v>3.9223504424778639</v>
      </c>
      <c r="G7">
        <f t="shared" si="2"/>
        <v>3.9254034828728095</v>
      </c>
      <c r="H7">
        <f t="shared" si="3"/>
        <v>0.56588701370727423</v>
      </c>
      <c r="K7" s="1">
        <f>'RAD Data'!B668</f>
        <v>223.79339704674879</v>
      </c>
      <c r="L7" s="1">
        <f t="shared" si="4"/>
        <v>2.1229432157074086</v>
      </c>
      <c r="M7" s="1">
        <f t="shared" si="5"/>
        <v>0.29780132199760589</v>
      </c>
    </row>
    <row r="8" spans="1:26" x14ac:dyDescent="0.2">
      <c r="A8">
        <v>687</v>
      </c>
      <c r="B8">
        <v>7</v>
      </c>
      <c r="C8">
        <f>'Annual Temp at Depth'!E669</f>
        <v>221.92500000000001</v>
      </c>
      <c r="D8">
        <f>'Annual Temp at Depth'!H669</f>
        <v>222.54712843813502</v>
      </c>
      <c r="E8">
        <f t="shared" si="0"/>
        <v>0.6221284381350074</v>
      </c>
      <c r="F8">
        <f t="shared" si="1"/>
        <v>3.9623504424778844</v>
      </c>
      <c r="G8">
        <f t="shared" si="2"/>
        <v>3.964350414487825</v>
      </c>
      <c r="H8">
        <f t="shared" si="3"/>
        <v>0.57150161177874503</v>
      </c>
      <c r="K8" s="1">
        <f>'RAD Data'!B669</f>
        <v>223.98939229248131</v>
      </c>
      <c r="L8" s="1">
        <f t="shared" si="4"/>
        <v>2.3189384614399273</v>
      </c>
      <c r="M8" s="1">
        <f t="shared" si="5"/>
        <v>0.32529505939601316</v>
      </c>
    </row>
    <row r="9" spans="1:26" x14ac:dyDescent="0.2">
      <c r="A9">
        <v>688</v>
      </c>
      <c r="B9">
        <v>8</v>
      </c>
      <c r="C9">
        <f>'Annual Temp at Depth'!E670</f>
        <v>221.79900000000001</v>
      </c>
      <c r="D9">
        <f>'Annual Temp at Depth'!H670</f>
        <v>222.42009722624002</v>
      </c>
      <c r="E9">
        <f t="shared" si="0"/>
        <v>0.62109722624001051</v>
      </c>
      <c r="F9">
        <f t="shared" si="1"/>
        <v>3.8363504424778796</v>
      </c>
      <c r="G9">
        <f t="shared" si="2"/>
        <v>3.8373192025928233</v>
      </c>
      <c r="H9">
        <f t="shared" si="3"/>
        <v>0.55318876484198398</v>
      </c>
      <c r="K9" s="1">
        <f>'RAD Data'!B670</f>
        <v>223.99990189013459</v>
      </c>
      <c r="L9" s="1">
        <f t="shared" si="4"/>
        <v>2.3294480590932096</v>
      </c>
      <c r="M9" s="1">
        <f t="shared" si="5"/>
        <v>0.32676932024842481</v>
      </c>
    </row>
    <row r="10" spans="1:26" x14ac:dyDescent="0.2">
      <c r="A10">
        <v>689</v>
      </c>
      <c r="B10">
        <v>9</v>
      </c>
      <c r="C10">
        <f>'Annual Temp at Depth'!E671</f>
        <v>221.67400000000001</v>
      </c>
      <c r="D10">
        <f>'Annual Temp at Depth'!H671</f>
        <v>222.29408775410502</v>
      </c>
      <c r="E10">
        <f t="shared" si="0"/>
        <v>0.62008775410501471</v>
      </c>
      <c r="F10">
        <f t="shared" si="1"/>
        <v>3.7113504424778796</v>
      </c>
      <c r="G10">
        <f t="shared" si="2"/>
        <v>3.7113097304578275</v>
      </c>
      <c r="H10">
        <f t="shared" si="3"/>
        <v>0.53502321212965076</v>
      </c>
      <c r="K10" s="1">
        <f>'RAD Data'!B671</f>
        <v>223.9825617859245</v>
      </c>
      <c r="L10" s="1">
        <f t="shared" si="4"/>
        <v>2.3121079548831176</v>
      </c>
      <c r="M10" s="1">
        <f t="shared" si="5"/>
        <v>0.32433689251360154</v>
      </c>
    </row>
    <row r="11" spans="1:26" x14ac:dyDescent="0.2">
      <c r="A11">
        <v>690</v>
      </c>
      <c r="B11">
        <v>10</v>
      </c>
      <c r="C11">
        <f>'Annual Temp at Depth'!E672</f>
        <v>221.548</v>
      </c>
      <c r="D11">
        <f>'Annual Temp at Depth'!H672</f>
        <v>222.16709990500001</v>
      </c>
      <c r="E11">
        <f t="shared" si="0"/>
        <v>0.619099905000013</v>
      </c>
      <c r="F11">
        <f t="shared" si="1"/>
        <v>3.5853504424778748</v>
      </c>
      <c r="G11">
        <f t="shared" si="2"/>
        <v>3.584321881352821</v>
      </c>
      <c r="H11">
        <f t="shared" si="3"/>
        <v>0.51671661638205879</v>
      </c>
      <c r="K11" s="1">
        <f>'RAD Data'!B672</f>
        <v>223.99334110580779</v>
      </c>
      <c r="L11" s="1">
        <f t="shared" si="4"/>
        <v>2.3228872747664013</v>
      </c>
      <c r="M11" s="1">
        <f t="shared" si="5"/>
        <v>0.32584898934583229</v>
      </c>
    </row>
    <row r="12" spans="1:26" x14ac:dyDescent="0.2">
      <c r="A12">
        <v>691</v>
      </c>
      <c r="B12">
        <v>11</v>
      </c>
      <c r="C12">
        <f>'Annual Temp at Depth'!E673</f>
        <v>221.506</v>
      </c>
      <c r="D12">
        <f>'Annual Temp at Depth'!H673</f>
        <v>222.124133562195</v>
      </c>
      <c r="E12">
        <f t="shared" si="0"/>
        <v>0.61813356219499838</v>
      </c>
      <c r="F12">
        <f t="shared" si="1"/>
        <v>3.5433504424778732</v>
      </c>
      <c r="G12">
        <f t="shared" si="2"/>
        <v>3.5413555385478048</v>
      </c>
      <c r="H12">
        <f t="shared" si="3"/>
        <v>0.5105225791255219</v>
      </c>
      <c r="K12" s="1">
        <f>'RAD Data'!B673</f>
        <v>224.0042542755823</v>
      </c>
      <c r="L12" s="1">
        <f t="shared" si="4"/>
        <v>2.3338004445409126</v>
      </c>
      <c r="M12" s="1">
        <f t="shared" si="5"/>
        <v>0.32737986231595589</v>
      </c>
    </row>
    <row r="13" spans="1:26" x14ac:dyDescent="0.2">
      <c r="A13">
        <v>692</v>
      </c>
      <c r="B13">
        <v>12</v>
      </c>
      <c r="C13">
        <f>'Annual Temp at Depth'!E674</f>
        <v>221.464</v>
      </c>
      <c r="D13">
        <f>'Annual Temp at Depth'!H674</f>
        <v>222.08118860895999</v>
      </c>
      <c r="E13">
        <f t="shared" si="0"/>
        <v>0.61718860895999228</v>
      </c>
      <c r="F13">
        <f t="shared" si="1"/>
        <v>3.5013504424778716</v>
      </c>
      <c r="G13">
        <f t="shared" si="2"/>
        <v>3.4984105853127971</v>
      </c>
      <c r="H13">
        <f t="shared" si="3"/>
        <v>0.50433162539401621</v>
      </c>
      <c r="K13" s="1">
        <f>'RAD Data'!B674</f>
        <v>223.873249707582</v>
      </c>
      <c r="L13" s="1">
        <f t="shared" si="4"/>
        <v>2.2027958765406197</v>
      </c>
      <c r="M13" s="1">
        <f t="shared" si="5"/>
        <v>0.30900285945994099</v>
      </c>
    </row>
    <row r="14" spans="1:26" x14ac:dyDescent="0.2">
      <c r="A14">
        <v>693</v>
      </c>
      <c r="B14">
        <v>13</v>
      </c>
      <c r="C14">
        <f>'Annual Temp at Depth'!E675</f>
        <v>221.422</v>
      </c>
      <c r="D14">
        <f>'Annual Temp at Depth'!H675</f>
        <v>222.03826492856498</v>
      </c>
      <c r="E14">
        <f t="shared" si="0"/>
        <v>0.61626492856498771</v>
      </c>
      <c r="F14">
        <f t="shared" si="1"/>
        <v>3.45935044247787</v>
      </c>
      <c r="G14">
        <f t="shared" si="2"/>
        <v>3.455486904917791</v>
      </c>
      <c r="H14">
        <f t="shared" si="3"/>
        <v>0.49814373835971854</v>
      </c>
      <c r="K14" s="1">
        <f>'RAD Data'!B675</f>
        <v>223.74224513958171</v>
      </c>
      <c r="L14" s="1">
        <f t="shared" si="4"/>
        <v>2.0717913085403268</v>
      </c>
      <c r="M14" s="1">
        <f t="shared" si="5"/>
        <v>0.29062585660392615</v>
      </c>
    </row>
    <row r="15" spans="1:26" x14ac:dyDescent="0.2">
      <c r="A15">
        <v>694</v>
      </c>
      <c r="B15">
        <v>14</v>
      </c>
      <c r="C15">
        <f>'Annual Temp at Depth'!E676</f>
        <v>221.38</v>
      </c>
      <c r="D15">
        <f>'Annual Temp at Depth'!H676</f>
        <v>221.99536240428</v>
      </c>
      <c r="E15">
        <f t="shared" si="0"/>
        <v>0.6153624042800061</v>
      </c>
      <c r="F15">
        <f t="shared" si="1"/>
        <v>3.4173504424778685</v>
      </c>
      <c r="G15">
        <f t="shared" si="2"/>
        <v>3.4125843806328078</v>
      </c>
      <c r="H15">
        <f t="shared" si="3"/>
        <v>0.49195890119481001</v>
      </c>
      <c r="K15" s="1">
        <f>'RAD Data'!B676</f>
        <v>223.6112405715815</v>
      </c>
      <c r="L15" s="1">
        <f t="shared" si="4"/>
        <v>1.9407867405401191</v>
      </c>
      <c r="M15" s="1">
        <f t="shared" si="5"/>
        <v>0.27224885374792318</v>
      </c>
    </row>
    <row r="16" spans="1:26" x14ac:dyDescent="0.2">
      <c r="A16">
        <v>695</v>
      </c>
      <c r="B16">
        <v>15</v>
      </c>
      <c r="C16">
        <f>'Annual Temp at Depth'!E677</f>
        <v>221.33699999999999</v>
      </c>
      <c r="D16">
        <f>'Annual Temp at Depth'!H677</f>
        <v>221.951480919375</v>
      </c>
      <c r="E16">
        <f t="shared" si="0"/>
        <v>0.61448091937501204</v>
      </c>
      <c r="F16">
        <f t="shared" si="1"/>
        <v>3.3743504424778621</v>
      </c>
      <c r="G16">
        <f t="shared" si="2"/>
        <v>3.3687028957278073</v>
      </c>
      <c r="H16">
        <f t="shared" si="3"/>
        <v>0.48563293685553188</v>
      </c>
      <c r="K16" s="1">
        <f>'RAD Data'!B677</f>
        <v>223.48023600358121</v>
      </c>
      <c r="L16" s="1">
        <f t="shared" si="4"/>
        <v>1.8097821725398262</v>
      </c>
      <c r="M16" s="1">
        <f t="shared" si="5"/>
        <v>0.25387185089190828</v>
      </c>
    </row>
    <row r="17" spans="1:13" x14ac:dyDescent="0.2">
      <c r="A17">
        <v>696</v>
      </c>
      <c r="B17">
        <v>16</v>
      </c>
      <c r="C17">
        <f>'Annual Temp at Depth'!E678</f>
        <v>221.29499999999999</v>
      </c>
      <c r="D17">
        <f>'Annual Temp at Depth'!H678</f>
        <v>221.90862035711999</v>
      </c>
      <c r="E17">
        <f t="shared" si="0"/>
        <v>0.61362035711999852</v>
      </c>
      <c r="F17">
        <f t="shared" si="1"/>
        <v>3.3323504424778605</v>
      </c>
      <c r="G17">
        <f t="shared" si="2"/>
        <v>3.3258423334727922</v>
      </c>
      <c r="H17">
        <f t="shared" si="3"/>
        <v>0.47945414894592453</v>
      </c>
      <c r="J17">
        <v>223.535</v>
      </c>
      <c r="K17" s="1">
        <f>'RAD Data'!B678</f>
        <v>223.34923143558089</v>
      </c>
      <c r="L17" s="1">
        <f t="shared" si="4"/>
        <v>1.6787776045395049</v>
      </c>
      <c r="M17" s="1">
        <f t="shared" si="5"/>
        <v>0.23549484803588941</v>
      </c>
    </row>
    <row r="18" spans="1:13" x14ac:dyDescent="0.2">
      <c r="A18">
        <v>697</v>
      </c>
      <c r="B18">
        <v>17</v>
      </c>
      <c r="C18">
        <f>'Annual Temp at Depth'!E679</f>
        <v>221.25299999999999</v>
      </c>
      <c r="D18">
        <f>'Annual Temp at Depth'!H679</f>
        <v>221.865780600785</v>
      </c>
      <c r="E18">
        <f t="shared" si="0"/>
        <v>0.61278060078501539</v>
      </c>
      <c r="F18">
        <f t="shared" si="1"/>
        <v>3.2903504424778589</v>
      </c>
      <c r="G18">
        <f t="shared" si="2"/>
        <v>3.2830025771378075</v>
      </c>
      <c r="H18">
        <f t="shared" si="3"/>
        <v>0.47327836042224136</v>
      </c>
      <c r="K18" s="1">
        <f>'RAD Data'!B679</f>
        <v>223.36092700048249</v>
      </c>
      <c r="L18" s="1">
        <f t="shared" si="4"/>
        <v>1.6904731694411055</v>
      </c>
      <c r="M18" s="1">
        <f t="shared" si="5"/>
        <v>0.23713547349559813</v>
      </c>
    </row>
    <row r="19" spans="1:13" x14ac:dyDescent="0.2">
      <c r="A19">
        <v>698</v>
      </c>
      <c r="B19">
        <v>18</v>
      </c>
      <c r="C19">
        <f>'Annual Temp at Depth'!E680</f>
        <v>221.21100000000001</v>
      </c>
      <c r="D19">
        <f>'Annual Temp at Depth'!H680</f>
        <v>221.82296153364001</v>
      </c>
      <c r="E19">
        <f t="shared" si="0"/>
        <v>0.61196153363999883</v>
      </c>
      <c r="F19">
        <f t="shared" si="1"/>
        <v>3.2483504424778857</v>
      </c>
      <c r="G19">
        <f t="shared" si="2"/>
        <v>3.2401835099928178</v>
      </c>
      <c r="H19">
        <f t="shared" si="3"/>
        <v>0.4671055544566553</v>
      </c>
      <c r="K19" s="1">
        <f>'RAD Data'!B680</f>
        <v>223.55587870636981</v>
      </c>
      <c r="L19" s="1">
        <f t="shared" si="4"/>
        <v>1.8854248753284253</v>
      </c>
      <c r="M19" s="1">
        <f t="shared" si="5"/>
        <v>0.26448282565715209</v>
      </c>
    </row>
    <row r="20" spans="1:13" x14ac:dyDescent="0.2">
      <c r="A20">
        <v>699</v>
      </c>
      <c r="B20">
        <v>19</v>
      </c>
      <c r="C20">
        <f>'Annual Temp at Depth'!E681</f>
        <v>221.16900000000001</v>
      </c>
      <c r="D20">
        <f>'Annual Temp at Depth'!H681</f>
        <v>221.78016303895501</v>
      </c>
      <c r="E20">
        <f t="shared" si="0"/>
        <v>0.61116303895499868</v>
      </c>
      <c r="F20">
        <f t="shared" si="1"/>
        <v>3.2063504424778841</v>
      </c>
      <c r="G20">
        <f t="shared" si="2"/>
        <v>3.197385015307816</v>
      </c>
      <c r="H20">
        <f t="shared" si="3"/>
        <v>0.46093571422134338</v>
      </c>
      <c r="K20" s="1">
        <f>'RAD Data'!B681</f>
        <v>223.7508304122571</v>
      </c>
      <c r="L20" s="1">
        <f t="shared" si="4"/>
        <v>2.0803765812157167</v>
      </c>
      <c r="M20" s="1">
        <f t="shared" si="5"/>
        <v>0.29183017781870202</v>
      </c>
    </row>
    <row r="21" spans="1:13" x14ac:dyDescent="0.2">
      <c r="A21">
        <v>700</v>
      </c>
      <c r="B21">
        <v>20</v>
      </c>
      <c r="C21">
        <f>'Annual Temp at Depth'!E682</f>
        <v>221.126</v>
      </c>
      <c r="D21">
        <f>'Annual Temp at Depth'!H682</f>
        <v>221.73638500000001</v>
      </c>
      <c r="E21">
        <f t="shared" si="0"/>
        <v>0.61038500000000795</v>
      </c>
      <c r="F21">
        <f t="shared" si="1"/>
        <v>3.1633504424778778</v>
      </c>
      <c r="G21">
        <f t="shared" si="2"/>
        <v>3.1536069763528189</v>
      </c>
      <c r="H21">
        <f t="shared" si="3"/>
        <v>0.45462466267255491</v>
      </c>
      <c r="K21" s="1">
        <f>'RAD Data'!B682</f>
        <v>223.94578211814431</v>
      </c>
      <c r="L21" s="1">
        <f t="shared" si="4"/>
        <v>2.2753282871029228</v>
      </c>
      <c r="M21" s="1">
        <f t="shared" si="5"/>
        <v>0.31917752998024002</v>
      </c>
    </row>
    <row r="22" spans="1:13" x14ac:dyDescent="0.2">
      <c r="A22">
        <v>701</v>
      </c>
      <c r="B22">
        <v>21</v>
      </c>
      <c r="C22">
        <f>'Annual Temp at Depth'!E683</f>
        <v>221.084</v>
      </c>
      <c r="D22">
        <f>'Annual Temp at Depth'!H683</f>
        <v>221.69362730004499</v>
      </c>
      <c r="E22">
        <f t="shared" si="0"/>
        <v>0.60962730004499122</v>
      </c>
      <c r="F22">
        <f t="shared" si="1"/>
        <v>3.1213504424778762</v>
      </c>
      <c r="G22">
        <f t="shared" si="2"/>
        <v>3.1108492763978006</v>
      </c>
      <c r="H22">
        <f t="shared" si="3"/>
        <v>0.44846070341432626</v>
      </c>
      <c r="K22" s="1">
        <f>'RAD Data'!B683</f>
        <v>224.1407338240316</v>
      </c>
      <c r="L22" s="1">
        <f t="shared" si="4"/>
        <v>2.4702799929902142</v>
      </c>
      <c r="M22" s="1">
        <f t="shared" si="5"/>
        <v>0.34652488214179</v>
      </c>
    </row>
    <row r="23" spans="1:13" x14ac:dyDescent="0.2">
      <c r="A23">
        <v>702</v>
      </c>
      <c r="B23">
        <v>22</v>
      </c>
      <c r="C23">
        <f>'Annual Temp at Depth'!E684</f>
        <v>221.042</v>
      </c>
      <c r="D23">
        <f>'Annual Temp at Depth'!H684</f>
        <v>221.65088982236</v>
      </c>
      <c r="E23">
        <f t="shared" si="0"/>
        <v>0.60888982235999833</v>
      </c>
      <c r="F23">
        <f t="shared" si="1"/>
        <v>3.0793504424778746</v>
      </c>
      <c r="G23">
        <f t="shared" si="2"/>
        <v>3.0681117987128061</v>
      </c>
      <c r="H23">
        <f t="shared" si="3"/>
        <v>0.44229965940291083</v>
      </c>
      <c r="K23" s="1">
        <f>'RAD Data'!B684</f>
        <v>224.15305398393571</v>
      </c>
      <c r="L23" s="1">
        <f t="shared" si="4"/>
        <v>2.4826001528943209</v>
      </c>
      <c r="M23" s="1">
        <f t="shared" si="5"/>
        <v>0.34825312427258215</v>
      </c>
    </row>
    <row r="24" spans="1:13" x14ac:dyDescent="0.2">
      <c r="A24">
        <v>703</v>
      </c>
      <c r="B24">
        <v>23</v>
      </c>
      <c r="C24">
        <f>'Annual Temp at Depth'!E685</f>
        <v>220.99100000000001</v>
      </c>
      <c r="D24">
        <f>'Annual Temp at Depth'!H685</f>
        <v>221.59917245021501</v>
      </c>
      <c r="E24">
        <f t="shared" si="0"/>
        <v>0.60817245021499389</v>
      </c>
      <c r="F24">
        <f t="shared" si="1"/>
        <v>3.0283504424778869</v>
      </c>
      <c r="G24">
        <f t="shared" si="2"/>
        <v>3.016394426567814</v>
      </c>
      <c r="H24">
        <f t="shared" si="3"/>
        <v>0.43484407186710444</v>
      </c>
      <c r="K24" s="1">
        <f>'RAD Data'!B685</f>
        <v>223.73832485772391</v>
      </c>
      <c r="L24" s="1">
        <f t="shared" si="4"/>
        <v>2.0678710266825249</v>
      </c>
      <c r="M24" s="1">
        <f t="shared" si="5"/>
        <v>0.29007592897928752</v>
      </c>
    </row>
    <row r="25" spans="1:13" x14ac:dyDescent="0.2">
      <c r="A25">
        <v>704</v>
      </c>
      <c r="B25">
        <v>24</v>
      </c>
      <c r="C25">
        <f>'Annual Temp at Depth'!E686</f>
        <v>220.93899999999999</v>
      </c>
      <c r="D25">
        <f>'Annual Temp at Depth'!H686</f>
        <v>221.54647506687999</v>
      </c>
      <c r="E25">
        <f t="shared" si="0"/>
        <v>0.6074750668799993</v>
      </c>
      <c r="F25">
        <f t="shared" si="1"/>
        <v>2.976350442477866</v>
      </c>
      <c r="G25">
        <f t="shared" si="2"/>
        <v>2.9636970432327985</v>
      </c>
      <c r="H25">
        <f t="shared" si="3"/>
        <v>0.42724720570652952</v>
      </c>
      <c r="K25" s="1">
        <f>'RAD Data'!B686</f>
        <v>223.73948680909049</v>
      </c>
      <c r="L25" s="1">
        <f t="shared" si="4"/>
        <v>2.0690329780491084</v>
      </c>
      <c r="M25" s="1">
        <f t="shared" si="5"/>
        <v>0.29023892469698043</v>
      </c>
    </row>
    <row r="26" spans="1:13" x14ac:dyDescent="0.2">
      <c r="A26">
        <v>705</v>
      </c>
      <c r="B26">
        <v>25</v>
      </c>
      <c r="C26">
        <f>'Annual Temp at Depth'!E687</f>
        <v>220.91300000000001</v>
      </c>
      <c r="D26">
        <f>'Annual Temp at Depth'!H687</f>
        <v>221.51979755562502</v>
      </c>
      <c r="E26">
        <f t="shared" si="0"/>
        <v>0.60679755562500759</v>
      </c>
      <c r="F26">
        <f t="shared" si="1"/>
        <v>2.9503504424778839</v>
      </c>
      <c r="G26">
        <f t="shared" si="2"/>
        <v>2.9370195319778247</v>
      </c>
      <c r="H26">
        <f t="shared" si="3"/>
        <v>0.42340136992351063</v>
      </c>
      <c r="K26" s="1">
        <f>'RAD Data'!B687</f>
        <v>223.74064876045711</v>
      </c>
      <c r="L26" s="1">
        <f t="shared" si="4"/>
        <v>2.0701949294157203</v>
      </c>
      <c r="M26" s="1">
        <f t="shared" si="5"/>
        <v>0.29040192041467727</v>
      </c>
    </row>
    <row r="27" spans="1:13" x14ac:dyDescent="0.2">
      <c r="A27">
        <v>706</v>
      </c>
      <c r="B27">
        <v>26</v>
      </c>
      <c r="C27">
        <f>'Annual Temp at Depth'!E688</f>
        <v>220.886</v>
      </c>
      <c r="D27">
        <f>'Annual Temp at Depth'!H688</f>
        <v>221.49213979972001</v>
      </c>
      <c r="E27">
        <f t="shared" si="0"/>
        <v>0.60613979972001175</v>
      </c>
      <c r="F27">
        <f t="shared" si="1"/>
        <v>2.9233504424778687</v>
      </c>
      <c r="G27">
        <f t="shared" si="2"/>
        <v>2.9093617760728137</v>
      </c>
      <c r="H27">
        <f t="shared" si="3"/>
        <v>0.41941422186007715</v>
      </c>
      <c r="K27" s="1">
        <f>'RAD Data'!B688</f>
        <v>223.74181071182369</v>
      </c>
      <c r="L27" s="1">
        <f t="shared" si="4"/>
        <v>2.0713568807823037</v>
      </c>
      <c r="M27" s="1">
        <f t="shared" si="5"/>
        <v>0.29056491613237018</v>
      </c>
    </row>
    <row r="28" spans="1:13" x14ac:dyDescent="0.2">
      <c r="A28">
        <v>707</v>
      </c>
      <c r="B28">
        <v>27</v>
      </c>
      <c r="C28">
        <f>'Annual Temp at Depth'!E689</f>
        <v>220.86</v>
      </c>
      <c r="D28">
        <f>'Annual Temp at Depth'!H689</f>
        <v>221.46550168243502</v>
      </c>
      <c r="E28">
        <f t="shared" si="0"/>
        <v>0.6055016824350048</v>
      </c>
      <c r="F28">
        <f t="shared" si="1"/>
        <v>2.8973504424778866</v>
      </c>
      <c r="G28">
        <f t="shared" si="2"/>
        <v>2.8827236587878247</v>
      </c>
      <c r="H28">
        <f t="shared" si="3"/>
        <v>0.41557406512027761</v>
      </c>
      <c r="K28" s="1">
        <f>'RAD Data'!B689</f>
        <v>223.7429726631903</v>
      </c>
      <c r="L28" s="1">
        <f t="shared" si="4"/>
        <v>2.0725188321489156</v>
      </c>
      <c r="M28" s="1">
        <f t="shared" si="5"/>
        <v>0.29072791185006708</v>
      </c>
    </row>
    <row r="29" spans="1:13" x14ac:dyDescent="0.2">
      <c r="A29">
        <v>708</v>
      </c>
      <c r="B29">
        <v>28</v>
      </c>
      <c r="C29">
        <f>'Annual Temp at Depth'!E690</f>
        <v>220.833</v>
      </c>
      <c r="D29">
        <f>'Annual Temp at Depth'!H690</f>
        <v>221.43788308704001</v>
      </c>
      <c r="E29">
        <f t="shared" si="0"/>
        <v>0.60488308704000815</v>
      </c>
      <c r="F29">
        <f t="shared" si="1"/>
        <v>2.8703504424778714</v>
      </c>
      <c r="G29">
        <f t="shared" si="2"/>
        <v>2.8551050633928128</v>
      </c>
      <c r="H29">
        <f t="shared" si="3"/>
        <v>0.41159256244442155</v>
      </c>
      <c r="K29" s="1">
        <f>'RAD Data'!B690</f>
        <v>223.74413461455691</v>
      </c>
      <c r="L29" s="1">
        <f t="shared" si="4"/>
        <v>2.0736807835155275</v>
      </c>
      <c r="M29" s="1">
        <f t="shared" si="5"/>
        <v>0.29089090756776392</v>
      </c>
    </row>
    <row r="30" spans="1:13" x14ac:dyDescent="0.2">
      <c r="A30">
        <v>709</v>
      </c>
      <c r="B30">
        <v>29</v>
      </c>
      <c r="C30">
        <f>'Annual Temp at Depth'!E691</f>
        <v>220.80699999999999</v>
      </c>
      <c r="D30">
        <f>'Annual Temp at Depth'!H691</f>
        <v>221.411283896805</v>
      </c>
      <c r="E30">
        <f t="shared" si="0"/>
        <v>0.60428389680501482</v>
      </c>
      <c r="F30">
        <f t="shared" si="1"/>
        <v>2.844350442477861</v>
      </c>
      <c r="G30">
        <f t="shared" si="2"/>
        <v>2.828505873157809</v>
      </c>
      <c r="H30">
        <f t="shared" si="3"/>
        <v>0.40775801743655343</v>
      </c>
      <c r="K30" s="1">
        <f>'RAD Data'!B691</f>
        <v>223.74529656592361</v>
      </c>
      <c r="L30" s="1">
        <f t="shared" si="4"/>
        <v>2.0748427348822247</v>
      </c>
      <c r="M30" s="1">
        <f t="shared" si="5"/>
        <v>0.29105390328547276</v>
      </c>
    </row>
    <row r="31" spans="1:13" x14ac:dyDescent="0.2">
      <c r="A31">
        <v>710</v>
      </c>
      <c r="B31">
        <v>30</v>
      </c>
      <c r="C31">
        <f>'Annual Temp at Depth'!E692</f>
        <v>220.78100000000001</v>
      </c>
      <c r="D31">
        <f>'Annual Temp at Depth'!H692</f>
        <v>221.384703995</v>
      </c>
      <c r="E31">
        <f t="shared" si="0"/>
        <v>0.60370399499998939</v>
      </c>
      <c r="F31">
        <f t="shared" si="1"/>
        <v>2.8183504424778789</v>
      </c>
      <c r="G31">
        <f t="shared" si="2"/>
        <v>2.8019259713528015</v>
      </c>
      <c r="H31">
        <f t="shared" si="3"/>
        <v>0.40392625305291857</v>
      </c>
      <c r="K31" s="1">
        <f>'RAD Data'!B692</f>
        <v>223.74645851729019</v>
      </c>
      <c r="L31" s="1">
        <f t="shared" si="4"/>
        <v>2.0760046862488082</v>
      </c>
      <c r="M31" s="1">
        <f t="shared" si="5"/>
        <v>0.29121689900316566</v>
      </c>
    </row>
    <row r="32" spans="1:13" x14ac:dyDescent="0.2">
      <c r="A32">
        <v>711</v>
      </c>
      <c r="B32">
        <v>31</v>
      </c>
      <c r="C32">
        <f>'Annual Temp at Depth'!E693</f>
        <v>220.75399999999999</v>
      </c>
      <c r="D32">
        <f>'Annual Temp at Depth'!H693</f>
        <v>221.357143264895</v>
      </c>
      <c r="E32">
        <f t="shared" si="0"/>
        <v>0.60314326489501013</v>
      </c>
      <c r="F32">
        <f t="shared" si="1"/>
        <v>2.7913504424778637</v>
      </c>
      <c r="G32">
        <f t="shared" si="2"/>
        <v>2.774365241247807</v>
      </c>
      <c r="H32">
        <f t="shared" si="3"/>
        <v>0.39995309224976638</v>
      </c>
      <c r="K32" s="1">
        <f>'RAD Data'!B693</f>
        <v>223.74762046865681</v>
      </c>
      <c r="L32" s="1">
        <f t="shared" si="4"/>
        <v>2.0771666376154201</v>
      </c>
      <c r="M32" s="1">
        <f t="shared" si="5"/>
        <v>0.29137989472086256</v>
      </c>
    </row>
    <row r="33" spans="1:13" x14ac:dyDescent="0.2">
      <c r="A33">
        <v>712</v>
      </c>
      <c r="B33">
        <v>32</v>
      </c>
      <c r="C33">
        <f>'Annual Temp at Depth'!E694</f>
        <v>220.72800000000001</v>
      </c>
      <c r="D33">
        <f>'Annual Temp at Depth'!H694</f>
        <v>221.33060158976002</v>
      </c>
      <c r="E33">
        <f t="shared" si="0"/>
        <v>0.60260158976001321</v>
      </c>
      <c r="F33">
        <f t="shared" si="1"/>
        <v>2.7653504424778816</v>
      </c>
      <c r="G33">
        <f t="shared" si="2"/>
        <v>2.7478235661128281</v>
      </c>
      <c r="H33">
        <f t="shared" si="3"/>
        <v>0.39612683863113712</v>
      </c>
      <c r="K33" s="1">
        <f>'RAD Data'!B694</f>
        <v>223.74878242002339</v>
      </c>
      <c r="L33" s="1">
        <f t="shared" si="4"/>
        <v>2.0783285889820036</v>
      </c>
      <c r="M33" s="1">
        <f t="shared" si="5"/>
        <v>0.29154289043855541</v>
      </c>
    </row>
    <row r="34" spans="1:13" x14ac:dyDescent="0.2">
      <c r="A34">
        <v>713</v>
      </c>
      <c r="B34">
        <v>33</v>
      </c>
      <c r="C34">
        <f>'Annual Temp at Depth'!E695</f>
        <v>220.70099999999999</v>
      </c>
      <c r="D34">
        <f>'Annual Temp at Depth'!H695</f>
        <v>221.30307885286499</v>
      </c>
      <c r="E34">
        <f t="shared" si="0"/>
        <v>0.60207885286499163</v>
      </c>
      <c r="F34">
        <f t="shared" si="1"/>
        <v>2.7383504424778664</v>
      </c>
      <c r="G34">
        <f t="shared" si="2"/>
        <v>2.7203008292177913</v>
      </c>
      <c r="H34">
        <f t="shared" si="3"/>
        <v>0.39215915493733633</v>
      </c>
      <c r="K34" s="1">
        <f>'RAD Data'!B695</f>
        <v>223.74994437139</v>
      </c>
      <c r="L34" s="1">
        <f t="shared" si="4"/>
        <v>2.0794905403486155</v>
      </c>
      <c r="M34" s="1">
        <f t="shared" si="5"/>
        <v>0.29170588615625231</v>
      </c>
    </row>
    <row r="35" spans="1:13" x14ac:dyDescent="0.2">
      <c r="A35">
        <v>714</v>
      </c>
      <c r="B35">
        <v>34</v>
      </c>
      <c r="C35">
        <f>'Annual Temp at Depth'!E696</f>
        <v>220.67500000000001</v>
      </c>
      <c r="D35">
        <f>'Annual Temp at Depth'!H696</f>
        <v>221.27657493748001</v>
      </c>
      <c r="E35">
        <f t="shared" si="0"/>
        <v>0.60157493747999524</v>
      </c>
      <c r="F35">
        <f t="shared" si="1"/>
        <v>2.7123504424778844</v>
      </c>
      <c r="G35">
        <f t="shared" si="2"/>
        <v>2.6937969138328128</v>
      </c>
      <c r="H35">
        <f t="shared" si="3"/>
        <v>0.38833834477242068</v>
      </c>
      <c r="K35" s="1">
        <f>'RAD Data'!B696</f>
        <v>223.75110632275661</v>
      </c>
      <c r="L35" s="1">
        <f t="shared" si="4"/>
        <v>2.0806524917152274</v>
      </c>
      <c r="M35" s="1">
        <f t="shared" si="5"/>
        <v>0.29186888187394922</v>
      </c>
    </row>
    <row r="36" spans="1:13" x14ac:dyDescent="0.2">
      <c r="A36">
        <v>715</v>
      </c>
      <c r="B36">
        <v>35</v>
      </c>
      <c r="C36">
        <f>'Annual Temp at Depth'!E697</f>
        <v>220.648</v>
      </c>
      <c r="D36">
        <f>'Annual Temp at Depth'!H697</f>
        <v>221.24908972687498</v>
      </c>
      <c r="E36">
        <f t="shared" si="0"/>
        <v>0.60108972687498863</v>
      </c>
      <c r="F36">
        <f t="shared" si="1"/>
        <v>2.6853504424778691</v>
      </c>
      <c r="G36">
        <f t="shared" si="2"/>
        <v>2.666311703227791</v>
      </c>
      <c r="H36">
        <f t="shared" si="3"/>
        <v>0.38437607087669151</v>
      </c>
      <c r="K36" s="1">
        <f>'RAD Data'!B697</f>
        <v>223.75226827412331</v>
      </c>
      <c r="L36" s="1">
        <f t="shared" si="4"/>
        <v>2.0818144430819245</v>
      </c>
      <c r="M36" s="1">
        <f t="shared" si="5"/>
        <v>0.29203187759165805</v>
      </c>
    </row>
    <row r="37" spans="1:13" x14ac:dyDescent="0.2">
      <c r="A37">
        <v>716</v>
      </c>
      <c r="B37">
        <v>36</v>
      </c>
      <c r="C37">
        <f>'Annual Temp at Depth'!E698</f>
        <v>220.62200000000001</v>
      </c>
      <c r="D37">
        <f>'Annual Temp at Depth'!H698</f>
        <v>221.22262310432001</v>
      </c>
      <c r="E37">
        <f t="shared" si="0"/>
        <v>0.60062310431999322</v>
      </c>
      <c r="F37">
        <f t="shared" si="1"/>
        <v>2.6593504424778871</v>
      </c>
      <c r="G37">
        <f t="shared" si="2"/>
        <v>2.6398450806728135</v>
      </c>
      <c r="H37">
        <f t="shared" si="3"/>
        <v>0.38056063685420144</v>
      </c>
      <c r="K37" s="1">
        <f>'RAD Data'!B698</f>
        <v>223.75343022548989</v>
      </c>
      <c r="L37" s="1">
        <f t="shared" si="4"/>
        <v>2.082976394448508</v>
      </c>
      <c r="M37" s="1">
        <f t="shared" si="5"/>
        <v>0.2921948733093509</v>
      </c>
    </row>
    <row r="38" spans="1:13" x14ac:dyDescent="0.2">
      <c r="A38">
        <v>717</v>
      </c>
      <c r="B38">
        <v>37</v>
      </c>
      <c r="C38">
        <f>'Annual Temp at Depth'!E699</f>
        <v>220.595</v>
      </c>
      <c r="D38">
        <f>'Annual Temp at Depth'!H699</f>
        <v>221.195174953085</v>
      </c>
      <c r="E38">
        <f t="shared" si="0"/>
        <v>0.60017495308500202</v>
      </c>
      <c r="F38">
        <f t="shared" si="1"/>
        <v>2.6323504424778719</v>
      </c>
      <c r="G38">
        <f t="shared" si="2"/>
        <v>2.6123969294378071</v>
      </c>
      <c r="H38">
        <f t="shared" si="3"/>
        <v>0.37660370544525595</v>
      </c>
      <c r="K38" s="1">
        <f>'RAD Data'!B699</f>
        <v>223.75459217685651</v>
      </c>
      <c r="L38" s="1">
        <f t="shared" si="4"/>
        <v>2.0841383458151199</v>
      </c>
      <c r="M38" s="1">
        <f t="shared" si="5"/>
        <v>0.2923578690270478</v>
      </c>
    </row>
    <row r="39" spans="1:13" x14ac:dyDescent="0.2">
      <c r="A39">
        <v>718</v>
      </c>
      <c r="B39">
        <v>38</v>
      </c>
      <c r="C39">
        <f>'Annual Temp at Depth'!E700</f>
        <v>220.56899999999999</v>
      </c>
      <c r="D39">
        <f>'Annual Temp at Depth'!H700</f>
        <v>221.16874515644</v>
      </c>
      <c r="E39">
        <f t="shared" si="0"/>
        <v>0.59974515644000803</v>
      </c>
      <c r="F39">
        <f t="shared" si="1"/>
        <v>2.6063504424778614</v>
      </c>
      <c r="G39">
        <f t="shared" si="2"/>
        <v>2.5859671327928027</v>
      </c>
      <c r="H39">
        <f t="shared" si="3"/>
        <v>0.37279358025389953</v>
      </c>
      <c r="K39" s="1">
        <f>'RAD Data'!B700</f>
        <v>223.75575412822309</v>
      </c>
      <c r="L39" s="1">
        <f t="shared" si="4"/>
        <v>2.0853002971817034</v>
      </c>
      <c r="M39" s="1">
        <f t="shared" si="5"/>
        <v>0.29252086474474071</v>
      </c>
    </row>
    <row r="40" spans="1:13" x14ac:dyDescent="0.2">
      <c r="A40">
        <v>719</v>
      </c>
      <c r="B40">
        <v>39</v>
      </c>
      <c r="C40">
        <f>'Annual Temp at Depth'!E701</f>
        <v>220.542</v>
      </c>
      <c r="D40">
        <f>'Annual Temp at Depth'!H701</f>
        <v>221.14133359765501</v>
      </c>
      <c r="E40">
        <f t="shared" si="0"/>
        <v>0.59933359765500427</v>
      </c>
      <c r="F40">
        <f t="shared" si="1"/>
        <v>2.5793504424778746</v>
      </c>
      <c r="G40">
        <f t="shared" si="2"/>
        <v>2.5585555740078121</v>
      </c>
      <c r="H40">
        <f t="shared" si="3"/>
        <v>0.36884192402044974</v>
      </c>
      <c r="K40" s="1">
        <f>'RAD Data'!B701</f>
        <v>223.7569160795897</v>
      </c>
      <c r="L40" s="1">
        <f t="shared" si="4"/>
        <v>2.0864622485483153</v>
      </c>
      <c r="M40" s="1">
        <f t="shared" si="5"/>
        <v>0.29268386046243755</v>
      </c>
    </row>
    <row r="41" spans="1:13" x14ac:dyDescent="0.2">
      <c r="A41">
        <v>720</v>
      </c>
      <c r="B41">
        <v>40</v>
      </c>
      <c r="C41">
        <f>'Annual Temp at Depth'!E702</f>
        <v>220.51599999999999</v>
      </c>
      <c r="D41">
        <f>'Annual Temp at Depth'!H702</f>
        <v>221.11494016</v>
      </c>
      <c r="E41">
        <f t="shared" si="0"/>
        <v>0.59894016000001216</v>
      </c>
      <c r="F41">
        <f t="shared" si="1"/>
        <v>2.5533504424778641</v>
      </c>
      <c r="G41">
        <f t="shared" si="2"/>
        <v>2.5321621363528095</v>
      </c>
      <c r="H41">
        <f t="shared" si="3"/>
        <v>0.36503704034894296</v>
      </c>
      <c r="K41" s="1">
        <f>'RAD Data'!B702</f>
        <v>223.75807803095631</v>
      </c>
      <c r="L41" s="1">
        <f t="shared" si="4"/>
        <v>2.0876241999149272</v>
      </c>
      <c r="M41" s="1">
        <f t="shared" si="5"/>
        <v>0.29284685618013445</v>
      </c>
    </row>
    <row r="42" spans="1:13" x14ac:dyDescent="0.2">
      <c r="A42">
        <v>721</v>
      </c>
      <c r="B42">
        <v>41</v>
      </c>
      <c r="C42">
        <f>'Annual Temp at Depth'!E703</f>
        <v>220.489</v>
      </c>
      <c r="D42">
        <f>'Annual Temp at Depth'!H703</f>
        <v>221.087564726745</v>
      </c>
      <c r="E42">
        <f t="shared" si="0"/>
        <v>0.59856472674499628</v>
      </c>
      <c r="F42">
        <f t="shared" si="1"/>
        <v>2.5263504424778773</v>
      </c>
      <c r="G42">
        <f t="shared" si="2"/>
        <v>2.5047867030978068</v>
      </c>
      <c r="H42">
        <f t="shared" si="3"/>
        <v>0.3610905919796969</v>
      </c>
      <c r="K42" s="1">
        <f>'RAD Data'!B703</f>
        <v>223.7592399823229</v>
      </c>
      <c r="L42" s="1">
        <f t="shared" si="4"/>
        <v>2.0887861512815107</v>
      </c>
      <c r="M42" s="1">
        <f t="shared" si="5"/>
        <v>0.29300985189782736</v>
      </c>
    </row>
    <row r="43" spans="1:13" x14ac:dyDescent="0.2">
      <c r="A43">
        <v>722</v>
      </c>
      <c r="B43">
        <v>42</v>
      </c>
      <c r="C43">
        <f>'Annual Temp at Depth'!E704</f>
        <v>220.46299999999999</v>
      </c>
      <c r="D43">
        <f>'Annual Temp at Depth'!H704</f>
        <v>221.06120718116</v>
      </c>
      <c r="E43">
        <f t="shared" si="0"/>
        <v>0.59820718116000648</v>
      </c>
      <c r="F43">
        <f t="shared" si="1"/>
        <v>2.5003504424778669</v>
      </c>
      <c r="G43">
        <f t="shared" si="2"/>
        <v>2.4784291575128066</v>
      </c>
      <c r="H43">
        <f t="shared" si="3"/>
        <v>0.3572908825167519</v>
      </c>
      <c r="K43" s="1">
        <f>'RAD Data'!B704</f>
        <v>223.7737690351891</v>
      </c>
      <c r="L43" s="1">
        <f t="shared" si="4"/>
        <v>2.1033152041477194</v>
      </c>
      <c r="M43" s="1">
        <f t="shared" si="5"/>
        <v>0.29504795217244456</v>
      </c>
    </row>
    <row r="44" spans="1:13" x14ac:dyDescent="0.2">
      <c r="A44">
        <v>723</v>
      </c>
      <c r="B44">
        <v>43</v>
      </c>
      <c r="C44">
        <f>'Annual Temp at Depth'!E705</f>
        <v>220.46299999999999</v>
      </c>
      <c r="D44">
        <f>'Annual Temp at Depth'!H705</f>
        <v>221.060867406515</v>
      </c>
      <c r="E44">
        <f t="shared" si="0"/>
        <v>0.59786740651500736</v>
      </c>
      <c r="F44">
        <f t="shared" si="1"/>
        <v>2.5003504424778669</v>
      </c>
      <c r="G44">
        <f t="shared" si="2"/>
        <v>2.4780893828678074</v>
      </c>
      <c r="H44">
        <f t="shared" si="3"/>
        <v>0.35724190053056093</v>
      </c>
      <c r="K44" s="1">
        <f>'RAD Data'!B705</f>
        <v>223.78839446962641</v>
      </c>
      <c r="L44" s="1">
        <f t="shared" si="4"/>
        <v>2.1179406385850257</v>
      </c>
      <c r="M44" s="1">
        <f t="shared" si="5"/>
        <v>0.29709957261994102</v>
      </c>
    </row>
    <row r="45" spans="1:13" x14ac:dyDescent="0.2">
      <c r="A45">
        <v>724</v>
      </c>
      <c r="B45">
        <v>44</v>
      </c>
      <c r="C45">
        <f>'Annual Temp at Depth'!E706</f>
        <v>220.46299999999999</v>
      </c>
      <c r="D45">
        <f>'Annual Temp at Depth'!H706</f>
        <v>221.06054528607999</v>
      </c>
      <c r="E45">
        <f t="shared" si="0"/>
        <v>0.59754528607999191</v>
      </c>
      <c r="F45">
        <f t="shared" si="1"/>
        <v>2.5003504424778669</v>
      </c>
      <c r="G45">
        <f t="shared" si="2"/>
        <v>2.477767262432792</v>
      </c>
      <c r="H45">
        <f t="shared" si="3"/>
        <v>0.35719546357909332</v>
      </c>
      <c r="K45" s="1">
        <f>'RAD Data'!B706</f>
        <v>223.77384489115781</v>
      </c>
      <c r="L45" s="1">
        <f t="shared" si="4"/>
        <v>2.1033910601164223</v>
      </c>
      <c r="M45" s="1">
        <f t="shared" si="5"/>
        <v>0.29505859306363469</v>
      </c>
    </row>
    <row r="46" spans="1:13" x14ac:dyDescent="0.2">
      <c r="A46">
        <v>725</v>
      </c>
      <c r="B46">
        <v>45</v>
      </c>
      <c r="C46">
        <f>'Annual Temp at Depth'!E707</f>
        <v>220.46299999999999</v>
      </c>
      <c r="D46">
        <f>'Annual Temp at Depth'!H707</f>
        <v>221.060240703125</v>
      </c>
      <c r="E46">
        <f t="shared" si="0"/>
        <v>0.59724070312500999</v>
      </c>
      <c r="F46">
        <f t="shared" si="1"/>
        <v>2.5003504424778669</v>
      </c>
      <c r="G46">
        <f t="shared" si="2"/>
        <v>2.4774626794778101</v>
      </c>
      <c r="H46">
        <f t="shared" si="3"/>
        <v>0.3571515548345342</v>
      </c>
      <c r="K46" s="1">
        <f>'RAD Data'!B707</f>
        <v>223.75929531268929</v>
      </c>
      <c r="L46" s="1">
        <f t="shared" si="4"/>
        <v>2.0888414816479042</v>
      </c>
      <c r="M46" s="1">
        <f t="shared" si="5"/>
        <v>0.29301761350734035</v>
      </c>
    </row>
    <row r="47" spans="1:13" x14ac:dyDescent="0.2">
      <c r="A47">
        <v>726</v>
      </c>
      <c r="B47">
        <v>46</v>
      </c>
      <c r="C47">
        <f>'Annual Temp at Depth'!E708</f>
        <v>220.46299999999999</v>
      </c>
      <c r="D47">
        <f>'Annual Temp at Depth'!H708</f>
        <v>221.05995354091999</v>
      </c>
      <c r="E47">
        <f t="shared" si="0"/>
        <v>0.59695354091999775</v>
      </c>
      <c r="F47">
        <f t="shared" si="1"/>
        <v>2.5003504424778669</v>
      </c>
      <c r="G47">
        <f t="shared" si="2"/>
        <v>2.4771755172727978</v>
      </c>
      <c r="H47">
        <f t="shared" si="3"/>
        <v>0.35711015746905245</v>
      </c>
      <c r="K47" s="1">
        <f>'RAD Data'!B708</f>
        <v>223.74474573422069</v>
      </c>
      <c r="L47" s="1">
        <f t="shared" si="4"/>
        <v>2.0742919031793008</v>
      </c>
      <c r="M47" s="1">
        <f t="shared" si="5"/>
        <v>0.29097663395103401</v>
      </c>
    </row>
    <row r="48" spans="1:13" x14ac:dyDescent="0.2">
      <c r="A48">
        <v>727</v>
      </c>
      <c r="B48">
        <v>47</v>
      </c>
      <c r="C48">
        <f>'Annual Temp at Depth'!E709</f>
        <v>220.46299999999999</v>
      </c>
      <c r="D48">
        <f>'Annual Temp at Depth'!H709</f>
        <v>221.059683682735</v>
      </c>
      <c r="E48">
        <f t="shared" si="0"/>
        <v>0.59668368273500505</v>
      </c>
      <c r="F48">
        <f t="shared" si="1"/>
        <v>2.5003504424778669</v>
      </c>
      <c r="G48">
        <f t="shared" si="2"/>
        <v>2.4769056590878051</v>
      </c>
      <c r="H48">
        <f t="shared" si="3"/>
        <v>0.35707125465483314</v>
      </c>
      <c r="K48" s="1">
        <f>'RAD Data'!B709</f>
        <v>223.73019615575211</v>
      </c>
      <c r="L48" s="1">
        <f t="shared" si="4"/>
        <v>2.0597423247107258</v>
      </c>
      <c r="M48" s="1">
        <f t="shared" si="5"/>
        <v>0.28893565439473173</v>
      </c>
    </row>
    <row r="49" spans="1:13" x14ac:dyDescent="0.2">
      <c r="A49">
        <v>728</v>
      </c>
      <c r="B49">
        <v>48</v>
      </c>
      <c r="C49">
        <f>'Annual Temp at Depth'!E710</f>
        <v>220.46299999999999</v>
      </c>
      <c r="D49">
        <f>'Annual Temp at Depth'!H710</f>
        <v>221.05943101183999</v>
      </c>
      <c r="E49">
        <f t="shared" si="0"/>
        <v>0.59643101183999647</v>
      </c>
      <c r="F49">
        <f t="shared" si="1"/>
        <v>2.5003504424778669</v>
      </c>
      <c r="G49">
        <f t="shared" si="2"/>
        <v>2.4766529881927966</v>
      </c>
      <c r="H49">
        <f t="shared" si="3"/>
        <v>0.35703482956404919</v>
      </c>
      <c r="K49" s="1">
        <f>'RAD Data'!B710</f>
        <v>223.71564657728359</v>
      </c>
      <c r="L49" s="1">
        <f t="shared" si="4"/>
        <v>2.0451927462422077</v>
      </c>
      <c r="M49" s="1">
        <f t="shared" si="5"/>
        <v>0.28689467483843739</v>
      </c>
    </row>
    <row r="50" spans="1:13" x14ac:dyDescent="0.2">
      <c r="A50">
        <v>729</v>
      </c>
      <c r="B50">
        <v>49</v>
      </c>
      <c r="C50">
        <f>'Annual Temp at Depth'!E711</f>
        <v>220.46299999999999</v>
      </c>
      <c r="D50">
        <f>'Annual Temp at Depth'!H711</f>
        <v>221.05919541150499</v>
      </c>
      <c r="E50">
        <f t="shared" si="0"/>
        <v>0.59619541150499344</v>
      </c>
      <c r="F50">
        <f t="shared" si="1"/>
        <v>2.5003504424778669</v>
      </c>
      <c r="G50">
        <f t="shared" si="2"/>
        <v>2.4764173878577935</v>
      </c>
      <c r="H50">
        <f t="shared" si="3"/>
        <v>0.35700086536888176</v>
      </c>
      <c r="K50" s="1">
        <f>'RAD Data'!B711</f>
        <v>223.70109699881499</v>
      </c>
      <c r="L50" s="1">
        <f t="shared" si="4"/>
        <v>2.0306431677736043</v>
      </c>
      <c r="M50" s="1">
        <f t="shared" si="5"/>
        <v>0.28485369528213106</v>
      </c>
    </row>
    <row r="51" spans="1:13" x14ac:dyDescent="0.2">
      <c r="A51">
        <v>730</v>
      </c>
      <c r="B51">
        <v>50</v>
      </c>
      <c r="C51">
        <f>'Annual Temp at Depth'!E712</f>
        <v>220.46299999999999</v>
      </c>
      <c r="D51">
        <f>'Annual Temp at Depth'!H712</f>
        <v>221.05897676499998</v>
      </c>
      <c r="E51">
        <f t="shared" si="0"/>
        <v>0.59597676499998897</v>
      </c>
      <c r="F51">
        <f t="shared" si="1"/>
        <v>2.5003504424778669</v>
      </c>
      <c r="G51">
        <f t="shared" si="2"/>
        <v>2.4761987413527891</v>
      </c>
      <c r="H51">
        <f t="shared" si="3"/>
        <v>0.35696934524150775</v>
      </c>
      <c r="K51" s="1">
        <f>'RAD Data'!B712</f>
        <v>223.68654742034639</v>
      </c>
      <c r="L51" s="1">
        <f t="shared" si="4"/>
        <v>2.0160935893050009</v>
      </c>
      <c r="M51" s="1">
        <f t="shared" si="5"/>
        <v>0.28281271572582478</v>
      </c>
    </row>
    <row r="52" spans="1:13" x14ac:dyDescent="0.2">
      <c r="A52" s="22">
        <v>731</v>
      </c>
      <c r="B52">
        <v>51</v>
      </c>
      <c r="C52">
        <f>'Annual Temp at Depth'!E713</f>
        <v>220.46299999999999</v>
      </c>
      <c r="D52">
        <f>'Annual Temp at Depth'!H713</f>
        <v>221.058774955595</v>
      </c>
      <c r="E52">
        <f t="shared" si="0"/>
        <v>0.59577495559500449</v>
      </c>
      <c r="F52">
        <f t="shared" si="1"/>
        <v>2.5003504424778669</v>
      </c>
      <c r="G52">
        <f t="shared" si="2"/>
        <v>2.4759969319478046</v>
      </c>
      <c r="H52">
        <f t="shared" si="3"/>
        <v>0.35694025235410831</v>
      </c>
      <c r="K52" s="1">
        <f>'RAD Data'!B713</f>
        <v>223.6719978418779</v>
      </c>
      <c r="L52" s="1">
        <f t="shared" si="4"/>
        <v>2.0015440108365112</v>
      </c>
      <c r="M52" s="1">
        <f t="shared" si="5"/>
        <v>0.28077173616953438</v>
      </c>
    </row>
    <row r="53" spans="1:13" x14ac:dyDescent="0.2">
      <c r="A53" s="22">
        <v>732</v>
      </c>
      <c r="B53">
        <v>52</v>
      </c>
      <c r="C53">
        <f>'Annual Temp at Depth'!E714</f>
        <v>220.46299999999999</v>
      </c>
      <c r="D53">
        <f>'Annual Temp at Depth'!H714</f>
        <v>221.05858986656</v>
      </c>
      <c r="E53">
        <f t="shared" si="0"/>
        <v>0.59558986656000457</v>
      </c>
      <c r="F53">
        <f t="shared" si="1"/>
        <v>2.5003504424778669</v>
      </c>
      <c r="G53">
        <f t="shared" si="2"/>
        <v>2.4758118429128047</v>
      </c>
      <c r="H53">
        <f t="shared" si="3"/>
        <v>0.35691356987885625</v>
      </c>
      <c r="K53" s="1">
        <f>'RAD Data'!B714</f>
        <v>223.65744826340929</v>
      </c>
      <c r="L53" s="1">
        <f t="shared" si="4"/>
        <v>1.9869944323679078</v>
      </c>
      <c r="M53" s="1">
        <f t="shared" si="5"/>
        <v>0.2787307566132281</v>
      </c>
    </row>
    <row r="54" spans="1:13" x14ac:dyDescent="0.2">
      <c r="A54" s="22">
        <v>733</v>
      </c>
      <c r="B54">
        <v>53</v>
      </c>
      <c r="C54">
        <f>'Annual Temp at Depth'!E715</f>
        <v>220.41200000000001</v>
      </c>
      <c r="D54">
        <f>'Annual Temp at Depth'!H715</f>
        <v>221.00742138116502</v>
      </c>
      <c r="E54">
        <f t="shared" si="0"/>
        <v>0.59542138116501064</v>
      </c>
      <c r="F54">
        <f t="shared" si="1"/>
        <v>2.4493504424778791</v>
      </c>
      <c r="G54">
        <f t="shared" si="2"/>
        <v>2.424643357517823</v>
      </c>
      <c r="H54">
        <f t="shared" si="3"/>
        <v>0.34953710997545306</v>
      </c>
      <c r="K54" s="1">
        <f>'RAD Data'!B715</f>
        <v>223.64289868494069</v>
      </c>
      <c r="L54" s="1">
        <f t="shared" si="4"/>
        <v>1.9724448538993045</v>
      </c>
      <c r="M54" s="1">
        <f t="shared" si="5"/>
        <v>0.27668977705692177</v>
      </c>
    </row>
    <row r="55" spans="1:13" x14ac:dyDescent="0.2">
      <c r="A55">
        <v>734</v>
      </c>
      <c r="B55">
        <v>54</v>
      </c>
      <c r="C55">
        <f>'Annual Temp at Depth'!E716</f>
        <v>220.4</v>
      </c>
      <c r="D55">
        <f>'Annual Temp at Depth'!H716</f>
        <v>220.99526938267999</v>
      </c>
      <c r="E55">
        <f t="shared" si="0"/>
        <v>0.5952693826799873</v>
      </c>
      <c r="F55">
        <f t="shared" si="1"/>
        <v>2.4373504424778787</v>
      </c>
      <c r="G55">
        <f t="shared" si="2"/>
        <v>2.4124913590327992</v>
      </c>
      <c r="H55">
        <f t="shared" si="3"/>
        <v>0.34778527524985875</v>
      </c>
      <c r="K55" s="1">
        <f>'RAD Data'!B716</f>
        <v>223.62834910647209</v>
      </c>
      <c r="L55" s="1">
        <f t="shared" si="4"/>
        <v>1.9578952754307011</v>
      </c>
      <c r="M55" s="1">
        <f t="shared" si="5"/>
        <v>0.27464879750061549</v>
      </c>
    </row>
    <row r="56" spans="1:13" x14ac:dyDescent="0.2">
      <c r="A56">
        <v>735</v>
      </c>
      <c r="B56">
        <v>55</v>
      </c>
      <c r="C56">
        <f>'Annual Temp at Depth'!E717</f>
        <v>220.38900000000001</v>
      </c>
      <c r="D56">
        <f>'Annual Temp at Depth'!H717</f>
        <v>220.98413375437502</v>
      </c>
      <c r="E56">
        <f t="shared" si="0"/>
        <v>0.59513375437501281</v>
      </c>
      <c r="F56">
        <f t="shared" si="1"/>
        <v>2.426350442477883</v>
      </c>
      <c r="G56">
        <f t="shared" si="2"/>
        <v>2.401355730727829</v>
      </c>
      <c r="H56">
        <f t="shared" si="3"/>
        <v>0.34617996066888684</v>
      </c>
      <c r="K56" s="1">
        <f>'RAD Data'!B717</f>
        <v>223.6137995280036</v>
      </c>
      <c r="L56" s="1">
        <f t="shared" si="4"/>
        <v>1.9433456969622114</v>
      </c>
      <c r="M56" s="1">
        <f t="shared" si="5"/>
        <v>0.27260781794432509</v>
      </c>
    </row>
    <row r="57" spans="1:13" x14ac:dyDescent="0.2">
      <c r="A57">
        <v>736</v>
      </c>
      <c r="B57">
        <v>56</v>
      </c>
      <c r="C57">
        <f>'Annual Temp at Depth'!E718</f>
        <v>220.37700000000001</v>
      </c>
      <c r="D57">
        <f>'Annual Temp at Depth'!H718</f>
        <v>220.97201437952</v>
      </c>
      <c r="E57">
        <f t="shared" si="0"/>
        <v>0.59501437951999492</v>
      </c>
      <c r="F57">
        <f t="shared" si="1"/>
        <v>2.4143504424778826</v>
      </c>
      <c r="G57">
        <f t="shared" si="2"/>
        <v>2.3892363558728107</v>
      </c>
      <c r="H57">
        <f t="shared" si="3"/>
        <v>0.34443282897283856</v>
      </c>
      <c r="K57" s="1">
        <f>'RAD Data'!B718</f>
        <v>223.59924994953499</v>
      </c>
      <c r="L57" s="1">
        <f t="shared" si="4"/>
        <v>1.928796118493608</v>
      </c>
      <c r="M57" s="1">
        <f t="shared" si="5"/>
        <v>0.27056683838801882</v>
      </c>
    </row>
    <row r="58" spans="1:13" x14ac:dyDescent="0.2">
      <c r="A58">
        <v>737</v>
      </c>
      <c r="B58">
        <v>57</v>
      </c>
      <c r="C58">
        <f>'Annual Temp at Depth'!E719</f>
        <v>220.36500000000001</v>
      </c>
      <c r="D58">
        <f>'Annual Temp at Depth'!H719</f>
        <v>220.95991114138502</v>
      </c>
      <c r="E58">
        <f t="shared" si="0"/>
        <v>0.59491114138501189</v>
      </c>
      <c r="F58">
        <f t="shared" si="1"/>
        <v>2.4023504424778821</v>
      </c>
      <c r="G58">
        <f t="shared" si="2"/>
        <v>2.3771331177378272</v>
      </c>
      <c r="H58">
        <f t="shared" si="3"/>
        <v>0.34268802354983491</v>
      </c>
      <c r="K58" s="1">
        <f>'RAD Data'!B719</f>
        <v>223.5847003710665</v>
      </c>
      <c r="L58" s="1">
        <f t="shared" si="4"/>
        <v>1.9142465400251183</v>
      </c>
      <c r="M58" s="1">
        <f t="shared" si="5"/>
        <v>0.26852585883172847</v>
      </c>
    </row>
    <row r="59" spans="1:13" x14ac:dyDescent="0.2">
      <c r="A59">
        <v>738</v>
      </c>
      <c r="B59">
        <v>58</v>
      </c>
      <c r="C59">
        <f>'Annual Temp at Depth'!E720</f>
        <v>220.35300000000001</v>
      </c>
      <c r="D59">
        <f>'Annual Temp at Depth'!H720</f>
        <v>220.94782392324001</v>
      </c>
      <c r="E59">
        <f t="shared" si="0"/>
        <v>0.59482392323999989</v>
      </c>
      <c r="F59">
        <f t="shared" si="1"/>
        <v>2.3903504424778816</v>
      </c>
      <c r="G59">
        <f t="shared" si="2"/>
        <v>2.3650458995928147</v>
      </c>
      <c r="H59">
        <f t="shared" si="3"/>
        <v>0.34094552757204472</v>
      </c>
      <c r="K59" s="1">
        <f>'RAD Data'!B720</f>
        <v>223.5701507925979</v>
      </c>
      <c r="L59" s="1">
        <f t="shared" si="4"/>
        <v>1.8996969615565149</v>
      </c>
      <c r="M59" s="1">
        <f t="shared" si="5"/>
        <v>0.26648487927542214</v>
      </c>
    </row>
    <row r="60" spans="1:13" x14ac:dyDescent="0.2">
      <c r="A60">
        <v>739</v>
      </c>
      <c r="B60">
        <v>59</v>
      </c>
      <c r="C60">
        <f>'Annual Temp at Depth'!E721</f>
        <v>220.34100000000001</v>
      </c>
      <c r="D60">
        <f>'Annual Temp at Depth'!H721</f>
        <v>220.93575260835502</v>
      </c>
      <c r="E60">
        <f t="shared" si="0"/>
        <v>0.59475260835500876</v>
      </c>
      <c r="F60">
        <f t="shared" si="1"/>
        <v>2.3783504424778812</v>
      </c>
      <c r="G60">
        <f t="shared" si="2"/>
        <v>2.3529745847078232</v>
      </c>
      <c r="H60">
        <f t="shared" si="3"/>
        <v>0.33920532421165317</v>
      </c>
      <c r="K60" s="1">
        <f>'RAD Data'!B721</f>
        <v>223.5556012141293</v>
      </c>
      <c r="L60" s="1">
        <f t="shared" si="4"/>
        <v>1.8851473830879115</v>
      </c>
      <c r="M60" s="1">
        <f t="shared" si="5"/>
        <v>0.26444389971911586</v>
      </c>
    </row>
    <row r="61" spans="1:13" x14ac:dyDescent="0.2">
      <c r="A61">
        <v>740</v>
      </c>
      <c r="B61">
        <v>60</v>
      </c>
      <c r="C61">
        <f>'Annual Temp at Depth'!E722</f>
        <v>220.32900000000001</v>
      </c>
      <c r="D61">
        <f>'Annual Temp at Depth'!H722</f>
        <v>220.92369708000001</v>
      </c>
      <c r="E61">
        <f t="shared" si="0"/>
        <v>0.5946970800000031</v>
      </c>
      <c r="F61">
        <f t="shared" si="1"/>
        <v>2.3663504424778807</v>
      </c>
      <c r="G61">
        <f t="shared" si="2"/>
        <v>2.3409190563528171</v>
      </c>
      <c r="H61">
        <f t="shared" si="3"/>
        <v>0.33746739664083308</v>
      </c>
      <c r="K61" s="1">
        <f>'RAD Data'!B722</f>
        <v>223.54105163566081</v>
      </c>
      <c r="L61" s="1">
        <f t="shared" si="4"/>
        <v>1.8705978046194218</v>
      </c>
      <c r="M61" s="1">
        <f t="shared" si="5"/>
        <v>0.26240292016282546</v>
      </c>
    </row>
    <row r="62" spans="1:13" x14ac:dyDescent="0.2">
      <c r="A62">
        <v>741</v>
      </c>
      <c r="B62">
        <v>61</v>
      </c>
      <c r="C62">
        <f>'Annual Temp at Depth'!E723</f>
        <v>220.31700000000001</v>
      </c>
      <c r="D62">
        <f>'Annual Temp at Depth'!H723</f>
        <v>220.91165722144501</v>
      </c>
      <c r="E62">
        <f t="shared" si="0"/>
        <v>0.59465722144500432</v>
      </c>
      <c r="F62">
        <f t="shared" si="1"/>
        <v>2.3543504424778803</v>
      </c>
      <c r="G62">
        <f t="shared" si="2"/>
        <v>2.3288791977978178</v>
      </c>
      <c r="H62">
        <f t="shared" si="3"/>
        <v>0.3357317280317656</v>
      </c>
      <c r="K62" s="1">
        <f>'RAD Data'!B723</f>
        <v>223.5265020571922</v>
      </c>
      <c r="L62" s="1">
        <f t="shared" si="4"/>
        <v>1.8560482261508184</v>
      </c>
      <c r="M62" s="1">
        <f t="shared" si="5"/>
        <v>0.26036194060651918</v>
      </c>
    </row>
    <row r="63" spans="1:13" x14ac:dyDescent="0.2">
      <c r="A63">
        <v>742</v>
      </c>
      <c r="B63">
        <v>62</v>
      </c>
      <c r="C63">
        <f>'Annual Temp at Depth'!E724</f>
        <v>220.30500000000001</v>
      </c>
      <c r="D63">
        <f>'Annual Temp at Depth'!H724</f>
        <v>220.89963291596001</v>
      </c>
      <c r="E63">
        <f t="shared" si="0"/>
        <v>0.59463291596000545</v>
      </c>
      <c r="F63">
        <f t="shared" si="1"/>
        <v>2.3423504424778798</v>
      </c>
      <c r="G63">
        <f t="shared" si="2"/>
        <v>2.3168548923128185</v>
      </c>
      <c r="H63">
        <f t="shared" si="3"/>
        <v>0.33399830155662769</v>
      </c>
      <c r="K63" s="1">
        <f>'RAD Data'!B724</f>
        <v>223.5119524787236</v>
      </c>
      <c r="L63" s="1">
        <f t="shared" si="4"/>
        <v>1.8414986476822151</v>
      </c>
      <c r="M63" s="1">
        <f t="shared" si="5"/>
        <v>0.25832096105021285</v>
      </c>
    </row>
    <row r="64" spans="1:13" x14ac:dyDescent="0.2">
      <c r="A64">
        <v>743</v>
      </c>
      <c r="B64">
        <v>63</v>
      </c>
      <c r="C64">
        <f>'Annual Temp at Depth'!E725</f>
        <v>220.29300000000001</v>
      </c>
      <c r="D64">
        <f>'Annual Temp at Depth'!H725</f>
        <v>220.88762404681501</v>
      </c>
      <c r="E64">
        <f t="shared" si="0"/>
        <v>0.59462404681499947</v>
      </c>
      <c r="F64">
        <f t="shared" si="1"/>
        <v>2.3303504424778794</v>
      </c>
      <c r="G64">
        <f t="shared" si="2"/>
        <v>2.3048460231678121</v>
      </c>
      <c r="H64">
        <f t="shared" si="3"/>
        <v>0.33226710038759638</v>
      </c>
      <c r="K64" s="1">
        <f>'RAD Data'!B725</f>
        <v>223.497402900255</v>
      </c>
      <c r="L64" s="1">
        <f t="shared" si="4"/>
        <v>1.8269490692136117</v>
      </c>
      <c r="M64" s="1">
        <f t="shared" si="5"/>
        <v>0.25627998149390657</v>
      </c>
    </row>
    <row r="65" spans="1:13" x14ac:dyDescent="0.2">
      <c r="A65">
        <v>744</v>
      </c>
      <c r="B65">
        <v>64</v>
      </c>
      <c r="C65">
        <f>'Annual Temp at Depth'!E726</f>
        <v>220.28100000000001</v>
      </c>
      <c r="D65">
        <f>'Annual Temp at Depth'!H726</f>
        <v>220.87563049728001</v>
      </c>
      <c r="E65">
        <f t="shared" si="0"/>
        <v>0.59463049728000783</v>
      </c>
      <c r="F65">
        <f t="shared" si="1"/>
        <v>2.3183504424778789</v>
      </c>
      <c r="G65">
        <f t="shared" si="2"/>
        <v>2.29285247363282</v>
      </c>
      <c r="H65">
        <f t="shared" si="3"/>
        <v>0.33053810769685266</v>
      </c>
      <c r="K65" s="1">
        <f>'RAD Data'!B726</f>
        <v>223.48285332178651</v>
      </c>
      <c r="L65" s="1">
        <f t="shared" si="4"/>
        <v>1.812399490745122</v>
      </c>
      <c r="M65" s="1">
        <f t="shared" si="5"/>
        <v>0.25423900193761623</v>
      </c>
    </row>
    <row r="66" spans="1:13" x14ac:dyDescent="0.2">
      <c r="A66">
        <v>745</v>
      </c>
      <c r="B66">
        <v>65</v>
      </c>
      <c r="C66">
        <f>'Annual Temp at Depth'!E727</f>
        <v>220.26900000000001</v>
      </c>
      <c r="D66">
        <f>'Annual Temp at Depth'!H727</f>
        <v>220.863652150625</v>
      </c>
      <c r="E66">
        <f t="shared" ref="E66:E129" si="6">D66-C66</f>
        <v>0.5946521506249951</v>
      </c>
      <c r="F66">
        <f t="shared" ref="F66:F129" si="7">C66-$C$568</f>
        <v>2.3063504424778785</v>
      </c>
      <c r="G66">
        <f t="shared" si="2"/>
        <v>2.2808741269778068</v>
      </c>
      <c r="H66">
        <f t="shared" si="3"/>
        <v>0.32881130665656949</v>
      </c>
      <c r="K66" s="1">
        <f>'RAD Data'!B727</f>
        <v>223.4683037433179</v>
      </c>
      <c r="L66" s="1">
        <f t="shared" si="4"/>
        <v>1.7978499122765186</v>
      </c>
      <c r="M66" s="1">
        <f t="shared" si="5"/>
        <v>0.25219802238130989</v>
      </c>
    </row>
    <row r="67" spans="1:13" x14ac:dyDescent="0.2">
      <c r="A67">
        <v>746</v>
      </c>
      <c r="B67">
        <v>66</v>
      </c>
      <c r="C67">
        <f>'Annual Temp at Depth'!E728</f>
        <v>220.25800000000001</v>
      </c>
      <c r="D67">
        <f>'Annual Temp at Depth'!H728</f>
        <v>220.85268889012002</v>
      </c>
      <c r="E67">
        <f t="shared" si="6"/>
        <v>0.59468889012001114</v>
      </c>
      <c r="F67">
        <f t="shared" si="7"/>
        <v>2.2953504424778828</v>
      </c>
      <c r="G67">
        <f t="shared" ref="G67:G130" si="8">D67-$D$568</f>
        <v>2.2699108664728271</v>
      </c>
      <c r="H67">
        <f t="shared" ref="H67:H130" si="9">(D67-$D$568)/($D$569-$D$568)</f>
        <v>0.32723084065486374</v>
      </c>
      <c r="K67" s="1">
        <f>'RAD Data'!B728</f>
        <v>223.4537541648493</v>
      </c>
      <c r="L67" s="1">
        <f t="shared" ref="L67:L130" si="10">K67-$K$568</f>
        <v>1.7833003338079152</v>
      </c>
      <c r="M67" s="1">
        <f t="shared" ref="M67:M130" si="11">(K67-$K$568)/($K$569-$K$568)</f>
        <v>0.25015704282500362</v>
      </c>
    </row>
    <row r="68" spans="1:13" x14ac:dyDescent="0.2">
      <c r="A68">
        <v>747</v>
      </c>
      <c r="B68">
        <v>67</v>
      </c>
      <c r="C68">
        <f>'Annual Temp at Depth'!E729</f>
        <v>220.24600000000001</v>
      </c>
      <c r="D68">
        <f>'Annual Temp at Depth'!H729</f>
        <v>220.840740599035</v>
      </c>
      <c r="E68">
        <f t="shared" si="6"/>
        <v>0.5947405990349921</v>
      </c>
      <c r="F68">
        <f t="shared" si="7"/>
        <v>2.2833504424778823</v>
      </c>
      <c r="G68">
        <f t="shared" si="8"/>
        <v>2.2579625753878076</v>
      </c>
      <c r="H68">
        <f t="shared" si="9"/>
        <v>0.32550837243204078</v>
      </c>
      <c r="K68" s="1">
        <f>'RAD Data'!B729</f>
        <v>223.43920458638081</v>
      </c>
      <c r="L68" s="1">
        <f t="shared" si="10"/>
        <v>1.7687507553394255</v>
      </c>
      <c r="M68" s="1">
        <f t="shared" si="11"/>
        <v>0.24811606326871324</v>
      </c>
    </row>
    <row r="69" spans="1:13" x14ac:dyDescent="0.2">
      <c r="A69">
        <v>748</v>
      </c>
      <c r="B69">
        <v>68</v>
      </c>
      <c r="C69">
        <f>'Annual Temp at Depth'!E730</f>
        <v>220.23400000000001</v>
      </c>
      <c r="D69">
        <f>'Annual Temp at Depth'!H730</f>
        <v>220.82880716064</v>
      </c>
      <c r="E69">
        <f t="shared" si="6"/>
        <v>0.59480716063998784</v>
      </c>
      <c r="F69">
        <f t="shared" si="7"/>
        <v>2.2713504424778819</v>
      </c>
      <c r="G69">
        <f t="shared" si="8"/>
        <v>2.2460291369928029</v>
      </c>
      <c r="H69">
        <f t="shared" si="9"/>
        <v>0.32378804537621753</v>
      </c>
      <c r="K69" s="1">
        <f>'RAD Data'!B730</f>
        <v>223.42465500791221</v>
      </c>
      <c r="L69" s="1">
        <f t="shared" si="10"/>
        <v>1.7542011768708221</v>
      </c>
      <c r="M69" s="1">
        <f t="shared" si="11"/>
        <v>0.24607508371240691</v>
      </c>
    </row>
    <row r="70" spans="1:13" x14ac:dyDescent="0.2">
      <c r="A70">
        <v>749</v>
      </c>
      <c r="B70">
        <v>69</v>
      </c>
      <c r="C70">
        <f>'Annual Temp at Depth'!E731</f>
        <v>220.22200000000001</v>
      </c>
      <c r="D70">
        <f>'Annual Temp at Depth'!H731</f>
        <v>220.816888458205</v>
      </c>
      <c r="E70">
        <f t="shared" si="6"/>
        <v>0.59488845820499137</v>
      </c>
      <c r="F70">
        <f t="shared" si="7"/>
        <v>2.2593504424778814</v>
      </c>
      <c r="G70">
        <f t="shared" si="8"/>
        <v>2.234110434557806</v>
      </c>
      <c r="H70">
        <f t="shared" si="9"/>
        <v>0.32206984265957095</v>
      </c>
      <c r="K70" s="1">
        <f>'RAD Data'!B731</f>
        <v>223.4101054294436</v>
      </c>
      <c r="L70" s="1">
        <f t="shared" si="10"/>
        <v>1.7396515984022187</v>
      </c>
      <c r="M70" s="1">
        <f t="shared" si="11"/>
        <v>0.24403410415610061</v>
      </c>
    </row>
    <row r="71" spans="1:13" x14ac:dyDescent="0.2">
      <c r="A71">
        <v>750</v>
      </c>
      <c r="B71">
        <v>70</v>
      </c>
      <c r="C71">
        <f>'Annual Temp at Depth'!E732</f>
        <v>220.21</v>
      </c>
      <c r="D71">
        <f>'Annual Temp at Depth'!H732</f>
        <v>220.804984375</v>
      </c>
      <c r="E71">
        <f t="shared" si="6"/>
        <v>0.59498437499999568</v>
      </c>
      <c r="F71">
        <f t="shared" si="7"/>
        <v>2.247350442477881</v>
      </c>
      <c r="G71">
        <f t="shared" si="8"/>
        <v>2.2222063513528099</v>
      </c>
      <c r="H71">
        <f t="shared" si="9"/>
        <v>0.32035374745427803</v>
      </c>
      <c r="K71" s="1">
        <f>'RAD Data'!B732</f>
        <v>223.39555585097509</v>
      </c>
      <c r="L71" s="1">
        <f t="shared" si="10"/>
        <v>1.7251020199337006</v>
      </c>
      <c r="M71" s="1">
        <f t="shared" si="11"/>
        <v>0.24199312459980626</v>
      </c>
    </row>
    <row r="72" spans="1:13" x14ac:dyDescent="0.2">
      <c r="A72">
        <v>751</v>
      </c>
      <c r="B72">
        <v>71</v>
      </c>
      <c r="C72">
        <f>'Annual Temp at Depth'!E733</f>
        <v>220.19800000000001</v>
      </c>
      <c r="D72">
        <f>'Annual Temp at Depth'!H733</f>
        <v>220.793094794295</v>
      </c>
      <c r="E72">
        <f t="shared" si="6"/>
        <v>0.59509479429499379</v>
      </c>
      <c r="F72">
        <f t="shared" si="7"/>
        <v>2.2353504424778805</v>
      </c>
      <c r="G72">
        <f t="shared" si="8"/>
        <v>2.2103167706478075</v>
      </c>
      <c r="H72">
        <f t="shared" si="9"/>
        <v>0.31863974293251573</v>
      </c>
      <c r="K72" s="1">
        <f>'RAD Data'!B733</f>
        <v>223.38100627250651</v>
      </c>
      <c r="L72" s="1">
        <f t="shared" si="10"/>
        <v>1.7105524414651256</v>
      </c>
      <c r="M72" s="1">
        <f t="shared" si="11"/>
        <v>0.23995214504350396</v>
      </c>
    </row>
    <row r="73" spans="1:13" x14ac:dyDescent="0.2">
      <c r="A73" s="22">
        <v>752</v>
      </c>
      <c r="B73">
        <v>72</v>
      </c>
      <c r="C73">
        <f>'Annual Temp at Depth'!E734</f>
        <v>220.19800000000001</v>
      </c>
      <c r="D73">
        <f>'Annual Temp at Depth'!H734</f>
        <v>220.79321959936001</v>
      </c>
      <c r="E73">
        <f t="shared" si="6"/>
        <v>0.59521959936000712</v>
      </c>
      <c r="F73">
        <f t="shared" si="7"/>
        <v>2.2353504424778805</v>
      </c>
      <c r="G73">
        <f t="shared" si="8"/>
        <v>2.2104415757128208</v>
      </c>
      <c r="H73">
        <f t="shared" si="9"/>
        <v>0.31865773485763732</v>
      </c>
      <c r="K73" s="1">
        <f>'RAD Data'!B734</f>
        <v>223.36645669403791</v>
      </c>
      <c r="L73" s="1">
        <f t="shared" si="10"/>
        <v>1.6960028629965223</v>
      </c>
      <c r="M73" s="1">
        <f t="shared" si="11"/>
        <v>0.23791116548719765</v>
      </c>
    </row>
    <row r="74" spans="1:13" x14ac:dyDescent="0.2">
      <c r="A74">
        <v>753</v>
      </c>
      <c r="B74">
        <v>73</v>
      </c>
      <c r="C74">
        <f>'Annual Temp at Depth'!E735</f>
        <v>220.16900000000001</v>
      </c>
      <c r="D74">
        <f>'Annual Temp at Depth'!H735</f>
        <v>220.76435867346501</v>
      </c>
      <c r="E74">
        <f t="shared" si="6"/>
        <v>0.59535867346500027</v>
      </c>
      <c r="F74">
        <f t="shared" si="7"/>
        <v>2.2063504424778841</v>
      </c>
      <c r="G74">
        <f t="shared" si="8"/>
        <v>2.1815806498178176</v>
      </c>
      <c r="H74">
        <f t="shared" si="9"/>
        <v>0.31449713754864489</v>
      </c>
      <c r="K74" s="1">
        <f>'RAD Data'!B735</f>
        <v>223.35190711556939</v>
      </c>
      <c r="L74" s="1">
        <f t="shared" si="10"/>
        <v>1.6814532845280041</v>
      </c>
      <c r="M74" s="1">
        <f t="shared" si="11"/>
        <v>0.23587018593090331</v>
      </c>
    </row>
    <row r="75" spans="1:13" x14ac:dyDescent="0.2">
      <c r="A75">
        <v>754</v>
      </c>
      <c r="B75">
        <v>74</v>
      </c>
      <c r="C75">
        <f>'Annual Temp at Depth'!E736</f>
        <v>220.14</v>
      </c>
      <c r="D75">
        <f>'Annual Temp at Depth'!H736</f>
        <v>220.73551189987998</v>
      </c>
      <c r="E75">
        <f t="shared" si="6"/>
        <v>0.59551189987999464</v>
      </c>
      <c r="F75">
        <f t="shared" si="7"/>
        <v>2.1773504424778594</v>
      </c>
      <c r="G75">
        <f t="shared" si="8"/>
        <v>2.1527338762327872</v>
      </c>
      <c r="H75">
        <f t="shared" si="9"/>
        <v>0.31033858043971402</v>
      </c>
      <c r="K75" s="1">
        <f>'RAD Data'!B736</f>
        <v>223.33735753710079</v>
      </c>
      <c r="L75" s="1">
        <f t="shared" si="10"/>
        <v>1.6669037060594007</v>
      </c>
      <c r="M75" s="1">
        <f t="shared" si="11"/>
        <v>0.233829206374597</v>
      </c>
    </row>
    <row r="76" spans="1:13" x14ac:dyDescent="0.2">
      <c r="A76">
        <v>755</v>
      </c>
      <c r="B76">
        <v>75</v>
      </c>
      <c r="C76" s="24">
        <f>'Annual Temp at Depth'!E737</f>
        <v>220.11</v>
      </c>
      <c r="D76" s="24">
        <f>'Annual Temp at Depth'!H737</f>
        <v>220.70567916187503</v>
      </c>
      <c r="E76">
        <f t="shared" si="6"/>
        <v>0.59567916187501169</v>
      </c>
      <c r="F76">
        <f t="shared" si="7"/>
        <v>2.1473504424778866</v>
      </c>
      <c r="G76">
        <f t="shared" si="8"/>
        <v>2.1229011382278316</v>
      </c>
      <c r="H76">
        <f t="shared" si="9"/>
        <v>0.30603788648710639</v>
      </c>
      <c r="K76" s="1">
        <f>'RAD Data'!B737</f>
        <v>223.32280795863221</v>
      </c>
      <c r="L76" s="1">
        <f t="shared" si="10"/>
        <v>1.6523541275908258</v>
      </c>
      <c r="M76" s="1">
        <f t="shared" si="11"/>
        <v>0.23178822681829467</v>
      </c>
    </row>
    <row r="77" spans="1:13" x14ac:dyDescent="0.2">
      <c r="A77">
        <v>756</v>
      </c>
      <c r="B77">
        <v>76</v>
      </c>
      <c r="C77">
        <f>'Annual Temp at Depth'!E738</f>
        <v>220.08099999999999</v>
      </c>
      <c r="D77">
        <f>'Annual Temp at Depth'!H738</f>
        <v>220.67686034271998</v>
      </c>
      <c r="E77">
        <f t="shared" si="6"/>
        <v>0.59586034271998756</v>
      </c>
      <c r="F77">
        <f t="shared" si="7"/>
        <v>2.1183504424778619</v>
      </c>
      <c r="G77">
        <f t="shared" si="8"/>
        <v>2.0940823190727826</v>
      </c>
      <c r="H77">
        <f t="shared" si="9"/>
        <v>0.30188335929483789</v>
      </c>
      <c r="K77" s="1">
        <f>'RAD Data'!B738</f>
        <v>223.33987959544501</v>
      </c>
      <c r="L77" s="1">
        <f t="shared" si="10"/>
        <v>1.669425764403627</v>
      </c>
      <c r="M77" s="1">
        <f t="shared" si="11"/>
        <v>0.23418299459818609</v>
      </c>
    </row>
    <row r="78" spans="1:13" x14ac:dyDescent="0.2">
      <c r="A78">
        <v>757</v>
      </c>
      <c r="B78">
        <v>77</v>
      </c>
      <c r="C78">
        <f>'Annual Temp at Depth'!E739</f>
        <v>220.065</v>
      </c>
      <c r="D78">
        <f>'Annual Temp at Depth'!H739</f>
        <v>220.661055325685</v>
      </c>
      <c r="E78">
        <f t="shared" si="6"/>
        <v>0.59605532568500053</v>
      </c>
      <c r="F78">
        <f t="shared" si="7"/>
        <v>2.1023504424778707</v>
      </c>
      <c r="G78">
        <f t="shared" si="8"/>
        <v>2.0782773020378045</v>
      </c>
      <c r="H78">
        <f t="shared" si="9"/>
        <v>0.2996049046262822</v>
      </c>
      <c r="K78" s="1">
        <f>'RAD Data'!B739</f>
        <v>223.357002010879</v>
      </c>
      <c r="L78" s="1">
        <f t="shared" si="10"/>
        <v>1.6865481798376152</v>
      </c>
      <c r="M78" s="1">
        <f t="shared" si="11"/>
        <v>0.23658488547981987</v>
      </c>
    </row>
    <row r="79" spans="1:13" x14ac:dyDescent="0.2">
      <c r="A79">
        <v>758</v>
      </c>
      <c r="B79">
        <v>78</v>
      </c>
      <c r="C79">
        <f>'Annual Temp at Depth'!E740</f>
        <v>220.05</v>
      </c>
      <c r="D79">
        <f>'Annual Temp at Depth'!H740</f>
        <v>220.64626399404003</v>
      </c>
      <c r="E79">
        <f t="shared" si="6"/>
        <v>0.59626399404001518</v>
      </c>
      <c r="F79">
        <f t="shared" si="7"/>
        <v>2.0873504424778844</v>
      </c>
      <c r="G79">
        <f t="shared" si="8"/>
        <v>2.0634859703928328</v>
      </c>
      <c r="H79">
        <f t="shared" si="9"/>
        <v>0.2974725830624359</v>
      </c>
      <c r="K79" s="1">
        <f>'RAD Data'!B740</f>
        <v>223.33919311516621</v>
      </c>
      <c r="L79" s="1">
        <f t="shared" si="10"/>
        <v>1.6687392841248254</v>
      </c>
      <c r="M79" s="1">
        <f t="shared" si="11"/>
        <v>0.23408669681073715</v>
      </c>
    </row>
    <row r="80" spans="1:13" x14ac:dyDescent="0.2">
      <c r="A80">
        <v>759</v>
      </c>
      <c r="B80">
        <v>79</v>
      </c>
      <c r="C80">
        <f>'Annual Temp at Depth'!E741</f>
        <v>220.03399999999999</v>
      </c>
      <c r="D80">
        <f>'Annual Temp at Depth'!H741</f>
        <v>220.63048623105499</v>
      </c>
      <c r="E80">
        <f t="shared" si="6"/>
        <v>0.5964862310549961</v>
      </c>
      <c r="F80">
        <f t="shared" si="7"/>
        <v>2.0713504424778648</v>
      </c>
      <c r="G80">
        <f t="shared" si="8"/>
        <v>2.0477082074077941</v>
      </c>
      <c r="H80">
        <f t="shared" si="9"/>
        <v>0.29519805734360449</v>
      </c>
      <c r="K80" s="1">
        <f>'RAD Data'!B741</f>
        <v>223.32138421945339</v>
      </c>
      <c r="L80" s="1">
        <f t="shared" si="10"/>
        <v>1.6509303884120072</v>
      </c>
      <c r="M80" s="1">
        <f t="shared" si="11"/>
        <v>0.23158850814165044</v>
      </c>
    </row>
    <row r="81" spans="1:13" x14ac:dyDescent="0.2">
      <c r="A81">
        <v>760</v>
      </c>
      <c r="B81">
        <v>80</v>
      </c>
      <c r="C81">
        <f>'Annual Temp at Depth'!E742</f>
        <v>220.018</v>
      </c>
      <c r="D81">
        <f>'Annual Temp at Depth'!H742</f>
        <v>220.61472191999999</v>
      </c>
      <c r="E81">
        <f t="shared" si="6"/>
        <v>0.59672191999999313</v>
      </c>
      <c r="F81">
        <f t="shared" si="7"/>
        <v>2.0553504424778737</v>
      </c>
      <c r="G81">
        <f t="shared" si="8"/>
        <v>2.0319438963528</v>
      </c>
      <c r="H81">
        <f t="shared" si="9"/>
        <v>0.29292547085791293</v>
      </c>
      <c r="K81" s="1">
        <f>'RAD Data'!B742</f>
        <v>223.3035753237406</v>
      </c>
      <c r="L81" s="1">
        <f t="shared" si="10"/>
        <v>1.6331214926992175</v>
      </c>
      <c r="M81" s="1">
        <f t="shared" si="11"/>
        <v>0.22909031947256772</v>
      </c>
    </row>
    <row r="82" spans="1:13" x14ac:dyDescent="0.2">
      <c r="A82">
        <v>761</v>
      </c>
      <c r="B82">
        <v>81</v>
      </c>
      <c r="C82">
        <f>'Annual Temp at Depth'!E743</f>
        <v>220.00299999999999</v>
      </c>
      <c r="D82">
        <f>'Annual Temp at Depth'!H743</f>
        <v>220.59997094414499</v>
      </c>
      <c r="E82">
        <f t="shared" si="6"/>
        <v>0.59697094414499929</v>
      </c>
      <c r="F82">
        <f t="shared" si="7"/>
        <v>2.0403504424778589</v>
      </c>
      <c r="G82">
        <f t="shared" si="8"/>
        <v>2.0171929204977914</v>
      </c>
      <c r="H82">
        <f t="shared" si="9"/>
        <v>0.2907989669934618</v>
      </c>
      <c r="K82" s="1">
        <f>'RAD Data'!B743</f>
        <v>223.2857664280277</v>
      </c>
      <c r="L82" s="1">
        <f t="shared" si="10"/>
        <v>1.615312596986314</v>
      </c>
      <c r="M82" s="1">
        <f t="shared" si="11"/>
        <v>0.22659213080346904</v>
      </c>
    </row>
    <row r="83" spans="1:13" x14ac:dyDescent="0.2">
      <c r="A83">
        <v>762</v>
      </c>
      <c r="B83">
        <v>82</v>
      </c>
      <c r="C83">
        <f>'Annual Temp at Depth'!E744</f>
        <v>219.98699999999999</v>
      </c>
      <c r="D83">
        <f>'Annual Temp at Depth'!H744</f>
        <v>220.58423318676</v>
      </c>
      <c r="E83">
        <f t="shared" si="6"/>
        <v>0.59723318676000758</v>
      </c>
      <c r="F83">
        <f t="shared" si="7"/>
        <v>2.0243504424778678</v>
      </c>
      <c r="G83">
        <f t="shared" si="8"/>
        <v>2.0014551631128086</v>
      </c>
      <c r="H83">
        <f t="shared" si="9"/>
        <v>0.28853020849057287</v>
      </c>
      <c r="K83" s="1">
        <f>'RAD Data'!B744</f>
        <v>223.26795753231491</v>
      </c>
      <c r="L83" s="1">
        <f t="shared" si="10"/>
        <v>1.5975037012735243</v>
      </c>
      <c r="M83" s="1">
        <f t="shared" si="11"/>
        <v>0.22409394213438633</v>
      </c>
    </row>
    <row r="84" spans="1:13" x14ac:dyDescent="0.2">
      <c r="A84">
        <v>763</v>
      </c>
      <c r="B84">
        <v>83</v>
      </c>
      <c r="C84">
        <f>'Annual Temp at Depth'!E745</f>
        <v>219.971</v>
      </c>
      <c r="D84">
        <f>'Annual Temp at Depth'!H745</f>
        <v>220.56850853111501</v>
      </c>
      <c r="E84">
        <f t="shared" si="6"/>
        <v>0.59750853111501101</v>
      </c>
      <c r="F84">
        <f t="shared" si="7"/>
        <v>2.0083504424778766</v>
      </c>
      <c r="G84">
        <f t="shared" si="8"/>
        <v>1.9857305074678209</v>
      </c>
      <c r="H84">
        <f t="shared" si="9"/>
        <v>0.28626333873735071</v>
      </c>
      <c r="K84" s="1">
        <f>'RAD Data'!B745</f>
        <v>223.25014863660209</v>
      </c>
      <c r="L84" s="1">
        <f t="shared" si="10"/>
        <v>1.5796948055607061</v>
      </c>
      <c r="M84" s="1">
        <f t="shared" si="11"/>
        <v>0.22159575346529961</v>
      </c>
    </row>
    <row r="85" spans="1:13" x14ac:dyDescent="0.2">
      <c r="A85">
        <v>764</v>
      </c>
      <c r="B85">
        <v>84</v>
      </c>
      <c r="C85">
        <f>'Annual Temp at Depth'!E746</f>
        <v>219.95500000000001</v>
      </c>
      <c r="D85">
        <f>'Annual Temp at Depth'!H746</f>
        <v>220.55279686048002</v>
      </c>
      <c r="E85">
        <f t="shared" si="6"/>
        <v>0.59779686048000258</v>
      </c>
      <c r="F85">
        <f t="shared" si="7"/>
        <v>1.9923504424778855</v>
      </c>
      <c r="G85">
        <f t="shared" si="8"/>
        <v>1.9700188368328213</v>
      </c>
      <c r="H85">
        <f t="shared" si="9"/>
        <v>0.28399834090597231</v>
      </c>
      <c r="K85" s="1">
        <f>'RAD Data'!B746</f>
        <v>223.2323397408893</v>
      </c>
      <c r="L85" s="1">
        <f t="shared" si="10"/>
        <v>1.5618859098479163</v>
      </c>
      <c r="M85" s="1">
        <f t="shared" si="11"/>
        <v>0.21909756479621689</v>
      </c>
    </row>
    <row r="86" spans="1:13" x14ac:dyDescent="0.2">
      <c r="A86">
        <v>765</v>
      </c>
      <c r="B86">
        <v>85</v>
      </c>
      <c r="C86">
        <f>'Annual Temp at Depth'!E747</f>
        <v>219.94</v>
      </c>
      <c r="D86">
        <f>'Annual Temp at Depth'!H747</f>
        <v>220.538098058125</v>
      </c>
      <c r="E86">
        <f t="shared" si="6"/>
        <v>0.59809805812500372</v>
      </c>
      <c r="F86">
        <f t="shared" si="7"/>
        <v>1.9773504424778707</v>
      </c>
      <c r="G86">
        <f t="shared" si="8"/>
        <v>1.9553200344778077</v>
      </c>
      <c r="H86">
        <f t="shared" si="9"/>
        <v>0.28187935838454636</v>
      </c>
      <c r="K86" s="1">
        <f>'RAD Data'!B747</f>
        <v>223.21453084517651</v>
      </c>
      <c r="L86" s="1">
        <f t="shared" si="10"/>
        <v>1.5440770141351265</v>
      </c>
      <c r="M86" s="1">
        <f t="shared" si="11"/>
        <v>0.21659937612713415</v>
      </c>
    </row>
    <row r="87" spans="1:13" x14ac:dyDescent="0.2">
      <c r="A87">
        <v>766</v>
      </c>
      <c r="B87">
        <v>86</v>
      </c>
      <c r="C87">
        <f>'Annual Temp at Depth'!E748</f>
        <v>219.92400000000001</v>
      </c>
      <c r="D87">
        <f>'Annual Temp at Depth'!H748</f>
        <v>220.52241200732001</v>
      </c>
      <c r="E87">
        <f t="shared" si="6"/>
        <v>0.59841200732000743</v>
      </c>
      <c r="F87">
        <f t="shared" si="7"/>
        <v>1.9613504424778796</v>
      </c>
      <c r="G87">
        <f t="shared" si="8"/>
        <v>1.9396339836728202</v>
      </c>
      <c r="H87">
        <f t="shared" si="9"/>
        <v>0.27961805391339462</v>
      </c>
      <c r="K87" s="1">
        <f>'RAD Data'!B748</f>
        <v>223.19672194946369</v>
      </c>
      <c r="L87" s="1">
        <f t="shared" si="10"/>
        <v>1.5262681184223084</v>
      </c>
      <c r="M87" s="1">
        <f t="shared" si="11"/>
        <v>0.21410118745804746</v>
      </c>
    </row>
    <row r="88" spans="1:13" x14ac:dyDescent="0.2">
      <c r="A88">
        <v>767</v>
      </c>
      <c r="B88">
        <v>87</v>
      </c>
      <c r="C88">
        <f>'Annual Temp at Depth'!E749</f>
        <v>219.90799999999999</v>
      </c>
      <c r="D88">
        <f>'Annual Temp at Depth'!H749</f>
        <v>220.50673859133499</v>
      </c>
      <c r="E88">
        <f t="shared" si="6"/>
        <v>0.59873859133500673</v>
      </c>
      <c r="F88">
        <f t="shared" si="7"/>
        <v>1.94535044247786</v>
      </c>
      <c r="G88">
        <f t="shared" si="8"/>
        <v>1.9239605676878</v>
      </c>
      <c r="H88">
        <f t="shared" si="9"/>
        <v>0.27735857088061755</v>
      </c>
      <c r="K88" s="1">
        <f>'RAD Data'!B749</f>
        <v>223.1789130537509</v>
      </c>
      <c r="L88" s="1">
        <f t="shared" si="10"/>
        <v>1.5084592227095186</v>
      </c>
      <c r="M88" s="1">
        <f t="shared" si="11"/>
        <v>0.21160299878896471</v>
      </c>
    </row>
    <row r="89" spans="1:13" x14ac:dyDescent="0.2">
      <c r="A89">
        <v>768</v>
      </c>
      <c r="B89">
        <v>88</v>
      </c>
      <c r="C89">
        <f>'Annual Temp at Depth'!E750</f>
        <v>219.893</v>
      </c>
      <c r="D89">
        <f>'Annual Temp at Depth'!H750</f>
        <v>220.49207769344</v>
      </c>
      <c r="E89">
        <f t="shared" si="6"/>
        <v>0.59907769343999462</v>
      </c>
      <c r="F89">
        <f t="shared" si="7"/>
        <v>1.9303504424778737</v>
      </c>
      <c r="G89">
        <f t="shared" si="8"/>
        <v>1.9092996697928015</v>
      </c>
      <c r="H89">
        <f t="shared" si="9"/>
        <v>0.27524505267433214</v>
      </c>
      <c r="K89" s="1">
        <f>'RAD Data'!B750</f>
        <v>223.161104158038</v>
      </c>
      <c r="L89" s="1">
        <f t="shared" si="10"/>
        <v>1.4906503269966151</v>
      </c>
      <c r="M89" s="1">
        <f t="shared" si="11"/>
        <v>0.20910481011986606</v>
      </c>
    </row>
    <row r="90" spans="1:13" x14ac:dyDescent="0.2">
      <c r="A90">
        <v>769</v>
      </c>
      <c r="B90">
        <v>89</v>
      </c>
      <c r="C90">
        <f>'Annual Temp at Depth'!E751</f>
        <v>219.87700000000001</v>
      </c>
      <c r="D90">
        <f>'Annual Temp at Depth'!H751</f>
        <v>220.476429196905</v>
      </c>
      <c r="E90">
        <f t="shared" si="6"/>
        <v>0.59942919690499252</v>
      </c>
      <c r="F90">
        <f t="shared" si="7"/>
        <v>1.9143504424778826</v>
      </c>
      <c r="G90">
        <f t="shared" si="8"/>
        <v>1.8936511732578083</v>
      </c>
      <c r="H90">
        <f t="shared" si="9"/>
        <v>0.27298916203485185</v>
      </c>
      <c r="K90" s="1">
        <f>'RAD Data'!B751</f>
        <v>223.14329526232521</v>
      </c>
      <c r="L90" s="1">
        <f t="shared" si="10"/>
        <v>1.4728414312838254</v>
      </c>
      <c r="M90" s="1">
        <f t="shared" si="11"/>
        <v>0.20660662145078335</v>
      </c>
    </row>
    <row r="91" spans="1:13" x14ac:dyDescent="0.2">
      <c r="A91">
        <v>770</v>
      </c>
      <c r="B91">
        <v>90</v>
      </c>
      <c r="C91">
        <f>'Annual Temp at Depth'!E752</f>
        <v>219.86099999999999</v>
      </c>
      <c r="D91">
        <f>'Annual Temp at Depth'!H752</f>
        <v>220.46079298499998</v>
      </c>
      <c r="E91">
        <f t="shared" si="6"/>
        <v>0.59979298499999345</v>
      </c>
      <c r="F91">
        <f t="shared" si="7"/>
        <v>1.898350442477863</v>
      </c>
      <c r="G91">
        <f t="shared" si="8"/>
        <v>1.8780149613527897</v>
      </c>
      <c r="H91">
        <f t="shared" si="9"/>
        <v>0.2707350423502814</v>
      </c>
      <c r="K91" s="1">
        <f>'RAD Data'!B752</f>
        <v>223.12548636661239</v>
      </c>
      <c r="L91" s="1">
        <f t="shared" si="10"/>
        <v>1.4550325355710072</v>
      </c>
      <c r="M91" s="1">
        <f t="shared" si="11"/>
        <v>0.20410843278169663</v>
      </c>
    </row>
    <row r="92" spans="1:13" x14ac:dyDescent="0.2">
      <c r="A92">
        <v>771</v>
      </c>
      <c r="B92">
        <v>91</v>
      </c>
      <c r="C92">
        <f>'Annual Temp at Depth'!E753</f>
        <v>219.846</v>
      </c>
      <c r="D92">
        <f>'Annual Temp at Depth'!H753</f>
        <v>220.44616894099502</v>
      </c>
      <c r="E92">
        <f t="shared" si="6"/>
        <v>0.60016894099501883</v>
      </c>
      <c r="F92">
        <f t="shared" si="7"/>
        <v>1.8833504424778766</v>
      </c>
      <c r="G92">
        <f t="shared" si="8"/>
        <v>1.8633909173478287</v>
      </c>
      <c r="H92">
        <f t="shared" si="9"/>
        <v>0.26862683700874168</v>
      </c>
      <c r="K92" s="1">
        <f>'RAD Data'!B753</f>
        <v>223.1076774708996</v>
      </c>
      <c r="L92" s="1">
        <f t="shared" si="10"/>
        <v>1.4372236398582174</v>
      </c>
      <c r="M92" s="1">
        <f t="shared" si="11"/>
        <v>0.20161024411261391</v>
      </c>
    </row>
    <row r="93" spans="1:13" x14ac:dyDescent="0.2">
      <c r="A93">
        <v>772</v>
      </c>
      <c r="B93">
        <v>92</v>
      </c>
      <c r="C93">
        <f>'Annual Temp at Depth'!E754</f>
        <v>219.83</v>
      </c>
      <c r="D93">
        <f>'Annual Temp at Depth'!H754</f>
        <v>220.43055694816002</v>
      </c>
      <c r="E93">
        <f t="shared" si="6"/>
        <v>0.60055694816000482</v>
      </c>
      <c r="F93">
        <f t="shared" si="7"/>
        <v>1.8673504424778855</v>
      </c>
      <c r="G93">
        <f t="shared" si="8"/>
        <v>1.8477789245128236</v>
      </c>
      <c r="H93">
        <f t="shared" si="9"/>
        <v>0.26637620875053397</v>
      </c>
      <c r="K93" s="1">
        <f>'RAD Data'!B754</f>
        <v>223.08986857518681</v>
      </c>
      <c r="L93" s="1">
        <f t="shared" si="10"/>
        <v>1.4194147441454277</v>
      </c>
      <c r="M93" s="1">
        <f t="shared" si="11"/>
        <v>0.19911205544353117</v>
      </c>
    </row>
    <row r="94" spans="1:13" x14ac:dyDescent="0.2">
      <c r="A94">
        <v>773</v>
      </c>
      <c r="B94">
        <v>93</v>
      </c>
      <c r="C94">
        <f>'Annual Temp at Depth'!E755</f>
        <v>219.81399999999999</v>
      </c>
      <c r="D94">
        <f>'Annual Temp at Depth'!H755</f>
        <v>220.41495688976499</v>
      </c>
      <c r="E94">
        <f t="shared" si="6"/>
        <v>0.60095688976500128</v>
      </c>
      <c r="F94">
        <f t="shared" si="7"/>
        <v>1.851350442477866</v>
      </c>
      <c r="G94">
        <f t="shared" si="8"/>
        <v>1.8321788661178005</v>
      </c>
      <c r="H94">
        <f t="shared" si="9"/>
        <v>0.26412730096377113</v>
      </c>
      <c r="K94" s="1">
        <f>'RAD Data'!B755</f>
        <v>223.07205967947399</v>
      </c>
      <c r="L94" s="1">
        <f t="shared" si="10"/>
        <v>1.4016058484326095</v>
      </c>
      <c r="M94" s="1">
        <f t="shared" si="11"/>
        <v>0.19661386677444448</v>
      </c>
    </row>
    <row r="95" spans="1:13" x14ac:dyDescent="0.2">
      <c r="A95">
        <v>774</v>
      </c>
      <c r="B95">
        <v>94</v>
      </c>
      <c r="C95">
        <f>'Annual Temp at Depth'!E756</f>
        <v>219.798</v>
      </c>
      <c r="D95">
        <f>'Annual Temp at Depth'!H756</f>
        <v>220.39936864908</v>
      </c>
      <c r="E95">
        <f t="shared" si="6"/>
        <v>0.60136864908000121</v>
      </c>
      <c r="F95">
        <f t="shared" si="7"/>
        <v>1.8353504424778748</v>
      </c>
      <c r="G95">
        <f t="shared" si="8"/>
        <v>1.8165906254328092</v>
      </c>
      <c r="H95">
        <f t="shared" si="9"/>
        <v>0.26188009682063829</v>
      </c>
      <c r="K95" s="1">
        <f>'RAD Data'!B756</f>
        <v>223.0542507837612</v>
      </c>
      <c r="L95" s="1">
        <f t="shared" si="10"/>
        <v>1.3837969527198197</v>
      </c>
      <c r="M95" s="1">
        <f t="shared" si="11"/>
        <v>0.19411567810536173</v>
      </c>
    </row>
    <row r="96" spans="1:13" x14ac:dyDescent="0.2">
      <c r="A96">
        <v>775</v>
      </c>
      <c r="B96">
        <v>95</v>
      </c>
      <c r="C96">
        <f>'Annual Temp at Depth'!E757</f>
        <v>219.78299999999999</v>
      </c>
      <c r="D96">
        <f>'Annual Temp at Depth'!H757</f>
        <v>220.38479210937498</v>
      </c>
      <c r="E96">
        <f t="shared" si="6"/>
        <v>0.60179210937499761</v>
      </c>
      <c r="F96">
        <f t="shared" si="7"/>
        <v>1.82035044247786</v>
      </c>
      <c r="G96">
        <f t="shared" si="8"/>
        <v>1.8020140857277909</v>
      </c>
      <c r="H96">
        <f t="shared" si="9"/>
        <v>0.25977873970923593</v>
      </c>
      <c r="K96" s="1">
        <f>'RAD Data'!B757</f>
        <v>223.0364418880483</v>
      </c>
      <c r="L96" s="1">
        <f t="shared" si="10"/>
        <v>1.3659880570069163</v>
      </c>
      <c r="M96" s="1">
        <f t="shared" si="11"/>
        <v>0.19161748943626308</v>
      </c>
    </row>
    <row r="97" spans="1:13" x14ac:dyDescent="0.2">
      <c r="A97">
        <v>776</v>
      </c>
      <c r="B97">
        <v>96</v>
      </c>
      <c r="C97">
        <f>'Annual Temp at Depth'!E758</f>
        <v>219.767</v>
      </c>
      <c r="D97">
        <f>'Annual Temp at Depth'!H758</f>
        <v>220.36922715392001</v>
      </c>
      <c r="E97">
        <f t="shared" si="6"/>
        <v>0.60222715392001192</v>
      </c>
      <c r="F97">
        <f t="shared" si="7"/>
        <v>1.8043504424778689</v>
      </c>
      <c r="G97">
        <f t="shared" si="8"/>
        <v>1.786449130272814</v>
      </c>
      <c r="H97">
        <f t="shared" si="9"/>
        <v>0.25753489236988991</v>
      </c>
      <c r="K97" s="1">
        <f>'RAD Data'!B758</f>
        <v>223.01863299233551</v>
      </c>
      <c r="L97" s="1">
        <f t="shared" si="10"/>
        <v>1.3481791612941265</v>
      </c>
      <c r="M97" s="1">
        <f t="shared" si="11"/>
        <v>0.18911930076718034</v>
      </c>
    </row>
    <row r="98" spans="1:13" x14ac:dyDescent="0.2">
      <c r="A98">
        <v>777</v>
      </c>
      <c r="B98">
        <v>97</v>
      </c>
      <c r="C98">
        <f>'Annual Temp at Depth'!E759</f>
        <v>219.751</v>
      </c>
      <c r="D98">
        <f>'Annual Temp at Depth'!H759</f>
        <v>220.35367366598501</v>
      </c>
      <c r="E98">
        <f t="shared" si="6"/>
        <v>0.60267366598500871</v>
      </c>
      <c r="F98">
        <f t="shared" si="7"/>
        <v>1.7883504424778778</v>
      </c>
      <c r="G98">
        <f t="shared" si="8"/>
        <v>1.7708956423378197</v>
      </c>
      <c r="H98">
        <f t="shared" si="9"/>
        <v>0.25529269819070083</v>
      </c>
      <c r="K98" s="1">
        <f>'RAD Data'!B759</f>
        <v>223.00082409662269</v>
      </c>
      <c r="L98" s="1">
        <f t="shared" si="10"/>
        <v>1.3303702655813083</v>
      </c>
      <c r="M98" s="1">
        <f t="shared" si="11"/>
        <v>0.18662111209809365</v>
      </c>
    </row>
    <row r="99" spans="1:13" x14ac:dyDescent="0.2">
      <c r="A99">
        <v>778</v>
      </c>
      <c r="B99">
        <v>98</v>
      </c>
      <c r="C99">
        <f>'Annual Temp at Depth'!E760</f>
        <v>219.73599999999999</v>
      </c>
      <c r="D99">
        <f>'Annual Temp at Depth'!H760</f>
        <v>220.33913152884</v>
      </c>
      <c r="E99">
        <f t="shared" si="6"/>
        <v>0.60313152884000942</v>
      </c>
      <c r="F99">
        <f t="shared" si="7"/>
        <v>1.773350442477863</v>
      </c>
      <c r="G99">
        <f t="shared" si="8"/>
        <v>1.7563535051928056</v>
      </c>
      <c r="H99">
        <f t="shared" si="9"/>
        <v>0.25319630055977727</v>
      </c>
      <c r="K99" s="1">
        <f>'RAD Data'!B760</f>
        <v>222.9830152009099</v>
      </c>
      <c r="L99" s="1">
        <f t="shared" si="10"/>
        <v>1.3125613698685186</v>
      </c>
      <c r="M99" s="1">
        <f t="shared" si="11"/>
        <v>0.1841229234290109</v>
      </c>
    </row>
    <row r="100" spans="1:13" x14ac:dyDescent="0.2">
      <c r="A100">
        <v>779</v>
      </c>
      <c r="B100">
        <v>99</v>
      </c>
      <c r="C100">
        <f>'Annual Temp at Depth'!E761</f>
        <v>219.72</v>
      </c>
      <c r="D100">
        <f>'Annual Temp at Depth'!H761</f>
        <v>220.32360062575501</v>
      </c>
      <c r="E100">
        <f t="shared" si="6"/>
        <v>0.60360062575500706</v>
      </c>
      <c r="F100">
        <f t="shared" si="7"/>
        <v>1.7573504424778719</v>
      </c>
      <c r="G100">
        <f t="shared" si="8"/>
        <v>1.7408226021078121</v>
      </c>
      <c r="H100">
        <f t="shared" si="9"/>
        <v>0.25095736221744103</v>
      </c>
      <c r="K100" s="1">
        <f>'RAD Data'!B761</f>
        <v>222.96520630519711</v>
      </c>
      <c r="L100" s="1">
        <f t="shared" si="10"/>
        <v>1.2947524741557288</v>
      </c>
      <c r="M100" s="1">
        <f t="shared" si="11"/>
        <v>0.18162473475992819</v>
      </c>
    </row>
    <row r="101" spans="1:13" x14ac:dyDescent="0.2">
      <c r="A101">
        <v>780</v>
      </c>
      <c r="B101">
        <v>100</v>
      </c>
      <c r="C101">
        <f>'Annual Temp at Depth'!E762</f>
        <v>219.70400000000001</v>
      </c>
      <c r="D101">
        <f>'Annual Temp at Depth'!H762</f>
        <v>220.30808084</v>
      </c>
      <c r="E101">
        <f t="shared" si="6"/>
        <v>0.60408083999999462</v>
      </c>
      <c r="F101">
        <f t="shared" si="7"/>
        <v>1.7413504424778807</v>
      </c>
      <c r="G101">
        <f t="shared" si="8"/>
        <v>1.7253028163528086</v>
      </c>
      <c r="H101">
        <f t="shared" si="9"/>
        <v>0.24872002655179676</v>
      </c>
      <c r="K101" s="1">
        <f>'RAD Data'!B762</f>
        <v>222.9473974094843</v>
      </c>
      <c r="L101" s="1">
        <f t="shared" si="10"/>
        <v>1.2769435784429106</v>
      </c>
      <c r="M101" s="1">
        <f t="shared" si="11"/>
        <v>0.17912654609084147</v>
      </c>
    </row>
    <row r="102" spans="1:13" x14ac:dyDescent="0.2">
      <c r="A102">
        <v>781</v>
      </c>
      <c r="B102">
        <v>101</v>
      </c>
      <c r="C102">
        <f>'Annual Temp at Depth'!E763</f>
        <v>219.68799999999999</v>
      </c>
      <c r="D102">
        <f>'Annual Temp at Depth'!H763</f>
        <v>220.29257205484498</v>
      </c>
      <c r="E102">
        <f t="shared" si="6"/>
        <v>0.60457205484499354</v>
      </c>
      <c r="F102">
        <f t="shared" si="7"/>
        <v>1.7253504424778612</v>
      </c>
      <c r="G102">
        <f t="shared" si="8"/>
        <v>1.7097940311977879</v>
      </c>
      <c r="H102">
        <f t="shared" si="9"/>
        <v>0.24648427673502138</v>
      </c>
      <c r="K102" s="1">
        <f>'RAD Data'!B763</f>
        <v>222.92958851377151</v>
      </c>
      <c r="L102" s="1">
        <f t="shared" si="10"/>
        <v>1.2591346827301209</v>
      </c>
      <c r="M102" s="1">
        <f t="shared" si="11"/>
        <v>0.17662835742175875</v>
      </c>
    </row>
    <row r="103" spans="1:13" x14ac:dyDescent="0.2">
      <c r="A103">
        <v>782</v>
      </c>
      <c r="B103">
        <v>102</v>
      </c>
      <c r="C103">
        <f>'Annual Temp at Depth'!E764</f>
        <v>219.673</v>
      </c>
      <c r="D103">
        <f>'Annual Temp at Depth'!H764</f>
        <v>220.27807415356</v>
      </c>
      <c r="E103">
        <f t="shared" si="6"/>
        <v>0.60507415355999683</v>
      </c>
      <c r="F103">
        <f t="shared" si="7"/>
        <v>1.7103504424778748</v>
      </c>
      <c r="G103">
        <f t="shared" si="8"/>
        <v>1.6952961299128049</v>
      </c>
      <c r="H103">
        <f t="shared" si="9"/>
        <v>0.24439425615523178</v>
      </c>
      <c r="K103" s="1">
        <f>'RAD Data'!B764</f>
        <v>222.94744292196941</v>
      </c>
      <c r="L103" s="1">
        <f t="shared" si="10"/>
        <v>1.2769890909280264</v>
      </c>
      <c r="M103" s="1">
        <f t="shared" si="11"/>
        <v>0.17913293047179646</v>
      </c>
    </row>
    <row r="104" spans="1:13" x14ac:dyDescent="0.2">
      <c r="A104">
        <v>783</v>
      </c>
      <c r="B104">
        <v>103</v>
      </c>
      <c r="C104">
        <f>'Annual Temp at Depth'!E765</f>
        <v>219.65100000000001</v>
      </c>
      <c r="D104">
        <f>'Annual Temp at Depth'!H765</f>
        <v>220.25658701941501</v>
      </c>
      <c r="E104">
        <f t="shared" si="6"/>
        <v>0.60558701941499749</v>
      </c>
      <c r="F104">
        <f t="shared" si="7"/>
        <v>1.6883504424778835</v>
      </c>
      <c r="G104">
        <f t="shared" si="8"/>
        <v>1.6738089957678142</v>
      </c>
      <c r="H104">
        <f t="shared" si="9"/>
        <v>0.24129666625715138</v>
      </c>
      <c r="K104" s="1">
        <f>'RAD Data'!B765</f>
        <v>222.85400867153439</v>
      </c>
      <c r="L104" s="1">
        <f t="shared" si="10"/>
        <v>1.1835548404930023</v>
      </c>
      <c r="M104" s="1">
        <f t="shared" si="11"/>
        <v>0.16602620058211651</v>
      </c>
    </row>
    <row r="105" spans="1:13" x14ac:dyDescent="0.2">
      <c r="A105">
        <v>784</v>
      </c>
      <c r="B105">
        <v>104</v>
      </c>
      <c r="C105">
        <f>'Annual Temp at Depth'!E766</f>
        <v>219.62899999999999</v>
      </c>
      <c r="D105">
        <f>'Annual Temp at Depth'!H766</f>
        <v>220.23511053567998</v>
      </c>
      <c r="E105">
        <f t="shared" si="6"/>
        <v>0.60611053567998852</v>
      </c>
      <c r="F105">
        <f t="shared" si="7"/>
        <v>1.6663504424778637</v>
      </c>
      <c r="G105">
        <f t="shared" si="8"/>
        <v>1.6523325120327854</v>
      </c>
      <c r="H105">
        <f t="shared" si="9"/>
        <v>0.23820061172447085</v>
      </c>
      <c r="K105" s="1">
        <f>'RAD Data'!B766</f>
        <v>222.87023671520049</v>
      </c>
      <c r="L105" s="1">
        <f t="shared" si="10"/>
        <v>1.1997828841591058</v>
      </c>
      <c r="M105" s="1">
        <f t="shared" si="11"/>
        <v>0.16830263116275743</v>
      </c>
    </row>
    <row r="106" spans="1:13" x14ac:dyDescent="0.2">
      <c r="A106">
        <v>785</v>
      </c>
      <c r="B106">
        <v>105</v>
      </c>
      <c r="C106">
        <f>'Annual Temp at Depth'!E767</f>
        <v>219.607</v>
      </c>
      <c r="D106">
        <f>'Annual Temp at Depth'!H767</f>
        <v>220.21364458562499</v>
      </c>
      <c r="E106">
        <f t="shared" si="6"/>
        <v>0.60664458562499135</v>
      </c>
      <c r="F106">
        <f t="shared" si="7"/>
        <v>1.6443504424778723</v>
      </c>
      <c r="G106">
        <f t="shared" si="8"/>
        <v>1.6308665619777969</v>
      </c>
      <c r="H106">
        <f t="shared" si="9"/>
        <v>0.2351060757293795</v>
      </c>
      <c r="K106" s="1">
        <f>'RAD Data'!B767</f>
        <v>222.88646475886659</v>
      </c>
      <c r="L106" s="1">
        <f t="shared" si="10"/>
        <v>1.2160109278252094</v>
      </c>
      <c r="M106" s="1">
        <f t="shared" si="11"/>
        <v>0.17057906174339835</v>
      </c>
    </row>
    <row r="107" spans="1:13" x14ac:dyDescent="0.2">
      <c r="A107">
        <v>786</v>
      </c>
      <c r="B107">
        <v>106</v>
      </c>
      <c r="C107">
        <f>'Annual Temp at Depth'!E768</f>
        <v>219.58500000000001</v>
      </c>
      <c r="D107">
        <f>'Annual Temp at Depth'!H768</f>
        <v>220.19218905252001</v>
      </c>
      <c r="E107">
        <f t="shared" si="6"/>
        <v>0.607189052519999</v>
      </c>
      <c r="F107">
        <f t="shared" si="7"/>
        <v>1.622350442477881</v>
      </c>
      <c r="G107">
        <f t="shared" si="8"/>
        <v>1.6094110288728132</v>
      </c>
      <c r="H107">
        <f t="shared" si="9"/>
        <v>0.23201304144405016</v>
      </c>
      <c r="K107" s="1">
        <f>'RAD Data'!B768</f>
        <v>222.90269280253261</v>
      </c>
      <c r="L107" s="1">
        <f t="shared" si="10"/>
        <v>1.2322389714912276</v>
      </c>
      <c r="M107" s="1">
        <f t="shared" si="11"/>
        <v>0.1728554923240273</v>
      </c>
    </row>
    <row r="108" spans="1:13" x14ac:dyDescent="0.2">
      <c r="A108">
        <v>787</v>
      </c>
      <c r="B108">
        <v>107</v>
      </c>
      <c r="C108">
        <f>'Annual Temp at Depth'!E769</f>
        <v>219.56299999999999</v>
      </c>
      <c r="D108">
        <f>'Annual Temp at Depth'!H769</f>
        <v>220.17074381963499</v>
      </c>
      <c r="E108">
        <f t="shared" si="6"/>
        <v>0.60774381963500446</v>
      </c>
      <c r="F108">
        <f t="shared" si="7"/>
        <v>1.6003504424778612</v>
      </c>
      <c r="G108">
        <f t="shared" si="8"/>
        <v>1.5879657959877989</v>
      </c>
      <c r="H108">
        <f t="shared" si="9"/>
        <v>0.22892149204065573</v>
      </c>
      <c r="K108" s="1">
        <f>'RAD Data'!B769</f>
        <v>222.91892084619869</v>
      </c>
      <c r="L108" s="1">
        <f t="shared" si="10"/>
        <v>1.2484670151573027</v>
      </c>
      <c r="M108" s="1">
        <f t="shared" si="11"/>
        <v>0.17513192290466423</v>
      </c>
    </row>
    <row r="109" spans="1:13" x14ac:dyDescent="0.2">
      <c r="A109">
        <v>788</v>
      </c>
      <c r="B109">
        <v>108</v>
      </c>
      <c r="C109">
        <f>'Annual Temp at Depth'!E770</f>
        <v>219.541</v>
      </c>
      <c r="D109">
        <f>'Annual Temp at Depth'!H770</f>
        <v>220.14930877024</v>
      </c>
      <c r="E109">
        <f t="shared" si="6"/>
        <v>0.60830877024000074</v>
      </c>
      <c r="F109">
        <f t="shared" si="7"/>
        <v>1.5783504424778698</v>
      </c>
      <c r="G109">
        <f t="shared" si="8"/>
        <v>1.5665307465928038</v>
      </c>
      <c r="H109">
        <f t="shared" si="9"/>
        <v>0.22583141069138143</v>
      </c>
      <c r="K109" s="1">
        <f>'RAD Data'!B770</f>
        <v>222.93514888986491</v>
      </c>
      <c r="L109" s="1">
        <f t="shared" si="10"/>
        <v>1.26469505882352</v>
      </c>
      <c r="M109" s="1">
        <f t="shared" si="11"/>
        <v>0.17740835348532108</v>
      </c>
    </row>
    <row r="110" spans="1:13" x14ac:dyDescent="0.2">
      <c r="A110">
        <v>789</v>
      </c>
      <c r="B110">
        <v>109</v>
      </c>
      <c r="C110">
        <f>'Annual Temp at Depth'!E771</f>
        <v>219.51900000000001</v>
      </c>
      <c r="D110">
        <f>'Annual Temp at Depth'!H771</f>
        <v>220.12788378760501</v>
      </c>
      <c r="E110">
        <f t="shared" si="6"/>
        <v>0.60888378760500927</v>
      </c>
      <c r="F110">
        <f t="shared" si="7"/>
        <v>1.5563504424778785</v>
      </c>
      <c r="G110">
        <f t="shared" si="8"/>
        <v>1.545105763957821</v>
      </c>
      <c r="H110">
        <f t="shared" si="9"/>
        <v>0.22274278056840421</v>
      </c>
      <c r="K110" s="1">
        <f>'RAD Data'!B771</f>
        <v>222.95137693353101</v>
      </c>
      <c r="L110" s="1">
        <f t="shared" si="10"/>
        <v>1.2809231024896235</v>
      </c>
      <c r="M110" s="1">
        <f t="shared" si="11"/>
        <v>0.179684784065962</v>
      </c>
    </row>
    <row r="111" spans="1:13" x14ac:dyDescent="0.2">
      <c r="A111">
        <v>790</v>
      </c>
      <c r="B111">
        <v>110</v>
      </c>
      <c r="C111">
        <f>'Annual Temp at Depth'!E772</f>
        <v>219.49700000000001</v>
      </c>
      <c r="D111">
        <f>'Annual Temp at Depth'!H772</f>
        <v>220.10646875500001</v>
      </c>
      <c r="E111">
        <f t="shared" si="6"/>
        <v>0.60946875499999464</v>
      </c>
      <c r="F111">
        <f t="shared" si="7"/>
        <v>1.5343504424778871</v>
      </c>
      <c r="G111">
        <f t="shared" si="8"/>
        <v>1.523690731352815</v>
      </c>
      <c r="H111">
        <f t="shared" si="9"/>
        <v>0.21965558484389697</v>
      </c>
      <c r="K111" s="1">
        <f>'RAD Data'!B772</f>
        <v>222.967604977197</v>
      </c>
      <c r="L111" s="1">
        <f t="shared" si="10"/>
        <v>1.2971511461556133</v>
      </c>
      <c r="M111" s="1">
        <f t="shared" si="11"/>
        <v>0.18196121464658696</v>
      </c>
    </row>
    <row r="112" spans="1:13" x14ac:dyDescent="0.2">
      <c r="A112">
        <v>791</v>
      </c>
      <c r="B112">
        <v>111</v>
      </c>
      <c r="C112">
        <f>'Annual Temp at Depth'!E773</f>
        <v>219.47499999999999</v>
      </c>
      <c r="D112">
        <f>'Annual Temp at Depth'!H773</f>
        <v>220.085063555695</v>
      </c>
      <c r="E112">
        <f t="shared" si="6"/>
        <v>0.6100635556950067</v>
      </c>
      <c r="F112">
        <f t="shared" si="7"/>
        <v>1.5123504424778673</v>
      </c>
      <c r="G112">
        <f t="shared" si="8"/>
        <v>1.5022855320478072</v>
      </c>
      <c r="H112">
        <f t="shared" si="9"/>
        <v>0.21656980669004081</v>
      </c>
      <c r="K112" s="1">
        <f>'RAD Data'!B773</f>
        <v>222.9838330208631</v>
      </c>
      <c r="L112" s="1">
        <f t="shared" si="10"/>
        <v>1.3133791898217169</v>
      </c>
      <c r="M112" s="1">
        <f t="shared" si="11"/>
        <v>0.18423764522722788</v>
      </c>
    </row>
    <row r="113" spans="1:13" x14ac:dyDescent="0.2">
      <c r="A113">
        <v>792</v>
      </c>
      <c r="B113">
        <v>112</v>
      </c>
      <c r="C113">
        <f>'Annual Temp at Depth'!E774</f>
        <v>219.453</v>
      </c>
      <c r="D113">
        <f>'Annual Temp at Depth'!H774</f>
        <v>220.06366807296001</v>
      </c>
      <c r="E113">
        <f t="shared" si="6"/>
        <v>0.61066807296001002</v>
      </c>
      <c r="F113">
        <f t="shared" si="7"/>
        <v>1.490350442477876</v>
      </c>
      <c r="G113">
        <f t="shared" si="8"/>
        <v>1.4808900493128192</v>
      </c>
      <c r="H113">
        <f t="shared" si="9"/>
        <v>0.21348542927901679</v>
      </c>
      <c r="K113" s="1">
        <f>'RAD Data'!B774</f>
        <v>223.00006106452921</v>
      </c>
      <c r="L113" s="1">
        <f t="shared" si="10"/>
        <v>1.3296072334878204</v>
      </c>
      <c r="M113" s="1">
        <f t="shared" si="11"/>
        <v>0.1865140758078688</v>
      </c>
    </row>
    <row r="114" spans="1:13" x14ac:dyDescent="0.2">
      <c r="A114">
        <v>793</v>
      </c>
      <c r="B114">
        <v>113</v>
      </c>
      <c r="C114">
        <f>'Annual Temp at Depth'!E775</f>
        <v>219.43100000000001</v>
      </c>
      <c r="D114">
        <f>'Annual Temp at Depth'!H775</f>
        <v>220.04228219006501</v>
      </c>
      <c r="E114">
        <f t="shared" si="6"/>
        <v>0.61128219006499762</v>
      </c>
      <c r="F114">
        <f t="shared" si="7"/>
        <v>1.4683504424778846</v>
      </c>
      <c r="G114">
        <f t="shared" si="8"/>
        <v>1.4595041664178154</v>
      </c>
      <c r="H114">
        <f t="shared" si="9"/>
        <v>0.2104024357829978</v>
      </c>
      <c r="K114" s="1">
        <f>'RAD Data'!B775</f>
        <v>223.017926797418</v>
      </c>
      <c r="L114" s="1">
        <f t="shared" si="10"/>
        <v>1.3474729663766141</v>
      </c>
      <c r="M114" s="1">
        <f t="shared" si="11"/>
        <v>0.18902023745805971</v>
      </c>
    </row>
    <row r="115" spans="1:13" x14ac:dyDescent="0.2">
      <c r="A115">
        <v>794</v>
      </c>
      <c r="B115">
        <v>114</v>
      </c>
      <c r="C115">
        <f>'Annual Temp at Depth'!E776</f>
        <v>219.697</v>
      </c>
      <c r="D115">
        <f>'Annual Temp at Depth'!H776</f>
        <v>220.30890579027999</v>
      </c>
      <c r="E115">
        <f t="shared" si="6"/>
        <v>0.61190579027999092</v>
      </c>
      <c r="F115">
        <f t="shared" si="7"/>
        <v>1.7343504424778757</v>
      </c>
      <c r="G115">
        <f t="shared" si="8"/>
        <v>1.7261277666327999</v>
      </c>
      <c r="H115">
        <f t="shared" si="9"/>
        <v>0.24883895156229263</v>
      </c>
      <c r="K115" s="1">
        <f>'RAD Data'!B776</f>
        <v>223.03578405622741</v>
      </c>
      <c r="L115" s="1">
        <f t="shared" si="10"/>
        <v>1.3653302251860282</v>
      </c>
      <c r="M115" s="1">
        <f t="shared" si="11"/>
        <v>0.19152521038496151</v>
      </c>
    </row>
    <row r="116" spans="1:13" x14ac:dyDescent="0.2">
      <c r="A116">
        <v>795</v>
      </c>
      <c r="B116">
        <v>115</v>
      </c>
      <c r="C116">
        <f>'Annual Temp at Depth'!E777</f>
        <v>219.964</v>
      </c>
      <c r="D116">
        <f>'Annual Temp at Depth'!H777</f>
        <v>220.57653875687501</v>
      </c>
      <c r="E116">
        <f t="shared" si="6"/>
        <v>0.61253875687501136</v>
      </c>
      <c r="F116">
        <f t="shared" si="7"/>
        <v>2.0013504424778716</v>
      </c>
      <c r="G116">
        <f t="shared" si="8"/>
        <v>1.9937607332278162</v>
      </c>
      <c r="H116">
        <f t="shared" si="9"/>
        <v>0.28742097781688641</v>
      </c>
      <c r="K116" s="1">
        <f>'RAD Data'!B777</f>
        <v>222.9535118204698</v>
      </c>
      <c r="L116" s="1">
        <f t="shared" si="10"/>
        <v>1.2830579894284142</v>
      </c>
      <c r="M116" s="1">
        <f t="shared" si="11"/>
        <v>0.17998426082444677</v>
      </c>
    </row>
    <row r="117" spans="1:13" x14ac:dyDescent="0.2">
      <c r="A117" s="22">
        <v>796</v>
      </c>
      <c r="B117">
        <v>116</v>
      </c>
      <c r="C117">
        <f>'Annual Temp at Depth'!E778</f>
        <v>220.23</v>
      </c>
      <c r="D117">
        <f>'Annual Temp at Depth'!H778</f>
        <v>220.84318097311998</v>
      </c>
      <c r="E117">
        <f t="shared" si="6"/>
        <v>0.61318097311999509</v>
      </c>
      <c r="F117">
        <f t="shared" si="7"/>
        <v>2.2673504424778628</v>
      </c>
      <c r="G117">
        <f t="shared" si="8"/>
        <v>2.2604029494727911</v>
      </c>
      <c r="H117">
        <f t="shared" si="9"/>
        <v>0.32586017728708444</v>
      </c>
      <c r="I117">
        <v>220.79462316618552</v>
      </c>
      <c r="K117" s="1">
        <f>'RAD Data'!B778</f>
        <v>222.8712395847123</v>
      </c>
      <c r="L117" s="1">
        <f t="shared" si="10"/>
        <v>1.2007857536709139</v>
      </c>
      <c r="M117" s="1">
        <f t="shared" si="11"/>
        <v>0.16844331126394799</v>
      </c>
    </row>
    <row r="118" spans="1:13" x14ac:dyDescent="0.2">
      <c r="A118">
        <v>797</v>
      </c>
      <c r="B118">
        <v>117</v>
      </c>
      <c r="C118">
        <f>'Annual Temp at Depth'!E779</f>
        <v>220.172</v>
      </c>
      <c r="D118">
        <f>'Annual Temp at Depth'!H779</f>
        <v>220.78583232228499</v>
      </c>
      <c r="E118">
        <f t="shared" si="6"/>
        <v>0.61383232228499196</v>
      </c>
      <c r="F118">
        <f t="shared" si="7"/>
        <v>2.20935044247787</v>
      </c>
      <c r="G118">
        <f t="shared" si="8"/>
        <v>2.2030542986377952</v>
      </c>
      <c r="H118">
        <f t="shared" si="9"/>
        <v>0.31759278339935948</v>
      </c>
      <c r="K118" s="1">
        <f>'RAD Data'!B779</f>
        <v>222.78896734895471</v>
      </c>
      <c r="L118" s="1">
        <f t="shared" si="10"/>
        <v>1.1185135179133283</v>
      </c>
      <c r="M118" s="1">
        <f t="shared" si="11"/>
        <v>0.15690236170343724</v>
      </c>
    </row>
    <row r="119" spans="1:13" x14ac:dyDescent="0.2">
      <c r="A119">
        <v>798</v>
      </c>
      <c r="B119">
        <v>118</v>
      </c>
      <c r="C119">
        <f>'Annual Temp at Depth'!E780</f>
        <v>220.114</v>
      </c>
      <c r="D119">
        <f>'Annual Temp at Depth'!H780</f>
        <v>220.72849268764</v>
      </c>
      <c r="E119">
        <f t="shared" si="6"/>
        <v>0.61449268763999498</v>
      </c>
      <c r="F119">
        <f t="shared" si="7"/>
        <v>2.1513504424778773</v>
      </c>
      <c r="G119">
        <f t="shared" si="8"/>
        <v>2.1457146639928055</v>
      </c>
      <c r="H119">
        <f t="shared" si="9"/>
        <v>0.30932668928753265</v>
      </c>
      <c r="K119" s="1">
        <f>'RAD Data'!B780</f>
        <v>222.7066951131971</v>
      </c>
      <c r="L119" s="1">
        <f t="shared" si="10"/>
        <v>1.0362412821557143</v>
      </c>
      <c r="M119" s="1">
        <f t="shared" si="11"/>
        <v>0.1453614121429225</v>
      </c>
    </row>
    <row r="120" spans="1:13" x14ac:dyDescent="0.2">
      <c r="A120">
        <v>799</v>
      </c>
      <c r="B120">
        <v>119</v>
      </c>
      <c r="C120">
        <f>'Annual Temp at Depth'!E781</f>
        <v>220.05600000000001</v>
      </c>
      <c r="D120">
        <f>'Annual Temp at Depth'!H781</f>
        <v>220.67116195245501</v>
      </c>
      <c r="E120">
        <f t="shared" si="6"/>
        <v>0.61516195245499716</v>
      </c>
      <c r="F120">
        <f t="shared" si="7"/>
        <v>2.0933504424778846</v>
      </c>
      <c r="G120">
        <f t="shared" si="8"/>
        <v>2.088383928807815</v>
      </c>
      <c r="H120">
        <f t="shared" si="9"/>
        <v>0.30106187812378099</v>
      </c>
      <c r="K120" s="1">
        <f>'RAD Data'!B781</f>
        <v>222.62442287743951</v>
      </c>
      <c r="L120" s="1">
        <f t="shared" si="10"/>
        <v>0.95396904639812874</v>
      </c>
      <c r="M120" s="1">
        <f t="shared" si="11"/>
        <v>0.13382046258241176</v>
      </c>
    </row>
    <row r="121" spans="1:13" x14ac:dyDescent="0.2">
      <c r="A121">
        <v>800</v>
      </c>
      <c r="B121">
        <v>120</v>
      </c>
      <c r="C121">
        <f>'Annual Temp at Depth'!E782</f>
        <v>219.99799999999999</v>
      </c>
      <c r="D121">
        <f>'Annual Temp at Depth'!H782</f>
        <v>220.61383999999998</v>
      </c>
      <c r="E121">
        <f t="shared" si="6"/>
        <v>0.61583999999999151</v>
      </c>
      <c r="F121">
        <f t="shared" si="7"/>
        <v>2.0353504424778635</v>
      </c>
      <c r="G121">
        <f t="shared" si="8"/>
        <v>2.0310619763527882</v>
      </c>
      <c r="H121">
        <f t="shared" si="9"/>
        <v>0.29279833308027736</v>
      </c>
      <c r="K121" s="1">
        <f>'RAD Data'!B782</f>
        <v>222.54215064168201</v>
      </c>
      <c r="L121" s="1">
        <f t="shared" si="10"/>
        <v>0.87169681064062843</v>
      </c>
      <c r="M121" s="1">
        <f t="shared" si="11"/>
        <v>0.12227951302191298</v>
      </c>
    </row>
    <row r="122" spans="1:13" x14ac:dyDescent="0.2">
      <c r="A122">
        <v>801</v>
      </c>
      <c r="B122">
        <v>121</v>
      </c>
      <c r="C122">
        <f>'Annual Temp at Depth'!E783</f>
        <v>219.94</v>
      </c>
      <c r="D122">
        <f>'Annual Temp at Depth'!H783</f>
        <v>220.556526713545</v>
      </c>
      <c r="E122">
        <f t="shared" si="6"/>
        <v>0.61652671354499944</v>
      </c>
      <c r="F122">
        <f t="shared" si="7"/>
        <v>1.9773504424778707</v>
      </c>
      <c r="G122">
        <f t="shared" si="8"/>
        <v>1.9737486898978034</v>
      </c>
      <c r="H122">
        <f t="shared" si="9"/>
        <v>0.28453603732921107</v>
      </c>
      <c r="K122" s="1">
        <f>'RAD Data'!B783</f>
        <v>222.4598784059244</v>
      </c>
      <c r="L122" s="1">
        <f t="shared" si="10"/>
        <v>0.78942457488301443</v>
      </c>
      <c r="M122" s="1">
        <f t="shared" si="11"/>
        <v>0.11073856346139825</v>
      </c>
    </row>
    <row r="123" spans="1:13" x14ac:dyDescent="0.2">
      <c r="A123">
        <v>802</v>
      </c>
      <c r="B123">
        <v>122</v>
      </c>
      <c r="C123">
        <f>'Annual Temp at Depth'!E784</f>
        <v>219.88200000000001</v>
      </c>
      <c r="D123">
        <f>'Annual Temp at Depth'!H784</f>
        <v>220.49922197635999</v>
      </c>
      <c r="E123">
        <f t="shared" si="6"/>
        <v>0.61722197635998555</v>
      </c>
      <c r="F123">
        <f t="shared" si="7"/>
        <v>1.919350442477878</v>
      </c>
      <c r="G123">
        <f t="shared" si="8"/>
        <v>1.9164439527127968</v>
      </c>
      <c r="H123">
        <f t="shared" si="9"/>
        <v>0.27627497404275086</v>
      </c>
      <c r="K123" s="1">
        <f>'RAD Data'!B784</f>
        <v>222.37760617016681</v>
      </c>
      <c r="L123" s="1">
        <f t="shared" si="10"/>
        <v>0.70715233912542885</v>
      </c>
      <c r="M123" s="1">
        <f t="shared" si="11"/>
        <v>9.9197613900887494E-2</v>
      </c>
    </row>
    <row r="124" spans="1:13" x14ac:dyDescent="0.2">
      <c r="A124">
        <v>803</v>
      </c>
      <c r="B124">
        <v>123</v>
      </c>
      <c r="C124">
        <f>'Annual Temp at Depth'!E785</f>
        <v>219.82400000000001</v>
      </c>
      <c r="D124">
        <f>'Annual Temp at Depth'!H785</f>
        <v>220.44192567171501</v>
      </c>
      <c r="E124">
        <f t="shared" si="6"/>
        <v>0.61792567171499968</v>
      </c>
      <c r="F124">
        <f t="shared" si="7"/>
        <v>1.8613504424778853</v>
      </c>
      <c r="G124">
        <f t="shared" si="8"/>
        <v>1.8591476480678182</v>
      </c>
      <c r="H124">
        <f t="shared" si="9"/>
        <v>0.26801512639308195</v>
      </c>
      <c r="K124" s="1">
        <f>'RAD Data'!B785</f>
        <v>222.29533393440931</v>
      </c>
      <c r="L124" s="1">
        <f t="shared" si="10"/>
        <v>0.62488010336792854</v>
      </c>
      <c r="M124" s="1">
        <f t="shared" si="11"/>
        <v>8.7656664340388712E-2</v>
      </c>
    </row>
    <row r="125" spans="1:13" x14ac:dyDescent="0.2">
      <c r="A125">
        <v>804</v>
      </c>
      <c r="B125">
        <v>124</v>
      </c>
      <c r="C125">
        <f>'Annual Temp at Depth'!E786</f>
        <v>219.76599999999999</v>
      </c>
      <c r="D125">
        <f>'Annual Temp at Depth'!H786</f>
        <v>220.38463768288</v>
      </c>
      <c r="E125">
        <f t="shared" si="6"/>
        <v>0.61863768288000642</v>
      </c>
      <c r="F125">
        <f t="shared" si="7"/>
        <v>1.8033504424778641</v>
      </c>
      <c r="G125">
        <f t="shared" si="8"/>
        <v>1.8018596592328038</v>
      </c>
      <c r="H125">
        <f t="shared" si="9"/>
        <v>0.25975647755237308</v>
      </c>
      <c r="K125" s="1">
        <f>'RAD Data'!B786</f>
        <v>222.2130616986517</v>
      </c>
      <c r="L125" s="1">
        <f t="shared" si="10"/>
        <v>0.54260786761031454</v>
      </c>
      <c r="M125" s="1">
        <f t="shared" si="11"/>
        <v>7.6115714779873986E-2</v>
      </c>
    </row>
    <row r="126" spans="1:13" x14ac:dyDescent="0.2">
      <c r="A126">
        <v>805</v>
      </c>
      <c r="B126">
        <v>125</v>
      </c>
      <c r="C126">
        <f>'Annual Temp at Depth'!E787</f>
        <v>219.708</v>
      </c>
      <c r="D126">
        <f>'Annual Temp at Depth'!H787</f>
        <v>220.327357893125</v>
      </c>
      <c r="E126">
        <f t="shared" si="6"/>
        <v>0.61935789312499878</v>
      </c>
      <c r="F126">
        <f t="shared" si="7"/>
        <v>1.7453504424778714</v>
      </c>
      <c r="G126">
        <f t="shared" si="8"/>
        <v>1.7445798694778034</v>
      </c>
      <c r="H126">
        <f t="shared" si="9"/>
        <v>0.2514990106928095</v>
      </c>
      <c r="K126" s="1">
        <f>'RAD Data'!B787</f>
        <v>222.13078946289411</v>
      </c>
      <c r="L126" s="1">
        <f t="shared" si="10"/>
        <v>0.46033563185272897</v>
      </c>
      <c r="M126" s="1">
        <f t="shared" si="11"/>
        <v>6.4574765219363228E-2</v>
      </c>
    </row>
    <row r="127" spans="1:13" x14ac:dyDescent="0.2">
      <c r="A127">
        <v>806</v>
      </c>
      <c r="B127">
        <v>126</v>
      </c>
      <c r="C127">
        <f>'Annual Temp at Depth'!E788</f>
        <v>219.649</v>
      </c>
      <c r="D127">
        <f>'Annual Temp at Depth'!H788</f>
        <v>220.26908618572</v>
      </c>
      <c r="E127">
        <f t="shared" si="6"/>
        <v>0.62008618571999818</v>
      </c>
      <c r="F127">
        <f t="shared" si="7"/>
        <v>1.6863504424778739</v>
      </c>
      <c r="G127">
        <f t="shared" si="8"/>
        <v>1.6863081620728053</v>
      </c>
      <c r="H127">
        <f t="shared" si="9"/>
        <v>0.2430985487706365</v>
      </c>
      <c r="K127" s="1">
        <f>'RAD Data'!B788</f>
        <v>222.04851722713661</v>
      </c>
      <c r="L127" s="1">
        <f t="shared" si="10"/>
        <v>0.37806339609522865</v>
      </c>
      <c r="M127" s="1">
        <f t="shared" si="11"/>
        <v>5.3033815658864447E-2</v>
      </c>
    </row>
    <row r="128" spans="1:13" x14ac:dyDescent="0.2">
      <c r="A128">
        <v>807</v>
      </c>
      <c r="B128">
        <v>127</v>
      </c>
      <c r="C128">
        <f>'Annual Temp at Depth'!E789</f>
        <v>219.59100000000001</v>
      </c>
      <c r="D128">
        <f>'Annual Temp at Depth'!H789</f>
        <v>220.21182244393501</v>
      </c>
      <c r="E128">
        <f t="shared" si="6"/>
        <v>0.62082244393499764</v>
      </c>
      <c r="F128">
        <f t="shared" si="7"/>
        <v>1.6283504424778812</v>
      </c>
      <c r="G128">
        <f t="shared" si="8"/>
        <v>1.629044420287812</v>
      </c>
      <c r="H128">
        <f t="shared" si="9"/>
        <v>0.23484339538989438</v>
      </c>
      <c r="K128" s="1">
        <f>'RAD Data'!B789</f>
        <v>221.966244991379</v>
      </c>
      <c r="L128" s="1">
        <f t="shared" si="10"/>
        <v>0.29579116033761466</v>
      </c>
      <c r="M128" s="1">
        <f t="shared" si="11"/>
        <v>4.1492866098349714E-2</v>
      </c>
    </row>
    <row r="129" spans="1:13" x14ac:dyDescent="0.2">
      <c r="A129">
        <v>808</v>
      </c>
      <c r="B129">
        <v>128</v>
      </c>
      <c r="C129">
        <f>'Annual Temp at Depth'!E790</f>
        <v>219.53299999999999</v>
      </c>
      <c r="D129">
        <f>'Annual Temp at Depth'!H790</f>
        <v>220.15456655103998</v>
      </c>
      <c r="E129">
        <f t="shared" si="6"/>
        <v>0.62156655103999015</v>
      </c>
      <c r="F129">
        <f t="shared" si="7"/>
        <v>1.57035044247786</v>
      </c>
      <c r="G129">
        <f t="shared" si="8"/>
        <v>1.5717885273927834</v>
      </c>
      <c r="H129">
        <f t="shared" si="9"/>
        <v>0.2265893735068244</v>
      </c>
      <c r="K129" s="1">
        <f>'RAD Data'!B790</f>
        <v>221.88397275562139</v>
      </c>
      <c r="L129" s="1">
        <f t="shared" si="10"/>
        <v>0.21351892458000066</v>
      </c>
      <c r="M129" s="1">
        <f t="shared" si="11"/>
        <v>2.995191653783498E-2</v>
      </c>
    </row>
    <row r="130" spans="1:13" x14ac:dyDescent="0.2">
      <c r="A130">
        <v>809</v>
      </c>
      <c r="B130">
        <v>129</v>
      </c>
      <c r="C130">
        <f>'Annual Temp at Depth'!E791</f>
        <v>219.47499999999999</v>
      </c>
      <c r="D130">
        <f>'Annual Temp at Depth'!H791</f>
        <v>220.09731839030499</v>
      </c>
      <c r="E130">
        <f t="shared" ref="E130:E193" si="12">D130-C130</f>
        <v>0.62231839030499714</v>
      </c>
      <c r="F130">
        <f t="shared" ref="F130:F193" si="13">C130-$C$568</f>
        <v>1.5123504424778673</v>
      </c>
      <c r="G130">
        <f t="shared" si="8"/>
        <v>1.5145403666577977</v>
      </c>
      <c r="H130">
        <f t="shared" si="9"/>
        <v>0.21833646629361581</v>
      </c>
      <c r="K130" s="1">
        <f>'RAD Data'!B791</f>
        <v>221.80170051986391</v>
      </c>
      <c r="L130" s="1">
        <f t="shared" si="10"/>
        <v>0.13124668882252877</v>
      </c>
      <c r="M130" s="1">
        <f t="shared" si="11"/>
        <v>1.8410966977340182E-2</v>
      </c>
    </row>
    <row r="131" spans="1:13" x14ac:dyDescent="0.2">
      <c r="A131">
        <v>810</v>
      </c>
      <c r="B131">
        <v>130</v>
      </c>
      <c r="C131">
        <f>'Annual Temp at Depth'!E792</f>
        <v>219.417</v>
      </c>
      <c r="D131">
        <f>'Annual Temp at Depth'!H792</f>
        <v>220.04007784500001</v>
      </c>
      <c r="E131">
        <f t="shared" si="12"/>
        <v>0.62307784500001162</v>
      </c>
      <c r="F131">
        <f t="shared" si="13"/>
        <v>1.4543504424778746</v>
      </c>
      <c r="G131">
        <f t="shared" ref="G131:G194" si="14">D131-$D$568</f>
        <v>1.4572998213528194</v>
      </c>
      <c r="H131">
        <f t="shared" ref="H131:H194" si="15">(D131-$D$568)/($D$569-$D$568)</f>
        <v>0.21008465692244152</v>
      </c>
      <c r="K131" s="1">
        <f>'RAD Data'!B792</f>
        <v>221.7194282841063</v>
      </c>
      <c r="L131" s="1">
        <f t="shared" ref="L131:L194" si="16">K131-$K$568</f>
        <v>4.8974453064914769E-2</v>
      </c>
      <c r="M131" s="1">
        <f t="shared" ref="M131:M194" si="17">(K131-$K$568)/($K$569-$K$568)</f>
        <v>6.8700174168254474E-3</v>
      </c>
    </row>
    <row r="132" spans="1:13" x14ac:dyDescent="0.2">
      <c r="A132">
        <v>811</v>
      </c>
      <c r="B132">
        <v>131</v>
      </c>
      <c r="C132">
        <f>'Annual Temp at Depth'!E793</f>
        <v>219.35900000000001</v>
      </c>
      <c r="D132">
        <f>'Annual Temp at Depth'!H793</f>
        <v>219.98284479839501</v>
      </c>
      <c r="E132">
        <f t="shared" si="12"/>
        <v>0.62384479839499818</v>
      </c>
      <c r="F132">
        <f t="shared" si="13"/>
        <v>1.3963504424778819</v>
      </c>
      <c r="G132">
        <f t="shared" si="14"/>
        <v>1.4000667747478133</v>
      </c>
      <c r="H132">
        <f t="shared" si="15"/>
        <v>0.20183392856547439</v>
      </c>
      <c r="K132" s="1">
        <f>'RAD Data'!B793</f>
        <v>221.63715604834869</v>
      </c>
      <c r="L132" s="1">
        <f t="shared" si="16"/>
        <v>-3.3297782692699229E-2</v>
      </c>
      <c r="M132" s="1">
        <f t="shared" si="17"/>
        <v>-4.6709321436892862E-3</v>
      </c>
    </row>
    <row r="133" spans="1:13" x14ac:dyDescent="0.2">
      <c r="A133">
        <v>812</v>
      </c>
      <c r="B133">
        <v>132</v>
      </c>
      <c r="C133">
        <f>'Annual Temp at Depth'!E794</f>
        <v>219.30099999999999</v>
      </c>
      <c r="D133">
        <f>'Annual Temp at Depth'!H794</f>
        <v>219.92561913375999</v>
      </c>
      <c r="E133">
        <f t="shared" si="12"/>
        <v>0.62461913376000666</v>
      </c>
      <c r="F133">
        <f t="shared" si="13"/>
        <v>1.3383504424778607</v>
      </c>
      <c r="G133">
        <f t="shared" si="14"/>
        <v>1.3428411101128006</v>
      </c>
      <c r="H133">
        <f t="shared" si="15"/>
        <v>0.19358426439489554</v>
      </c>
      <c r="K133" s="1">
        <f>'RAD Data'!B794</f>
        <v>221.5548838125911</v>
      </c>
      <c r="L133" s="1">
        <f t="shared" si="16"/>
        <v>-0.11557001845028481</v>
      </c>
      <c r="M133" s="1">
        <f t="shared" si="17"/>
        <v>-1.6211881704200033E-2</v>
      </c>
    </row>
    <row r="134" spans="1:13" x14ac:dyDescent="0.2">
      <c r="A134">
        <v>813</v>
      </c>
      <c r="B134">
        <v>133</v>
      </c>
      <c r="C134">
        <f>'Annual Temp at Depth'!E795</f>
        <v>219.24299999999999</v>
      </c>
      <c r="D134">
        <f>'Annual Temp at Depth'!H795</f>
        <v>219.868400734365</v>
      </c>
      <c r="E134">
        <f t="shared" si="12"/>
        <v>0.62540073436500165</v>
      </c>
      <c r="F134">
        <f t="shared" si="13"/>
        <v>1.280350442477868</v>
      </c>
      <c r="G134">
        <f t="shared" si="14"/>
        <v>1.2856227107178029</v>
      </c>
      <c r="H134">
        <f t="shared" si="15"/>
        <v>0.18533564758288601</v>
      </c>
      <c r="K134" s="1">
        <f>'RAD Data'!B795</f>
        <v>221.4726115768336</v>
      </c>
      <c r="L134" s="1">
        <f t="shared" si="16"/>
        <v>-0.19784225420778512</v>
      </c>
      <c r="M134" s="1">
        <f t="shared" si="17"/>
        <v>-2.7752831264698817E-2</v>
      </c>
    </row>
    <row r="135" spans="1:13" x14ac:dyDescent="0.2">
      <c r="A135">
        <v>814</v>
      </c>
      <c r="B135">
        <v>134</v>
      </c>
      <c r="C135">
        <f>'Annual Temp at Depth'!E796</f>
        <v>219.185</v>
      </c>
      <c r="D135">
        <f>'Annual Temp at Depth'!H796</f>
        <v>219.81118948348001</v>
      </c>
      <c r="E135">
        <f t="shared" si="12"/>
        <v>0.62618948348000458</v>
      </c>
      <c r="F135">
        <f t="shared" si="13"/>
        <v>1.2223504424778753</v>
      </c>
      <c r="G135">
        <f t="shared" si="14"/>
        <v>1.2284114598328131</v>
      </c>
      <c r="H135">
        <f t="shared" si="15"/>
        <v>0.17708806130162283</v>
      </c>
      <c r="K135" s="1">
        <f>'RAD Data'!B796</f>
        <v>221.39033934107599</v>
      </c>
      <c r="L135" s="1">
        <f t="shared" si="16"/>
        <v>-0.28011448996539912</v>
      </c>
      <c r="M135" s="1">
        <f t="shared" si="17"/>
        <v>-3.9293780825213551E-2</v>
      </c>
    </row>
    <row r="136" spans="1:13" x14ac:dyDescent="0.2">
      <c r="A136">
        <v>815</v>
      </c>
      <c r="B136">
        <v>135</v>
      </c>
      <c r="C136">
        <f>'Annual Temp at Depth'!E797</f>
        <v>219.12700000000001</v>
      </c>
      <c r="D136">
        <f>'Annual Temp at Depth'!H797</f>
        <v>219.75398526437502</v>
      </c>
      <c r="E136">
        <f t="shared" si="12"/>
        <v>0.62698526437500846</v>
      </c>
      <c r="F136">
        <f t="shared" si="13"/>
        <v>1.1643504424778826</v>
      </c>
      <c r="G136">
        <f t="shared" si="14"/>
        <v>1.1712072407278242</v>
      </c>
      <c r="H136">
        <f t="shared" si="15"/>
        <v>0.16884148872328295</v>
      </c>
      <c r="K136" s="1">
        <f>'RAD Data'!B797</f>
        <v>221.3080671053184</v>
      </c>
      <c r="L136" s="1">
        <f t="shared" si="16"/>
        <v>-0.36238672572298469</v>
      </c>
      <c r="M136" s="1">
        <f t="shared" si="17"/>
        <v>-5.0834730385724301E-2</v>
      </c>
    </row>
    <row r="137" spans="1:13" x14ac:dyDescent="0.2">
      <c r="A137">
        <v>816</v>
      </c>
      <c r="B137">
        <v>136</v>
      </c>
      <c r="C137">
        <f>'Annual Temp at Depth'!E798</f>
        <v>219.06800000000001</v>
      </c>
      <c r="D137">
        <f>'Annual Temp at Depth'!H798</f>
        <v>219.69578796032002</v>
      </c>
      <c r="E137">
        <f t="shared" si="12"/>
        <v>0.62778796032000628</v>
      </c>
      <c r="F137">
        <f t="shared" si="13"/>
        <v>1.1053504424778851</v>
      </c>
      <c r="G137">
        <f t="shared" si="14"/>
        <v>1.1130099366728246</v>
      </c>
      <c r="H137">
        <f t="shared" si="15"/>
        <v>0.1604517528041117</v>
      </c>
      <c r="K137" s="1">
        <f>'RAD Data'!B798</f>
        <v>221.22579486956079</v>
      </c>
      <c r="L137" s="1">
        <f t="shared" si="16"/>
        <v>-0.44465896148059869</v>
      </c>
      <c r="M137" s="1">
        <f t="shared" si="17"/>
        <v>-6.2375679946239035E-2</v>
      </c>
    </row>
    <row r="138" spans="1:13" x14ac:dyDescent="0.2">
      <c r="A138">
        <v>817</v>
      </c>
      <c r="B138">
        <v>137</v>
      </c>
      <c r="C138">
        <f>'Annual Temp at Depth'!E799</f>
        <v>219.01</v>
      </c>
      <c r="D138">
        <f>'Annual Temp at Depth'!H799</f>
        <v>219.63859745458498</v>
      </c>
      <c r="E138">
        <f t="shared" si="12"/>
        <v>0.62859745458499106</v>
      </c>
      <c r="F138">
        <f t="shared" si="13"/>
        <v>1.0473504424778639</v>
      </c>
      <c r="G138">
        <f t="shared" si="14"/>
        <v>1.0558194309377882</v>
      </c>
      <c r="H138">
        <f t="shared" si="15"/>
        <v>0.15220715714814531</v>
      </c>
      <c r="K138" s="1">
        <f>'RAD Data'!B799</f>
        <v>221.14352263380329</v>
      </c>
      <c r="L138" s="1">
        <f t="shared" si="16"/>
        <v>-0.526931197238099</v>
      </c>
      <c r="M138" s="1">
        <f t="shared" si="17"/>
        <v>-7.3916629506737816E-2</v>
      </c>
    </row>
    <row r="139" spans="1:13" x14ac:dyDescent="0.2">
      <c r="A139">
        <v>818</v>
      </c>
      <c r="B139">
        <v>138</v>
      </c>
      <c r="C139">
        <f>'Annual Temp at Depth'!E800</f>
        <v>218.952</v>
      </c>
      <c r="D139">
        <f>'Annual Temp at Depth'!H800</f>
        <v>219.58141363044001</v>
      </c>
      <c r="E139">
        <f t="shared" si="12"/>
        <v>0.62941363044001264</v>
      </c>
      <c r="F139">
        <f t="shared" si="13"/>
        <v>0.98935044247787118</v>
      </c>
      <c r="G139">
        <f t="shared" si="14"/>
        <v>0.99863560679281704</v>
      </c>
      <c r="H139">
        <f t="shared" si="15"/>
        <v>0.14396352471164547</v>
      </c>
      <c r="K139" s="1">
        <f>'RAD Data'!B800</f>
        <v>221.0612503980457</v>
      </c>
      <c r="L139" s="1">
        <f t="shared" si="16"/>
        <v>-0.60920343299568458</v>
      </c>
      <c r="M139" s="1">
        <f t="shared" si="17"/>
        <v>-8.545757906724856E-2</v>
      </c>
    </row>
    <row r="140" spans="1:13" x14ac:dyDescent="0.2">
      <c r="A140">
        <v>819</v>
      </c>
      <c r="B140">
        <v>139</v>
      </c>
      <c r="C140">
        <f>'Annual Temp at Depth'!E801</f>
        <v>218.89400000000001</v>
      </c>
      <c r="D140">
        <f>'Annual Temp at Depth'!H801</f>
        <v>219.52423637115501</v>
      </c>
      <c r="E140">
        <f t="shared" si="12"/>
        <v>0.63023637115500719</v>
      </c>
      <c r="F140">
        <f t="shared" si="13"/>
        <v>0.93135044247787846</v>
      </c>
      <c r="G140">
        <f t="shared" si="14"/>
        <v>0.94145834750781887</v>
      </c>
      <c r="H140">
        <f t="shared" si="15"/>
        <v>0.13572083866677692</v>
      </c>
      <c r="K140" s="1">
        <f>'RAD Data'!B801</f>
        <v>220.97897816228809</v>
      </c>
      <c r="L140" s="1">
        <f t="shared" si="16"/>
        <v>-0.69147566875329858</v>
      </c>
      <c r="M140" s="1">
        <f t="shared" si="17"/>
        <v>-9.69985286277633E-2</v>
      </c>
    </row>
    <row r="141" spans="1:13" x14ac:dyDescent="0.2">
      <c r="A141">
        <v>820</v>
      </c>
      <c r="B141">
        <v>140</v>
      </c>
      <c r="C141">
        <f>'Annual Temp at Depth'!E802</f>
        <v>218.83600000000001</v>
      </c>
      <c r="D141">
        <f>'Annual Temp at Depth'!H802</f>
        <v>219.46706556000001</v>
      </c>
      <c r="E141">
        <f t="shared" si="12"/>
        <v>0.63106555999999614</v>
      </c>
      <c r="F141">
        <f t="shared" si="13"/>
        <v>0.87335044247788574</v>
      </c>
      <c r="G141">
        <f t="shared" si="14"/>
        <v>0.8842875363528151</v>
      </c>
      <c r="H141">
        <f t="shared" si="15"/>
        <v>0.12747908218572071</v>
      </c>
      <c r="K141" s="1">
        <f>'RAD Data'!B802</f>
        <v>220.89670592653059</v>
      </c>
      <c r="L141" s="1">
        <f t="shared" si="16"/>
        <v>-0.77374790451079889</v>
      </c>
      <c r="M141" s="1">
        <f t="shared" si="17"/>
        <v>-0.10853947818826208</v>
      </c>
    </row>
    <row r="142" spans="1:13" x14ac:dyDescent="0.2">
      <c r="A142">
        <v>821</v>
      </c>
      <c r="B142">
        <v>141</v>
      </c>
      <c r="C142">
        <f>'Annual Temp at Depth'!E803</f>
        <v>218.77799999999999</v>
      </c>
      <c r="D142">
        <f>'Annual Temp at Depth'!H803</f>
        <v>219.40990108024499</v>
      </c>
      <c r="E142">
        <f t="shared" si="12"/>
        <v>0.63190108024500091</v>
      </c>
      <c r="F142">
        <f t="shared" si="13"/>
        <v>0.81535044247786459</v>
      </c>
      <c r="G142">
        <f t="shared" si="14"/>
        <v>0.82712305659779872</v>
      </c>
      <c r="H142">
        <f t="shared" si="15"/>
        <v>0.11923823844065383</v>
      </c>
      <c r="K142" s="1">
        <f>'RAD Data'!B803</f>
        <v>220.814433690773</v>
      </c>
      <c r="L142" s="1">
        <f t="shared" si="16"/>
        <v>-0.85602014026838447</v>
      </c>
      <c r="M142" s="1">
        <f t="shared" si="17"/>
        <v>-0.12008042774877282</v>
      </c>
    </row>
    <row r="143" spans="1:13" x14ac:dyDescent="0.2">
      <c r="A143">
        <v>822</v>
      </c>
      <c r="B143">
        <v>142</v>
      </c>
      <c r="C143">
        <f>'Annual Temp at Depth'!E804</f>
        <v>218.72</v>
      </c>
      <c r="D143">
        <f>'Annual Temp at Depth'!H804</f>
        <v>219.35274281516001</v>
      </c>
      <c r="E143">
        <f t="shared" si="12"/>
        <v>0.63274281516001452</v>
      </c>
      <c r="F143">
        <f t="shared" si="13"/>
        <v>0.75735044247787187</v>
      </c>
      <c r="G143">
        <f t="shared" si="14"/>
        <v>0.7699647915128196</v>
      </c>
      <c r="H143">
        <f t="shared" si="15"/>
        <v>0.11099829060376146</v>
      </c>
      <c r="K143" s="1">
        <f>'RAD Data'!B804</f>
        <v>220.73216145501539</v>
      </c>
      <c r="L143" s="1">
        <f t="shared" si="16"/>
        <v>-0.93829237602599846</v>
      </c>
      <c r="M143" s="1">
        <f t="shared" si="17"/>
        <v>-0.13162137730928755</v>
      </c>
    </row>
    <row r="144" spans="1:13" x14ac:dyDescent="0.2">
      <c r="A144">
        <v>823</v>
      </c>
      <c r="B144">
        <v>143</v>
      </c>
      <c r="C144">
        <f>'Annual Temp at Depth'!E805</f>
        <v>218.66200000000001</v>
      </c>
      <c r="D144">
        <f>'Annual Temp at Depth'!H805</f>
        <v>219.29559064801501</v>
      </c>
      <c r="E144">
        <f t="shared" si="12"/>
        <v>0.63359064801500153</v>
      </c>
      <c r="F144">
        <f t="shared" si="13"/>
        <v>0.69935044247787914</v>
      </c>
      <c r="G144">
        <f t="shared" si="14"/>
        <v>0.7128126243678139</v>
      </c>
      <c r="H144">
        <f t="shared" si="15"/>
        <v>0.1027592218472124</v>
      </c>
      <c r="K144" s="1">
        <f>'RAD Data'!B805</f>
        <v>220.6498892192578</v>
      </c>
      <c r="L144" s="1">
        <f t="shared" si="16"/>
        <v>-1.020564611783584</v>
      </c>
      <c r="M144" s="1">
        <f t="shared" si="17"/>
        <v>-0.14316232686979832</v>
      </c>
    </row>
    <row r="145" spans="1:13" x14ac:dyDescent="0.2">
      <c r="A145">
        <v>824</v>
      </c>
      <c r="B145">
        <v>144</v>
      </c>
      <c r="C145">
        <f>'Annual Temp at Depth'!E806</f>
        <v>218.60400000000001</v>
      </c>
      <c r="D145">
        <f>'Annual Temp at Depth'!H806</f>
        <v>219.23844446208003</v>
      </c>
      <c r="E145">
        <f t="shared" si="12"/>
        <v>0.63444446208001182</v>
      </c>
      <c r="F145">
        <f t="shared" si="13"/>
        <v>0.64135044247788642</v>
      </c>
      <c r="G145">
        <f t="shared" si="14"/>
        <v>0.65566643843283146</v>
      </c>
      <c r="H145">
        <f t="shared" si="15"/>
        <v>9.4521015343191808E-2</v>
      </c>
      <c r="K145" s="1">
        <f>'RAD Data'!B806</f>
        <v>220.5676169835003</v>
      </c>
      <c r="L145" s="1">
        <f t="shared" si="16"/>
        <v>-1.1028368475410844</v>
      </c>
      <c r="M145" s="1">
        <f t="shared" si="17"/>
        <v>-0.1547032764302971</v>
      </c>
    </row>
    <row r="146" spans="1:13" x14ac:dyDescent="0.2">
      <c r="A146" s="22">
        <v>825</v>
      </c>
      <c r="B146">
        <v>145</v>
      </c>
      <c r="C146">
        <f>'Annual Temp at Depth'!E807</f>
        <v>218.54599999999999</v>
      </c>
      <c r="D146">
        <f>'Annual Temp at Depth'!H807</f>
        <v>219.181304140625</v>
      </c>
      <c r="E146">
        <f t="shared" si="12"/>
        <v>0.63530414062500995</v>
      </c>
      <c r="F146">
        <f t="shared" si="13"/>
        <v>0.58335044247786527</v>
      </c>
      <c r="G146">
        <f t="shared" si="14"/>
        <v>0.59852611697780844</v>
      </c>
      <c r="H146">
        <f t="shared" si="15"/>
        <v>8.6283654263868484E-2</v>
      </c>
      <c r="I146">
        <v>219.08592610630109</v>
      </c>
      <c r="K146" s="1">
        <f>'RAD Data'!B807</f>
        <v>220.48534474774269</v>
      </c>
      <c r="L146" s="1">
        <f t="shared" si="16"/>
        <v>-1.1851090832986984</v>
      </c>
      <c r="M146" s="1">
        <f t="shared" si="17"/>
        <v>-0.16624422599081184</v>
      </c>
    </row>
    <row r="147" spans="1:13" x14ac:dyDescent="0.2">
      <c r="A147">
        <v>826</v>
      </c>
      <c r="B147">
        <v>146</v>
      </c>
      <c r="C147">
        <f>'Annual Temp at Depth'!E808</f>
        <v>218.45</v>
      </c>
      <c r="D147">
        <f>'Annual Temp at Depth'!H808</f>
        <v>219.08616956691998</v>
      </c>
      <c r="E147">
        <f t="shared" si="12"/>
        <v>0.63616956691998894</v>
      </c>
      <c r="F147">
        <f t="shared" si="13"/>
        <v>0.48735044247786163</v>
      </c>
      <c r="G147">
        <f t="shared" si="14"/>
        <v>0.50339154327278379</v>
      </c>
      <c r="H147">
        <f t="shared" si="15"/>
        <v>7.2569033576047756E-2</v>
      </c>
      <c r="K147" s="1">
        <f>'RAD Data'!B808</f>
        <v>220.4030725119851</v>
      </c>
      <c r="L147" s="1">
        <f t="shared" si="16"/>
        <v>-1.2673813190562839</v>
      </c>
      <c r="M147" s="1">
        <f t="shared" si="17"/>
        <v>-0.17778517555132259</v>
      </c>
    </row>
    <row r="148" spans="1:13" x14ac:dyDescent="0.2">
      <c r="A148">
        <v>827</v>
      </c>
      <c r="B148">
        <v>147</v>
      </c>
      <c r="C148">
        <f>'Annual Temp at Depth'!E809</f>
        <v>218.35499999999999</v>
      </c>
      <c r="D148">
        <f>'Annual Temp at Depth'!H809</f>
        <v>218.99204062423499</v>
      </c>
      <c r="E148">
        <f t="shared" si="12"/>
        <v>0.63704062423499863</v>
      </c>
      <c r="F148">
        <f t="shared" si="13"/>
        <v>0.39235044247786277</v>
      </c>
      <c r="G148">
        <f t="shared" si="14"/>
        <v>0.40926260058779462</v>
      </c>
      <c r="H148">
        <f t="shared" si="15"/>
        <v>5.8999384873222267E-2</v>
      </c>
      <c r="K148" s="1">
        <f>'RAD Data'!B809</f>
        <v>220.32080027622749</v>
      </c>
      <c r="L148" s="1">
        <f t="shared" si="16"/>
        <v>-1.3496535548138979</v>
      </c>
      <c r="M148" s="1">
        <f t="shared" si="17"/>
        <v>-0.1893261251118373</v>
      </c>
    </row>
    <row r="149" spans="1:13" x14ac:dyDescent="0.2">
      <c r="A149">
        <v>828</v>
      </c>
      <c r="B149">
        <v>148</v>
      </c>
      <c r="C149">
        <f>'Annual Temp at Depth'!E810</f>
        <v>218.26</v>
      </c>
      <c r="D149">
        <f>'Annual Temp at Depth'!H810</f>
        <v>218.89791719583999</v>
      </c>
      <c r="E149">
        <f t="shared" si="12"/>
        <v>0.63791719584000361</v>
      </c>
      <c r="F149">
        <f t="shared" si="13"/>
        <v>0.29735044247786391</v>
      </c>
      <c r="G149">
        <f t="shared" si="14"/>
        <v>0.31513917219280074</v>
      </c>
      <c r="H149">
        <f t="shared" si="15"/>
        <v>4.5430531111633199E-2</v>
      </c>
      <c r="K149" s="1">
        <f>'RAD Data'!B810</f>
        <v>220.23852804046999</v>
      </c>
      <c r="L149" s="1">
        <f t="shared" si="16"/>
        <v>-1.4319257905713982</v>
      </c>
      <c r="M149" s="1">
        <f t="shared" si="17"/>
        <v>-0.20086707467233611</v>
      </c>
    </row>
    <row r="150" spans="1:13" x14ac:dyDescent="0.2">
      <c r="A150">
        <v>829</v>
      </c>
      <c r="B150">
        <v>149</v>
      </c>
      <c r="C150">
        <f>'Annual Temp at Depth'!E811</f>
        <v>218.16399999999999</v>
      </c>
      <c r="D150">
        <f>'Annual Temp at Depth'!H811</f>
        <v>218.80279916500498</v>
      </c>
      <c r="E150">
        <f t="shared" si="12"/>
        <v>0.63879916500499689</v>
      </c>
      <c r="F150">
        <f t="shared" si="13"/>
        <v>0.20135044247786027</v>
      </c>
      <c r="G150">
        <f t="shared" si="14"/>
        <v>0.22002114135779038</v>
      </c>
      <c r="H150">
        <f t="shared" si="15"/>
        <v>3.1718295247525848E-2</v>
      </c>
      <c r="K150" s="1">
        <f>'RAD Data'!B811</f>
        <v>220.1562558047124</v>
      </c>
      <c r="L150" s="1">
        <f t="shared" si="16"/>
        <v>-1.5141980263289838</v>
      </c>
      <c r="M150" s="1">
        <f t="shared" si="17"/>
        <v>-0.21240802423284685</v>
      </c>
    </row>
    <row r="151" spans="1:13" x14ac:dyDescent="0.2">
      <c r="A151">
        <v>830</v>
      </c>
      <c r="B151">
        <v>150</v>
      </c>
      <c r="C151">
        <f>'Annual Temp at Depth'!E812</f>
        <v>218.06899999999999</v>
      </c>
      <c r="D151">
        <f>'Annual Temp at Depth'!H812</f>
        <v>218.70868641499999</v>
      </c>
      <c r="E151">
        <f t="shared" si="12"/>
        <v>0.6396864149999999</v>
      </c>
      <c r="F151">
        <f t="shared" si="13"/>
        <v>0.10635044247786141</v>
      </c>
      <c r="G151">
        <f t="shared" si="14"/>
        <v>0.12590839135279452</v>
      </c>
      <c r="H151">
        <f t="shared" si="15"/>
        <v>1.8150980884944691E-2</v>
      </c>
      <c r="K151" s="1">
        <f>'RAD Data'!B812</f>
        <v>220.07398356895479</v>
      </c>
      <c r="L151" s="1">
        <f t="shared" si="16"/>
        <v>-1.5964702620865978</v>
      </c>
      <c r="M151" s="1">
        <f t="shared" si="17"/>
        <v>-0.22394897379336157</v>
      </c>
    </row>
    <row r="152" spans="1:13" x14ac:dyDescent="0.2">
      <c r="A152">
        <v>831</v>
      </c>
      <c r="B152">
        <v>151</v>
      </c>
      <c r="C152">
        <f>'Annual Temp at Depth'!E813</f>
        <v>217.97399999999999</v>
      </c>
      <c r="D152">
        <f>'Annual Temp at Depth'!H813</f>
        <v>218.614578829095</v>
      </c>
      <c r="E152">
        <f t="shared" si="12"/>
        <v>0.64057882909500563</v>
      </c>
      <c r="F152">
        <f t="shared" si="13"/>
        <v>1.1350442477862543E-2</v>
      </c>
      <c r="G152">
        <f t="shared" si="14"/>
        <v>3.1800805447801395E-2</v>
      </c>
      <c r="H152">
        <f t="shared" si="15"/>
        <v>4.584410980135018E-3</v>
      </c>
      <c r="K152" s="1">
        <f>'RAD Data'!B813</f>
        <v>219.99171133319729</v>
      </c>
      <c r="L152" s="1">
        <f t="shared" si="16"/>
        <v>-1.6787424978440981</v>
      </c>
      <c r="M152" s="1">
        <f t="shared" si="17"/>
        <v>-0.23548992335386038</v>
      </c>
    </row>
    <row r="153" spans="1:13" x14ac:dyDescent="0.2">
      <c r="A153">
        <v>832</v>
      </c>
      <c r="B153">
        <v>152</v>
      </c>
      <c r="C153">
        <f>'Annual Temp at Depth'!E814</f>
        <v>217.87899999999999</v>
      </c>
      <c r="D153">
        <f>'Annual Temp at Depth'!H814</f>
        <v>218.52047629056</v>
      </c>
      <c r="E153">
        <f t="shared" si="12"/>
        <v>0.6414762905600071</v>
      </c>
      <c r="F153">
        <f t="shared" si="13"/>
        <v>-8.364955752213632E-2</v>
      </c>
      <c r="G153">
        <f t="shared" si="14"/>
        <v>-6.2301733087195998E-2</v>
      </c>
      <c r="H153">
        <f t="shared" si="15"/>
        <v>-8.9814312947261877E-3</v>
      </c>
      <c r="K153" s="1">
        <f>'RAD Data'!B814</f>
        <v>219.9094390974397</v>
      </c>
      <c r="L153" s="1">
        <f t="shared" si="16"/>
        <v>-1.7610147336016837</v>
      </c>
      <c r="M153" s="1">
        <f t="shared" si="17"/>
        <v>-0.24703087291437112</v>
      </c>
    </row>
    <row r="154" spans="1:13" x14ac:dyDescent="0.2">
      <c r="A154">
        <v>833</v>
      </c>
      <c r="B154">
        <v>153</v>
      </c>
      <c r="C154">
        <f>'Annual Temp at Depth'!E815</f>
        <v>217.78299999999999</v>
      </c>
      <c r="D154">
        <f>'Annual Temp at Depth'!H815</f>
        <v>218.42537868266498</v>
      </c>
      <c r="E154">
        <f t="shared" si="12"/>
        <v>0.64237868266499731</v>
      </c>
      <c r="F154">
        <f t="shared" si="13"/>
        <v>-0.17964955752213996</v>
      </c>
      <c r="G154">
        <f t="shared" si="14"/>
        <v>-0.15739934098220942</v>
      </c>
      <c r="H154">
        <f t="shared" si="15"/>
        <v>-2.2690722983393634E-2</v>
      </c>
      <c r="K154" s="1">
        <f>'RAD Data'!B815</f>
        <v>219.82716686168209</v>
      </c>
      <c r="L154" s="1">
        <f t="shared" si="16"/>
        <v>-1.8432869693592977</v>
      </c>
      <c r="M154" s="1">
        <f t="shared" si="17"/>
        <v>-0.25857182247488586</v>
      </c>
    </row>
    <row r="155" spans="1:13" x14ac:dyDescent="0.2">
      <c r="A155">
        <v>834</v>
      </c>
      <c r="B155">
        <v>154</v>
      </c>
      <c r="C155">
        <f>'Annual Temp at Depth'!E816</f>
        <v>217.68799999999999</v>
      </c>
      <c r="D155">
        <f>'Annual Temp at Depth'!H816</f>
        <v>218.33128588867999</v>
      </c>
      <c r="E155">
        <f t="shared" si="12"/>
        <v>0.6432858886799977</v>
      </c>
      <c r="F155">
        <f t="shared" si="13"/>
        <v>-0.27464955752213882</v>
      </c>
      <c r="G155">
        <f t="shared" si="14"/>
        <v>-0.2514921349672079</v>
      </c>
      <c r="H155">
        <f t="shared" si="15"/>
        <v>-3.6255160481822847E-2</v>
      </c>
      <c r="K155" s="1">
        <f>'RAD Data'!B816</f>
        <v>219.74489462592459</v>
      </c>
      <c r="L155" s="1">
        <f t="shared" si="16"/>
        <v>-1.925559205116798</v>
      </c>
      <c r="M155" s="1">
        <f t="shared" si="17"/>
        <v>-0.27011277203538464</v>
      </c>
    </row>
    <row r="156" spans="1:13" x14ac:dyDescent="0.2">
      <c r="A156">
        <v>835</v>
      </c>
      <c r="B156">
        <v>155</v>
      </c>
      <c r="C156">
        <f>'Annual Temp at Depth'!E817</f>
        <v>217.59299999999999</v>
      </c>
      <c r="D156">
        <f>'Annual Temp at Depth'!H817</f>
        <v>218.23719779187499</v>
      </c>
      <c r="E156">
        <f t="shared" si="12"/>
        <v>0.64419779187500126</v>
      </c>
      <c r="F156">
        <f t="shared" si="13"/>
        <v>-0.36964955752213768</v>
      </c>
      <c r="G156">
        <f t="shared" si="14"/>
        <v>-0.34558023177220321</v>
      </c>
      <c r="H156">
        <f t="shared" si="15"/>
        <v>-4.9818920833768529E-2</v>
      </c>
      <c r="K156" s="1">
        <f>'RAD Data'!B817</f>
        <v>219.662622390167</v>
      </c>
      <c r="L156" s="1">
        <f t="shared" si="16"/>
        <v>-2.0078314408743836</v>
      </c>
      <c r="M156" s="1">
        <f t="shared" si="17"/>
        <v>-0.28165372159589536</v>
      </c>
    </row>
    <row r="157" spans="1:13" x14ac:dyDescent="0.2">
      <c r="A157">
        <v>836</v>
      </c>
      <c r="B157">
        <v>156</v>
      </c>
      <c r="C157">
        <f>'Annual Temp at Depth'!E818</f>
        <v>217.49799999999999</v>
      </c>
      <c r="D157">
        <f>'Annual Temp at Depth'!H818</f>
        <v>218.14311427551999</v>
      </c>
      <c r="E157">
        <f t="shared" si="12"/>
        <v>0.645114275520001</v>
      </c>
      <c r="F157">
        <f t="shared" si="13"/>
        <v>-0.46464955752213655</v>
      </c>
      <c r="G157">
        <f t="shared" si="14"/>
        <v>-0.43966374812720233</v>
      </c>
      <c r="H157">
        <f t="shared" si="15"/>
        <v>-6.3382020867053704E-2</v>
      </c>
      <c r="K157" s="1">
        <f>'RAD Data'!B818</f>
        <v>219.58035015440939</v>
      </c>
      <c r="L157" s="1">
        <f t="shared" si="16"/>
        <v>-2.0901036766319976</v>
      </c>
      <c r="M157" s="1">
        <f t="shared" si="17"/>
        <v>-0.29319467115641012</v>
      </c>
    </row>
    <row r="158" spans="1:13" x14ac:dyDescent="0.2">
      <c r="A158">
        <v>837</v>
      </c>
      <c r="B158">
        <v>157</v>
      </c>
      <c r="C158">
        <f>'Annual Temp at Depth'!E819</f>
        <v>217.40199999999999</v>
      </c>
      <c r="D158">
        <f>'Annual Temp at Depth'!H819</f>
        <v>218.04803522288498</v>
      </c>
      <c r="E158">
        <f t="shared" si="12"/>
        <v>0.64603522288498993</v>
      </c>
      <c r="F158">
        <f t="shared" si="13"/>
        <v>-0.56064955752214019</v>
      </c>
      <c r="G158">
        <f t="shared" si="14"/>
        <v>-0.53474280076221703</v>
      </c>
      <c r="H158">
        <f t="shared" si="15"/>
        <v>-7.7088637625433082E-2</v>
      </c>
      <c r="K158" s="1">
        <f>'RAD Data'!B819</f>
        <v>219.49807791865189</v>
      </c>
      <c r="L158" s="1">
        <f t="shared" si="16"/>
        <v>-2.1723759123894979</v>
      </c>
      <c r="M158" s="1">
        <f t="shared" si="17"/>
        <v>-0.30473562071690891</v>
      </c>
    </row>
    <row r="159" spans="1:13" x14ac:dyDescent="0.2">
      <c r="A159">
        <v>838</v>
      </c>
      <c r="B159">
        <v>158</v>
      </c>
      <c r="C159">
        <f>'Annual Temp at Depth'!E820</f>
        <v>217.30699999999999</v>
      </c>
      <c r="D159">
        <f>'Annual Temp at Depth'!H820</f>
        <v>217.95396051723998</v>
      </c>
      <c r="E159">
        <f t="shared" si="12"/>
        <v>0.64696051723998949</v>
      </c>
      <c r="F159">
        <f t="shared" si="13"/>
        <v>-0.65564955752213905</v>
      </c>
      <c r="G159">
        <f t="shared" si="14"/>
        <v>-0.62881750640721634</v>
      </c>
      <c r="H159">
        <f t="shared" si="15"/>
        <v>-9.0650467504862178E-2</v>
      </c>
      <c r="K159" s="1">
        <f>'RAD Data'!B820</f>
        <v>219.4158056828943</v>
      </c>
      <c r="L159" s="1">
        <f t="shared" si="16"/>
        <v>-2.2546481481470835</v>
      </c>
      <c r="M159" s="1">
        <f t="shared" si="17"/>
        <v>-0.31627657027741962</v>
      </c>
    </row>
    <row r="160" spans="1:13" x14ac:dyDescent="0.2">
      <c r="A160">
        <v>839</v>
      </c>
      <c r="B160">
        <v>159</v>
      </c>
      <c r="C160">
        <f>'Annual Temp at Depth'!E821</f>
        <v>217.21199999999999</v>
      </c>
      <c r="D160">
        <f>'Annual Temp at Depth'!H821</f>
        <v>217.85989004185498</v>
      </c>
      <c r="E160">
        <f t="shared" si="12"/>
        <v>0.64789004185499266</v>
      </c>
      <c r="F160">
        <f t="shared" si="13"/>
        <v>-0.75064955752213791</v>
      </c>
      <c r="G160">
        <f t="shared" si="14"/>
        <v>-0.72288798179221203</v>
      </c>
      <c r="H160">
        <f t="shared" si="15"/>
        <v>-0.10421168754909571</v>
      </c>
      <c r="K160" s="1">
        <f>'RAD Data'!B821</f>
        <v>219.33353344713669</v>
      </c>
      <c r="L160" s="1">
        <f t="shared" si="16"/>
        <v>-2.3369203839046975</v>
      </c>
      <c r="M160" s="1">
        <f t="shared" si="17"/>
        <v>-0.32781751983793439</v>
      </c>
    </row>
    <row r="161" spans="1:13" x14ac:dyDescent="0.2">
      <c r="A161">
        <v>840</v>
      </c>
      <c r="B161">
        <v>160</v>
      </c>
      <c r="C161">
        <f>'Annual Temp at Depth'!E822</f>
        <v>217.11699999999999</v>
      </c>
      <c r="D161">
        <f>'Annual Temp at Depth'!H822</f>
        <v>217.76582367999998</v>
      </c>
      <c r="E161">
        <f t="shared" si="12"/>
        <v>0.64882367999999246</v>
      </c>
      <c r="F161">
        <f t="shared" si="13"/>
        <v>-0.84564955752213677</v>
      </c>
      <c r="G161">
        <f t="shared" si="14"/>
        <v>-0.81695434364721109</v>
      </c>
      <c r="H161">
        <f t="shared" si="15"/>
        <v>-0.11777231458595669</v>
      </c>
      <c r="K161" s="1">
        <f>'RAD Data'!B822</f>
        <v>219.2512612113791</v>
      </c>
      <c r="L161" s="1">
        <f t="shared" si="16"/>
        <v>-2.4191926196622831</v>
      </c>
      <c r="M161" s="1">
        <f t="shared" si="17"/>
        <v>-0.33935846939844511</v>
      </c>
    </row>
    <row r="162" spans="1:13" x14ac:dyDescent="0.2">
      <c r="A162">
        <v>841</v>
      </c>
      <c r="B162">
        <v>161</v>
      </c>
      <c r="C162">
        <f>'Annual Temp at Depth'!E823</f>
        <v>217.02099999999999</v>
      </c>
      <c r="D162">
        <f>'Annual Temp at Depth'!H823</f>
        <v>217.670761314945</v>
      </c>
      <c r="E162">
        <f t="shared" si="12"/>
        <v>0.64976131494501033</v>
      </c>
      <c r="F162">
        <f t="shared" si="13"/>
        <v>-0.94164955752214041</v>
      </c>
      <c r="G162">
        <f t="shared" si="14"/>
        <v>-0.91201670870219687</v>
      </c>
      <c r="H162">
        <f t="shared" si="15"/>
        <v>-0.13147652565919574</v>
      </c>
      <c r="K162" s="1">
        <f>'RAD Data'!B823</f>
        <v>219.2319587936841</v>
      </c>
      <c r="L162" s="1">
        <f t="shared" si="16"/>
        <v>-2.4384950373572849</v>
      </c>
      <c r="M162" s="1">
        <f t="shared" si="17"/>
        <v>-0.34206616570647197</v>
      </c>
    </row>
    <row r="163" spans="1:13" x14ac:dyDescent="0.2">
      <c r="A163">
        <v>842</v>
      </c>
      <c r="B163">
        <v>162</v>
      </c>
      <c r="C163">
        <f>'Annual Temp at Depth'!E824</f>
        <v>216.92599999999999</v>
      </c>
      <c r="D163">
        <f>'Annual Temp at Depth'!H824</f>
        <v>217.57670282995997</v>
      </c>
      <c r="E163">
        <f t="shared" si="12"/>
        <v>0.65070282995998241</v>
      </c>
      <c r="F163">
        <f t="shared" si="13"/>
        <v>-1.0366495575221393</v>
      </c>
      <c r="G163">
        <f t="shared" si="14"/>
        <v>-1.0060751936872236</v>
      </c>
      <c r="H163">
        <f t="shared" si="15"/>
        <v>-0.14503601716478065</v>
      </c>
      <c r="K163" s="1">
        <f>'RAD Data'!B824</f>
        <v>219.2126563759891</v>
      </c>
      <c r="L163" s="1">
        <f t="shared" si="16"/>
        <v>-2.4577974550522868</v>
      </c>
      <c r="M163" s="1">
        <f t="shared" si="17"/>
        <v>-0.34477386201449878</v>
      </c>
    </row>
    <row r="164" spans="1:13" x14ac:dyDescent="0.2">
      <c r="A164">
        <v>843</v>
      </c>
      <c r="B164">
        <v>163</v>
      </c>
      <c r="C164">
        <f>'Annual Temp at Depth'!E825</f>
        <v>216.83099999999999</v>
      </c>
      <c r="D164">
        <f>'Annual Temp at Depth'!H825</f>
        <v>217.482648108315</v>
      </c>
      <c r="E164">
        <f t="shared" si="12"/>
        <v>0.65164810831501541</v>
      </c>
      <c r="F164">
        <f t="shared" si="13"/>
        <v>-1.1316495575221381</v>
      </c>
      <c r="G164">
        <f t="shared" si="14"/>
        <v>-1.1001299153321895</v>
      </c>
      <c r="H164">
        <f t="shared" si="15"/>
        <v>-0.15859496614644975</v>
      </c>
      <c r="K164" s="1">
        <f>'RAD Data'!B825</f>
        <v>219.1933539582941</v>
      </c>
      <c r="L164" s="1">
        <f t="shared" si="16"/>
        <v>-2.4770998727472886</v>
      </c>
      <c r="M164" s="1">
        <f t="shared" si="17"/>
        <v>-0.34748155832252559</v>
      </c>
    </row>
    <row r="165" spans="1:13" x14ac:dyDescent="0.2">
      <c r="A165">
        <v>844</v>
      </c>
      <c r="B165">
        <v>164</v>
      </c>
      <c r="C165">
        <f>'Annual Temp at Depth'!E826</f>
        <v>216.73599999999999</v>
      </c>
      <c r="D165">
        <f>'Annual Temp at Depth'!H826</f>
        <v>217.38859703327998</v>
      </c>
      <c r="E165">
        <f t="shared" si="12"/>
        <v>0.65259703327998864</v>
      </c>
      <c r="F165">
        <f t="shared" si="13"/>
        <v>-1.226649557522137</v>
      </c>
      <c r="G165">
        <f t="shared" si="14"/>
        <v>-1.1941809903672151</v>
      </c>
      <c r="H165">
        <f t="shared" si="15"/>
        <v>-0.17215338943204245</v>
      </c>
      <c r="K165" s="1">
        <f>'RAD Data'!B826</f>
        <v>219.17405154059909</v>
      </c>
      <c r="L165" s="1">
        <f t="shared" si="16"/>
        <v>-2.4964022904422905</v>
      </c>
      <c r="M165" s="1">
        <f t="shared" si="17"/>
        <v>-0.35018925463055239</v>
      </c>
    </row>
    <row r="166" spans="1:13" x14ac:dyDescent="0.2">
      <c r="A166">
        <v>845</v>
      </c>
      <c r="B166">
        <v>165</v>
      </c>
      <c r="C166">
        <f>'Annual Temp at Depth'!E827</f>
        <v>216.64</v>
      </c>
      <c r="D166">
        <f>'Annual Temp at Depth'!H827</f>
        <v>217.293549488125</v>
      </c>
      <c r="E166">
        <f t="shared" si="12"/>
        <v>0.65354948812500879</v>
      </c>
      <c r="F166">
        <f t="shared" si="13"/>
        <v>-1.3226495575221406</v>
      </c>
      <c r="G166">
        <f t="shared" si="14"/>
        <v>-1.2892285355221986</v>
      </c>
      <c r="H166">
        <f t="shared" si="15"/>
        <v>-0.1858554640652971</v>
      </c>
      <c r="K166" s="1">
        <f>'RAD Data'!B827</f>
        <v>219.15474912290401</v>
      </c>
      <c r="L166" s="1">
        <f t="shared" si="16"/>
        <v>-2.5157047081373776</v>
      </c>
      <c r="M166" s="1">
        <f t="shared" si="17"/>
        <v>-0.35289695093859119</v>
      </c>
    </row>
    <row r="167" spans="1:13" x14ac:dyDescent="0.2">
      <c r="A167">
        <v>846</v>
      </c>
      <c r="B167">
        <v>166</v>
      </c>
      <c r="C167">
        <f>'Annual Temp at Depth'!E828</f>
        <v>216.54499999999999</v>
      </c>
      <c r="D167">
        <f>'Annual Temp at Depth'!H828</f>
        <v>217.19950535612</v>
      </c>
      <c r="E167">
        <f t="shared" si="12"/>
        <v>0.65450535612001204</v>
      </c>
      <c r="F167">
        <f t="shared" si="13"/>
        <v>-1.4176495575221395</v>
      </c>
      <c r="G167">
        <f t="shared" si="14"/>
        <v>-1.3832726675271942</v>
      </c>
      <c r="H167">
        <f t="shared" si="15"/>
        <v>-0.19941288644218147</v>
      </c>
      <c r="K167" s="1">
        <f>'RAD Data'!B828</f>
        <v>219.13544670520901</v>
      </c>
      <c r="L167" s="1">
        <f t="shared" si="16"/>
        <v>-2.5350071258323794</v>
      </c>
      <c r="M167" s="1">
        <f t="shared" si="17"/>
        <v>-0.355604647246618</v>
      </c>
    </row>
    <row r="168" spans="1:13" x14ac:dyDescent="0.2">
      <c r="A168">
        <v>847</v>
      </c>
      <c r="B168">
        <v>167</v>
      </c>
      <c r="C168">
        <f>'Annual Temp at Depth'!E829</f>
        <v>216.45</v>
      </c>
      <c r="D168">
        <f>'Annual Temp at Depth'!H829</f>
        <v>217.10546452053498</v>
      </c>
      <c r="E168">
        <f t="shared" si="12"/>
        <v>0.65546452053499138</v>
      </c>
      <c r="F168">
        <f t="shared" si="13"/>
        <v>-1.5126495575221384</v>
      </c>
      <c r="G168">
        <f t="shared" si="14"/>
        <v>-1.4773135031122138</v>
      </c>
      <c r="H168">
        <f t="shared" si="15"/>
        <v>-0.21296983360645028</v>
      </c>
      <c r="K168" s="1">
        <f>'RAD Data'!B829</f>
        <v>219.116144287514</v>
      </c>
      <c r="L168" s="1">
        <f t="shared" si="16"/>
        <v>-2.5543095435273813</v>
      </c>
      <c r="M168" s="1">
        <f t="shared" si="17"/>
        <v>-0.35831234355464481</v>
      </c>
    </row>
    <row r="169" spans="1:13" x14ac:dyDescent="0.2">
      <c r="A169">
        <v>848</v>
      </c>
      <c r="B169">
        <v>168</v>
      </c>
      <c r="C169">
        <f>'Annual Temp at Depth'!E830</f>
        <v>216.35499999999999</v>
      </c>
      <c r="D169">
        <f>'Annual Temp at Depth'!H830</f>
        <v>217.01142686463999</v>
      </c>
      <c r="E169">
        <f t="shared" si="12"/>
        <v>0.65642686463999667</v>
      </c>
      <c r="F169">
        <f t="shared" si="13"/>
        <v>-1.6076495575221372</v>
      </c>
      <c r="G169">
        <f t="shared" si="14"/>
        <v>-1.5713511590072073</v>
      </c>
      <c r="H169">
        <f t="shared" si="15"/>
        <v>-0.22652632238591836</v>
      </c>
      <c r="K169" s="1">
        <f>'RAD Data'!B830</f>
        <v>219.096841869819</v>
      </c>
      <c r="L169" s="1">
        <f t="shared" si="16"/>
        <v>-2.5736119612223831</v>
      </c>
      <c r="M169" s="1">
        <f t="shared" si="17"/>
        <v>-0.36102003986267162</v>
      </c>
    </row>
    <row r="170" spans="1:13" x14ac:dyDescent="0.2">
      <c r="A170">
        <v>849</v>
      </c>
      <c r="B170">
        <v>169</v>
      </c>
      <c r="C170">
        <f>'Annual Temp at Depth'!E831</f>
        <v>216.25899999999999</v>
      </c>
      <c r="D170">
        <f>'Annual Temp at Depth'!H831</f>
        <v>216.91639227170498</v>
      </c>
      <c r="E170">
        <f t="shared" si="12"/>
        <v>0.65739227170499248</v>
      </c>
      <c r="F170">
        <f t="shared" si="13"/>
        <v>-1.7036495575221409</v>
      </c>
      <c r="G170">
        <f t="shared" si="14"/>
        <v>-1.6663857519422152</v>
      </c>
      <c r="H170">
        <f t="shared" si="15"/>
        <v>-0.2402265298243445</v>
      </c>
      <c r="K170" s="1">
        <f>'RAD Data'!B831</f>
        <v>219.077539452124</v>
      </c>
      <c r="L170" s="1">
        <f t="shared" si="16"/>
        <v>-2.592914378917385</v>
      </c>
      <c r="M170" s="1">
        <f t="shared" si="17"/>
        <v>-0.36372773617069842</v>
      </c>
    </row>
    <row r="171" spans="1:13" x14ac:dyDescent="0.2">
      <c r="A171">
        <v>850</v>
      </c>
      <c r="B171">
        <v>170</v>
      </c>
      <c r="C171">
        <f>'Annual Temp at Depth'!E832</f>
        <v>216.16399999999999</v>
      </c>
      <c r="D171">
        <f>'Annual Temp at Depth'!H832</f>
        <v>216.82236062499999</v>
      </c>
      <c r="E171">
        <f t="shared" si="12"/>
        <v>0.65836062500000025</v>
      </c>
      <c r="F171">
        <f t="shared" si="13"/>
        <v>-1.7986495575221397</v>
      </c>
      <c r="G171">
        <f t="shared" si="14"/>
        <v>-1.7604173986472063</v>
      </c>
      <c r="H171">
        <f t="shared" si="15"/>
        <v>-0.25378215231768425</v>
      </c>
      <c r="K171" s="1">
        <f>'RAD Data'!B832</f>
        <v>219.05823703442891</v>
      </c>
      <c r="L171" s="1">
        <f t="shared" si="16"/>
        <v>-2.6122167966124721</v>
      </c>
      <c r="M171" s="1">
        <f t="shared" si="17"/>
        <v>-0.36643543247873722</v>
      </c>
    </row>
    <row r="172" spans="1:13" x14ac:dyDescent="0.2">
      <c r="A172">
        <v>851</v>
      </c>
      <c r="B172">
        <v>171</v>
      </c>
      <c r="C172">
        <f>'Annual Temp at Depth'!E833</f>
        <v>216.06899999999999</v>
      </c>
      <c r="D172">
        <f>'Annual Temp at Depth'!H833</f>
        <v>216.728331807795</v>
      </c>
      <c r="E172">
        <f t="shared" si="12"/>
        <v>0.65933180779501299</v>
      </c>
      <c r="F172">
        <f t="shared" si="13"/>
        <v>-1.8936495575221386</v>
      </c>
      <c r="G172">
        <f t="shared" si="14"/>
        <v>-1.8544462158521924</v>
      </c>
      <c r="H172">
        <f t="shared" si="15"/>
        <v>-0.26733736690969234</v>
      </c>
      <c r="K172" s="1">
        <f>'RAD Data'!B833</f>
        <v>219.03893461673391</v>
      </c>
      <c r="L172" s="1">
        <f t="shared" si="16"/>
        <v>-2.6315192143074739</v>
      </c>
      <c r="M172" s="1">
        <f t="shared" si="17"/>
        <v>-0.36914312878676403</v>
      </c>
    </row>
    <row r="173" spans="1:13" x14ac:dyDescent="0.2">
      <c r="A173">
        <v>852</v>
      </c>
      <c r="B173">
        <v>172</v>
      </c>
      <c r="C173">
        <f>'Annual Temp at Depth'!E834</f>
        <v>215.97399999999999</v>
      </c>
      <c r="D173">
        <f>'Annual Temp at Depth'!H834</f>
        <v>216.63430570335998</v>
      </c>
      <c r="E173">
        <f t="shared" si="12"/>
        <v>0.66030570335999528</v>
      </c>
      <c r="F173">
        <f t="shared" si="13"/>
        <v>-1.9886495575221375</v>
      </c>
      <c r="G173">
        <f t="shared" si="14"/>
        <v>-1.948472320287209</v>
      </c>
      <c r="H173">
        <f t="shared" si="15"/>
        <v>-0.2808921904281958</v>
      </c>
      <c r="K173" s="1">
        <f>'RAD Data'!B834</f>
        <v>219.01963219903891</v>
      </c>
      <c r="L173" s="1">
        <f t="shared" si="16"/>
        <v>-2.6508216320024758</v>
      </c>
      <c r="M173" s="1">
        <f t="shared" si="17"/>
        <v>-0.37185082509479089</v>
      </c>
    </row>
    <row r="174" spans="1:13" x14ac:dyDescent="0.2">
      <c r="A174">
        <v>853</v>
      </c>
      <c r="B174">
        <v>173</v>
      </c>
      <c r="C174">
        <f>'Annual Temp at Depth'!E835</f>
        <v>215.87799999999999</v>
      </c>
      <c r="D174">
        <f>'Annual Temp at Depth'!H835</f>
        <v>216.53928219496498</v>
      </c>
      <c r="E174">
        <f t="shared" si="12"/>
        <v>0.66128219496499696</v>
      </c>
      <c r="F174">
        <f t="shared" si="13"/>
        <v>-2.0846495575221411</v>
      </c>
      <c r="G174">
        <f t="shared" si="14"/>
        <v>-2.0434958286822109</v>
      </c>
      <c r="H174">
        <f t="shared" si="15"/>
        <v>-0.2945907999169412</v>
      </c>
      <c r="K174" s="1">
        <f>'RAD Data'!B835</f>
        <v>219.0342866395591</v>
      </c>
      <c r="L174" s="1">
        <f t="shared" si="16"/>
        <v>-2.6361671914822864</v>
      </c>
      <c r="M174" s="1">
        <f t="shared" si="17"/>
        <v>-0.36979513574438427</v>
      </c>
    </row>
    <row r="175" spans="1:13" x14ac:dyDescent="0.2">
      <c r="A175">
        <v>854</v>
      </c>
      <c r="B175">
        <v>174</v>
      </c>
      <c r="C175">
        <f>'Annual Temp at Depth'!E836</f>
        <v>215.84700000000001</v>
      </c>
      <c r="D175">
        <f>'Annual Temp at Depth'!H836</f>
        <v>216.50926116588002</v>
      </c>
      <c r="E175">
        <f t="shared" si="12"/>
        <v>0.66226116588001105</v>
      </c>
      <c r="F175">
        <f t="shared" si="13"/>
        <v>-2.1156495575221186</v>
      </c>
      <c r="G175">
        <f t="shared" si="14"/>
        <v>-2.0735168577671743</v>
      </c>
      <c r="H175">
        <f t="shared" si="15"/>
        <v>-0.29891863795230061</v>
      </c>
      <c r="K175" s="1">
        <f>'RAD Data'!B836</f>
        <v>219.0488439342117</v>
      </c>
      <c r="L175" s="1">
        <f t="shared" si="16"/>
        <v>-2.6216098968296819</v>
      </c>
      <c r="M175" s="1">
        <f t="shared" si="17"/>
        <v>-0.36775307378051314</v>
      </c>
    </row>
    <row r="176" spans="1:13" x14ac:dyDescent="0.2">
      <c r="A176">
        <v>855</v>
      </c>
      <c r="B176">
        <v>175</v>
      </c>
      <c r="C176">
        <f>'Annual Temp at Depth'!E837</f>
        <v>215.815</v>
      </c>
      <c r="D176">
        <f>'Annual Temp at Depth'!H837</f>
        <v>216.478242499375</v>
      </c>
      <c r="E176">
        <f t="shared" si="12"/>
        <v>0.66324249937500213</v>
      </c>
      <c r="F176">
        <f t="shared" si="13"/>
        <v>-2.1476495575221293</v>
      </c>
      <c r="G176">
        <f t="shared" si="14"/>
        <v>-2.1045355242721939</v>
      </c>
      <c r="H176">
        <f t="shared" si="15"/>
        <v>-0.30339029561355613</v>
      </c>
      <c r="K176" s="1">
        <f>'RAD Data'!B837</f>
        <v>219.01915450324631</v>
      </c>
      <c r="L176" s="1">
        <f t="shared" si="16"/>
        <v>-2.6512993277950727</v>
      </c>
      <c r="M176" s="1">
        <f t="shared" si="17"/>
        <v>-0.371917835101227</v>
      </c>
    </row>
    <row r="177" spans="1:13" x14ac:dyDescent="0.2">
      <c r="A177">
        <v>856</v>
      </c>
      <c r="B177">
        <v>176</v>
      </c>
      <c r="C177">
        <f>'Annual Temp at Depth'!E838</f>
        <v>215.78399999999999</v>
      </c>
      <c r="D177">
        <f>'Annual Temp at Depth'!H838</f>
        <v>216.44822607871998</v>
      </c>
      <c r="E177">
        <f t="shared" si="12"/>
        <v>0.66422607871999162</v>
      </c>
      <c r="F177">
        <f t="shared" si="13"/>
        <v>-2.1786495575221352</v>
      </c>
      <c r="G177">
        <f t="shared" si="14"/>
        <v>-2.1345519449272103</v>
      </c>
      <c r="H177">
        <f t="shared" si="15"/>
        <v>-0.30771746929665927</v>
      </c>
      <c r="K177" s="1">
        <f>'RAD Data'!B838</f>
        <v>218.98946507228101</v>
      </c>
      <c r="L177" s="1">
        <f t="shared" si="16"/>
        <v>-2.6809887587603782</v>
      </c>
      <c r="M177" s="1">
        <f t="shared" si="17"/>
        <v>-0.37608259642192882</v>
      </c>
    </row>
    <row r="178" spans="1:13" x14ac:dyDescent="0.2">
      <c r="A178">
        <v>857</v>
      </c>
      <c r="B178">
        <v>177</v>
      </c>
      <c r="C178">
        <f>'Annual Temp at Depth'!E839</f>
        <v>215.75299999999999</v>
      </c>
      <c r="D178">
        <f>'Annual Temp at Depth'!H839</f>
        <v>216.41821178718499</v>
      </c>
      <c r="E178">
        <f t="shared" si="12"/>
        <v>0.66521178718500096</v>
      </c>
      <c r="F178">
        <f t="shared" si="13"/>
        <v>-2.2096495575221411</v>
      </c>
      <c r="G178">
        <f t="shared" si="14"/>
        <v>-2.1645662364622069</v>
      </c>
      <c r="H178">
        <f t="shared" si="15"/>
        <v>-0.31204433604536058</v>
      </c>
      <c r="K178" s="1">
        <f>'RAD Data'!B839</f>
        <v>218.9597756413157</v>
      </c>
      <c r="L178" s="1">
        <f t="shared" si="16"/>
        <v>-2.7106781897256838</v>
      </c>
      <c r="M178" s="1">
        <f t="shared" si="17"/>
        <v>-0.38024735774263069</v>
      </c>
    </row>
    <row r="179" spans="1:13" x14ac:dyDescent="0.2">
      <c r="A179">
        <v>858</v>
      </c>
      <c r="B179">
        <v>178</v>
      </c>
      <c r="C179">
        <f>'Annual Temp at Depth'!E840</f>
        <v>215.721</v>
      </c>
      <c r="D179">
        <f>'Annual Temp at Depth'!H840</f>
        <v>216.38719950804</v>
      </c>
      <c r="E179">
        <f t="shared" si="12"/>
        <v>0.66619950803999473</v>
      </c>
      <c r="F179">
        <f t="shared" si="13"/>
        <v>-2.2416495575221234</v>
      </c>
      <c r="G179">
        <f t="shared" si="14"/>
        <v>-2.1955785156071954</v>
      </c>
      <c r="H179">
        <f t="shared" si="15"/>
        <v>-0.31651507290341485</v>
      </c>
      <c r="K179" s="1">
        <f>'RAD Data'!B840</f>
        <v>218.93008621035031</v>
      </c>
      <c r="L179" s="1">
        <f t="shared" si="16"/>
        <v>-2.7403676206910745</v>
      </c>
      <c r="M179" s="1">
        <f t="shared" si="17"/>
        <v>-0.38441211906334455</v>
      </c>
    </row>
    <row r="180" spans="1:13" x14ac:dyDescent="0.2">
      <c r="A180">
        <v>859</v>
      </c>
      <c r="B180">
        <v>179</v>
      </c>
      <c r="C180">
        <f>'Annual Temp at Depth'!E841</f>
        <v>215.69</v>
      </c>
      <c r="D180">
        <f>'Annual Temp at Depth'!H841</f>
        <v>216.35718912455499</v>
      </c>
      <c r="E180">
        <f t="shared" si="12"/>
        <v>0.66718912455499435</v>
      </c>
      <c r="F180">
        <f t="shared" si="13"/>
        <v>-2.2726495575221293</v>
      </c>
      <c r="G180">
        <f t="shared" si="14"/>
        <v>-2.2255888990922017</v>
      </c>
      <c r="H180">
        <f t="shared" si="15"/>
        <v>-0.32084137626678572</v>
      </c>
      <c r="K180" s="1">
        <f>'RAD Data'!B841</f>
        <v>218.90039677938501</v>
      </c>
      <c r="L180" s="1">
        <f t="shared" si="16"/>
        <v>-2.7700570516563801</v>
      </c>
      <c r="M180" s="1">
        <f t="shared" si="17"/>
        <v>-0.38857688038404636</v>
      </c>
    </row>
    <row r="181" spans="1:13" x14ac:dyDescent="0.2">
      <c r="A181">
        <v>860</v>
      </c>
      <c r="B181">
        <v>180</v>
      </c>
      <c r="C181">
        <f>'Annual Temp at Depth'!E842</f>
        <v>215.65799999999999</v>
      </c>
      <c r="D181">
        <f>'Annual Temp at Depth'!H842</f>
        <v>216.32618051999998</v>
      </c>
      <c r="E181">
        <f t="shared" si="12"/>
        <v>0.66818051999999284</v>
      </c>
      <c r="F181">
        <f t="shared" si="13"/>
        <v>-2.30464955752214</v>
      </c>
      <c r="G181">
        <f t="shared" si="14"/>
        <v>-2.2565975036472139</v>
      </c>
      <c r="H181">
        <f t="shared" si="15"/>
        <v>-0.32531158339515548</v>
      </c>
      <c r="K181" s="1">
        <f>'RAD Data'!B842</f>
        <v>218.8707073484197</v>
      </c>
      <c r="L181" s="1">
        <f t="shared" si="16"/>
        <v>-2.7997464826216856</v>
      </c>
      <c r="M181" s="1">
        <f t="shared" si="17"/>
        <v>-0.39274164170474823</v>
      </c>
    </row>
    <row r="182" spans="1:13" x14ac:dyDescent="0.2">
      <c r="A182">
        <v>861</v>
      </c>
      <c r="B182">
        <v>181</v>
      </c>
      <c r="C182">
        <f>'Annual Temp at Depth'!E843</f>
        <v>215.62700000000001</v>
      </c>
      <c r="D182">
        <f>'Annual Temp at Depth'!H843</f>
        <v>216.29617357764502</v>
      </c>
      <c r="E182">
        <f t="shared" si="12"/>
        <v>0.66917357764501162</v>
      </c>
      <c r="F182">
        <f t="shared" si="13"/>
        <v>-2.3356495575221174</v>
      </c>
      <c r="G182">
        <f t="shared" si="14"/>
        <v>-2.2866044460021726</v>
      </c>
      <c r="H182">
        <f t="shared" si="15"/>
        <v>-0.32963739068447562</v>
      </c>
      <c r="K182" s="1">
        <f>'RAD Data'!B843</f>
        <v>218.84101791745431</v>
      </c>
      <c r="L182" s="1">
        <f t="shared" si="16"/>
        <v>-2.8294359135870764</v>
      </c>
      <c r="M182" s="1">
        <f t="shared" si="17"/>
        <v>-0.39690640302546204</v>
      </c>
    </row>
    <row r="183" spans="1:13" x14ac:dyDescent="0.2">
      <c r="A183">
        <v>862</v>
      </c>
      <c r="B183">
        <v>182</v>
      </c>
      <c r="C183">
        <f>'Annual Temp at Depth'!E844</f>
        <v>215.595</v>
      </c>
      <c r="D183">
        <f>'Annual Temp at Depth'!H844</f>
        <v>216.26516818076001</v>
      </c>
      <c r="E183">
        <f t="shared" si="12"/>
        <v>0.67016818076001528</v>
      </c>
      <c r="F183">
        <f t="shared" si="13"/>
        <v>-2.3676495575221281</v>
      </c>
      <c r="G183">
        <f t="shared" si="14"/>
        <v>-2.3176098428871796</v>
      </c>
      <c r="H183">
        <f t="shared" si="15"/>
        <v>-0.33410713539444487</v>
      </c>
      <c r="K183" s="1">
        <f>'RAD Data'!B844</f>
        <v>218.811328486489</v>
      </c>
      <c r="L183" s="1">
        <f t="shared" si="16"/>
        <v>-2.8591253445523819</v>
      </c>
      <c r="M183" s="1">
        <f t="shared" si="17"/>
        <v>-0.40107116434616391</v>
      </c>
    </row>
    <row r="184" spans="1:13" x14ac:dyDescent="0.2">
      <c r="A184">
        <v>863</v>
      </c>
      <c r="B184">
        <v>183</v>
      </c>
      <c r="C184">
        <f>'Annual Temp at Depth'!E845</f>
        <v>215.56399999999999</v>
      </c>
      <c r="D184">
        <f>'Annual Temp at Depth'!H845</f>
        <v>216.23516421261499</v>
      </c>
      <c r="E184">
        <f t="shared" si="12"/>
        <v>0.67116421261499681</v>
      </c>
      <c r="F184">
        <f t="shared" si="13"/>
        <v>-2.398649557522134</v>
      </c>
      <c r="G184">
        <f t="shared" si="14"/>
        <v>-2.347613811032204</v>
      </c>
      <c r="H184">
        <f t="shared" si="15"/>
        <v>-0.33843251392101864</v>
      </c>
      <c r="K184" s="1">
        <f>'RAD Data'!B845</f>
        <v>218.7816390555237</v>
      </c>
      <c r="L184" s="1">
        <f t="shared" si="16"/>
        <v>-2.8888147755176874</v>
      </c>
      <c r="M184" s="1">
        <f t="shared" si="17"/>
        <v>-0.40523592566686578</v>
      </c>
    </row>
    <row r="185" spans="1:13" x14ac:dyDescent="0.2">
      <c r="A185">
        <v>864</v>
      </c>
      <c r="B185">
        <v>184</v>
      </c>
      <c r="C185">
        <f>'Annual Temp at Depth'!E846</f>
        <v>215.53200000000001</v>
      </c>
      <c r="D185">
        <f>'Annual Temp at Depth'!H846</f>
        <v>216.20416155648002</v>
      </c>
      <c r="E185">
        <f t="shared" si="12"/>
        <v>0.67216155648000608</v>
      </c>
      <c r="F185">
        <f t="shared" si="13"/>
        <v>-2.4306495575221163</v>
      </c>
      <c r="G185">
        <f t="shared" si="14"/>
        <v>-2.378616467167177</v>
      </c>
      <c r="H185">
        <f t="shared" si="15"/>
        <v>-0.34290186352387114</v>
      </c>
      <c r="K185" s="1">
        <f>'RAD Data'!B846</f>
        <v>218.75194962455839</v>
      </c>
      <c r="L185" s="1">
        <f t="shared" si="16"/>
        <v>-2.9185042064829929</v>
      </c>
      <c r="M185" s="1">
        <f t="shared" si="17"/>
        <v>-0.40940068698756765</v>
      </c>
    </row>
    <row r="186" spans="1:13" x14ac:dyDescent="0.2">
      <c r="A186">
        <v>865</v>
      </c>
      <c r="B186">
        <v>185</v>
      </c>
      <c r="C186">
        <f>'Annual Temp at Depth'!E847</f>
        <v>215.501</v>
      </c>
      <c r="D186">
        <f>'Annual Temp at Depth'!H847</f>
        <v>216.17416009562501</v>
      </c>
      <c r="E186">
        <f t="shared" si="12"/>
        <v>0.67316009562500767</v>
      </c>
      <c r="F186">
        <f t="shared" si="13"/>
        <v>-2.4616495575221222</v>
      </c>
      <c r="G186">
        <f t="shared" si="14"/>
        <v>-2.4086179280221813</v>
      </c>
      <c r="H186">
        <f t="shared" si="15"/>
        <v>-0.34722688059897422</v>
      </c>
      <c r="K186" s="1">
        <f>'RAD Data'!B847</f>
        <v>218.722260193593</v>
      </c>
      <c r="L186" s="1">
        <f t="shared" si="16"/>
        <v>-2.9481936374483837</v>
      </c>
      <c r="M186" s="1">
        <f t="shared" si="17"/>
        <v>-0.41356544830828146</v>
      </c>
    </row>
    <row r="187" spans="1:13" x14ac:dyDescent="0.2">
      <c r="A187">
        <v>866</v>
      </c>
      <c r="B187">
        <v>186</v>
      </c>
      <c r="C187">
        <f>'Annual Temp at Depth'!E848</f>
        <v>215.46899999999999</v>
      </c>
      <c r="D187">
        <f>'Annual Temp at Depth'!H848</f>
        <v>216.14315971331999</v>
      </c>
      <c r="E187">
        <f t="shared" si="12"/>
        <v>0.67415971331999458</v>
      </c>
      <c r="F187">
        <f t="shared" si="13"/>
        <v>-2.4936495575221329</v>
      </c>
      <c r="G187">
        <f t="shared" si="14"/>
        <v>-2.4396183103272051</v>
      </c>
      <c r="H187">
        <f t="shared" si="15"/>
        <v>-0.35169590240601023</v>
      </c>
      <c r="K187" s="1">
        <f>'RAD Data'!B848</f>
        <v>218.6925707626277</v>
      </c>
      <c r="L187" s="1">
        <f t="shared" si="16"/>
        <v>-2.9778830684136892</v>
      </c>
      <c r="M187" s="1">
        <f t="shared" si="17"/>
        <v>-0.41773020962898333</v>
      </c>
    </row>
    <row r="188" spans="1:13" x14ac:dyDescent="0.2">
      <c r="A188">
        <v>867</v>
      </c>
      <c r="B188">
        <v>187</v>
      </c>
      <c r="C188">
        <f>'Annual Temp at Depth'!E849</f>
        <v>215.43799999999999</v>
      </c>
      <c r="D188">
        <f>'Annual Temp at Depth'!H849</f>
        <v>216.11316029283498</v>
      </c>
      <c r="E188">
        <f t="shared" si="12"/>
        <v>0.67516029283498824</v>
      </c>
      <c r="F188">
        <f t="shared" si="13"/>
        <v>-2.5246495575221388</v>
      </c>
      <c r="G188">
        <f t="shared" si="14"/>
        <v>-2.4696177308122174</v>
      </c>
      <c r="H188">
        <f t="shared" si="15"/>
        <v>-0.3560206253409347</v>
      </c>
      <c r="K188" s="1">
        <f>'RAD Data'!B849</f>
        <v>218.66288133166239</v>
      </c>
      <c r="L188" s="1">
        <f t="shared" si="16"/>
        <v>-3.0075724993789947</v>
      </c>
      <c r="M188" s="1">
        <f t="shared" si="17"/>
        <v>-0.4218949709496852</v>
      </c>
    </row>
    <row r="189" spans="1:13" x14ac:dyDescent="0.2">
      <c r="A189">
        <v>868</v>
      </c>
      <c r="B189">
        <v>188</v>
      </c>
      <c r="C189">
        <f>'Annual Temp at Depth'!E850</f>
        <v>215.40700000000001</v>
      </c>
      <c r="D189">
        <f>'Annual Temp at Depth'!H850</f>
        <v>216.08316171744002</v>
      </c>
      <c r="E189">
        <f t="shared" si="12"/>
        <v>0.67616171744001008</v>
      </c>
      <c r="F189">
        <f t="shared" si="13"/>
        <v>-2.5556495575221163</v>
      </c>
      <c r="G189">
        <f t="shared" si="14"/>
        <v>-2.499616306207173</v>
      </c>
      <c r="H189">
        <f t="shared" si="15"/>
        <v>-0.36034522644749412</v>
      </c>
      <c r="K189" s="1">
        <f>'RAD Data'!B850</f>
        <v>218.63319190069711</v>
      </c>
      <c r="L189" s="1">
        <f t="shared" si="16"/>
        <v>-3.0372619303442718</v>
      </c>
      <c r="M189" s="1">
        <f t="shared" si="17"/>
        <v>-0.42605973227038307</v>
      </c>
    </row>
    <row r="190" spans="1:13" x14ac:dyDescent="0.2">
      <c r="A190">
        <v>869</v>
      </c>
      <c r="B190">
        <v>189</v>
      </c>
      <c r="C190">
        <f>'Annual Temp at Depth'!E851</f>
        <v>215.375</v>
      </c>
      <c r="D190">
        <f>'Annual Temp at Depth'!H851</f>
        <v>216.052163870405</v>
      </c>
      <c r="E190">
        <f t="shared" si="12"/>
        <v>0.67716387040499626</v>
      </c>
      <c r="F190">
        <f t="shared" si="13"/>
        <v>-2.587649557522127</v>
      </c>
      <c r="G190">
        <f t="shared" si="14"/>
        <v>-2.5306141532421975</v>
      </c>
      <c r="H190">
        <f t="shared" si="15"/>
        <v>-0.36481388276945964</v>
      </c>
      <c r="K190" s="1">
        <f>'RAD Data'!B851</f>
        <v>218.6461422913741</v>
      </c>
      <c r="L190" s="1">
        <f t="shared" si="16"/>
        <v>-3.0243115396672806</v>
      </c>
      <c r="M190" s="1">
        <f t="shared" si="17"/>
        <v>-0.42424308289631663</v>
      </c>
    </row>
    <row r="191" spans="1:13" x14ac:dyDescent="0.2">
      <c r="A191">
        <v>870</v>
      </c>
      <c r="B191">
        <v>190</v>
      </c>
      <c r="C191">
        <f>'Annual Temp at Depth'!E852</f>
        <v>215.607</v>
      </c>
      <c r="D191">
        <f>'Annual Temp at Depth'!H852</f>
        <v>216.285166635</v>
      </c>
      <c r="E191">
        <f t="shared" si="12"/>
        <v>0.67816663499999663</v>
      </c>
      <c r="F191">
        <f t="shared" si="13"/>
        <v>-2.3556495575221277</v>
      </c>
      <c r="G191">
        <f t="shared" si="14"/>
        <v>-2.2976113886471978</v>
      </c>
      <c r="H191">
        <f t="shared" si="15"/>
        <v>-0.3312241539129227</v>
      </c>
      <c r="K191" s="1">
        <f>'RAD Data'!B852</f>
        <v>218.65897702442231</v>
      </c>
      <c r="L191" s="1">
        <f t="shared" si="16"/>
        <v>-3.011476806619072</v>
      </c>
      <c r="M191" s="1">
        <f t="shared" si="17"/>
        <v>-0.42244265769371919</v>
      </c>
    </row>
    <row r="192" spans="1:13" x14ac:dyDescent="0.2">
      <c r="A192">
        <v>871</v>
      </c>
      <c r="B192">
        <v>191</v>
      </c>
      <c r="C192">
        <f>'Annual Temp at Depth'!E853</f>
        <v>215.84</v>
      </c>
      <c r="D192">
        <f>'Annual Temp at Depth'!H853</f>
        <v>216.51916989449501</v>
      </c>
      <c r="E192">
        <f t="shared" si="12"/>
        <v>0.6791698944950042</v>
      </c>
      <c r="F192">
        <f t="shared" si="13"/>
        <v>-2.1226495575221236</v>
      </c>
      <c r="G192">
        <f t="shared" si="14"/>
        <v>-2.0636081291521862</v>
      </c>
      <c r="H192">
        <f t="shared" si="15"/>
        <v>-0.29749019349556216</v>
      </c>
      <c r="K192" s="1">
        <f>'RAD Data'!B853</f>
        <v>218.56095519942511</v>
      </c>
      <c r="L192" s="1">
        <f t="shared" si="16"/>
        <v>-3.109498631616276</v>
      </c>
      <c r="M192" s="1">
        <f t="shared" si="17"/>
        <v>-0.43619292140911409</v>
      </c>
    </row>
    <row r="193" spans="1:13" x14ac:dyDescent="0.2">
      <c r="A193" s="22">
        <v>872</v>
      </c>
      <c r="B193">
        <v>192</v>
      </c>
      <c r="C193">
        <f>'Annual Temp at Depth'!E854</f>
        <v>216.072</v>
      </c>
      <c r="D193">
        <f>'Annual Temp at Depth'!H854</f>
        <v>216.75217353216001</v>
      </c>
      <c r="E193">
        <f t="shared" si="12"/>
        <v>0.68017353216001197</v>
      </c>
      <c r="F193">
        <f t="shared" si="13"/>
        <v>-1.8906495575221243</v>
      </c>
      <c r="G193">
        <f t="shared" si="14"/>
        <v>-1.8306044914871791</v>
      </c>
      <c r="H193">
        <f t="shared" si="15"/>
        <v>-0.26390033877706442</v>
      </c>
      <c r="I193">
        <v>216.6163173701301</v>
      </c>
      <c r="K193" s="1">
        <f>'RAD Data'!B854</f>
        <v>218.46293337442779</v>
      </c>
      <c r="L193" s="1">
        <f t="shared" si="16"/>
        <v>-3.2075204566135938</v>
      </c>
      <c r="M193" s="1">
        <f t="shared" si="17"/>
        <v>-0.44994318512452491</v>
      </c>
    </row>
    <row r="194" spans="1:13" x14ac:dyDescent="0.2">
      <c r="A194">
        <v>873</v>
      </c>
      <c r="B194">
        <v>193</v>
      </c>
      <c r="C194">
        <f>'Annual Temp at Depth'!E855</f>
        <v>215.96600000000001</v>
      </c>
      <c r="D194">
        <f>'Annual Temp at Depth'!H855</f>
        <v>216.64717743126502</v>
      </c>
      <c r="E194">
        <f t="shared" ref="E194:E257" si="18">D194-C194</f>
        <v>0.68117743126501296</v>
      </c>
      <c r="F194">
        <f t="shared" ref="F194:F257" si="19">C194-$C$568</f>
        <v>-1.9966495575221188</v>
      </c>
      <c r="G194">
        <f t="shared" si="14"/>
        <v>-1.9356005923821726</v>
      </c>
      <c r="H194">
        <f t="shared" si="15"/>
        <v>-0.2790365993540006</v>
      </c>
      <c r="K194" s="1">
        <f>'RAD Data'!B855</f>
        <v>218.36491154943059</v>
      </c>
      <c r="L194" s="1">
        <f t="shared" si="16"/>
        <v>-3.3055422816107978</v>
      </c>
      <c r="M194" s="1">
        <f t="shared" si="17"/>
        <v>-0.46369344883991981</v>
      </c>
    </row>
    <row r="195" spans="1:13" x14ac:dyDescent="0.2">
      <c r="A195">
        <v>874</v>
      </c>
      <c r="B195">
        <v>194</v>
      </c>
      <c r="C195">
        <f>'Annual Temp at Depth'!E856</f>
        <v>215.85900000000001</v>
      </c>
      <c r="D195">
        <f>'Annual Temp at Depth'!H856</f>
        <v>216.54118147508001</v>
      </c>
      <c r="E195">
        <f t="shared" si="18"/>
        <v>0.68218147508000015</v>
      </c>
      <c r="F195">
        <f t="shared" si="19"/>
        <v>-2.1036495575221181</v>
      </c>
      <c r="G195">
        <f t="shared" ref="G195:G258" si="20">D195-$D$568</f>
        <v>-2.0415965485671848</v>
      </c>
      <c r="H195">
        <f t="shared" ref="H195:H258" si="21">(D195-$D$568)/($D$569-$D$568)</f>
        <v>-0.29431699928544558</v>
      </c>
      <c r="K195" s="1">
        <f>'RAD Data'!B856</f>
        <v>218.26688972443341</v>
      </c>
      <c r="L195" s="1">
        <f t="shared" ref="L195:L258" si="22">K195-$K$568</f>
        <v>-3.4035641066079734</v>
      </c>
      <c r="M195" s="1">
        <f t="shared" ref="M195:M258" si="23">(K195-$K$568)/($K$569-$K$568)</f>
        <v>-0.47744371255531071</v>
      </c>
    </row>
    <row r="196" spans="1:13" x14ac:dyDescent="0.2">
      <c r="A196">
        <v>875</v>
      </c>
      <c r="B196">
        <v>195</v>
      </c>
      <c r="C196">
        <f>'Annual Temp at Depth'!E857</f>
        <v>215.75299999999999</v>
      </c>
      <c r="D196">
        <f>'Annual Temp at Depth'!H857</f>
        <v>216.43618554687498</v>
      </c>
      <c r="E196">
        <f t="shared" si="18"/>
        <v>0.683185546874995</v>
      </c>
      <c r="F196">
        <f t="shared" si="19"/>
        <v>-2.2096495575221411</v>
      </c>
      <c r="G196">
        <f t="shared" si="20"/>
        <v>-2.1465924767722129</v>
      </c>
      <c r="H196">
        <f t="shared" si="21"/>
        <v>-0.30945323496735899</v>
      </c>
      <c r="K196" s="1">
        <f>'RAD Data'!B857</f>
        <v>218.16886789943621</v>
      </c>
      <c r="L196" s="1">
        <f t="shared" si="22"/>
        <v>-3.5015859316051774</v>
      </c>
      <c r="M196" s="1">
        <f t="shared" si="23"/>
        <v>-0.4911939762707056</v>
      </c>
    </row>
    <row r="197" spans="1:13" x14ac:dyDescent="0.2">
      <c r="A197">
        <v>876</v>
      </c>
      <c r="B197">
        <v>196</v>
      </c>
      <c r="C197">
        <f>'Annual Temp at Depth'!E858</f>
        <v>215.64699999999999</v>
      </c>
      <c r="D197">
        <f>'Annual Temp at Depth'!H858</f>
        <v>216.33118952991998</v>
      </c>
      <c r="E197">
        <f t="shared" si="18"/>
        <v>0.68418952991999049</v>
      </c>
      <c r="F197">
        <f t="shared" si="19"/>
        <v>-2.3156495575221356</v>
      </c>
      <c r="G197">
        <f t="shared" si="20"/>
        <v>-2.2515884937272119</v>
      </c>
      <c r="H197">
        <f t="shared" si="21"/>
        <v>-0.32458948344348743</v>
      </c>
      <c r="K197" s="1">
        <f>'RAD Data'!B858</f>
        <v>218.070846074439</v>
      </c>
      <c r="L197" s="1">
        <f t="shared" si="22"/>
        <v>-3.5996077566023814</v>
      </c>
      <c r="M197" s="1">
        <f t="shared" si="23"/>
        <v>-0.5049442399861005</v>
      </c>
    </row>
    <row r="198" spans="1:13" x14ac:dyDescent="0.2">
      <c r="A198">
        <v>877</v>
      </c>
      <c r="B198">
        <v>197</v>
      </c>
      <c r="C198">
        <f>'Annual Temp at Depth'!E859</f>
        <v>215.541</v>
      </c>
      <c r="D198">
        <f>'Annual Temp at Depth'!H859</f>
        <v>216.226193307485</v>
      </c>
      <c r="E198">
        <f t="shared" si="18"/>
        <v>0.68519330748500806</v>
      </c>
      <c r="F198">
        <f t="shared" si="19"/>
        <v>-2.4216495575221302</v>
      </c>
      <c r="G198">
        <f t="shared" si="20"/>
        <v>-2.3565847161621889</v>
      </c>
      <c r="H198">
        <f t="shared" si="21"/>
        <v>-0.33972576154165385</v>
      </c>
      <c r="K198" s="1">
        <f>'RAD Data'!B859</f>
        <v>217.9728242494418</v>
      </c>
      <c r="L198" s="1">
        <f t="shared" si="22"/>
        <v>-3.6976295815995854</v>
      </c>
      <c r="M198" s="1">
        <f t="shared" si="23"/>
        <v>-0.51869450370149539</v>
      </c>
    </row>
    <row r="199" spans="1:13" x14ac:dyDescent="0.2">
      <c r="A199">
        <v>878</v>
      </c>
      <c r="B199">
        <v>198</v>
      </c>
      <c r="C199">
        <f>'Annual Temp at Depth'!E860</f>
        <v>215.434</v>
      </c>
      <c r="D199">
        <f>'Annual Temp at Depth'!H860</f>
        <v>216.12019676284001</v>
      </c>
      <c r="E199">
        <f t="shared" si="18"/>
        <v>0.6861967628400123</v>
      </c>
      <c r="F199">
        <f t="shared" si="19"/>
        <v>-2.5286495575221295</v>
      </c>
      <c r="G199">
        <f t="shared" si="20"/>
        <v>-2.462581260807184</v>
      </c>
      <c r="H199">
        <f t="shared" si="21"/>
        <v>-0.35500624630561706</v>
      </c>
      <c r="K199" s="1">
        <f>'RAD Data'!B860</f>
        <v>217.87480242444451</v>
      </c>
      <c r="L199" s="1">
        <f t="shared" si="22"/>
        <v>-3.7956514065968747</v>
      </c>
      <c r="M199" s="1">
        <f t="shared" si="23"/>
        <v>-0.53244476741690228</v>
      </c>
    </row>
    <row r="200" spans="1:13" x14ac:dyDescent="0.2">
      <c r="A200">
        <v>879</v>
      </c>
      <c r="B200">
        <v>199</v>
      </c>
      <c r="C200">
        <f>'Annual Temp at Depth'!E861</f>
        <v>215.328</v>
      </c>
      <c r="D200">
        <f>'Annual Temp at Depth'!H861</f>
        <v>216.015199779255</v>
      </c>
      <c r="E200">
        <f t="shared" si="18"/>
        <v>0.6871997792549962</v>
      </c>
      <c r="F200">
        <f t="shared" si="19"/>
        <v>-2.634649557522124</v>
      </c>
      <c r="G200">
        <f t="shared" si="20"/>
        <v>-2.5675782443921946</v>
      </c>
      <c r="H200">
        <f t="shared" si="21"/>
        <v>-0.37014263413133663</v>
      </c>
      <c r="K200" s="1">
        <f>'RAD Data'!B861</f>
        <v>217.77678059944731</v>
      </c>
      <c r="L200" s="1">
        <f t="shared" si="22"/>
        <v>-3.8936732315940787</v>
      </c>
      <c r="M200" s="1">
        <f t="shared" si="23"/>
        <v>-0.54619503113229706</v>
      </c>
    </row>
    <row r="201" spans="1:13" x14ac:dyDescent="0.2">
      <c r="A201">
        <v>880</v>
      </c>
      <c r="B201">
        <v>200</v>
      </c>
      <c r="C201">
        <f>'Annual Temp at Depth'!E862</f>
        <v>215.22200000000001</v>
      </c>
      <c r="D201">
        <f>'Annual Temp at Depth'!H862</f>
        <v>215.91020224000002</v>
      </c>
      <c r="E201">
        <f t="shared" si="18"/>
        <v>0.68820224000000962</v>
      </c>
      <c r="F201">
        <f t="shared" si="19"/>
        <v>-2.7406495575221186</v>
      </c>
      <c r="G201">
        <f t="shared" si="20"/>
        <v>-2.6725757836471757</v>
      </c>
      <c r="H201">
        <f t="shared" si="21"/>
        <v>-0.38527910206255922</v>
      </c>
      <c r="K201" s="1">
        <f>'RAD Data'!B862</f>
        <v>217.6787587744501</v>
      </c>
      <c r="L201" s="1">
        <f t="shared" si="22"/>
        <v>-3.9916950565912828</v>
      </c>
      <c r="M201" s="1">
        <f t="shared" si="23"/>
        <v>-0.55994529484769195</v>
      </c>
    </row>
    <row r="202" spans="1:13" x14ac:dyDescent="0.2">
      <c r="A202">
        <v>881</v>
      </c>
      <c r="B202">
        <v>201</v>
      </c>
      <c r="C202">
        <f>'Annual Temp at Depth'!E863</f>
        <v>215.11500000000001</v>
      </c>
      <c r="D202">
        <f>'Annual Temp at Depth'!H863</f>
        <v>215.80420402834503</v>
      </c>
      <c r="E202">
        <f t="shared" si="18"/>
        <v>0.68920402834501715</v>
      </c>
      <c r="F202">
        <f t="shared" si="19"/>
        <v>-2.8476495575221179</v>
      </c>
      <c r="G202">
        <f t="shared" si="20"/>
        <v>-2.7785739953021675</v>
      </c>
      <c r="H202">
        <f t="shared" si="21"/>
        <v>-0.4005598271430435</v>
      </c>
      <c r="K202" s="1">
        <f>'RAD Data'!B863</f>
        <v>217.5807369494529</v>
      </c>
      <c r="L202" s="1">
        <f t="shared" si="22"/>
        <v>-4.0897168815884868</v>
      </c>
      <c r="M202" s="1">
        <f t="shared" si="23"/>
        <v>-0.57369555856308685</v>
      </c>
    </row>
    <row r="203" spans="1:13" x14ac:dyDescent="0.2">
      <c r="A203">
        <v>882</v>
      </c>
      <c r="B203">
        <v>202</v>
      </c>
      <c r="C203">
        <f>'Annual Temp at Depth'!E864</f>
        <v>215.00899999999999</v>
      </c>
      <c r="D203">
        <f>'Annual Temp at Depth'!H864</f>
        <v>215.69920502755997</v>
      </c>
      <c r="E203">
        <f t="shared" si="18"/>
        <v>0.69020502755998336</v>
      </c>
      <c r="F203">
        <f t="shared" si="19"/>
        <v>-2.9536495575221409</v>
      </c>
      <c r="G203">
        <f t="shared" si="20"/>
        <v>-2.8835729960872243</v>
      </c>
      <c r="H203">
        <f t="shared" si="21"/>
        <v>-0.41569650576875733</v>
      </c>
      <c r="K203" s="1">
        <f>'RAD Data'!B864</f>
        <v>217.48271512445569</v>
      </c>
      <c r="L203" s="1">
        <f t="shared" si="22"/>
        <v>-4.1877387065856908</v>
      </c>
      <c r="M203" s="1">
        <f t="shared" si="23"/>
        <v>-0.58744582227848174</v>
      </c>
    </row>
    <row r="204" spans="1:13" x14ac:dyDescent="0.2">
      <c r="A204">
        <v>883</v>
      </c>
      <c r="B204">
        <v>203</v>
      </c>
      <c r="C204">
        <f>'Annual Temp at Depth'!E865</f>
        <v>214.90299999999999</v>
      </c>
      <c r="D204">
        <f>'Annual Temp at Depth'!H865</f>
        <v>215.59420512091501</v>
      </c>
      <c r="E204">
        <f t="shared" si="18"/>
        <v>0.69120512091501496</v>
      </c>
      <c r="F204">
        <f t="shared" si="19"/>
        <v>-3.0596495575221354</v>
      </c>
      <c r="G204">
        <f t="shared" si="20"/>
        <v>-2.9885729027321872</v>
      </c>
      <c r="H204">
        <f t="shared" si="21"/>
        <v>-0.43083331498343086</v>
      </c>
      <c r="K204" s="1">
        <f>'RAD Data'!B865</f>
        <v>217.38469329945849</v>
      </c>
      <c r="L204" s="1">
        <f t="shared" si="22"/>
        <v>-4.2857605315828948</v>
      </c>
      <c r="M204" s="1">
        <f t="shared" si="23"/>
        <v>-0.60119608599387664</v>
      </c>
    </row>
    <row r="205" spans="1:13" x14ac:dyDescent="0.2">
      <c r="A205">
        <v>884</v>
      </c>
      <c r="B205">
        <v>204</v>
      </c>
      <c r="C205">
        <f>'Annual Temp at Depth'!E866</f>
        <v>214.797</v>
      </c>
      <c r="D205">
        <f>'Annual Temp at Depth'!H866</f>
        <v>215.48920419167999</v>
      </c>
      <c r="E205">
        <f t="shared" si="18"/>
        <v>0.69220419167999125</v>
      </c>
      <c r="F205">
        <f t="shared" si="19"/>
        <v>-3.16564955752213</v>
      </c>
      <c r="G205">
        <f t="shared" si="20"/>
        <v>-3.0935738319672055</v>
      </c>
      <c r="H205">
        <f t="shared" si="21"/>
        <v>-0.44597027161490754</v>
      </c>
      <c r="K205" s="1">
        <f>'RAD Data'!B866</f>
        <v>217.28667147446129</v>
      </c>
      <c r="L205" s="1">
        <f t="shared" si="22"/>
        <v>-4.3837823565800988</v>
      </c>
      <c r="M205" s="1">
        <f t="shared" si="23"/>
        <v>-0.61494634970927153</v>
      </c>
    </row>
    <row r="206" spans="1:13" x14ac:dyDescent="0.2">
      <c r="A206">
        <v>885</v>
      </c>
      <c r="B206">
        <v>205</v>
      </c>
      <c r="C206">
        <f>'Annual Temp at Depth'!E867</f>
        <v>214.69</v>
      </c>
      <c r="D206">
        <f>'Annual Temp at Depth'!H867</f>
        <v>215.38320212312499</v>
      </c>
      <c r="E206">
        <f t="shared" si="18"/>
        <v>0.69320212312499052</v>
      </c>
      <c r="F206">
        <f t="shared" si="19"/>
        <v>-3.2726495575221293</v>
      </c>
      <c r="G206">
        <f t="shared" si="20"/>
        <v>-3.1995759005222055</v>
      </c>
      <c r="H206">
        <f t="shared" si="21"/>
        <v>-0.4612515527069298</v>
      </c>
      <c r="K206" s="1">
        <f>'RAD Data'!B867</f>
        <v>217.18864964946411</v>
      </c>
      <c r="L206" s="1">
        <f t="shared" si="22"/>
        <v>-4.4818041815772744</v>
      </c>
      <c r="M206" s="1">
        <f t="shared" si="23"/>
        <v>-0.62869661342466243</v>
      </c>
    </row>
    <row r="207" spans="1:13" x14ac:dyDescent="0.2">
      <c r="A207">
        <v>886</v>
      </c>
      <c r="B207">
        <v>206</v>
      </c>
      <c r="C207">
        <f>'Annual Temp at Depth'!E868</f>
        <v>214.584</v>
      </c>
      <c r="D207">
        <f>'Annual Temp at Depth'!H868</f>
        <v>215.27819879852001</v>
      </c>
      <c r="E207">
        <f t="shared" si="18"/>
        <v>0.69419879852000577</v>
      </c>
      <c r="F207">
        <f t="shared" si="19"/>
        <v>-3.3786495575221238</v>
      </c>
      <c r="G207">
        <f t="shared" si="20"/>
        <v>-3.3045792251271848</v>
      </c>
      <c r="H207">
        <f t="shared" si="21"/>
        <v>-0.47638885465545733</v>
      </c>
      <c r="K207" s="1">
        <f>'RAD Data'!B868</f>
        <v>217.09062782446691</v>
      </c>
      <c r="L207" s="1">
        <f t="shared" si="22"/>
        <v>-4.5798260065744785</v>
      </c>
      <c r="M207" s="1">
        <f t="shared" si="23"/>
        <v>-0.64244687714005733</v>
      </c>
    </row>
    <row r="208" spans="1:13" x14ac:dyDescent="0.2">
      <c r="A208">
        <v>887</v>
      </c>
      <c r="B208">
        <v>207</v>
      </c>
      <c r="C208">
        <f>'Annual Temp at Depth'!E869</f>
        <v>214.47800000000001</v>
      </c>
      <c r="D208">
        <f>'Annual Temp at Depth'!H869</f>
        <v>215.17319410113501</v>
      </c>
      <c r="E208">
        <f t="shared" si="18"/>
        <v>0.69519410113500157</v>
      </c>
      <c r="F208">
        <f t="shared" si="19"/>
        <v>-3.4846495575221184</v>
      </c>
      <c r="G208">
        <f t="shared" si="20"/>
        <v>-3.4095839225121836</v>
      </c>
      <c r="H208">
        <f t="shared" si="21"/>
        <v>-0.49152635450424892</v>
      </c>
      <c r="K208" s="1">
        <f>'RAD Data'!B869</f>
        <v>216.9926059994697</v>
      </c>
      <c r="L208" s="1">
        <f t="shared" si="22"/>
        <v>-4.6778478315716825</v>
      </c>
      <c r="M208" s="1">
        <f t="shared" si="23"/>
        <v>-0.65619714085545222</v>
      </c>
    </row>
    <row r="209" spans="1:13" x14ac:dyDescent="0.2">
      <c r="A209">
        <v>888</v>
      </c>
      <c r="B209">
        <v>208</v>
      </c>
      <c r="C209">
        <f>'Annual Temp at Depth'!E870</f>
        <v>214.37100000000001</v>
      </c>
      <c r="D209">
        <f>'Annual Temp at Depth'!H870</f>
        <v>215.06718791424001</v>
      </c>
      <c r="E209">
        <f t="shared" si="18"/>
        <v>0.69618791423999937</v>
      </c>
      <c r="F209">
        <f t="shared" si="19"/>
        <v>-3.5916495575221177</v>
      </c>
      <c r="G209">
        <f t="shared" si="20"/>
        <v>-3.5155901094071851</v>
      </c>
      <c r="H209">
        <f t="shared" si="21"/>
        <v>-0.50680822929705505</v>
      </c>
      <c r="K209" s="1">
        <f>'RAD Data'!B870</f>
        <v>216.89458417447241</v>
      </c>
      <c r="L209" s="1">
        <f t="shared" si="22"/>
        <v>-4.7758696565689718</v>
      </c>
      <c r="M209" s="1">
        <f t="shared" si="23"/>
        <v>-0.66994740457085911</v>
      </c>
    </row>
    <row r="210" spans="1:13" x14ac:dyDescent="0.2">
      <c r="A210">
        <v>889</v>
      </c>
      <c r="B210">
        <v>209</v>
      </c>
      <c r="C210">
        <f>'Annual Temp at Depth'!E871</f>
        <v>214.26499999999999</v>
      </c>
      <c r="D210">
        <f>'Annual Temp at Depth'!H871</f>
        <v>214.96218012110498</v>
      </c>
      <c r="E210">
        <f t="shared" si="18"/>
        <v>0.69718012110499217</v>
      </c>
      <c r="F210">
        <f t="shared" si="19"/>
        <v>-3.6976495575221406</v>
      </c>
      <c r="G210">
        <f t="shared" si="20"/>
        <v>-3.6205979025422153</v>
      </c>
      <c r="H210">
        <f t="shared" si="21"/>
        <v>-0.52194617542983968</v>
      </c>
      <c r="K210" s="1">
        <f>'RAD Data'!B871</f>
        <v>216.79656234947521</v>
      </c>
      <c r="L210" s="1">
        <f t="shared" si="22"/>
        <v>-4.8738914815661758</v>
      </c>
      <c r="M210" s="1">
        <f t="shared" si="23"/>
        <v>-0.683697668286254</v>
      </c>
    </row>
    <row r="211" spans="1:13" x14ac:dyDescent="0.2">
      <c r="A211">
        <v>890</v>
      </c>
      <c r="B211">
        <v>210</v>
      </c>
      <c r="C211">
        <f>'Annual Temp at Depth'!E872</f>
        <v>214.15899999999999</v>
      </c>
      <c r="D211">
        <f>'Annual Temp at Depth'!H872</f>
        <v>214.85717060499999</v>
      </c>
      <c r="E211">
        <f t="shared" si="18"/>
        <v>0.69817060500000139</v>
      </c>
      <c r="F211">
        <f t="shared" si="19"/>
        <v>-3.8036495575221352</v>
      </c>
      <c r="G211">
        <f t="shared" si="20"/>
        <v>-3.7256074186472006</v>
      </c>
      <c r="H211">
        <f t="shared" si="21"/>
        <v>-0.5370843699463449</v>
      </c>
      <c r="K211" s="1">
        <f>'RAD Data'!B872</f>
        <v>216.80683902397681</v>
      </c>
      <c r="L211" s="1">
        <f t="shared" si="22"/>
        <v>-4.8636148070645788</v>
      </c>
      <c r="M211" s="1">
        <f t="shared" si="23"/>
        <v>-0.68225608132826521</v>
      </c>
    </row>
    <row r="212" spans="1:13" x14ac:dyDescent="0.2">
      <c r="A212">
        <v>891</v>
      </c>
      <c r="B212">
        <v>211</v>
      </c>
      <c r="C212">
        <f>'Annual Temp at Depth'!E873</f>
        <v>214.071</v>
      </c>
      <c r="D212">
        <f>'Annual Temp at Depth'!H873</f>
        <v>214.77015924919499</v>
      </c>
      <c r="E212">
        <f t="shared" si="18"/>
        <v>0.69915924919499162</v>
      </c>
      <c r="F212">
        <f t="shared" si="19"/>
        <v>-3.891649557522129</v>
      </c>
      <c r="G212">
        <f t="shared" si="20"/>
        <v>-3.8126187744522042</v>
      </c>
      <c r="H212">
        <f t="shared" si="21"/>
        <v>-0.54962794578764407</v>
      </c>
      <c r="K212" s="1">
        <f>'RAD Data'!B873</f>
        <v>216.8169766410511</v>
      </c>
      <c r="L212" s="1">
        <f t="shared" si="22"/>
        <v>-4.8534771899902864</v>
      </c>
      <c r="M212" s="1">
        <f t="shared" si="23"/>
        <v>-0.68083400100869162</v>
      </c>
    </row>
    <row r="213" spans="1:13" x14ac:dyDescent="0.2">
      <c r="A213">
        <v>892</v>
      </c>
      <c r="B213">
        <v>212</v>
      </c>
      <c r="C213">
        <f>'Annual Temp at Depth'!E874</f>
        <v>213.983</v>
      </c>
      <c r="D213">
        <f>'Annual Temp at Depth'!H874</f>
        <v>214.68314593695999</v>
      </c>
      <c r="E213">
        <f t="shared" si="18"/>
        <v>0.70014593695998428</v>
      </c>
      <c r="F213">
        <f t="shared" si="19"/>
        <v>-3.9796495575221229</v>
      </c>
      <c r="G213">
        <f t="shared" si="20"/>
        <v>-3.8996320866872054</v>
      </c>
      <c r="H213">
        <f t="shared" si="21"/>
        <v>-0.56217180366831399</v>
      </c>
      <c r="K213" s="1">
        <f>'RAD Data'!B874</f>
        <v>216.80234606991709</v>
      </c>
      <c r="L213" s="1">
        <f t="shared" si="22"/>
        <v>-4.8681077611242927</v>
      </c>
      <c r="M213" s="1">
        <f t="shared" si="23"/>
        <v>-0.68288634201953446</v>
      </c>
    </row>
    <row r="214" spans="1:13" x14ac:dyDescent="0.2">
      <c r="A214">
        <v>893</v>
      </c>
      <c r="B214">
        <v>213</v>
      </c>
      <c r="C214">
        <f>'Annual Temp at Depth'!E875</f>
        <v>213.89500000000001</v>
      </c>
      <c r="D214">
        <f>'Annual Temp at Depth'!H875</f>
        <v>214.59613055156501</v>
      </c>
      <c r="E214">
        <f t="shared" si="18"/>
        <v>0.70113055156500081</v>
      </c>
      <c r="F214">
        <f t="shared" si="19"/>
        <v>-4.0676495575221168</v>
      </c>
      <c r="G214">
        <f t="shared" si="20"/>
        <v>-3.9866474720821827</v>
      </c>
      <c r="H214">
        <f t="shared" si="21"/>
        <v>-0.57471596041617379</v>
      </c>
      <c r="K214" s="1">
        <f>'RAD Data'!B875</f>
        <v>216.78771549878309</v>
      </c>
      <c r="L214" s="1">
        <f t="shared" si="22"/>
        <v>-4.8827383322582989</v>
      </c>
      <c r="M214" s="1">
        <f t="shared" si="23"/>
        <v>-0.68493868303037742</v>
      </c>
    </row>
    <row r="215" spans="1:13" x14ac:dyDescent="0.2">
      <c r="A215">
        <v>894</v>
      </c>
      <c r="B215">
        <v>214</v>
      </c>
      <c r="C215">
        <f>'Annual Temp at Depth'!E876</f>
        <v>213.80699999999999</v>
      </c>
      <c r="D215">
        <f>'Annual Temp at Depth'!H876</f>
        <v>214.50911297627999</v>
      </c>
      <c r="E215">
        <f t="shared" si="18"/>
        <v>0.7021129762800058</v>
      </c>
      <c r="F215">
        <f t="shared" si="19"/>
        <v>-4.155649557522139</v>
      </c>
      <c r="G215">
        <f t="shared" si="20"/>
        <v>-4.0736650473672</v>
      </c>
      <c r="H215">
        <f t="shared" si="21"/>
        <v>-0.5872604328590546</v>
      </c>
      <c r="K215" s="1">
        <f>'RAD Data'!B876</f>
        <v>216.77308492764911</v>
      </c>
      <c r="L215" s="1">
        <f t="shared" si="22"/>
        <v>-4.8973689033922767</v>
      </c>
      <c r="M215" s="1">
        <f t="shared" si="23"/>
        <v>-0.68699102404121637</v>
      </c>
    </row>
    <row r="216" spans="1:13" x14ac:dyDescent="0.2">
      <c r="A216">
        <v>895</v>
      </c>
      <c r="B216">
        <v>215</v>
      </c>
      <c r="C216">
        <f>'Annual Temp at Depth'!E877</f>
        <v>213.71899999999999</v>
      </c>
      <c r="D216">
        <f>'Annual Temp at Depth'!H877</f>
        <v>214.42209309437499</v>
      </c>
      <c r="E216">
        <f t="shared" si="18"/>
        <v>0.70309309437499223</v>
      </c>
      <c r="F216">
        <f t="shared" si="19"/>
        <v>-4.2436495575221329</v>
      </c>
      <c r="G216">
        <f t="shared" si="20"/>
        <v>-4.1606849292722075</v>
      </c>
      <c r="H216">
        <f t="shared" si="21"/>
        <v>-0.59980523782477124</v>
      </c>
      <c r="K216" s="1">
        <f>'RAD Data'!B877</f>
        <v>216.7584543565151</v>
      </c>
      <c r="L216" s="1">
        <f t="shared" si="22"/>
        <v>-4.9119994745262829</v>
      </c>
      <c r="M216" s="1">
        <f t="shared" si="23"/>
        <v>-0.68904336505205932</v>
      </c>
    </row>
    <row r="217" spans="1:13" x14ac:dyDescent="0.2">
      <c r="A217">
        <v>896</v>
      </c>
      <c r="B217">
        <v>216</v>
      </c>
      <c r="C217">
        <f>'Annual Temp at Depth'!E878</f>
        <v>213.631</v>
      </c>
      <c r="D217">
        <f>'Annual Temp at Depth'!H878</f>
        <v>214.33507078912001</v>
      </c>
      <c r="E217">
        <f t="shared" si="18"/>
        <v>0.70407078912000998</v>
      </c>
      <c r="F217">
        <f t="shared" si="19"/>
        <v>-4.3316495575221268</v>
      </c>
      <c r="G217">
        <f t="shared" si="20"/>
        <v>-4.2477072345271836</v>
      </c>
      <c r="H217">
        <f t="shared" si="21"/>
        <v>-0.61235039214114273</v>
      </c>
      <c r="K217" s="1">
        <f>'RAD Data'!B878</f>
        <v>216.7438237853811</v>
      </c>
      <c r="L217" s="1">
        <f t="shared" si="22"/>
        <v>-4.9266300456602892</v>
      </c>
      <c r="M217" s="1">
        <f t="shared" si="23"/>
        <v>-0.69109570606290216</v>
      </c>
    </row>
    <row r="218" spans="1:13" x14ac:dyDescent="0.2">
      <c r="A218">
        <v>897</v>
      </c>
      <c r="B218">
        <v>217</v>
      </c>
      <c r="C218">
        <f>'Annual Temp at Depth'!E879</f>
        <v>213.54300000000001</v>
      </c>
      <c r="D218">
        <f>'Annual Temp at Depth'!H879</f>
        <v>214.248045943785</v>
      </c>
      <c r="E218">
        <f t="shared" si="18"/>
        <v>0.70504594378499519</v>
      </c>
      <c r="F218">
        <f t="shared" si="19"/>
        <v>-4.4196495575221206</v>
      </c>
      <c r="G218">
        <f t="shared" si="20"/>
        <v>-4.3347320798621922</v>
      </c>
      <c r="H218">
        <f t="shared" si="21"/>
        <v>-0.62489591263600008</v>
      </c>
      <c r="K218" s="1">
        <f>'RAD Data'!B879</f>
        <v>216.72919321424709</v>
      </c>
      <c r="L218" s="1">
        <f t="shared" si="22"/>
        <v>-4.9412606167942954</v>
      </c>
      <c r="M218" s="1">
        <f t="shared" si="23"/>
        <v>-0.69314804707374511</v>
      </c>
    </row>
    <row r="219" spans="1:13" x14ac:dyDescent="0.2">
      <c r="A219">
        <v>898</v>
      </c>
      <c r="B219">
        <v>218</v>
      </c>
      <c r="C219">
        <f>'Annual Temp at Depth'!E880</f>
        <v>213.45500000000001</v>
      </c>
      <c r="D219">
        <f>'Annual Temp at Depth'!H880</f>
        <v>214.16101844164001</v>
      </c>
      <c r="E219">
        <f t="shared" si="18"/>
        <v>0.70601844163999772</v>
      </c>
      <c r="F219">
        <f t="shared" si="19"/>
        <v>-4.5076495575221145</v>
      </c>
      <c r="G219">
        <f t="shared" si="20"/>
        <v>-4.4217595820071836</v>
      </c>
      <c r="H219">
        <f t="shared" si="21"/>
        <v>-0.63744181613715833</v>
      </c>
      <c r="K219" s="1">
        <f>'RAD Data'!B880</f>
        <v>216.71456264311311</v>
      </c>
      <c r="L219" s="1">
        <f t="shared" si="22"/>
        <v>-4.9558911879282732</v>
      </c>
      <c r="M219" s="1">
        <f t="shared" si="23"/>
        <v>-0.69520038808458406</v>
      </c>
    </row>
    <row r="220" spans="1:13" x14ac:dyDescent="0.2">
      <c r="A220">
        <v>899</v>
      </c>
      <c r="B220">
        <v>219</v>
      </c>
      <c r="C220">
        <f>'Annual Temp at Depth'!E881</f>
        <v>213.36699999999999</v>
      </c>
      <c r="D220">
        <f>'Annual Temp at Depth'!H881</f>
        <v>214.073988165955</v>
      </c>
      <c r="E220">
        <f t="shared" si="18"/>
        <v>0.70698816595501057</v>
      </c>
      <c r="F220">
        <f t="shared" si="19"/>
        <v>-4.5956495575221368</v>
      </c>
      <c r="G220">
        <f t="shared" si="20"/>
        <v>-4.508789857692193</v>
      </c>
      <c r="H220">
        <f t="shared" si="21"/>
        <v>-0.64998811947244439</v>
      </c>
      <c r="K220" s="1">
        <f>'RAD Data'!B881</f>
        <v>216.72356308432279</v>
      </c>
      <c r="L220" s="1">
        <f t="shared" si="22"/>
        <v>-4.9468907467185943</v>
      </c>
      <c r="M220" s="1">
        <f t="shared" si="23"/>
        <v>-0.69393782803541626</v>
      </c>
    </row>
    <row r="221" spans="1:13" x14ac:dyDescent="0.2">
      <c r="A221">
        <v>900</v>
      </c>
      <c r="B221">
        <v>220</v>
      </c>
      <c r="C221">
        <f>'Annual Temp at Depth'!E882</f>
        <v>213.33600000000001</v>
      </c>
      <c r="D221">
        <f>'Annual Temp at Depth'!H882</f>
        <v>214.04395500000001</v>
      </c>
      <c r="E221">
        <f t="shared" si="18"/>
        <v>0.70795499999999834</v>
      </c>
      <c r="F221">
        <f t="shared" si="19"/>
        <v>-4.6266495575221143</v>
      </c>
      <c r="G221">
        <f t="shared" si="20"/>
        <v>-4.5388230236471827</v>
      </c>
      <c r="H221">
        <f t="shared" si="21"/>
        <v>-0.65431770716160753</v>
      </c>
      <c r="K221" s="1">
        <f>'RAD Data'!B882</f>
        <v>216.5461085419002</v>
      </c>
      <c r="L221" s="1">
        <f t="shared" si="22"/>
        <v>-5.1243452891411891</v>
      </c>
      <c r="M221" s="1">
        <f t="shared" si="23"/>
        <v>-0.71883072057108377</v>
      </c>
    </row>
    <row r="222" spans="1:13" x14ac:dyDescent="0.2">
      <c r="A222">
        <v>901</v>
      </c>
      <c r="B222">
        <v>221</v>
      </c>
      <c r="C222">
        <f>'Annual Temp at Depth'!E883</f>
        <v>213.304</v>
      </c>
      <c r="D222">
        <f>'Annual Temp at Depth'!H883</f>
        <v>214.01291882704501</v>
      </c>
      <c r="E222">
        <f t="shared" si="18"/>
        <v>0.70891882704501086</v>
      </c>
      <c r="F222">
        <f t="shared" si="19"/>
        <v>-4.658649557522125</v>
      </c>
      <c r="G222">
        <f t="shared" si="20"/>
        <v>-4.5698591966021809</v>
      </c>
      <c r="H222">
        <f t="shared" si="21"/>
        <v>-0.65879188855647219</v>
      </c>
      <c r="K222" s="1">
        <f>'RAD Data'!B883</f>
        <v>216.36850663654269</v>
      </c>
      <c r="L222" s="1">
        <f t="shared" si="22"/>
        <v>-5.3019471944986947</v>
      </c>
      <c r="M222" s="1">
        <f t="shared" si="23"/>
        <v>-0.74374428482161636</v>
      </c>
    </row>
    <row r="223" spans="1:13" x14ac:dyDescent="0.2">
      <c r="A223">
        <v>902</v>
      </c>
      <c r="B223">
        <v>222</v>
      </c>
      <c r="C223">
        <f>'Annual Temp at Depth'!E884</f>
        <v>213.27699999999999</v>
      </c>
      <c r="D223">
        <f>'Annual Temp at Depth'!H884</f>
        <v>213.98687953036</v>
      </c>
      <c r="E223">
        <f t="shared" si="18"/>
        <v>0.70987953036001272</v>
      </c>
      <c r="F223">
        <f t="shared" si="19"/>
        <v>-4.6856495575221402</v>
      </c>
      <c r="G223">
        <f t="shared" si="20"/>
        <v>-4.5958984932871942</v>
      </c>
      <c r="H223">
        <f t="shared" si="21"/>
        <v>-0.6625457191892753</v>
      </c>
      <c r="K223" s="1">
        <f>'RAD Data'!B884</f>
        <v>216.37706712157461</v>
      </c>
      <c r="L223" s="1">
        <f t="shared" si="22"/>
        <v>-5.2933867094667733</v>
      </c>
      <c r="M223" s="1">
        <f t="shared" si="23"/>
        <v>-0.74254344075730749</v>
      </c>
    </row>
    <row r="224" spans="1:13" x14ac:dyDescent="0.2">
      <c r="A224">
        <v>903</v>
      </c>
      <c r="B224">
        <v>223</v>
      </c>
      <c r="C224">
        <f>'Annual Temp at Depth'!E885</f>
        <v>213.249</v>
      </c>
      <c r="D224">
        <f>'Annual Temp at Depth'!H885</f>
        <v>213.95983699321499</v>
      </c>
      <c r="E224">
        <f t="shared" si="18"/>
        <v>0.71083699321499694</v>
      </c>
      <c r="F224">
        <f t="shared" si="19"/>
        <v>-4.7136495575221318</v>
      </c>
      <c r="G224">
        <f t="shared" si="20"/>
        <v>-4.6229410304322016</v>
      </c>
      <c r="H224">
        <f t="shared" si="21"/>
        <v>-0.66644417718342186</v>
      </c>
      <c r="K224" s="1">
        <f>'RAD Data'!B885</f>
        <v>216.36259626400431</v>
      </c>
      <c r="L224" s="1">
        <f t="shared" si="22"/>
        <v>-5.3078575670370753</v>
      </c>
      <c r="M224" s="1">
        <f t="shared" si="23"/>
        <v>-0.74457337753705277</v>
      </c>
    </row>
    <row r="225" spans="1:13" x14ac:dyDescent="0.2">
      <c r="A225">
        <v>904</v>
      </c>
      <c r="B225">
        <v>224</v>
      </c>
      <c r="C225">
        <f>'Annual Temp at Depth'!E886</f>
        <v>213.22200000000001</v>
      </c>
      <c r="D225">
        <f>'Annual Temp at Depth'!H886</f>
        <v>213.93379109888002</v>
      </c>
      <c r="E225">
        <f t="shared" si="18"/>
        <v>0.71179109888001335</v>
      </c>
      <c r="F225">
        <f t="shared" si="19"/>
        <v>-4.7406495575221186</v>
      </c>
      <c r="G225">
        <f t="shared" si="20"/>
        <v>-4.648986924767172</v>
      </c>
      <c r="H225">
        <f t="shared" si="21"/>
        <v>-0.67019895893486736</v>
      </c>
      <c r="K225" s="1">
        <f>'RAD Data'!B886</f>
        <v>216.34812540643401</v>
      </c>
      <c r="L225" s="1">
        <f t="shared" si="22"/>
        <v>-5.3223284246073774</v>
      </c>
      <c r="M225" s="1">
        <f t="shared" si="23"/>
        <v>-0.74660331431679794</v>
      </c>
    </row>
    <row r="226" spans="1:13" x14ac:dyDescent="0.2">
      <c r="A226">
        <v>905</v>
      </c>
      <c r="B226">
        <v>225</v>
      </c>
      <c r="C226">
        <f>'Annual Temp at Depth'!E887</f>
        <v>213.19399999999999</v>
      </c>
      <c r="D226">
        <f>'Annual Temp at Depth'!H887</f>
        <v>213.90674173062499</v>
      </c>
      <c r="E226">
        <f t="shared" si="18"/>
        <v>0.71274173062499813</v>
      </c>
      <c r="F226">
        <f t="shared" si="19"/>
        <v>-4.7686495575221386</v>
      </c>
      <c r="G226">
        <f t="shared" si="20"/>
        <v>-4.6760362930222072</v>
      </c>
      <c r="H226">
        <f t="shared" si="21"/>
        <v>-0.67409840170331059</v>
      </c>
      <c r="K226" s="1">
        <f>'RAD Data'!B887</f>
        <v>216.33365454886371</v>
      </c>
      <c r="L226" s="1">
        <f t="shared" si="22"/>
        <v>-5.3367992821776795</v>
      </c>
      <c r="M226" s="1">
        <f t="shared" si="23"/>
        <v>-0.74863325109654311</v>
      </c>
    </row>
    <row r="227" spans="1:13" x14ac:dyDescent="0.2">
      <c r="A227">
        <v>906</v>
      </c>
      <c r="B227">
        <v>226</v>
      </c>
      <c r="C227">
        <f>'Annual Temp at Depth'!E888</f>
        <v>213.167</v>
      </c>
      <c r="D227">
        <f>'Annual Temp at Depth'!H888</f>
        <v>213.88068877172</v>
      </c>
      <c r="E227">
        <f t="shared" si="18"/>
        <v>0.71368877172000111</v>
      </c>
      <c r="F227">
        <f t="shared" si="19"/>
        <v>-4.7956495575221254</v>
      </c>
      <c r="G227">
        <f t="shared" si="20"/>
        <v>-4.7020892519271911</v>
      </c>
      <c r="H227">
        <f t="shared" si="21"/>
        <v>-0.6778542018846947</v>
      </c>
      <c r="K227" s="1">
        <f>'RAD Data'!B888</f>
        <v>216.3191836912934</v>
      </c>
      <c r="L227" s="1">
        <f t="shared" si="22"/>
        <v>-5.3512701397479816</v>
      </c>
      <c r="M227" s="1">
        <f t="shared" si="23"/>
        <v>-0.75066318787628838</v>
      </c>
    </row>
    <row r="228" spans="1:13" x14ac:dyDescent="0.2">
      <c r="A228">
        <v>907</v>
      </c>
      <c r="B228">
        <v>227</v>
      </c>
      <c r="C228">
        <f>'Annual Temp at Depth'!E889</f>
        <v>213.14</v>
      </c>
      <c r="D228">
        <f>'Annual Temp at Depth'!H889</f>
        <v>213.85463210543497</v>
      </c>
      <c r="E228">
        <f t="shared" si="18"/>
        <v>0.7146321054349869</v>
      </c>
      <c r="F228">
        <f t="shared" si="19"/>
        <v>-4.8226495575221406</v>
      </c>
      <c r="G228">
        <f t="shared" si="20"/>
        <v>-4.7281459182122205</v>
      </c>
      <c r="H228">
        <f t="shared" si="21"/>
        <v>-0.6816105365227868</v>
      </c>
      <c r="K228" s="1">
        <f>'RAD Data'!B889</f>
        <v>216.30471283372319</v>
      </c>
      <c r="L228" s="1">
        <f t="shared" si="22"/>
        <v>-5.3657409973181984</v>
      </c>
      <c r="M228" s="1">
        <f t="shared" si="23"/>
        <v>-0.75269312465602156</v>
      </c>
    </row>
    <row r="229" spans="1:13" x14ac:dyDescent="0.2">
      <c r="A229">
        <v>908</v>
      </c>
      <c r="B229">
        <v>228</v>
      </c>
      <c r="C229">
        <f>'Annual Temp at Depth'!E890</f>
        <v>213.11199999999999</v>
      </c>
      <c r="D229">
        <f>'Annual Temp at Depth'!H890</f>
        <v>213.82757161504</v>
      </c>
      <c r="E229">
        <f t="shared" si="18"/>
        <v>0.71557161504000533</v>
      </c>
      <c r="F229">
        <f t="shared" si="19"/>
        <v>-4.8506495575221322</v>
      </c>
      <c r="G229">
        <f t="shared" si="20"/>
        <v>-4.7552064086071937</v>
      </c>
      <c r="H229">
        <f t="shared" si="21"/>
        <v>-0.68551158266132506</v>
      </c>
      <c r="K229" s="1">
        <f>'RAD Data'!B890</f>
        <v>216.29024197615291</v>
      </c>
      <c r="L229" s="1">
        <f t="shared" si="22"/>
        <v>-5.3802118548884721</v>
      </c>
      <c r="M229" s="1">
        <f t="shared" si="23"/>
        <v>-0.75472306143576284</v>
      </c>
    </row>
    <row r="230" spans="1:13" x14ac:dyDescent="0.2">
      <c r="A230">
        <v>909</v>
      </c>
      <c r="B230">
        <v>229</v>
      </c>
      <c r="C230">
        <f>'Annual Temp at Depth'!E891</f>
        <v>213.08500000000001</v>
      </c>
      <c r="D230">
        <f>'Annual Temp at Depth'!H891</f>
        <v>213.801507183805</v>
      </c>
      <c r="E230">
        <f t="shared" si="18"/>
        <v>0.71650718380499256</v>
      </c>
      <c r="F230">
        <f t="shared" si="19"/>
        <v>-4.877649557522119</v>
      </c>
      <c r="G230">
        <f t="shared" si="20"/>
        <v>-4.7812708398421933</v>
      </c>
      <c r="H230">
        <f t="shared" si="21"/>
        <v>-0.68926903669628148</v>
      </c>
      <c r="K230" s="1">
        <f>'RAD Data'!B891</f>
        <v>216.27577111858261</v>
      </c>
      <c r="L230" s="1">
        <f t="shared" si="22"/>
        <v>-5.3946827124587742</v>
      </c>
      <c r="M230" s="1">
        <f t="shared" si="23"/>
        <v>-0.75675299821550801</v>
      </c>
    </row>
    <row r="231" spans="1:13" x14ac:dyDescent="0.2">
      <c r="A231">
        <v>910</v>
      </c>
      <c r="B231">
        <v>230</v>
      </c>
      <c r="C231">
        <f>'Annual Temp at Depth'!E892</f>
        <v>213.05699999999999</v>
      </c>
      <c r="D231">
        <f>'Annual Temp at Depth'!H892</f>
        <v>213.77443869499999</v>
      </c>
      <c r="E231">
        <f t="shared" si="18"/>
        <v>0.71743869499999846</v>
      </c>
      <c r="F231">
        <f t="shared" si="19"/>
        <v>-4.905649557522139</v>
      </c>
      <c r="G231">
        <f t="shared" si="20"/>
        <v>-4.8083393286472074</v>
      </c>
      <c r="H231">
        <f t="shared" si="21"/>
        <v>-0.69317123588733842</v>
      </c>
      <c r="K231" s="1">
        <f>'RAD Data'!B892</f>
        <v>216.26130026101231</v>
      </c>
      <c r="L231" s="1">
        <f t="shared" si="22"/>
        <v>-5.4091535700290763</v>
      </c>
      <c r="M231" s="1">
        <f t="shared" si="23"/>
        <v>-0.75878293499525318</v>
      </c>
    </row>
    <row r="232" spans="1:13" x14ac:dyDescent="0.2">
      <c r="A232">
        <v>911</v>
      </c>
      <c r="B232">
        <v>231</v>
      </c>
      <c r="C232">
        <f>'Annual Temp at Depth'!E893</f>
        <v>213.03</v>
      </c>
      <c r="D232">
        <f>'Annual Temp at Depth'!H893</f>
        <v>213.74836603189502</v>
      </c>
      <c r="E232">
        <f t="shared" si="18"/>
        <v>0.71836603189501602</v>
      </c>
      <c r="F232">
        <f t="shared" si="19"/>
        <v>-4.9326495575221259</v>
      </c>
      <c r="G232">
        <f t="shared" si="20"/>
        <v>-4.8344119917521766</v>
      </c>
      <c r="H232">
        <f t="shared" si="21"/>
        <v>-0.69692987663044725</v>
      </c>
      <c r="K232" s="1">
        <f>'RAD Data'!B893</f>
        <v>216.24682940344201</v>
      </c>
      <c r="L232" s="1">
        <f t="shared" si="22"/>
        <v>-5.4236244275993784</v>
      </c>
      <c r="M232" s="1">
        <f t="shared" si="23"/>
        <v>-0.76081287177499846</v>
      </c>
    </row>
    <row r="233" spans="1:13" x14ac:dyDescent="0.2">
      <c r="A233">
        <v>912</v>
      </c>
      <c r="B233">
        <v>232</v>
      </c>
      <c r="C233">
        <f>'Annual Temp at Depth'!E894</f>
        <v>213.00200000000001</v>
      </c>
      <c r="D233">
        <f>'Annual Temp at Depth'!H894</f>
        <v>213.72128907776002</v>
      </c>
      <c r="E233">
        <f t="shared" si="18"/>
        <v>0.71928907776000983</v>
      </c>
      <c r="F233">
        <f t="shared" si="19"/>
        <v>-4.9606495575221174</v>
      </c>
      <c r="G233">
        <f t="shared" si="20"/>
        <v>-4.8614889458871744</v>
      </c>
      <c r="H233">
        <f t="shared" si="21"/>
        <v>-0.70083329618530243</v>
      </c>
      <c r="K233" s="1">
        <f>'RAD Data'!B894</f>
        <v>216.23235854587179</v>
      </c>
      <c r="L233" s="1">
        <f t="shared" si="22"/>
        <v>-5.4380952851695952</v>
      </c>
      <c r="M233" s="1">
        <f t="shared" si="23"/>
        <v>-0.76284280855473163</v>
      </c>
    </row>
    <row r="234" spans="1:13" x14ac:dyDescent="0.2">
      <c r="A234">
        <v>913</v>
      </c>
      <c r="B234">
        <v>233</v>
      </c>
      <c r="C234">
        <f>'Annual Temp at Depth'!E895</f>
        <v>212.97499999999999</v>
      </c>
      <c r="D234">
        <f>'Annual Temp at Depth'!H895</f>
        <v>213.695207715865</v>
      </c>
      <c r="E234">
        <f t="shared" si="18"/>
        <v>0.72020771586500132</v>
      </c>
      <c r="F234">
        <f t="shared" si="19"/>
        <v>-4.9876495575221327</v>
      </c>
      <c r="G234">
        <f t="shared" si="20"/>
        <v>-4.8875703077821981</v>
      </c>
      <c r="H234">
        <f t="shared" si="21"/>
        <v>-0.70459319094786388</v>
      </c>
      <c r="K234" s="1">
        <f>'RAD Data'!B895</f>
        <v>216.2392502026419</v>
      </c>
      <c r="L234" s="1">
        <f t="shared" si="22"/>
        <v>-5.4312036283994871</v>
      </c>
      <c r="M234" s="1">
        <f t="shared" si="23"/>
        <v>-0.76187606366880778</v>
      </c>
    </row>
    <row r="235" spans="1:13" x14ac:dyDescent="0.2">
      <c r="A235">
        <v>914</v>
      </c>
      <c r="B235">
        <v>234</v>
      </c>
      <c r="C235">
        <f>'Annual Temp at Depth'!E896</f>
        <v>212.96199999999999</v>
      </c>
      <c r="D235">
        <f>'Annual Temp at Depth'!H896</f>
        <v>213.68312182947997</v>
      </c>
      <c r="E235">
        <f t="shared" si="18"/>
        <v>0.72112182947998349</v>
      </c>
      <c r="F235">
        <f t="shared" si="19"/>
        <v>-5.0006495575221379</v>
      </c>
      <c r="G235">
        <f t="shared" si="20"/>
        <v>-4.8996561941672212</v>
      </c>
      <c r="H235">
        <f t="shared" si="21"/>
        <v>-0.7063354949388464</v>
      </c>
      <c r="K235" s="1">
        <f>'RAD Data'!B896</f>
        <v>216.24598674388261</v>
      </c>
      <c r="L235" s="1">
        <f t="shared" si="22"/>
        <v>-5.4244670871587743</v>
      </c>
      <c r="M235" s="1">
        <f t="shared" si="23"/>
        <v>-0.76093107801288806</v>
      </c>
    </row>
    <row r="236" spans="1:13" x14ac:dyDescent="0.2">
      <c r="A236">
        <v>915</v>
      </c>
      <c r="B236">
        <v>235</v>
      </c>
      <c r="C236">
        <f>'Annual Temp at Depth'!E897</f>
        <v>212.94900000000001</v>
      </c>
      <c r="D236">
        <f>'Annual Temp at Depth'!H897</f>
        <v>213.67103130187502</v>
      </c>
      <c r="E236">
        <f t="shared" si="18"/>
        <v>0.72203130187500619</v>
      </c>
      <c r="F236">
        <f t="shared" si="19"/>
        <v>-5.0136495575221147</v>
      </c>
      <c r="G236">
        <f t="shared" si="20"/>
        <v>-4.9117467217721753</v>
      </c>
      <c r="H236">
        <f t="shared" si="21"/>
        <v>-0.70807846800909635</v>
      </c>
      <c r="K236" s="1">
        <f>'RAD Data'!B897</f>
        <v>216.25193015416019</v>
      </c>
      <c r="L236" s="1">
        <f t="shared" si="22"/>
        <v>-5.4185236768811933</v>
      </c>
      <c r="M236" s="1">
        <f t="shared" si="23"/>
        <v>-0.76009735084357799</v>
      </c>
    </row>
    <row r="237" spans="1:13" x14ac:dyDescent="0.2">
      <c r="A237">
        <v>916</v>
      </c>
      <c r="B237">
        <v>236</v>
      </c>
      <c r="C237">
        <f>'Annual Temp at Depth'!E898</f>
        <v>212.93700000000001</v>
      </c>
      <c r="D237">
        <f>'Annual Temp at Depth'!H898</f>
        <v>213.65993601632002</v>
      </c>
      <c r="E237">
        <f t="shared" si="18"/>
        <v>0.72293601632000559</v>
      </c>
      <c r="F237">
        <f t="shared" si="19"/>
        <v>-5.0256495575221152</v>
      </c>
      <c r="G237">
        <f t="shared" si="20"/>
        <v>-4.9228420073271764</v>
      </c>
      <c r="H237">
        <f t="shared" si="21"/>
        <v>-0.70967796677052153</v>
      </c>
      <c r="K237" s="1">
        <f>'RAD Data'!B898</f>
        <v>216.25787356443769</v>
      </c>
      <c r="L237" s="1">
        <f t="shared" si="22"/>
        <v>-5.4125802666036975</v>
      </c>
      <c r="M237" s="1">
        <f t="shared" si="23"/>
        <v>-0.7592636236742798</v>
      </c>
    </row>
    <row r="238" spans="1:13" x14ac:dyDescent="0.2">
      <c r="A238">
        <v>917</v>
      </c>
      <c r="B238">
        <v>237</v>
      </c>
      <c r="C238">
        <f>'Annual Temp at Depth'!E899</f>
        <v>212.92400000000001</v>
      </c>
      <c r="D238">
        <f>'Annual Temp at Depth'!H899</f>
        <v>213.64783585608501</v>
      </c>
      <c r="E238">
        <f t="shared" si="18"/>
        <v>0.72383585608500312</v>
      </c>
      <c r="F238">
        <f t="shared" si="19"/>
        <v>-5.0386495575221204</v>
      </c>
      <c r="G238">
        <f t="shared" si="20"/>
        <v>-4.9349421675621841</v>
      </c>
      <c r="H238">
        <f t="shared" si="21"/>
        <v>-0.71142232848280007</v>
      </c>
      <c r="K238" s="1">
        <f>'RAD Data'!B899</f>
        <v>216.2638169747153</v>
      </c>
      <c r="L238" s="1">
        <f t="shared" si="22"/>
        <v>-5.406636856326088</v>
      </c>
      <c r="M238" s="1">
        <f t="shared" si="23"/>
        <v>-0.75842989650496573</v>
      </c>
    </row>
    <row r="239" spans="1:13" x14ac:dyDescent="0.2">
      <c r="A239">
        <v>918</v>
      </c>
      <c r="B239">
        <v>238</v>
      </c>
      <c r="C239">
        <f>'Annual Temp at Depth'!E900</f>
        <v>212.911</v>
      </c>
      <c r="D239">
        <f>'Annual Temp at Depth'!H900</f>
        <v>213.63573070443999</v>
      </c>
      <c r="E239">
        <f t="shared" si="18"/>
        <v>0.72473070443999177</v>
      </c>
      <c r="F239">
        <f t="shared" si="19"/>
        <v>-5.0516495575221256</v>
      </c>
      <c r="G239">
        <f t="shared" si="20"/>
        <v>-4.9470473192072006</v>
      </c>
      <c r="H239">
        <f t="shared" si="21"/>
        <v>-0.71316740975782322</v>
      </c>
      <c r="K239" s="1">
        <f>'RAD Data'!B900</f>
        <v>216.26976038499291</v>
      </c>
      <c r="L239" s="1">
        <f t="shared" si="22"/>
        <v>-5.4006934460484786</v>
      </c>
      <c r="M239" s="1">
        <f t="shared" si="23"/>
        <v>-0.75759616933565166</v>
      </c>
    </row>
    <row r="240" spans="1:13" x14ac:dyDescent="0.2">
      <c r="A240">
        <v>919</v>
      </c>
      <c r="B240">
        <v>239</v>
      </c>
      <c r="C240">
        <f>'Annual Temp at Depth'!E901</f>
        <v>212.898</v>
      </c>
      <c r="D240">
        <f>'Annual Temp at Depth'!H901</f>
        <v>213.62362044465499</v>
      </c>
      <c r="E240">
        <f t="shared" si="18"/>
        <v>0.72562044465499298</v>
      </c>
      <c r="F240">
        <f t="shared" si="19"/>
        <v>-5.0646495575221309</v>
      </c>
      <c r="G240">
        <f t="shared" si="20"/>
        <v>-4.9591575789922047</v>
      </c>
      <c r="H240">
        <f t="shared" si="21"/>
        <v>-0.71491322742341001</v>
      </c>
      <c r="K240" s="1">
        <f>'RAD Data'!B901</f>
        <v>216.2757099495746</v>
      </c>
      <c r="L240" s="1">
        <f t="shared" si="22"/>
        <v>-5.3947438814667805</v>
      </c>
      <c r="M240" s="1">
        <f t="shared" si="23"/>
        <v>-0.75676157885549633</v>
      </c>
    </row>
    <row r="241" spans="1:13" x14ac:dyDescent="0.2">
      <c r="A241">
        <v>920</v>
      </c>
      <c r="B241">
        <v>240</v>
      </c>
      <c r="C241">
        <f>'Annual Temp at Depth'!E902</f>
        <v>212.88399999999999</v>
      </c>
      <c r="D241">
        <f>'Annual Temp at Depth'!H902</f>
        <v>213.61050495999999</v>
      </c>
      <c r="E241">
        <f t="shared" si="18"/>
        <v>0.72650495999999976</v>
      </c>
      <c r="F241">
        <f t="shared" si="19"/>
        <v>-5.0786495575221409</v>
      </c>
      <c r="G241">
        <f t="shared" si="20"/>
        <v>-4.9722730636472079</v>
      </c>
      <c r="H241">
        <f t="shared" si="21"/>
        <v>-0.71680395852331513</v>
      </c>
      <c r="K241" s="1">
        <f>'RAD Data'!B902</f>
        <v>216.28150001679049</v>
      </c>
      <c r="L241" s="1">
        <f t="shared" si="22"/>
        <v>-5.3889538142508968</v>
      </c>
      <c r="M241" s="1">
        <f t="shared" si="23"/>
        <v>-0.75594936227872334</v>
      </c>
    </row>
    <row r="242" spans="1:13" x14ac:dyDescent="0.2">
      <c r="A242">
        <v>921</v>
      </c>
      <c r="B242">
        <v>241</v>
      </c>
      <c r="C242">
        <f>'Annual Temp at Depth'!E903</f>
        <v>212.869</v>
      </c>
      <c r="D242">
        <f>'Annual Temp at Depth'!H903</f>
        <v>213.596384133745</v>
      </c>
      <c r="E242">
        <f t="shared" si="18"/>
        <v>0.7273841337450051</v>
      </c>
      <c r="F242">
        <f t="shared" si="19"/>
        <v>-5.0936495575221272</v>
      </c>
      <c r="G242">
        <f t="shared" si="20"/>
        <v>-4.9863938899021889</v>
      </c>
      <c r="H242">
        <f t="shared" si="21"/>
        <v>-0.71883961988535738</v>
      </c>
      <c r="K242" s="1">
        <f>'RAD Data'!B903</f>
        <v>216.26939997839571</v>
      </c>
      <c r="L242" s="1">
        <f t="shared" si="22"/>
        <v>-5.4010538526456742</v>
      </c>
      <c r="M242" s="1">
        <f t="shared" si="23"/>
        <v>-0.75764672629841323</v>
      </c>
    </row>
    <row r="243" spans="1:13" x14ac:dyDescent="0.2">
      <c r="A243">
        <v>922</v>
      </c>
      <c r="B243">
        <v>242</v>
      </c>
      <c r="C243">
        <f>'Annual Temp at Depth'!E904</f>
        <v>212.85499999999999</v>
      </c>
      <c r="D243">
        <f>'Annual Temp at Depth'!H904</f>
        <v>213.58325784915999</v>
      </c>
      <c r="E243">
        <f t="shared" si="18"/>
        <v>0.72825784916000202</v>
      </c>
      <c r="F243">
        <f t="shared" si="19"/>
        <v>-5.1076495575221372</v>
      </c>
      <c r="G243">
        <f t="shared" si="20"/>
        <v>-4.999520174487202</v>
      </c>
      <c r="H243">
        <f t="shared" si="21"/>
        <v>-0.72073190790550479</v>
      </c>
      <c r="K243" s="1">
        <f>'RAD Data'!B904</f>
        <v>216.25729994000091</v>
      </c>
      <c r="L243" s="1">
        <f t="shared" si="22"/>
        <v>-5.4131538910404799</v>
      </c>
      <c r="M243" s="1">
        <f t="shared" si="23"/>
        <v>-0.75934409031810712</v>
      </c>
    </row>
    <row r="244" spans="1:13" x14ac:dyDescent="0.2">
      <c r="A244">
        <v>923</v>
      </c>
      <c r="B244">
        <v>243</v>
      </c>
      <c r="C244">
        <f>'Annual Temp at Depth'!E905</f>
        <v>212.84</v>
      </c>
      <c r="D244">
        <f>'Annual Temp at Depth'!H905</f>
        <v>213.56912598951502</v>
      </c>
      <c r="E244">
        <f t="shared" si="18"/>
        <v>0.72912598951501195</v>
      </c>
      <c r="F244">
        <f t="shared" si="19"/>
        <v>-5.1226495575221236</v>
      </c>
      <c r="G244">
        <f t="shared" si="20"/>
        <v>-5.0136520341321784</v>
      </c>
      <c r="H244">
        <f t="shared" si="21"/>
        <v>-0.72276915984343126</v>
      </c>
      <c r="K244" s="1">
        <f>'RAD Data'!B905</f>
        <v>216.2451999016061</v>
      </c>
      <c r="L244" s="1">
        <f t="shared" si="22"/>
        <v>-5.4252539294352857</v>
      </c>
      <c r="M244" s="1">
        <f t="shared" si="23"/>
        <v>-0.76104145433780102</v>
      </c>
    </row>
    <row r="245" spans="1:13" x14ac:dyDescent="0.2">
      <c r="A245">
        <v>924</v>
      </c>
      <c r="B245">
        <v>244</v>
      </c>
      <c r="C245">
        <f>'Annual Temp at Depth'!E906</f>
        <v>212.82599999999999</v>
      </c>
      <c r="D245">
        <f>'Annual Temp at Depth'!H906</f>
        <v>213.55598843807999</v>
      </c>
      <c r="E245">
        <f t="shared" si="18"/>
        <v>0.72998843807999947</v>
      </c>
      <c r="F245">
        <f t="shared" si="19"/>
        <v>-5.1366495575221336</v>
      </c>
      <c r="G245">
        <f t="shared" si="20"/>
        <v>-5.0267895855672009</v>
      </c>
      <c r="H245">
        <f t="shared" si="21"/>
        <v>-0.72466307209510883</v>
      </c>
      <c r="K245" s="1">
        <f>'RAD Data'!B906</f>
        <v>216.23309986321129</v>
      </c>
      <c r="L245" s="1">
        <f t="shared" si="22"/>
        <v>-5.4373539678300915</v>
      </c>
      <c r="M245" s="1">
        <f t="shared" si="23"/>
        <v>-0.76273881835749491</v>
      </c>
    </row>
    <row r="246" spans="1:13" x14ac:dyDescent="0.2">
      <c r="A246">
        <v>925</v>
      </c>
      <c r="B246">
        <v>245</v>
      </c>
      <c r="C246">
        <f>'Annual Temp at Depth'!E907</f>
        <v>212.81100000000001</v>
      </c>
      <c r="D246">
        <f>'Annual Temp at Depth'!H907</f>
        <v>213.54184507812499</v>
      </c>
      <c r="E246">
        <f t="shared" si="18"/>
        <v>0.730845078124986</v>
      </c>
      <c r="F246">
        <f t="shared" si="19"/>
        <v>-5.1516495575221199</v>
      </c>
      <c r="G246">
        <f t="shared" si="20"/>
        <v>-5.0409329455222007</v>
      </c>
      <c r="H246">
        <f t="shared" si="21"/>
        <v>-0.72670198192021151</v>
      </c>
      <c r="K246" s="1">
        <f>'RAD Data'!B907</f>
        <v>216.22099982481649</v>
      </c>
      <c r="L246" s="1">
        <f t="shared" si="22"/>
        <v>-5.4494540062248973</v>
      </c>
      <c r="M246" s="1">
        <f t="shared" si="23"/>
        <v>-0.76443618237718869</v>
      </c>
    </row>
    <row r="247" spans="1:13" x14ac:dyDescent="0.2">
      <c r="A247">
        <v>926</v>
      </c>
      <c r="B247">
        <v>246</v>
      </c>
      <c r="C247">
        <f>'Annual Temp at Depth'!E908</f>
        <v>212.797</v>
      </c>
      <c r="D247">
        <f>'Annual Temp at Depth'!H908</f>
        <v>213.52869579291999</v>
      </c>
      <c r="E247">
        <f t="shared" si="18"/>
        <v>0.73169579291999298</v>
      </c>
      <c r="F247">
        <f t="shared" si="19"/>
        <v>-5.16564955752213</v>
      </c>
      <c r="G247">
        <f t="shared" si="20"/>
        <v>-5.0540822307272038</v>
      </c>
      <c r="H247">
        <f t="shared" si="21"/>
        <v>-0.72859758571470323</v>
      </c>
      <c r="K247" s="1">
        <f>'RAD Data'!B908</f>
        <v>216.20889978642171</v>
      </c>
      <c r="L247" s="1">
        <f t="shared" si="22"/>
        <v>-5.4615540446196746</v>
      </c>
      <c r="M247" s="1">
        <f t="shared" si="23"/>
        <v>-0.76613354639687858</v>
      </c>
    </row>
    <row r="248" spans="1:13" x14ac:dyDescent="0.2">
      <c r="A248">
        <v>927</v>
      </c>
      <c r="B248">
        <v>247</v>
      </c>
      <c r="C248">
        <f>'Annual Temp at Depth'!E909</f>
        <v>212.78200000000001</v>
      </c>
      <c r="D248">
        <f>'Annual Temp at Depth'!H909</f>
        <v>213.51454046573502</v>
      </c>
      <c r="E248">
        <f t="shared" si="18"/>
        <v>0.73254046573501341</v>
      </c>
      <c r="F248">
        <f t="shared" si="19"/>
        <v>-5.1806495575221163</v>
      </c>
      <c r="G248">
        <f t="shared" si="20"/>
        <v>-5.0682375579121697</v>
      </c>
      <c r="H248">
        <f t="shared" si="21"/>
        <v>-0.7306382207382619</v>
      </c>
      <c r="K248" s="1">
        <f>'RAD Data'!B909</f>
        <v>216.1967997480269</v>
      </c>
      <c r="L248" s="1">
        <f t="shared" si="22"/>
        <v>-5.4736540830144804</v>
      </c>
      <c r="M248" s="1">
        <f t="shared" si="23"/>
        <v>-0.76783091041657248</v>
      </c>
    </row>
    <row r="249" spans="1:13" x14ac:dyDescent="0.2">
      <c r="A249">
        <v>928</v>
      </c>
      <c r="B249">
        <v>248</v>
      </c>
      <c r="C249">
        <f>'Annual Temp at Depth'!E910</f>
        <v>212.768</v>
      </c>
      <c r="D249">
        <f>'Annual Temp at Depth'!H910</f>
        <v>213.50137897984001</v>
      </c>
      <c r="E249">
        <f t="shared" si="18"/>
        <v>0.73337897984001188</v>
      </c>
      <c r="F249">
        <f t="shared" si="19"/>
        <v>-5.1946495575221263</v>
      </c>
      <c r="G249">
        <f t="shared" si="20"/>
        <v>-5.0813990438071812</v>
      </c>
      <c r="H249">
        <f t="shared" si="21"/>
        <v>-0.73253558338685976</v>
      </c>
      <c r="K249" s="1">
        <f>'RAD Data'!B910</f>
        <v>216.18469970963201</v>
      </c>
      <c r="L249" s="1">
        <f t="shared" si="22"/>
        <v>-5.4857541214093715</v>
      </c>
      <c r="M249" s="1">
        <f t="shared" si="23"/>
        <v>-0.76952827443627836</v>
      </c>
    </row>
    <row r="250" spans="1:13" x14ac:dyDescent="0.2">
      <c r="A250">
        <v>929</v>
      </c>
      <c r="B250">
        <v>249</v>
      </c>
      <c r="C250">
        <f>'Annual Temp at Depth'!E911</f>
        <v>212.75299999999999</v>
      </c>
      <c r="D250">
        <f>'Annual Temp at Depth'!H911</f>
        <v>213.487211218505</v>
      </c>
      <c r="E250">
        <f t="shared" si="18"/>
        <v>0.73421121850500981</v>
      </c>
      <c r="F250">
        <f t="shared" si="19"/>
        <v>-5.2096495575221411</v>
      </c>
      <c r="G250">
        <f t="shared" si="20"/>
        <v>-5.0955668051421981</v>
      </c>
      <c r="H250">
        <f t="shared" si="21"/>
        <v>-0.73457801092017472</v>
      </c>
      <c r="K250" s="1">
        <f>'RAD Data'!B911</f>
        <v>216.17259967123721</v>
      </c>
      <c r="L250" s="1">
        <f t="shared" si="22"/>
        <v>-5.4978541598041772</v>
      </c>
      <c r="M250" s="1">
        <f t="shared" si="23"/>
        <v>-0.77122563845597214</v>
      </c>
    </row>
    <row r="251" spans="1:13" x14ac:dyDescent="0.2">
      <c r="A251">
        <v>930</v>
      </c>
      <c r="B251">
        <v>250</v>
      </c>
      <c r="C251">
        <f>'Annual Temp at Depth'!E912</f>
        <v>212.739</v>
      </c>
      <c r="D251">
        <f>'Annual Temp at Depth'!H912</f>
        <v>213.474037065</v>
      </c>
      <c r="E251">
        <f t="shared" si="18"/>
        <v>0.73503706500000021</v>
      </c>
      <c r="F251">
        <f t="shared" si="19"/>
        <v>-5.2236495575221227</v>
      </c>
      <c r="G251">
        <f t="shared" si="20"/>
        <v>-5.1087409586471892</v>
      </c>
      <c r="H251">
        <f t="shared" si="21"/>
        <v>-0.73647719973416248</v>
      </c>
      <c r="K251" s="1">
        <f>'RAD Data'!B912</f>
        <v>216.1604996328424</v>
      </c>
      <c r="L251" s="1">
        <f t="shared" si="22"/>
        <v>-5.509954198198983</v>
      </c>
      <c r="M251" s="1">
        <f t="shared" si="23"/>
        <v>-0.77292300247566603</v>
      </c>
    </row>
    <row r="252" spans="1:13" x14ac:dyDescent="0.2">
      <c r="A252">
        <v>931</v>
      </c>
      <c r="B252">
        <v>251</v>
      </c>
      <c r="C252">
        <f>'Annual Temp at Depth'!E913</f>
        <v>212.72399999999999</v>
      </c>
      <c r="D252">
        <f>'Annual Temp at Depth'!H913</f>
        <v>213.45985640259499</v>
      </c>
      <c r="E252">
        <f t="shared" si="18"/>
        <v>0.73585640259500451</v>
      </c>
      <c r="F252">
        <f t="shared" si="19"/>
        <v>-5.2386495575221375</v>
      </c>
      <c r="G252">
        <f t="shared" si="20"/>
        <v>-5.1229216210521997</v>
      </c>
      <c r="H252">
        <f t="shared" si="21"/>
        <v>-0.73852148708851351</v>
      </c>
      <c r="K252" s="1">
        <f>'RAD Data'!B913</f>
        <v>216.1483995944476</v>
      </c>
      <c r="L252" s="1">
        <f t="shared" si="22"/>
        <v>-5.5220542365937888</v>
      </c>
      <c r="M252" s="1">
        <f t="shared" si="23"/>
        <v>-0.77462036649535992</v>
      </c>
    </row>
    <row r="253" spans="1:13" x14ac:dyDescent="0.2">
      <c r="A253">
        <v>932</v>
      </c>
      <c r="B253">
        <v>252</v>
      </c>
      <c r="C253">
        <f>'Annual Temp at Depth'!E914</f>
        <v>212.71</v>
      </c>
      <c r="D253">
        <f>'Annual Temp at Depth'!H914</f>
        <v>213.44666911456</v>
      </c>
      <c r="E253">
        <f t="shared" si="18"/>
        <v>0.73666911455998729</v>
      </c>
      <c r="F253">
        <f t="shared" si="19"/>
        <v>-5.252649557522119</v>
      </c>
      <c r="G253">
        <f t="shared" si="20"/>
        <v>-5.1361089090871985</v>
      </c>
      <c r="H253">
        <f t="shared" si="21"/>
        <v>-0.74042256937918338</v>
      </c>
      <c r="K253" s="1">
        <f>'RAD Data'!B914</f>
        <v>216.13629955605279</v>
      </c>
      <c r="L253" s="1">
        <f t="shared" si="22"/>
        <v>-5.5341542749885946</v>
      </c>
      <c r="M253" s="1">
        <f t="shared" si="23"/>
        <v>-0.77631773051505382</v>
      </c>
    </row>
    <row r="254" spans="1:13" x14ac:dyDescent="0.2">
      <c r="A254">
        <v>933</v>
      </c>
      <c r="B254">
        <v>253</v>
      </c>
      <c r="C254">
        <f>'Annual Temp at Depth'!E915</f>
        <v>212.69499999999999</v>
      </c>
      <c r="D254">
        <f>'Annual Temp at Depth'!H915</f>
        <v>213.43247508416499</v>
      </c>
      <c r="E254">
        <f t="shared" si="18"/>
        <v>0.73747508416499841</v>
      </c>
      <c r="F254">
        <f t="shared" si="19"/>
        <v>-5.2676495575221338</v>
      </c>
      <c r="G254">
        <f t="shared" si="20"/>
        <v>-5.1503029394822022</v>
      </c>
      <c r="H254">
        <f t="shared" si="21"/>
        <v>-0.74246878386585835</v>
      </c>
      <c r="K254" s="1">
        <f>'RAD Data'!B915</f>
        <v>216.12419951765801</v>
      </c>
      <c r="L254" s="1">
        <f t="shared" si="22"/>
        <v>-5.5462543133833719</v>
      </c>
      <c r="M254" s="1">
        <f t="shared" si="23"/>
        <v>-0.7780150945347436</v>
      </c>
    </row>
    <row r="255" spans="1:13" x14ac:dyDescent="0.2">
      <c r="A255">
        <v>934</v>
      </c>
      <c r="B255">
        <v>254</v>
      </c>
      <c r="C255">
        <f>'Annual Temp at Depth'!E916</f>
        <v>212.68100000000001</v>
      </c>
      <c r="D255">
        <f>'Annual Temp at Depth'!H916</f>
        <v>213.41927419468001</v>
      </c>
      <c r="E255">
        <f t="shared" si="18"/>
        <v>0.73827419468000244</v>
      </c>
      <c r="F255">
        <f t="shared" si="19"/>
        <v>-5.2816495575221154</v>
      </c>
      <c r="G255">
        <f t="shared" si="20"/>
        <v>-5.1635038289671797</v>
      </c>
      <c r="H255">
        <f t="shared" si="21"/>
        <v>-0.74437182694449411</v>
      </c>
      <c r="K255" s="1">
        <f>'RAD Data'!B916</f>
        <v>216.11209947926321</v>
      </c>
      <c r="L255" s="1">
        <f t="shared" si="22"/>
        <v>-5.5583543517781777</v>
      </c>
      <c r="M255" s="1">
        <f t="shared" si="23"/>
        <v>-0.77971245855443749</v>
      </c>
    </row>
    <row r="256" spans="1:13" x14ac:dyDescent="0.2">
      <c r="A256">
        <v>935</v>
      </c>
      <c r="B256">
        <v>255</v>
      </c>
      <c r="C256">
        <f>'Annual Temp at Depth'!E917</f>
        <v>212.666</v>
      </c>
      <c r="D256">
        <f>'Annual Temp at Depth'!H917</f>
        <v>213.40506632937499</v>
      </c>
      <c r="E256">
        <f t="shared" si="18"/>
        <v>0.73906632937499239</v>
      </c>
      <c r="F256">
        <f t="shared" si="19"/>
        <v>-5.2966495575221302</v>
      </c>
      <c r="G256">
        <f t="shared" si="20"/>
        <v>-5.1777116942722046</v>
      </c>
      <c r="H256">
        <f t="shared" si="21"/>
        <v>-0.74642003587478511</v>
      </c>
      <c r="K256" s="1">
        <f>'RAD Data'!B917</f>
        <v>216.0999994408684</v>
      </c>
      <c r="L256" s="1">
        <f t="shared" si="22"/>
        <v>-5.5704543901729835</v>
      </c>
      <c r="M256" s="1">
        <f t="shared" si="23"/>
        <v>-0.78140982257413139</v>
      </c>
    </row>
    <row r="257" spans="1:13" x14ac:dyDescent="0.2">
      <c r="A257">
        <v>936</v>
      </c>
      <c r="B257">
        <v>256</v>
      </c>
      <c r="C257">
        <f>'Annual Temp at Depth'!E918</f>
        <v>212.65199999999999</v>
      </c>
      <c r="D257">
        <f>'Annual Temp at Depth'!H918</f>
        <v>213.39185137151998</v>
      </c>
      <c r="E257">
        <f t="shared" si="18"/>
        <v>0.7398513715199897</v>
      </c>
      <c r="F257">
        <f t="shared" si="19"/>
        <v>-5.3106495575221402</v>
      </c>
      <c r="G257">
        <f t="shared" si="20"/>
        <v>-5.1909266521272173</v>
      </c>
      <c r="H257">
        <f t="shared" si="21"/>
        <v>-0.74832510705268296</v>
      </c>
      <c r="K257" s="1">
        <f>'RAD Data'!B918</f>
        <v>216.0878994024736</v>
      </c>
      <c r="L257" s="1">
        <f t="shared" si="22"/>
        <v>-5.5825544285677893</v>
      </c>
      <c r="M257" s="1">
        <f t="shared" si="23"/>
        <v>-0.78310718659382528</v>
      </c>
    </row>
    <row r="258" spans="1:13" x14ac:dyDescent="0.2">
      <c r="A258">
        <v>937</v>
      </c>
      <c r="B258">
        <v>257</v>
      </c>
      <c r="C258">
        <f>'Annual Temp at Depth'!E919</f>
        <v>212.637</v>
      </c>
      <c r="D258">
        <f>'Annual Temp at Depth'!H919</f>
        <v>213.37762920438499</v>
      </c>
      <c r="E258">
        <f t="shared" ref="E258:E321" si="24">D258-C258</f>
        <v>0.74062920438498736</v>
      </c>
      <c r="F258">
        <f t="shared" ref="F258:F321" si="25">C258-$C$568</f>
        <v>-5.3256495575221265</v>
      </c>
      <c r="G258">
        <f t="shared" si="20"/>
        <v>-5.205148819262206</v>
      </c>
      <c r="H258">
        <f t="shared" si="21"/>
        <v>-0.75037537773786978</v>
      </c>
      <c r="K258" s="1">
        <f>'RAD Data'!B919</f>
        <v>216.07579936407879</v>
      </c>
      <c r="L258" s="1">
        <f t="shared" si="22"/>
        <v>-5.5946544669625951</v>
      </c>
      <c r="M258" s="1">
        <f t="shared" si="23"/>
        <v>-0.78480455061351917</v>
      </c>
    </row>
    <row r="259" spans="1:13" x14ac:dyDescent="0.2">
      <c r="A259">
        <v>938</v>
      </c>
      <c r="B259">
        <v>258</v>
      </c>
      <c r="C259">
        <f>'Annual Temp at Depth'!E920</f>
        <v>212.62299999999999</v>
      </c>
      <c r="D259">
        <f>'Annual Temp at Depth'!H920</f>
        <v>213.36439971124</v>
      </c>
      <c r="E259">
        <f t="shared" si="24"/>
        <v>0.74139971124000681</v>
      </c>
      <c r="F259">
        <f t="shared" si="25"/>
        <v>-5.3396495575221365</v>
      </c>
      <c r="G259">
        <f t="shared" ref="G259:G322" si="26">D259-$D$568</f>
        <v>-5.2183783124071965</v>
      </c>
      <c r="H259">
        <f t="shared" ref="H259:H322" si="27">(D259-$D$568)/($D$569-$D$568)</f>
        <v>-0.75228254432630948</v>
      </c>
      <c r="K259" s="1">
        <f>'RAD Data'!B920</f>
        <v>216.06369932568401</v>
      </c>
      <c r="L259" s="1">
        <f t="shared" ref="L259:L322" si="28">K259-$K$568</f>
        <v>-5.6067545053573724</v>
      </c>
      <c r="M259" s="1">
        <f t="shared" ref="M259:M322" si="29">(K259-$K$568)/($K$569-$K$568)</f>
        <v>-0.78650191463320895</v>
      </c>
    </row>
    <row r="260" spans="1:13" x14ac:dyDescent="0.2">
      <c r="A260">
        <v>939</v>
      </c>
      <c r="B260">
        <v>259</v>
      </c>
      <c r="C260">
        <f>'Annual Temp at Depth'!E921</f>
        <v>212.608</v>
      </c>
      <c r="D260">
        <f>'Annual Temp at Depth'!H921</f>
        <v>213.35016277535502</v>
      </c>
      <c r="E260">
        <f t="shared" si="24"/>
        <v>0.74216277535501263</v>
      </c>
      <c r="F260">
        <f t="shared" si="25"/>
        <v>-5.3546495575221229</v>
      </c>
      <c r="G260">
        <f t="shared" si="26"/>
        <v>-5.2326152482921771</v>
      </c>
      <c r="H260">
        <f t="shared" si="27"/>
        <v>-0.7543349440776842</v>
      </c>
      <c r="K260" s="1">
        <f>'RAD Data'!B921</f>
        <v>216.05159928728921</v>
      </c>
      <c r="L260" s="1">
        <f t="shared" si="28"/>
        <v>-5.6188545437521782</v>
      </c>
      <c r="M260" s="1">
        <f t="shared" si="29"/>
        <v>-0.78819927865290285</v>
      </c>
    </row>
    <row r="261" spans="1:13" x14ac:dyDescent="0.2">
      <c r="A261">
        <v>940</v>
      </c>
      <c r="B261">
        <v>260</v>
      </c>
      <c r="C261">
        <f>'Annual Temp at Depth'!E922</f>
        <v>212.59399999999999</v>
      </c>
      <c r="D261">
        <f>'Annual Temp at Depth'!H922</f>
        <v>213.33691827999999</v>
      </c>
      <c r="E261">
        <f t="shared" si="24"/>
        <v>0.74291827999999782</v>
      </c>
      <c r="F261">
        <f t="shared" si="25"/>
        <v>-5.3686495575221329</v>
      </c>
      <c r="G261">
        <f t="shared" si="26"/>
        <v>-5.2458597436472019</v>
      </c>
      <c r="H261">
        <f t="shared" si="27"/>
        <v>-0.75624427338796174</v>
      </c>
      <c r="K261" s="1">
        <f>'RAD Data'!B922</f>
        <v>216.03949924889429</v>
      </c>
      <c r="L261" s="1">
        <f t="shared" si="28"/>
        <v>-5.6309545821470977</v>
      </c>
      <c r="M261" s="1">
        <f t="shared" si="29"/>
        <v>-0.78989664267261273</v>
      </c>
    </row>
    <row r="262" spans="1:13" x14ac:dyDescent="0.2">
      <c r="A262">
        <v>941</v>
      </c>
      <c r="B262">
        <v>261</v>
      </c>
      <c r="C262">
        <f>'Annual Temp at Depth'!E923</f>
        <v>212.57900000000001</v>
      </c>
      <c r="D262">
        <f>'Annual Temp at Depth'!H923</f>
        <v>213.32266610844502</v>
      </c>
      <c r="E262">
        <f t="shared" si="24"/>
        <v>0.74366610844501224</v>
      </c>
      <c r="F262">
        <f t="shared" si="25"/>
        <v>-5.3836495575221193</v>
      </c>
      <c r="G262">
        <f t="shared" si="26"/>
        <v>-5.2601119152021738</v>
      </c>
      <c r="H262">
        <f t="shared" si="27"/>
        <v>-0.75829886951681225</v>
      </c>
      <c r="K262" s="1">
        <f>'RAD Data'!B923</f>
        <v>216.02739921049951</v>
      </c>
      <c r="L262" s="1">
        <f t="shared" si="28"/>
        <v>-5.643054620541875</v>
      </c>
      <c r="M262" s="1">
        <f t="shared" si="29"/>
        <v>-0.79159400669230251</v>
      </c>
    </row>
    <row r="263" spans="1:13" x14ac:dyDescent="0.2">
      <c r="A263">
        <v>942</v>
      </c>
      <c r="B263">
        <v>262</v>
      </c>
      <c r="C263">
        <f>'Annual Temp at Depth'!E924</f>
        <v>212.565</v>
      </c>
      <c r="D263">
        <f>'Annual Temp at Depth'!H924</f>
        <v>213.30940614395999</v>
      </c>
      <c r="E263">
        <f t="shared" si="24"/>
        <v>0.74440614395999205</v>
      </c>
      <c r="F263">
        <f t="shared" si="25"/>
        <v>-5.3976495575221293</v>
      </c>
      <c r="G263">
        <f t="shared" si="26"/>
        <v>-5.273371879687204</v>
      </c>
      <c r="H263">
        <f t="shared" si="27"/>
        <v>-0.76021042886021173</v>
      </c>
      <c r="K263" s="1">
        <f>'RAD Data'!B924</f>
        <v>216.0152991721047</v>
      </c>
      <c r="L263" s="1">
        <f t="shared" si="28"/>
        <v>-5.6551546589366808</v>
      </c>
      <c r="M263" s="1">
        <f t="shared" si="29"/>
        <v>-0.7932913707119964</v>
      </c>
    </row>
    <row r="264" spans="1:13" x14ac:dyDescent="0.2">
      <c r="A264">
        <v>943</v>
      </c>
      <c r="B264">
        <v>263</v>
      </c>
      <c r="C264">
        <f>'Annual Temp at Depth'!E925</f>
        <v>212.55</v>
      </c>
      <c r="D264">
        <f>'Annual Temp at Depth'!H925</f>
        <v>213.295138269815</v>
      </c>
      <c r="E264">
        <f t="shared" si="24"/>
        <v>0.7451382698149871</v>
      </c>
      <c r="F264">
        <f t="shared" si="25"/>
        <v>-5.4126495575221156</v>
      </c>
      <c r="G264">
        <f t="shared" si="26"/>
        <v>-5.2876397538321953</v>
      </c>
      <c r="H264">
        <f t="shared" si="27"/>
        <v>-0.76226728867783011</v>
      </c>
      <c r="K264" s="1">
        <f>'RAD Data'!B925</f>
        <v>216.0031991337099</v>
      </c>
      <c r="L264" s="1">
        <f t="shared" si="28"/>
        <v>-5.6672546973314866</v>
      </c>
      <c r="M264" s="1">
        <f t="shared" si="29"/>
        <v>-0.79498873473169029</v>
      </c>
    </row>
    <row r="265" spans="1:13" x14ac:dyDescent="0.2">
      <c r="A265">
        <v>944</v>
      </c>
      <c r="B265">
        <v>264</v>
      </c>
      <c r="C265">
        <f>'Annual Temp at Depth'!E926</f>
        <v>212.536</v>
      </c>
      <c r="D265">
        <f>'Annual Temp at Depth'!H926</f>
        <v>213.28186236928002</v>
      </c>
      <c r="E265">
        <f t="shared" si="24"/>
        <v>0.74586236928001881</v>
      </c>
      <c r="F265">
        <f t="shared" si="25"/>
        <v>-5.4266495575221256</v>
      </c>
      <c r="G265">
        <f t="shared" si="26"/>
        <v>-5.3009156543671736</v>
      </c>
      <c r="H265">
        <f t="shared" si="27"/>
        <v>-0.7641811453656312</v>
      </c>
      <c r="K265" s="1">
        <f>'RAD Data'!B926</f>
        <v>215.99109909531509</v>
      </c>
      <c r="L265" s="1">
        <f t="shared" si="28"/>
        <v>-5.6793547357262923</v>
      </c>
      <c r="M265" s="1">
        <f t="shared" si="29"/>
        <v>-0.79668609875138419</v>
      </c>
    </row>
    <row r="266" spans="1:13" x14ac:dyDescent="0.2">
      <c r="A266">
        <v>945</v>
      </c>
      <c r="B266">
        <v>265</v>
      </c>
      <c r="C266">
        <f>'Annual Temp at Depth'!E927</f>
        <v>212.52099999999999</v>
      </c>
      <c r="D266">
        <f>'Annual Temp at Depth'!H927</f>
        <v>213.26757832562498</v>
      </c>
      <c r="E266">
        <f t="shared" si="24"/>
        <v>0.74657832562499493</v>
      </c>
      <c r="F266">
        <f t="shared" si="25"/>
        <v>-5.4416495575221404</v>
      </c>
      <c r="G266">
        <f t="shared" si="26"/>
        <v>-5.3151996980222123</v>
      </c>
      <c r="H266">
        <f t="shared" si="27"/>
        <v>-0.76624033618330945</v>
      </c>
      <c r="K266" s="1">
        <f>'RAD Data'!B927</f>
        <v>215.97899905692029</v>
      </c>
      <c r="L266" s="1">
        <f t="shared" si="28"/>
        <v>-5.6914547741210981</v>
      </c>
      <c r="M266" s="1">
        <f t="shared" si="29"/>
        <v>-0.79838346277107808</v>
      </c>
    </row>
    <row r="267" spans="1:13" x14ac:dyDescent="0.2">
      <c r="A267">
        <v>946</v>
      </c>
      <c r="B267">
        <v>266</v>
      </c>
      <c r="C267">
        <f>'Annual Temp at Depth'!E928</f>
        <v>212.50700000000001</v>
      </c>
      <c r="D267">
        <f>'Annual Temp at Depth'!H928</f>
        <v>213.25428602212</v>
      </c>
      <c r="E267">
        <f t="shared" si="24"/>
        <v>0.74728602211999373</v>
      </c>
      <c r="F267">
        <f t="shared" si="25"/>
        <v>-5.455649557522122</v>
      </c>
      <c r="G267">
        <f t="shared" si="26"/>
        <v>-5.328492001527195</v>
      </c>
      <c r="H267">
        <f t="shared" si="27"/>
        <v>-0.76815655752680834</v>
      </c>
      <c r="K267" s="1">
        <f>'RAD Data'!B928</f>
        <v>215.96689901852551</v>
      </c>
      <c r="L267" s="1">
        <f t="shared" si="28"/>
        <v>-5.7035548125158755</v>
      </c>
      <c r="M267" s="1">
        <f t="shared" si="29"/>
        <v>-0.80008082679076786</v>
      </c>
    </row>
    <row r="268" spans="1:13" x14ac:dyDescent="0.2">
      <c r="A268">
        <v>947</v>
      </c>
      <c r="B268">
        <v>267</v>
      </c>
      <c r="C268">
        <f>'Annual Temp at Depth'!E929</f>
        <v>212.49299999999999</v>
      </c>
      <c r="D268">
        <f>'Annual Temp at Depth'!H929</f>
        <v>213.240985342035</v>
      </c>
      <c r="E268">
        <f t="shared" si="24"/>
        <v>0.74798534203500822</v>
      </c>
      <c r="F268">
        <f t="shared" si="25"/>
        <v>-5.469649557522132</v>
      </c>
      <c r="G268">
        <f t="shared" si="26"/>
        <v>-5.3417926816121906</v>
      </c>
      <c r="H268">
        <f t="shared" si="27"/>
        <v>-0.77007398643989056</v>
      </c>
      <c r="K268" s="1">
        <f>'RAD Data'!B929</f>
        <v>215.9547989801307</v>
      </c>
      <c r="L268" s="1">
        <f t="shared" si="28"/>
        <v>-5.7156548509106813</v>
      </c>
      <c r="M268" s="1">
        <f t="shared" si="29"/>
        <v>-0.80177819081046175</v>
      </c>
    </row>
    <row r="269" spans="1:13" x14ac:dyDescent="0.2">
      <c r="A269">
        <v>948</v>
      </c>
      <c r="B269">
        <v>268</v>
      </c>
      <c r="C269">
        <f>'Annual Temp at Depth'!E930</f>
        <v>212.47800000000001</v>
      </c>
      <c r="D269">
        <f>'Annual Temp at Depth'!H930</f>
        <v>213.22667616864001</v>
      </c>
      <c r="E269">
        <f t="shared" si="24"/>
        <v>0.74867616864000297</v>
      </c>
      <c r="F269">
        <f t="shared" si="25"/>
        <v>-5.4846495575221184</v>
      </c>
      <c r="G269">
        <f t="shared" si="26"/>
        <v>-5.3561018550071822</v>
      </c>
      <c r="H269">
        <f t="shared" si="27"/>
        <v>-0.77213679996630669</v>
      </c>
      <c r="K269" s="1">
        <f>'RAD Data'!B930</f>
        <v>215.9426989417359</v>
      </c>
      <c r="L269" s="1">
        <f t="shared" si="28"/>
        <v>-5.727754889305487</v>
      </c>
      <c r="M269" s="1">
        <f t="shared" si="29"/>
        <v>-0.80347555483015565</v>
      </c>
    </row>
    <row r="270" spans="1:13" x14ac:dyDescent="0.2">
      <c r="A270">
        <v>949</v>
      </c>
      <c r="B270">
        <v>269</v>
      </c>
      <c r="C270">
        <f>'Annual Temp at Depth'!E931</f>
        <v>212.464</v>
      </c>
      <c r="D270">
        <f>'Annual Temp at Depth'!H931</f>
        <v>213.213358385205</v>
      </c>
      <c r="E270">
        <f t="shared" si="24"/>
        <v>0.74935838520499942</v>
      </c>
      <c r="F270">
        <f t="shared" si="25"/>
        <v>-5.4986495575221284</v>
      </c>
      <c r="G270">
        <f t="shared" si="26"/>
        <v>-5.3694196384421957</v>
      </c>
      <c r="H270">
        <f t="shared" si="27"/>
        <v>-0.77405669450202064</v>
      </c>
      <c r="K270" s="1">
        <f>'RAD Data'!B931</f>
        <v>215.93059890334109</v>
      </c>
      <c r="L270" s="1">
        <f t="shared" si="28"/>
        <v>-5.7398549277002928</v>
      </c>
      <c r="M270" s="1">
        <f t="shared" si="29"/>
        <v>-0.80517291884984954</v>
      </c>
    </row>
    <row r="271" spans="1:13" x14ac:dyDescent="0.2">
      <c r="A271">
        <v>950</v>
      </c>
      <c r="B271">
        <v>270</v>
      </c>
      <c r="C271">
        <f>'Annual Temp at Depth'!E932</f>
        <v>212.44900000000001</v>
      </c>
      <c r="D271">
        <f>'Annual Temp at Depth'!H932</f>
        <v>213.199031875</v>
      </c>
      <c r="E271">
        <f t="shared" si="24"/>
        <v>0.75003187499999058</v>
      </c>
      <c r="F271">
        <f t="shared" si="25"/>
        <v>-5.5136495575221147</v>
      </c>
      <c r="G271">
        <f t="shared" si="26"/>
        <v>-5.3837461486471909</v>
      </c>
      <c r="H271">
        <f t="shared" si="27"/>
        <v>-0.77612200730671055</v>
      </c>
      <c r="K271" s="1">
        <f>'RAD Data'!B932</f>
        <v>215.91849886494629</v>
      </c>
      <c r="L271" s="1">
        <f t="shared" si="28"/>
        <v>-5.7519549660950986</v>
      </c>
      <c r="M271" s="1">
        <f t="shared" si="29"/>
        <v>-0.80687028286954332</v>
      </c>
    </row>
    <row r="272" spans="1:13" x14ac:dyDescent="0.2">
      <c r="A272">
        <v>951</v>
      </c>
      <c r="B272">
        <v>271</v>
      </c>
      <c r="C272">
        <f>'Annual Temp at Depth'!E933</f>
        <v>212.435</v>
      </c>
      <c r="D272">
        <f>'Annual Temp at Depth'!H933</f>
        <v>213.185696521295</v>
      </c>
      <c r="E272">
        <f t="shared" si="24"/>
        <v>0.75069652129499786</v>
      </c>
      <c r="F272">
        <f t="shared" si="25"/>
        <v>-5.5276495575221247</v>
      </c>
      <c r="G272">
        <f t="shared" si="26"/>
        <v>-5.3970815023521936</v>
      </c>
      <c r="H272">
        <f t="shared" si="27"/>
        <v>-0.77804443477634011</v>
      </c>
      <c r="K272" s="1">
        <f>'RAD Data'!B933</f>
        <v>215.90639882655151</v>
      </c>
      <c r="L272" s="1">
        <f t="shared" si="28"/>
        <v>-5.764055004489876</v>
      </c>
      <c r="M272" s="1">
        <f t="shared" si="29"/>
        <v>-0.80856764688923322</v>
      </c>
    </row>
    <row r="273" spans="1:13" x14ac:dyDescent="0.2">
      <c r="A273">
        <v>952</v>
      </c>
      <c r="B273">
        <v>272</v>
      </c>
      <c r="C273">
        <f>'Annual Temp at Depth'!E934</f>
        <v>212.42</v>
      </c>
      <c r="D273">
        <f>'Annual Temp at Depth'!H934</f>
        <v>213.17135220736</v>
      </c>
      <c r="E273">
        <f t="shared" si="24"/>
        <v>0.75135220736001429</v>
      </c>
      <c r="F273">
        <f t="shared" si="25"/>
        <v>-5.5426495575221395</v>
      </c>
      <c r="G273">
        <f t="shared" si="26"/>
        <v>-5.411425816287192</v>
      </c>
      <c r="H273">
        <f t="shared" si="27"/>
        <v>-0.78011231417059168</v>
      </c>
      <c r="K273" s="1">
        <f>'RAD Data'!B934</f>
        <v>215.8942987881567</v>
      </c>
      <c r="L273" s="1">
        <f t="shared" si="28"/>
        <v>-5.7761550428846817</v>
      </c>
      <c r="M273" s="1">
        <f t="shared" si="29"/>
        <v>-0.81026501090892711</v>
      </c>
    </row>
    <row r="274" spans="1:13" x14ac:dyDescent="0.2">
      <c r="A274">
        <v>953</v>
      </c>
      <c r="B274">
        <v>273</v>
      </c>
      <c r="C274">
        <f>'Annual Temp at Depth'!E935</f>
        <v>212.40600000000001</v>
      </c>
      <c r="D274">
        <f>'Annual Temp at Depth'!H935</f>
        <v>213.15799881646501</v>
      </c>
      <c r="E274">
        <f t="shared" si="24"/>
        <v>0.75199881646500444</v>
      </c>
      <c r="F274">
        <f t="shared" si="25"/>
        <v>-5.5566495575221211</v>
      </c>
      <c r="G274">
        <f t="shared" si="26"/>
        <v>-5.4247792071821834</v>
      </c>
      <c r="H274">
        <f t="shared" si="27"/>
        <v>-0.78203734188542473</v>
      </c>
      <c r="K274" s="1">
        <f>'RAD Data'!B935</f>
        <v>215.88219874976181</v>
      </c>
      <c r="L274" s="1">
        <f t="shared" si="28"/>
        <v>-5.7882550812795728</v>
      </c>
      <c r="M274" s="1">
        <f t="shared" si="29"/>
        <v>-0.81196237492863299</v>
      </c>
    </row>
    <row r="275" spans="1:13" x14ac:dyDescent="0.2">
      <c r="A275">
        <v>954</v>
      </c>
      <c r="B275">
        <v>274</v>
      </c>
      <c r="C275">
        <f>'Annual Temp at Depth'!E936</f>
        <v>212.39099999999999</v>
      </c>
      <c r="D275">
        <f>'Annual Temp at Depth'!H936</f>
        <v>213.14363623188001</v>
      </c>
      <c r="E275">
        <f t="shared" si="24"/>
        <v>0.75263623188001816</v>
      </c>
      <c r="F275">
        <f t="shared" si="25"/>
        <v>-5.5716495575221359</v>
      </c>
      <c r="G275">
        <f t="shared" si="26"/>
        <v>-5.4391417917671845</v>
      </c>
      <c r="H275">
        <f t="shared" si="27"/>
        <v>-0.78410785518052584</v>
      </c>
      <c r="K275" s="1">
        <f>'RAD Data'!B936</f>
        <v>215.87009871136701</v>
      </c>
      <c r="L275" s="1">
        <f t="shared" si="28"/>
        <v>-5.8003551196743786</v>
      </c>
      <c r="M275" s="1">
        <f t="shared" si="29"/>
        <v>-0.81365973894832677</v>
      </c>
    </row>
    <row r="276" spans="1:13" x14ac:dyDescent="0.2">
      <c r="A276">
        <v>955</v>
      </c>
      <c r="B276">
        <v>275</v>
      </c>
      <c r="C276">
        <f>'Annual Temp at Depth'!E937</f>
        <v>212.37700000000001</v>
      </c>
      <c r="D276">
        <f>'Annual Temp at Depth'!H937</f>
        <v>213.13026433687503</v>
      </c>
      <c r="E276">
        <f t="shared" si="24"/>
        <v>0.75326433687502004</v>
      </c>
      <c r="F276">
        <f t="shared" si="25"/>
        <v>-5.5856495575221174</v>
      </c>
      <c r="G276">
        <f t="shared" si="26"/>
        <v>-5.4525136867721642</v>
      </c>
      <c r="H276">
        <f t="shared" si="27"/>
        <v>-0.78603555045185047</v>
      </c>
      <c r="K276" s="1">
        <f>'RAD Data'!B937</f>
        <v>215.8579986729722</v>
      </c>
      <c r="L276" s="1">
        <f t="shared" si="28"/>
        <v>-5.8124551580691843</v>
      </c>
      <c r="M276" s="1">
        <f t="shared" si="29"/>
        <v>-0.81535710296802066</v>
      </c>
    </row>
    <row r="277" spans="1:13" x14ac:dyDescent="0.2">
      <c r="A277">
        <v>956</v>
      </c>
      <c r="B277">
        <v>276</v>
      </c>
      <c r="C277">
        <f>'Annual Temp at Depth'!E938</f>
        <v>212.36199999999999</v>
      </c>
      <c r="D277">
        <f>'Annual Temp at Depth'!H938</f>
        <v>213.11588301472</v>
      </c>
      <c r="E277">
        <f t="shared" si="24"/>
        <v>0.75388301472000308</v>
      </c>
      <c r="F277">
        <f t="shared" si="25"/>
        <v>-5.6006495575221322</v>
      </c>
      <c r="G277">
        <f t="shared" si="26"/>
        <v>-5.4668950089271959</v>
      </c>
      <c r="H277">
        <f t="shared" si="27"/>
        <v>-0.78810876495909332</v>
      </c>
      <c r="K277" s="1">
        <f>'RAD Data'!B938</f>
        <v>215.8458986345774</v>
      </c>
      <c r="L277" s="1">
        <f t="shared" si="28"/>
        <v>-5.8245551964639901</v>
      </c>
      <c r="M277" s="1">
        <f t="shared" si="29"/>
        <v>-0.81705446698771456</v>
      </c>
    </row>
    <row r="278" spans="1:13" x14ac:dyDescent="0.2">
      <c r="A278">
        <v>957</v>
      </c>
      <c r="B278">
        <v>277</v>
      </c>
      <c r="C278">
        <f>'Annual Temp at Depth'!E939</f>
        <v>212.34800000000001</v>
      </c>
      <c r="D278">
        <f>'Annual Temp at Depth'!H939</f>
        <v>213.102492148685</v>
      </c>
      <c r="E278">
        <f t="shared" si="24"/>
        <v>0.75449214868498871</v>
      </c>
      <c r="F278">
        <f t="shared" si="25"/>
        <v>-5.6146495575221138</v>
      </c>
      <c r="G278">
        <f t="shared" si="26"/>
        <v>-5.4802858749621919</v>
      </c>
      <c r="H278">
        <f t="shared" si="27"/>
        <v>-0.79003919509820153</v>
      </c>
      <c r="K278" s="1">
        <f>'RAD Data'!B939</f>
        <v>215.83379859618259</v>
      </c>
      <c r="L278" s="1">
        <f t="shared" si="28"/>
        <v>-5.8366552348587959</v>
      </c>
      <c r="M278" s="1">
        <f t="shared" si="29"/>
        <v>-0.81875183100740845</v>
      </c>
    </row>
    <row r="279" spans="1:13" x14ac:dyDescent="0.2">
      <c r="A279">
        <v>958</v>
      </c>
      <c r="B279">
        <v>278</v>
      </c>
      <c r="C279">
        <f>'Annual Temp at Depth'!E940</f>
        <v>212.333</v>
      </c>
      <c r="D279">
        <f>'Annual Temp at Depth'!H940</f>
        <v>213.08809162204</v>
      </c>
      <c r="E279">
        <f t="shared" si="24"/>
        <v>0.75509162203999836</v>
      </c>
      <c r="F279">
        <f t="shared" si="25"/>
        <v>-5.6296495575221286</v>
      </c>
      <c r="G279">
        <f t="shared" si="26"/>
        <v>-5.494686401607197</v>
      </c>
      <c r="H279">
        <f t="shared" si="27"/>
        <v>-0.79211517812886567</v>
      </c>
      <c r="K279" s="1">
        <f>'RAD Data'!B940</f>
        <v>215.82169855778781</v>
      </c>
      <c r="L279" s="1">
        <f t="shared" si="28"/>
        <v>-5.8487552732535733</v>
      </c>
      <c r="M279" s="1">
        <f t="shared" si="29"/>
        <v>-0.82044919502709834</v>
      </c>
    </row>
    <row r="280" spans="1:13" x14ac:dyDescent="0.2">
      <c r="A280">
        <v>959</v>
      </c>
      <c r="B280">
        <v>279</v>
      </c>
      <c r="C280">
        <f>'Annual Temp at Depth'!E941</f>
        <v>212.31899999999999</v>
      </c>
      <c r="D280">
        <f>'Annual Temp at Depth'!H941</f>
        <v>213.07468131805499</v>
      </c>
      <c r="E280">
        <f t="shared" si="24"/>
        <v>0.75568131805499661</v>
      </c>
      <c r="F280">
        <f t="shared" si="25"/>
        <v>-5.6436495575221386</v>
      </c>
      <c r="G280">
        <f t="shared" si="26"/>
        <v>-5.5080967055922088</v>
      </c>
      <c r="H280">
        <f t="shared" si="27"/>
        <v>-0.79404841044704544</v>
      </c>
      <c r="K280" s="1">
        <f>'RAD Data'!B941</f>
        <v>215.80959851939301</v>
      </c>
      <c r="L280" s="1">
        <f t="shared" si="28"/>
        <v>-5.860855311648379</v>
      </c>
      <c r="M280" s="1">
        <f t="shared" si="29"/>
        <v>-0.82214655904679212</v>
      </c>
    </row>
    <row r="281" spans="1:13" x14ac:dyDescent="0.2">
      <c r="A281">
        <v>960</v>
      </c>
      <c r="B281">
        <v>280</v>
      </c>
      <c r="C281">
        <f>'Annual Temp at Depth'!E942</f>
        <v>212.304</v>
      </c>
      <c r="D281">
        <f>'Annual Temp at Depth'!H942</f>
        <v>213.06026112000001</v>
      </c>
      <c r="E281">
        <f t="shared" si="24"/>
        <v>0.75626112000000489</v>
      </c>
      <c r="F281">
        <f t="shared" si="25"/>
        <v>-5.658649557522125</v>
      </c>
      <c r="G281">
        <f t="shared" si="26"/>
        <v>-5.5225169036471868</v>
      </c>
      <c r="H281">
        <f t="shared" si="27"/>
        <v>-0.79612722931241897</v>
      </c>
      <c r="K281" s="1">
        <f>'RAD Data'!B942</f>
        <v>215.7974984809982</v>
      </c>
      <c r="L281" s="1">
        <f t="shared" si="28"/>
        <v>-5.8729553500431848</v>
      </c>
      <c r="M281" s="1">
        <f t="shared" si="29"/>
        <v>-0.82384392306648602</v>
      </c>
    </row>
    <row r="282" spans="1:13" x14ac:dyDescent="0.2">
      <c r="A282">
        <v>961</v>
      </c>
      <c r="B282">
        <v>281</v>
      </c>
      <c r="C282">
        <f>'Annual Temp at Depth'!E943</f>
        <v>212.29</v>
      </c>
      <c r="D282">
        <f>'Annual Temp at Depth'!H943</f>
        <v>213.04683091114498</v>
      </c>
      <c r="E282">
        <f t="shared" si="24"/>
        <v>0.75683091114498779</v>
      </c>
      <c r="F282">
        <f t="shared" si="25"/>
        <v>-5.672649557522135</v>
      </c>
      <c r="G282">
        <f t="shared" si="26"/>
        <v>-5.5359471125022139</v>
      </c>
      <c r="H282">
        <f t="shared" si="27"/>
        <v>-0.79806333112095817</v>
      </c>
      <c r="K282" s="1">
        <f>'RAD Data'!B943</f>
        <v>215.78539844260339</v>
      </c>
      <c r="L282" s="1">
        <f t="shared" si="28"/>
        <v>-5.8850553884379906</v>
      </c>
      <c r="M282" s="1">
        <f t="shared" si="29"/>
        <v>-0.82554128708617991</v>
      </c>
    </row>
    <row r="283" spans="1:13" x14ac:dyDescent="0.2">
      <c r="A283">
        <v>962</v>
      </c>
      <c r="B283">
        <v>282</v>
      </c>
      <c r="C283">
        <f>'Annual Temp at Depth'!E944</f>
        <v>212.27500000000001</v>
      </c>
      <c r="D283">
        <f>'Annual Temp at Depth'!H944</f>
        <v>213.03239057476</v>
      </c>
      <c r="E283">
        <f t="shared" si="24"/>
        <v>0.75739057475999516</v>
      </c>
      <c r="F283">
        <f t="shared" si="25"/>
        <v>-5.6876495575221213</v>
      </c>
      <c r="G283">
        <f t="shared" si="26"/>
        <v>-5.5503874488871929</v>
      </c>
      <c r="H283">
        <f t="shared" si="27"/>
        <v>-0.80014505313233319</v>
      </c>
      <c r="K283" s="1">
        <f>'RAD Data'!B944</f>
        <v>215.77329840420859</v>
      </c>
      <c r="L283" s="1">
        <f t="shared" si="28"/>
        <v>-5.8971554268327964</v>
      </c>
      <c r="M283" s="1">
        <f t="shared" si="29"/>
        <v>-0.8272386511058738</v>
      </c>
    </row>
    <row r="284" spans="1:13" x14ac:dyDescent="0.2">
      <c r="A284">
        <v>963</v>
      </c>
      <c r="B284">
        <v>283</v>
      </c>
      <c r="C284">
        <f>'Annual Temp at Depth'!E945</f>
        <v>212.261</v>
      </c>
      <c r="D284">
        <f>'Annual Temp at Depth'!H945</f>
        <v>213.01893999411499</v>
      </c>
      <c r="E284">
        <f t="shared" si="24"/>
        <v>0.75793999411499158</v>
      </c>
      <c r="F284">
        <f t="shared" si="25"/>
        <v>-5.7016495575221313</v>
      </c>
      <c r="G284">
        <f t="shared" si="26"/>
        <v>-5.5638380295322065</v>
      </c>
      <c r="H284">
        <f t="shared" si="27"/>
        <v>-0.80208409174251571</v>
      </c>
      <c r="K284" s="1">
        <f>'RAD Data'!B945</f>
        <v>215.76119836581381</v>
      </c>
      <c r="L284" s="1">
        <f t="shared" si="28"/>
        <v>-5.9092554652275737</v>
      </c>
      <c r="M284" s="1">
        <f t="shared" si="29"/>
        <v>-0.82893601512556359</v>
      </c>
    </row>
    <row r="285" spans="1:13" x14ac:dyDescent="0.2">
      <c r="A285">
        <v>964</v>
      </c>
      <c r="B285">
        <v>284</v>
      </c>
      <c r="C285">
        <f>'Annual Temp at Depth'!E946</f>
        <v>212.24600000000001</v>
      </c>
      <c r="D285">
        <f>'Annual Temp at Depth'!H946</f>
        <v>213.00447905248001</v>
      </c>
      <c r="E285">
        <f t="shared" si="24"/>
        <v>0.75847905247999847</v>
      </c>
      <c r="F285">
        <f t="shared" si="25"/>
        <v>-5.7166495575221177</v>
      </c>
      <c r="G285">
        <f t="shared" si="26"/>
        <v>-5.578298971167186</v>
      </c>
      <c r="H285">
        <f t="shared" si="27"/>
        <v>-0.8041687842111801</v>
      </c>
      <c r="K285" s="1">
        <f>'RAD Data'!B946</f>
        <v>215.74909832741901</v>
      </c>
      <c r="L285" s="1">
        <f t="shared" si="28"/>
        <v>-5.9213555036223795</v>
      </c>
      <c r="M285" s="1">
        <f t="shared" si="29"/>
        <v>-0.83063337914525748</v>
      </c>
    </row>
    <row r="286" spans="1:13" x14ac:dyDescent="0.2">
      <c r="A286">
        <v>965</v>
      </c>
      <c r="B286">
        <v>285</v>
      </c>
      <c r="C286">
        <f>'Annual Temp at Depth'!E947</f>
        <v>212.232</v>
      </c>
      <c r="D286">
        <f>'Annual Temp at Depth'!H947</f>
        <v>212.99100763312501</v>
      </c>
      <c r="E286">
        <f t="shared" si="24"/>
        <v>0.75900763312500885</v>
      </c>
      <c r="F286">
        <f t="shared" si="25"/>
        <v>-5.7306495575221277</v>
      </c>
      <c r="G286">
        <f t="shared" si="26"/>
        <v>-5.5917703905221856</v>
      </c>
      <c r="H286">
        <f t="shared" si="27"/>
        <v>-0.80611082693429403</v>
      </c>
      <c r="K286" s="1">
        <f>'RAD Data'!B947</f>
        <v>215.73699828902409</v>
      </c>
      <c r="L286" s="1">
        <f t="shared" si="28"/>
        <v>-5.933455542017299</v>
      </c>
      <c r="M286" s="1">
        <f t="shared" si="29"/>
        <v>-0.83233074316496736</v>
      </c>
    </row>
    <row r="287" spans="1:13" x14ac:dyDescent="0.2">
      <c r="A287">
        <v>966</v>
      </c>
      <c r="B287">
        <v>286</v>
      </c>
      <c r="C287">
        <f>'Annual Temp at Depth'!E948</f>
        <v>212.21700000000001</v>
      </c>
      <c r="D287">
        <f>'Annual Temp at Depth'!H948</f>
        <v>212.97652561932003</v>
      </c>
      <c r="E287">
        <f t="shared" si="24"/>
        <v>0.75952561932001572</v>
      </c>
      <c r="F287">
        <f t="shared" si="25"/>
        <v>-5.745649557522114</v>
      </c>
      <c r="G287">
        <f t="shared" si="26"/>
        <v>-5.6062524043271651</v>
      </c>
      <c r="H287">
        <f t="shared" si="27"/>
        <v>-0.80819855717153566</v>
      </c>
      <c r="K287" s="1">
        <f>'RAD Data'!B948</f>
        <v>215.72489825062931</v>
      </c>
      <c r="L287" s="1">
        <f t="shared" si="28"/>
        <v>-5.9455555804120763</v>
      </c>
      <c r="M287" s="1">
        <f t="shared" si="29"/>
        <v>-0.83402810718465714</v>
      </c>
    </row>
    <row r="288" spans="1:13" x14ac:dyDescent="0.2">
      <c r="A288">
        <v>967</v>
      </c>
      <c r="B288">
        <v>287</v>
      </c>
      <c r="C288">
        <f>'Annual Temp at Depth'!E949</f>
        <v>212.203</v>
      </c>
      <c r="D288">
        <f>'Annual Temp at Depth'!H949</f>
        <v>212.96303289433502</v>
      </c>
      <c r="E288">
        <f t="shared" si="24"/>
        <v>0.76003289433501209</v>
      </c>
      <c r="F288">
        <f t="shared" si="25"/>
        <v>-5.759649557522124</v>
      </c>
      <c r="G288">
        <f t="shared" si="26"/>
        <v>-5.6197451293121787</v>
      </c>
      <c r="H288">
        <f t="shared" si="27"/>
        <v>-0.81014367131887299</v>
      </c>
      <c r="K288" s="1">
        <f>'RAD Data'!B949</f>
        <v>215.7127982122345</v>
      </c>
      <c r="L288" s="1">
        <f t="shared" si="28"/>
        <v>-5.9576556188068821</v>
      </c>
      <c r="M288" s="1">
        <f t="shared" si="29"/>
        <v>-0.83572547120435103</v>
      </c>
    </row>
    <row r="289" spans="1:13" x14ac:dyDescent="0.2">
      <c r="A289">
        <v>968</v>
      </c>
      <c r="B289">
        <v>288</v>
      </c>
      <c r="C289">
        <f>'Annual Temp at Depth'!E950</f>
        <v>212.18799999999999</v>
      </c>
      <c r="D289">
        <f>'Annual Temp at Depth'!H950</f>
        <v>212.94852934143998</v>
      </c>
      <c r="E289">
        <f t="shared" si="24"/>
        <v>0.76052934143999096</v>
      </c>
      <c r="F289">
        <f t="shared" si="25"/>
        <v>-5.7746495575221388</v>
      </c>
      <c r="G289">
        <f t="shared" si="26"/>
        <v>-5.6342486822072146</v>
      </c>
      <c r="H289">
        <f t="shared" si="27"/>
        <v>-0.81223450663598806</v>
      </c>
      <c r="K289" s="1">
        <f>'RAD Data'!B950</f>
        <v>215.7006981738397</v>
      </c>
      <c r="L289" s="1">
        <f t="shared" si="28"/>
        <v>-5.9697556572016879</v>
      </c>
      <c r="M289" s="1">
        <f t="shared" si="29"/>
        <v>-0.83742283522404493</v>
      </c>
    </row>
    <row r="290" spans="1:13" x14ac:dyDescent="0.2">
      <c r="A290">
        <v>969</v>
      </c>
      <c r="B290">
        <v>289</v>
      </c>
      <c r="C290">
        <f>'Annual Temp at Depth'!E951</f>
        <v>212.17400000000001</v>
      </c>
      <c r="D290">
        <f>'Annual Temp at Depth'!H951</f>
        <v>212.93501484390501</v>
      </c>
      <c r="E290">
        <f t="shared" si="24"/>
        <v>0.76101484390500218</v>
      </c>
      <c r="F290">
        <f t="shared" si="25"/>
        <v>-5.7886495575221204</v>
      </c>
      <c r="G290">
        <f t="shared" si="26"/>
        <v>-5.647763179742185</v>
      </c>
      <c r="H290">
        <f t="shared" si="27"/>
        <v>-0.81418275951882846</v>
      </c>
      <c r="K290" s="1">
        <f>'RAD Data'!B951</f>
        <v>215.68859813544489</v>
      </c>
      <c r="L290" s="1">
        <f t="shared" si="28"/>
        <v>-5.9818556955964937</v>
      </c>
      <c r="M290" s="1">
        <f t="shared" si="29"/>
        <v>-0.83912019924373882</v>
      </c>
    </row>
    <row r="291" spans="1:13" x14ac:dyDescent="0.2">
      <c r="A291">
        <v>970</v>
      </c>
      <c r="B291">
        <v>290</v>
      </c>
      <c r="C291">
        <f>'Annual Temp at Depth'!E952</f>
        <v>212.15899999999999</v>
      </c>
      <c r="D291">
        <f>'Annual Temp at Depth'!H952</f>
        <v>212.920489285</v>
      </c>
      <c r="E291">
        <f t="shared" si="24"/>
        <v>0.76148928500001034</v>
      </c>
      <c r="F291">
        <f t="shared" si="25"/>
        <v>-5.8036495575221352</v>
      </c>
      <c r="G291">
        <f t="shared" si="26"/>
        <v>-5.6622887386471916</v>
      </c>
      <c r="H291">
        <f t="shared" si="27"/>
        <v>-0.81627676722709286</v>
      </c>
      <c r="K291" s="1">
        <f>'RAD Data'!B952</f>
        <v>215.67649809705009</v>
      </c>
      <c r="L291" s="1">
        <f t="shared" si="28"/>
        <v>-5.9939557339912994</v>
      </c>
      <c r="M291" s="1">
        <f t="shared" si="29"/>
        <v>-0.84081756326343271</v>
      </c>
    </row>
    <row r="292" spans="1:13" x14ac:dyDescent="0.2">
      <c r="A292">
        <v>971</v>
      </c>
      <c r="B292">
        <v>291</v>
      </c>
      <c r="C292">
        <f>'Annual Temp at Depth'!E953</f>
        <v>212.14500000000001</v>
      </c>
      <c r="D292">
        <f>'Annual Temp at Depth'!H953</f>
        <v>212.90695254799502</v>
      </c>
      <c r="E292">
        <f t="shared" si="24"/>
        <v>0.76195254799500844</v>
      </c>
      <c r="F292">
        <f t="shared" si="25"/>
        <v>-5.8176495575221168</v>
      </c>
      <c r="G292">
        <f t="shared" si="26"/>
        <v>-5.6758254756521751</v>
      </c>
      <c r="H292">
        <f t="shared" si="27"/>
        <v>-0.81822822615673252</v>
      </c>
      <c r="K292" s="1">
        <f>'RAD Data'!B953</f>
        <v>215.66439805865531</v>
      </c>
      <c r="L292" s="1">
        <f t="shared" si="28"/>
        <v>-6.0060557723860768</v>
      </c>
      <c r="M292" s="1">
        <f t="shared" si="29"/>
        <v>-0.84251492728312249</v>
      </c>
    </row>
    <row r="293" spans="1:13" x14ac:dyDescent="0.2">
      <c r="A293">
        <v>972</v>
      </c>
      <c r="B293">
        <v>292</v>
      </c>
      <c r="C293">
        <f>'Annual Temp at Depth'!E954</f>
        <v>212.13</v>
      </c>
      <c r="D293">
        <f>'Annual Temp at Depth'!H954</f>
        <v>212.89240451616001</v>
      </c>
      <c r="E293">
        <f t="shared" si="24"/>
        <v>0.76240451616001792</v>
      </c>
      <c r="F293">
        <f t="shared" si="25"/>
        <v>-5.8326495575221315</v>
      </c>
      <c r="G293">
        <f t="shared" si="26"/>
        <v>-5.6903735074871804</v>
      </c>
      <c r="H293">
        <f t="shared" si="27"/>
        <v>-0.82032547356743801</v>
      </c>
      <c r="K293" s="1">
        <f>'RAD Data'!B954</f>
        <v>215.6522980202605</v>
      </c>
      <c r="L293" s="1">
        <f t="shared" si="28"/>
        <v>-6.0181558107808826</v>
      </c>
      <c r="M293" s="1">
        <f t="shared" si="29"/>
        <v>-0.84421229130281639</v>
      </c>
    </row>
    <row r="294" spans="1:13" x14ac:dyDescent="0.2">
      <c r="A294">
        <v>973</v>
      </c>
      <c r="B294">
        <v>293</v>
      </c>
      <c r="C294">
        <f>'Annual Temp at Depth'!E955</f>
        <v>212.11600000000001</v>
      </c>
      <c r="D294">
        <f>'Annual Temp at Depth'!H955</f>
        <v>212.87884507276502</v>
      </c>
      <c r="E294">
        <f t="shared" si="24"/>
        <v>0.76284507276500335</v>
      </c>
      <c r="F294">
        <f t="shared" si="25"/>
        <v>-5.8466495575221131</v>
      </c>
      <c r="G294">
        <f t="shared" si="26"/>
        <v>-5.7039329508821766</v>
      </c>
      <c r="H294">
        <f t="shared" si="27"/>
        <v>-0.82228020585516504</v>
      </c>
      <c r="K294" s="1">
        <f>'RAD Data'!B955</f>
        <v>215.6401979818657</v>
      </c>
      <c r="L294" s="1">
        <f t="shared" si="28"/>
        <v>-6.0302558491756884</v>
      </c>
      <c r="M294" s="1">
        <f t="shared" si="29"/>
        <v>-0.84590965532251028</v>
      </c>
    </row>
    <row r="295" spans="1:13" x14ac:dyDescent="0.2">
      <c r="A295">
        <v>974</v>
      </c>
      <c r="B295">
        <v>294</v>
      </c>
      <c r="C295">
        <f>'Annual Temp at Depth'!E956</f>
        <v>212.101</v>
      </c>
      <c r="D295">
        <f>'Annual Temp at Depth'!H956</f>
        <v>212.86427410108001</v>
      </c>
      <c r="E295">
        <f t="shared" si="24"/>
        <v>0.76327410108001459</v>
      </c>
      <c r="F295">
        <f t="shared" si="25"/>
        <v>-5.8616495575221279</v>
      </c>
      <c r="G295">
        <f t="shared" si="26"/>
        <v>-5.7185039225671801</v>
      </c>
      <c r="H295">
        <f t="shared" si="27"/>
        <v>-0.82438076027959972</v>
      </c>
      <c r="K295" s="1">
        <f>'RAD Data'!B956</f>
        <v>215.62809794347089</v>
      </c>
      <c r="L295" s="1">
        <f t="shared" si="28"/>
        <v>-6.0423558875704941</v>
      </c>
      <c r="M295" s="1">
        <f t="shared" si="29"/>
        <v>-0.84760701934220417</v>
      </c>
    </row>
    <row r="296" spans="1:13" x14ac:dyDescent="0.2">
      <c r="A296">
        <v>975</v>
      </c>
      <c r="B296">
        <v>295</v>
      </c>
      <c r="C296">
        <f>'Annual Temp at Depth'!E957</f>
        <v>212.08699999999999</v>
      </c>
      <c r="D296">
        <f>'Annual Temp at Depth'!H957</f>
        <v>212.85069148437498</v>
      </c>
      <c r="E296">
        <f t="shared" si="24"/>
        <v>0.76369148437498779</v>
      </c>
      <c r="F296">
        <f t="shared" si="25"/>
        <v>-5.8756495575221379</v>
      </c>
      <c r="G296">
        <f t="shared" si="26"/>
        <v>-5.7320865392722169</v>
      </c>
      <c r="H296">
        <f t="shared" si="27"/>
        <v>-0.82633883323670587</v>
      </c>
      <c r="K296" s="1">
        <f>'RAD Data'!B957</f>
        <v>215.61599790507611</v>
      </c>
      <c r="L296" s="1">
        <f t="shared" si="28"/>
        <v>-6.0544559259652715</v>
      </c>
      <c r="M296" s="1">
        <f t="shared" si="29"/>
        <v>-0.84930438336189407</v>
      </c>
    </row>
    <row r="297" spans="1:13" x14ac:dyDescent="0.2">
      <c r="A297">
        <v>976</v>
      </c>
      <c r="B297">
        <v>296</v>
      </c>
      <c r="C297">
        <f>'Annual Temp at Depth'!E958</f>
        <v>212.072</v>
      </c>
      <c r="D297">
        <f>'Annual Temp at Depth'!H958</f>
        <v>212.83609710592</v>
      </c>
      <c r="E297">
        <f t="shared" si="24"/>
        <v>0.76409710592000124</v>
      </c>
      <c r="F297">
        <f t="shared" si="25"/>
        <v>-5.8906495575221243</v>
      </c>
      <c r="G297">
        <f t="shared" si="26"/>
        <v>-5.7466809177271898</v>
      </c>
      <c r="H297">
        <f t="shared" si="27"/>
        <v>-0.82844276198615363</v>
      </c>
      <c r="K297" s="1">
        <f>'RAD Data'!B958</f>
        <v>215.60389786668131</v>
      </c>
      <c r="L297" s="1">
        <f t="shared" si="28"/>
        <v>-6.0665559643600773</v>
      </c>
      <c r="M297" s="1">
        <f t="shared" si="29"/>
        <v>-0.85100174738158785</v>
      </c>
    </row>
    <row r="298" spans="1:13" x14ac:dyDescent="0.2">
      <c r="A298">
        <v>977</v>
      </c>
      <c r="B298">
        <v>297</v>
      </c>
      <c r="C298">
        <f>'Annual Temp at Depth'!E959</f>
        <v>212.05799999999999</v>
      </c>
      <c r="D298">
        <f>'Annual Temp at Depth'!H959</f>
        <v>212.82249084898498</v>
      </c>
      <c r="E298">
        <f t="shared" si="24"/>
        <v>0.76449084898499109</v>
      </c>
      <c r="F298">
        <f t="shared" si="25"/>
        <v>-5.9046495575221343</v>
      </c>
      <c r="G298">
        <f t="shared" si="26"/>
        <v>-5.76028717466221</v>
      </c>
      <c r="H298">
        <f t="shared" si="27"/>
        <v>-0.8304042429239189</v>
      </c>
      <c r="K298" s="1">
        <f>'RAD Data'!B959</f>
        <v>215.5917978282865</v>
      </c>
      <c r="L298" s="1">
        <f t="shared" si="28"/>
        <v>-6.078656002754883</v>
      </c>
      <c r="M298" s="1">
        <f t="shared" si="29"/>
        <v>-0.85269911140128174</v>
      </c>
    </row>
    <row r="299" spans="1:13" x14ac:dyDescent="0.2">
      <c r="A299">
        <v>978</v>
      </c>
      <c r="B299">
        <v>298</v>
      </c>
      <c r="C299">
        <f>'Annual Temp at Depth'!E960</f>
        <v>212.04300000000001</v>
      </c>
      <c r="D299">
        <f>'Annual Temp at Depth'!H960</f>
        <v>212.80787259684001</v>
      </c>
      <c r="E299">
        <f t="shared" si="24"/>
        <v>0.76487259684000719</v>
      </c>
      <c r="F299">
        <f t="shared" si="25"/>
        <v>-5.9196495575221206</v>
      </c>
      <c r="G299">
        <f t="shared" si="26"/>
        <v>-5.7749054268071802</v>
      </c>
      <c r="H299">
        <f t="shared" si="27"/>
        <v>-0.83251161330967172</v>
      </c>
      <c r="K299" s="1">
        <f>'RAD Data'!B960</f>
        <v>215.57969778989161</v>
      </c>
      <c r="L299" s="1">
        <f t="shared" si="28"/>
        <v>-6.0907560411497741</v>
      </c>
      <c r="M299" s="1">
        <f t="shared" si="29"/>
        <v>-0.85439647542098762</v>
      </c>
    </row>
    <row r="300" spans="1:13" x14ac:dyDescent="0.2">
      <c r="A300">
        <v>979</v>
      </c>
      <c r="B300">
        <v>299</v>
      </c>
      <c r="C300">
        <f>'Annual Temp at Depth'!E961</f>
        <v>212.029</v>
      </c>
      <c r="D300">
        <f>'Annual Temp at Depth'!H961</f>
        <v>212.79424223275498</v>
      </c>
      <c r="E300">
        <f t="shared" si="24"/>
        <v>0.76524223275498571</v>
      </c>
      <c r="F300">
        <f t="shared" si="25"/>
        <v>-5.9336495575221306</v>
      </c>
      <c r="G300">
        <f t="shared" si="26"/>
        <v>-5.7885357908922117</v>
      </c>
      <c r="H300">
        <f t="shared" si="27"/>
        <v>-0.8344765695393882</v>
      </c>
      <c r="K300" s="1">
        <f>'RAD Data'!B961</f>
        <v>215.56759775149681</v>
      </c>
      <c r="L300" s="1">
        <f t="shared" si="28"/>
        <v>-6.1028560795445799</v>
      </c>
      <c r="M300" s="1">
        <f t="shared" si="29"/>
        <v>-0.8560938394406814</v>
      </c>
    </row>
    <row r="301" spans="1:13" x14ac:dyDescent="0.2">
      <c r="A301">
        <v>980</v>
      </c>
      <c r="B301">
        <v>300</v>
      </c>
      <c r="C301">
        <f>'Annual Temp at Depth'!E962</f>
        <v>212.01400000000001</v>
      </c>
      <c r="D301">
        <f>'Annual Temp at Depth'!H962</f>
        <v>212.77959964000001</v>
      </c>
      <c r="E301">
        <f t="shared" si="24"/>
        <v>0.76559964000000491</v>
      </c>
      <c r="F301">
        <f t="shared" si="25"/>
        <v>-5.948649557522117</v>
      </c>
      <c r="G301">
        <f t="shared" si="26"/>
        <v>-5.8031783836471789</v>
      </c>
      <c r="H301">
        <f t="shared" si="27"/>
        <v>-0.83658744887273406</v>
      </c>
      <c r="K301" s="1">
        <f>'RAD Data'!B962</f>
        <v>215.555497713102</v>
      </c>
      <c r="L301" s="1">
        <f t="shared" si="28"/>
        <v>-6.1149561179393856</v>
      </c>
      <c r="M301" s="1">
        <f t="shared" si="29"/>
        <v>-0.8577912034603753</v>
      </c>
    </row>
    <row r="302" spans="1:13" x14ac:dyDescent="0.2">
      <c r="A302">
        <v>981</v>
      </c>
      <c r="B302">
        <v>301</v>
      </c>
      <c r="C302">
        <f>'Annual Temp at Depth'!E963</f>
        <v>212</v>
      </c>
      <c r="D302">
        <f>'Annual Temp at Depth'!H963</f>
        <v>212.765944701845</v>
      </c>
      <c r="E302">
        <f t="shared" si="24"/>
        <v>0.76594470184500096</v>
      </c>
      <c r="F302">
        <f t="shared" si="25"/>
        <v>-5.962649557522127</v>
      </c>
      <c r="G302">
        <f t="shared" si="26"/>
        <v>-5.8168333218021928</v>
      </c>
      <c r="H302">
        <f t="shared" si="27"/>
        <v>-0.83855594770568542</v>
      </c>
      <c r="K302" s="1">
        <f>'RAD Data'!B963</f>
        <v>215.54339767470719</v>
      </c>
      <c r="L302" s="1">
        <f t="shared" si="28"/>
        <v>-6.1270561563341914</v>
      </c>
      <c r="M302" s="1">
        <f t="shared" si="29"/>
        <v>-0.85948856748006919</v>
      </c>
    </row>
    <row r="303" spans="1:13" x14ac:dyDescent="0.2">
      <c r="A303">
        <v>982</v>
      </c>
      <c r="B303">
        <v>302</v>
      </c>
      <c r="C303">
        <f>'Annual Temp at Depth'!E964</f>
        <v>211.98500000000001</v>
      </c>
      <c r="D303">
        <f>'Annual Temp at Depth'!H964</f>
        <v>212.75127730156001</v>
      </c>
      <c r="E303">
        <f t="shared" si="24"/>
        <v>0.76627730155999529</v>
      </c>
      <c r="F303">
        <f t="shared" si="25"/>
        <v>-5.9776495575221134</v>
      </c>
      <c r="G303">
        <f t="shared" si="26"/>
        <v>-5.8315007220871848</v>
      </c>
      <c r="H303">
        <f t="shared" si="27"/>
        <v>-0.84067040329791642</v>
      </c>
      <c r="K303" s="1">
        <f>'RAD Data'!B964</f>
        <v>215.53129763631239</v>
      </c>
      <c r="L303" s="1">
        <f t="shared" si="28"/>
        <v>-6.1391561947289972</v>
      </c>
      <c r="M303" s="1">
        <f t="shared" si="29"/>
        <v>-0.86118593149976308</v>
      </c>
    </row>
    <row r="304" spans="1:13" x14ac:dyDescent="0.2">
      <c r="A304">
        <v>983</v>
      </c>
      <c r="B304">
        <v>303</v>
      </c>
      <c r="C304">
        <f>'Annual Temp at Depth'!E965</f>
        <v>211.971</v>
      </c>
      <c r="D304">
        <f>'Annual Temp at Depth'!H965</f>
        <v>212.73759732241501</v>
      </c>
      <c r="E304">
        <f t="shared" si="24"/>
        <v>0.76659732241500933</v>
      </c>
      <c r="F304">
        <f t="shared" si="25"/>
        <v>-5.9916495575221234</v>
      </c>
      <c r="G304">
        <f t="shared" si="26"/>
        <v>-5.8451807012321808</v>
      </c>
      <c r="H304">
        <f t="shared" si="27"/>
        <v>-0.84264251204539065</v>
      </c>
      <c r="K304" s="1">
        <f>'RAD Data'!B965</f>
        <v>215.52664203169141</v>
      </c>
      <c r="L304" s="1">
        <f t="shared" si="28"/>
        <v>-6.1438117993499759</v>
      </c>
      <c r="M304" s="1">
        <f t="shared" si="29"/>
        <v>-0.86183900841701988</v>
      </c>
    </row>
    <row r="305" spans="1:13" x14ac:dyDescent="0.2">
      <c r="A305">
        <v>984</v>
      </c>
      <c r="B305">
        <v>304</v>
      </c>
      <c r="C305">
        <f>'Annual Temp at Depth'!E966</f>
        <v>211.99</v>
      </c>
      <c r="D305">
        <f>'Annual Temp at Depth'!H966</f>
        <v>212.75690464768002</v>
      </c>
      <c r="E305">
        <f t="shared" si="24"/>
        <v>0.76690464768000766</v>
      </c>
      <c r="F305">
        <f t="shared" si="25"/>
        <v>-5.9726495575221179</v>
      </c>
      <c r="G305">
        <f t="shared" si="26"/>
        <v>-5.825873375967177</v>
      </c>
      <c r="H305">
        <f t="shared" si="27"/>
        <v>-0.83985916386613757</v>
      </c>
      <c r="K305" s="1">
        <f>'RAD Data'!B966</f>
        <v>215.5218244596312</v>
      </c>
      <c r="L305" s="1">
        <f t="shared" si="28"/>
        <v>-6.1486293714101805</v>
      </c>
      <c r="M305" s="1">
        <f t="shared" si="29"/>
        <v>-0.86251480573356265</v>
      </c>
    </row>
    <row r="306" spans="1:13" x14ac:dyDescent="0.2">
      <c r="A306">
        <v>985</v>
      </c>
      <c r="B306">
        <v>305</v>
      </c>
      <c r="C306">
        <f>'Annual Temp at Depth'!E967</f>
        <v>212.01</v>
      </c>
      <c r="D306">
        <f>'Annual Temp at Depth'!H967</f>
        <v>212.777199160625</v>
      </c>
      <c r="E306">
        <f t="shared" si="24"/>
        <v>0.7671991606250117</v>
      </c>
      <c r="F306">
        <f t="shared" si="25"/>
        <v>-5.9526495575221361</v>
      </c>
      <c r="G306">
        <f t="shared" si="26"/>
        <v>-5.8055788630221912</v>
      </c>
      <c r="H306">
        <f t="shared" si="27"/>
        <v>-0.83693350249777376</v>
      </c>
      <c r="K306" s="1">
        <f>'RAD Data'!B967</f>
        <v>215.7871311756148</v>
      </c>
      <c r="L306" s="1">
        <f t="shared" si="28"/>
        <v>-5.8833226554265821</v>
      </c>
      <c r="M306" s="1">
        <f t="shared" si="29"/>
        <v>-0.82529822350461612</v>
      </c>
    </row>
    <row r="307" spans="1:13" x14ac:dyDescent="0.2">
      <c r="A307">
        <v>986</v>
      </c>
      <c r="B307">
        <v>306</v>
      </c>
      <c r="C307">
        <f>'Annual Temp at Depth'!E968</f>
        <v>212.029</v>
      </c>
      <c r="D307">
        <f>'Annual Temp at Depth'!H968</f>
        <v>212.79648074451998</v>
      </c>
      <c r="E307">
        <f t="shared" si="24"/>
        <v>0.76748074451998605</v>
      </c>
      <c r="F307">
        <f t="shared" si="25"/>
        <v>-5.9336495575221306</v>
      </c>
      <c r="G307">
        <f t="shared" si="26"/>
        <v>-5.7862972791272114</v>
      </c>
      <c r="H307">
        <f t="shared" si="27"/>
        <v>-0.83415386519998158</v>
      </c>
      <c r="K307" s="1">
        <f>'RAD Data'!B968</f>
        <v>216.0524378915984</v>
      </c>
      <c r="L307" s="1">
        <f t="shared" si="28"/>
        <v>-5.6180159394429836</v>
      </c>
      <c r="M307" s="1">
        <f t="shared" si="29"/>
        <v>-0.7880816412756696</v>
      </c>
    </row>
    <row r="308" spans="1:13" x14ac:dyDescent="0.2">
      <c r="A308">
        <v>987</v>
      </c>
      <c r="B308">
        <v>307</v>
      </c>
      <c r="C308">
        <f>'Annual Temp at Depth'!E969</f>
        <v>212.04900000000001</v>
      </c>
      <c r="D308">
        <f>'Annual Temp at Depth'!H969</f>
        <v>212.81674928263502</v>
      </c>
      <c r="E308">
        <f t="shared" si="24"/>
        <v>0.76774928263500897</v>
      </c>
      <c r="F308">
        <f t="shared" si="25"/>
        <v>-5.9136495575221204</v>
      </c>
      <c r="G308">
        <f t="shared" si="26"/>
        <v>-5.7660287410121782</v>
      </c>
      <c r="H308">
        <f t="shared" si="27"/>
        <v>-0.83123194836871261</v>
      </c>
      <c r="K308" s="1">
        <f>'RAD Data'!B969</f>
        <v>216.31774460758211</v>
      </c>
      <c r="L308" s="1">
        <f t="shared" si="28"/>
        <v>-5.3527092234592715</v>
      </c>
      <c r="M308" s="1">
        <f t="shared" si="29"/>
        <v>-0.75086505904670708</v>
      </c>
    </row>
    <row r="309" spans="1:13" x14ac:dyDescent="0.2">
      <c r="A309">
        <v>988</v>
      </c>
      <c r="B309">
        <v>308</v>
      </c>
      <c r="C309">
        <f>'Annual Temp at Depth'!E970</f>
        <v>212.06800000000001</v>
      </c>
      <c r="D309">
        <f>'Annual Temp at Depth'!H970</f>
        <v>212.83600465824</v>
      </c>
      <c r="E309">
        <f t="shared" si="24"/>
        <v>0.7680046582399882</v>
      </c>
      <c r="F309">
        <f t="shared" si="25"/>
        <v>-5.8946495575221149</v>
      </c>
      <c r="G309">
        <f t="shared" si="26"/>
        <v>-5.7467733654071935</v>
      </c>
      <c r="H309">
        <f t="shared" si="27"/>
        <v>-0.82845608926366532</v>
      </c>
      <c r="K309" s="1">
        <f>'RAD Data'!B970</f>
        <v>216.58305132356571</v>
      </c>
      <c r="L309" s="1">
        <f t="shared" si="28"/>
        <v>-5.087402507475673</v>
      </c>
      <c r="M309" s="1">
        <f t="shared" si="29"/>
        <v>-0.71364847681776056</v>
      </c>
    </row>
    <row r="310" spans="1:13" x14ac:dyDescent="0.2">
      <c r="A310">
        <v>989</v>
      </c>
      <c r="B310">
        <v>309</v>
      </c>
      <c r="C310">
        <f>'Annual Temp at Depth'!E971</f>
        <v>212.08699999999999</v>
      </c>
      <c r="D310">
        <f>'Annual Temp at Depth'!H971</f>
        <v>212.85524675460499</v>
      </c>
      <c r="E310">
        <f t="shared" si="24"/>
        <v>0.76824675460500202</v>
      </c>
      <c r="F310">
        <f t="shared" si="25"/>
        <v>-5.8756495575221379</v>
      </c>
      <c r="G310">
        <f t="shared" si="26"/>
        <v>-5.7275312690422027</v>
      </c>
      <c r="H310">
        <f t="shared" si="27"/>
        <v>-0.82568214449672295</v>
      </c>
      <c r="K310" s="1">
        <f>'RAD Data'!B971</f>
        <v>216.84835803954931</v>
      </c>
      <c r="L310" s="1">
        <f t="shared" si="28"/>
        <v>-4.8220957914920746</v>
      </c>
      <c r="M310" s="1">
        <f t="shared" si="29"/>
        <v>-0.67643189458881403</v>
      </c>
    </row>
    <row r="311" spans="1:13" x14ac:dyDescent="0.2">
      <c r="A311">
        <v>990</v>
      </c>
      <c r="B311">
        <v>310</v>
      </c>
      <c r="C311">
        <f>'Annual Temp at Depth'!E972</f>
        <v>212.107</v>
      </c>
      <c r="D311">
        <f>'Annual Temp at Depth'!H972</f>
        <v>212.87547545500001</v>
      </c>
      <c r="E311">
        <f t="shared" si="24"/>
        <v>0.76847545500001502</v>
      </c>
      <c r="F311">
        <f t="shared" si="25"/>
        <v>-5.8556495575221277</v>
      </c>
      <c r="G311">
        <f t="shared" si="26"/>
        <v>-5.7073025686471794</v>
      </c>
      <c r="H311">
        <f t="shared" si="27"/>
        <v>-0.82276597067977275</v>
      </c>
      <c r="K311" s="1">
        <f>'RAD Data'!B972</f>
        <v>217.11366475553291</v>
      </c>
      <c r="L311" s="1">
        <f t="shared" si="28"/>
        <v>-4.5567890755084761</v>
      </c>
      <c r="M311" s="1">
        <f t="shared" si="29"/>
        <v>-0.63921531235986739</v>
      </c>
    </row>
    <row r="312" spans="1:13" x14ac:dyDescent="0.2">
      <c r="A312">
        <v>991</v>
      </c>
      <c r="B312">
        <v>311</v>
      </c>
      <c r="C312">
        <f>'Annual Temp at Depth'!E973</f>
        <v>212.126</v>
      </c>
      <c r="D312">
        <f>'Annual Temp at Depth'!H973</f>
        <v>212.894690642695</v>
      </c>
      <c r="E312">
        <f t="shared" si="24"/>
        <v>0.76869064269499177</v>
      </c>
      <c r="F312">
        <f t="shared" si="25"/>
        <v>-5.8366495575221222</v>
      </c>
      <c r="G312">
        <f t="shared" si="26"/>
        <v>-5.6880873809521972</v>
      </c>
      <c r="H312">
        <f t="shared" si="27"/>
        <v>-0.8199959050725093</v>
      </c>
      <c r="K312" s="1">
        <f>'RAD Data'!B973</f>
        <v>217.10772360313399</v>
      </c>
      <c r="L312" s="1">
        <f t="shared" si="28"/>
        <v>-4.5627302279073945</v>
      </c>
      <c r="M312" s="1">
        <f t="shared" si="29"/>
        <v>-0.64004872279943847</v>
      </c>
    </row>
    <row r="313" spans="1:13" x14ac:dyDescent="0.2">
      <c r="A313">
        <v>992</v>
      </c>
      <c r="B313">
        <v>312</v>
      </c>
      <c r="C313">
        <f>'Annual Temp at Depth'!E974</f>
        <v>212.173</v>
      </c>
      <c r="D313">
        <f>'Annual Temp at Depth'!H974</f>
        <v>212.94189220096001</v>
      </c>
      <c r="E313">
        <f t="shared" si="24"/>
        <v>0.76889220096001054</v>
      </c>
      <c r="F313">
        <f t="shared" si="25"/>
        <v>-5.7896495575221252</v>
      </c>
      <c r="G313">
        <f t="shared" si="26"/>
        <v>-5.6408858226871814</v>
      </c>
      <c r="H313">
        <f t="shared" si="27"/>
        <v>-0.81319131824074453</v>
      </c>
      <c r="K313" s="1">
        <f>'RAD Data'!B974</f>
        <v>217.10162393350009</v>
      </c>
      <c r="L313" s="1">
        <f t="shared" si="28"/>
        <v>-4.568829897541292</v>
      </c>
      <c r="M313" s="1">
        <f t="shared" si="29"/>
        <v>-0.64090436965201725</v>
      </c>
    </row>
    <row r="314" spans="1:13" x14ac:dyDescent="0.2">
      <c r="A314">
        <v>993</v>
      </c>
      <c r="B314">
        <v>313</v>
      </c>
      <c r="C314">
        <f>'Annual Temp at Depth'!E975</f>
        <v>212.21899999999999</v>
      </c>
      <c r="D314">
        <f>'Annual Temp at Depth'!H975</f>
        <v>212.988080013065</v>
      </c>
      <c r="E314">
        <f t="shared" si="24"/>
        <v>0.76908001306500751</v>
      </c>
      <c r="F314">
        <f t="shared" si="25"/>
        <v>-5.7436495575221329</v>
      </c>
      <c r="G314">
        <f t="shared" si="26"/>
        <v>-5.5946980105821922</v>
      </c>
      <c r="H314">
        <f t="shared" si="27"/>
        <v>-0.80653287327430845</v>
      </c>
      <c r="K314" s="1">
        <f>'RAD Data'!B975</f>
        <v>217.06808409842179</v>
      </c>
      <c r="L314" s="1">
        <f t="shared" si="28"/>
        <v>-4.6023697326195929</v>
      </c>
      <c r="M314" s="1">
        <f t="shared" si="29"/>
        <v>-0.6456092563169068</v>
      </c>
    </row>
    <row r="315" spans="1:13" x14ac:dyDescent="0.2">
      <c r="A315">
        <v>994</v>
      </c>
      <c r="B315">
        <v>314</v>
      </c>
      <c r="C315">
        <f>'Annual Temp at Depth'!E976</f>
        <v>212.26499999999999</v>
      </c>
      <c r="D315">
        <f>'Annual Temp at Depth'!H976</f>
        <v>213.03425396227999</v>
      </c>
      <c r="E315">
        <f t="shared" si="24"/>
        <v>0.76925396228000409</v>
      </c>
      <c r="F315">
        <f t="shared" si="25"/>
        <v>-5.6976495575221406</v>
      </c>
      <c r="G315">
        <f t="shared" si="26"/>
        <v>-5.5485240613672033</v>
      </c>
      <c r="H315">
        <f t="shared" si="27"/>
        <v>-0.7998764267850883</v>
      </c>
      <c r="K315" s="1">
        <f>'RAD Data'!B976</f>
        <v>217.03454426334349</v>
      </c>
      <c r="L315" s="1">
        <f t="shared" si="28"/>
        <v>-4.6359095676978939</v>
      </c>
      <c r="M315" s="1">
        <f t="shared" si="29"/>
        <v>-0.65031414298179646</v>
      </c>
    </row>
    <row r="316" spans="1:13" x14ac:dyDescent="0.2">
      <c r="A316">
        <v>995</v>
      </c>
      <c r="B316">
        <v>315</v>
      </c>
      <c r="C316">
        <f>'Annual Temp at Depth'!E977</f>
        <v>212.31200000000001</v>
      </c>
      <c r="D316">
        <f>'Annual Temp at Depth'!H977</f>
        <v>213.08141393187501</v>
      </c>
      <c r="E316">
        <f t="shared" si="24"/>
        <v>0.7694139318749933</v>
      </c>
      <c r="F316">
        <f t="shared" si="25"/>
        <v>-5.6506495575221152</v>
      </c>
      <c r="G316">
        <f t="shared" si="26"/>
        <v>-5.5013640917721887</v>
      </c>
      <c r="H316">
        <f t="shared" si="27"/>
        <v>-0.79307783538497123</v>
      </c>
      <c r="K316" s="1">
        <f>'RAD Data'!B977</f>
        <v>217.00100442826519</v>
      </c>
      <c r="L316" s="1">
        <f t="shared" si="28"/>
        <v>-4.6694494027761948</v>
      </c>
      <c r="M316" s="1">
        <f t="shared" si="29"/>
        <v>-0.65501902964668612</v>
      </c>
    </row>
    <row r="317" spans="1:13" x14ac:dyDescent="0.2">
      <c r="A317">
        <v>996</v>
      </c>
      <c r="B317">
        <v>316</v>
      </c>
      <c r="C317">
        <f>'Annual Temp at Depth'!E978</f>
        <v>212.358</v>
      </c>
      <c r="D317">
        <f>'Annual Temp at Depth'!H978</f>
        <v>213.12755980512</v>
      </c>
      <c r="E317">
        <f t="shared" si="24"/>
        <v>0.76955980511999655</v>
      </c>
      <c r="F317">
        <f t="shared" si="25"/>
        <v>-5.6046495575221229</v>
      </c>
      <c r="G317">
        <f t="shared" si="26"/>
        <v>-5.4552182185271931</v>
      </c>
      <c r="H317">
        <f t="shared" si="27"/>
        <v>-0.78642543633364781</v>
      </c>
      <c r="K317" s="1">
        <f>'RAD Data'!B978</f>
        <v>216.96746459318689</v>
      </c>
      <c r="L317" s="1">
        <f t="shared" si="28"/>
        <v>-4.7029892378544957</v>
      </c>
      <c r="M317" s="1">
        <f t="shared" si="29"/>
        <v>-0.65972391631157568</v>
      </c>
    </row>
    <row r="318" spans="1:13" x14ac:dyDescent="0.2">
      <c r="A318">
        <v>997</v>
      </c>
      <c r="B318">
        <v>317</v>
      </c>
      <c r="C318">
        <f>'Annual Temp at Depth'!E979</f>
        <v>212.404</v>
      </c>
      <c r="D318">
        <f>'Annual Temp at Depth'!H979</f>
        <v>213.173691465285</v>
      </c>
      <c r="E318">
        <f t="shared" si="24"/>
        <v>0.76969146528500687</v>
      </c>
      <c r="F318">
        <f t="shared" si="25"/>
        <v>-5.5586495575221306</v>
      </c>
      <c r="G318">
        <f t="shared" si="26"/>
        <v>-5.4090865583621905</v>
      </c>
      <c r="H318">
        <f t="shared" si="27"/>
        <v>-0.77977508624300518</v>
      </c>
      <c r="K318" s="1">
        <f>'RAD Data'!B979</f>
        <v>216.93392475810859</v>
      </c>
      <c r="L318" s="1">
        <f t="shared" si="28"/>
        <v>-4.7365290729327967</v>
      </c>
      <c r="M318" s="1">
        <f t="shared" si="29"/>
        <v>-0.66442880297646534</v>
      </c>
    </row>
    <row r="319" spans="1:13" x14ac:dyDescent="0.2">
      <c r="A319">
        <v>998</v>
      </c>
      <c r="B319">
        <v>318</v>
      </c>
      <c r="C319">
        <f>'Annual Temp at Depth'!E980</f>
        <v>212.45</v>
      </c>
      <c r="D319">
        <f>'Annual Temp at Depth'!H980</f>
        <v>213.21980879564001</v>
      </c>
      <c r="E319">
        <f t="shared" si="24"/>
        <v>0.76980879564001725</v>
      </c>
      <c r="F319">
        <f t="shared" si="25"/>
        <v>-5.5126495575221384</v>
      </c>
      <c r="G319">
        <f t="shared" si="26"/>
        <v>-5.3629692280071879</v>
      </c>
      <c r="H319">
        <f t="shared" si="27"/>
        <v>-0.77312680194086636</v>
      </c>
      <c r="K319" s="1">
        <f>'RAD Data'!B980</f>
        <v>216.92688524383911</v>
      </c>
      <c r="L319" s="1">
        <f t="shared" si="28"/>
        <v>-4.7435685872022759</v>
      </c>
      <c r="M319" s="1">
        <f t="shared" si="29"/>
        <v>-0.66541628895355653</v>
      </c>
    </row>
    <row r="320" spans="1:13" x14ac:dyDescent="0.2">
      <c r="A320">
        <v>999</v>
      </c>
      <c r="B320">
        <v>319</v>
      </c>
      <c r="C320">
        <f>'Annual Temp at Depth'!E981</f>
        <v>212.499</v>
      </c>
      <c r="D320">
        <f>'Annual Temp at Depth'!H981</f>
        <v>213.26891167945499</v>
      </c>
      <c r="E320">
        <f t="shared" si="24"/>
        <v>0.76991167945499228</v>
      </c>
      <c r="F320">
        <f t="shared" si="25"/>
        <v>-5.4636495575221318</v>
      </c>
      <c r="G320">
        <f t="shared" si="26"/>
        <v>-5.3138663441922063</v>
      </c>
      <c r="H320">
        <f t="shared" si="27"/>
        <v>-0.76604811960726338</v>
      </c>
      <c r="K320" s="1">
        <f>'RAD Data'!B981</f>
        <v>216.91969184163051</v>
      </c>
      <c r="L320" s="1">
        <f t="shared" si="28"/>
        <v>-4.7507619894108757</v>
      </c>
      <c r="M320" s="1">
        <f t="shared" si="29"/>
        <v>-0.66642536195726743</v>
      </c>
    </row>
    <row r="321" spans="1:13" x14ac:dyDescent="0.2">
      <c r="A321">
        <v>1000</v>
      </c>
      <c r="B321">
        <v>320</v>
      </c>
      <c r="C321">
        <f>'Annual Temp at Depth'!E982</f>
        <v>212.547</v>
      </c>
      <c r="D321">
        <f>'Annual Temp at Depth'!H982</f>
        <v>213.31700000000001</v>
      </c>
      <c r="E321">
        <f t="shared" si="24"/>
        <v>0.77000000000001023</v>
      </c>
      <c r="F321">
        <f t="shared" si="25"/>
        <v>-5.41564955752213</v>
      </c>
      <c r="G321">
        <f t="shared" si="26"/>
        <v>-5.2657780236471865</v>
      </c>
      <c r="H321">
        <f t="shared" si="27"/>
        <v>-0.75911569693373382</v>
      </c>
      <c r="K321" s="1">
        <f>'RAD Data'!B982</f>
        <v>216.994044720788</v>
      </c>
      <c r="L321" s="1">
        <f t="shared" si="28"/>
        <v>-4.6764091102533882</v>
      </c>
      <c r="M321" s="1">
        <f t="shared" si="29"/>
        <v>-0.65599532052064347</v>
      </c>
    </row>
    <row r="322" spans="1:13" x14ac:dyDescent="0.2">
      <c r="A322">
        <v>1001</v>
      </c>
      <c r="B322">
        <v>321</v>
      </c>
      <c r="C322">
        <f>'Annual Temp at Depth'!E983</f>
        <v>212.595</v>
      </c>
      <c r="D322">
        <f>'Annual Temp at Depth'!H983</f>
        <v>213.36507364054501</v>
      </c>
      <c r="E322">
        <f t="shared" ref="E322:E385" si="30">D322-C322</f>
        <v>0.77007364054500727</v>
      </c>
      <c r="F322">
        <f t="shared" ref="F322:F385" si="31">C322-$C$568</f>
        <v>-5.3676495575221281</v>
      </c>
      <c r="G322">
        <f t="shared" si="26"/>
        <v>-5.2177043831021876</v>
      </c>
      <c r="H322">
        <f t="shared" si="27"/>
        <v>-0.75218539053217714</v>
      </c>
      <c r="K322" s="1">
        <f>'RAD Data'!B983</f>
        <v>217.06839759994551</v>
      </c>
      <c r="L322" s="1">
        <f t="shared" si="28"/>
        <v>-4.6020562310958724</v>
      </c>
      <c r="M322" s="1">
        <f t="shared" si="29"/>
        <v>-0.64556527908401551</v>
      </c>
    </row>
    <row r="323" spans="1:13" x14ac:dyDescent="0.2">
      <c r="A323">
        <v>1002</v>
      </c>
      <c r="B323">
        <v>322</v>
      </c>
      <c r="C323">
        <f>'Annual Temp at Depth'!E984</f>
        <v>212.643</v>
      </c>
      <c r="D323">
        <f>'Annual Temp at Depth'!H984</f>
        <v>213.41313248436001</v>
      </c>
      <c r="E323">
        <f t="shared" si="30"/>
        <v>0.77013248436000481</v>
      </c>
      <c r="F323">
        <f t="shared" si="31"/>
        <v>-5.3196495575221263</v>
      </c>
      <c r="G323">
        <f t="shared" ref="G323:G386" si="32">D323-$D$568</f>
        <v>-5.1696455392871883</v>
      </c>
      <c r="H323">
        <f t="shared" ref="H323:H386" si="33">(D323-$D$568)/($D$569-$D$568)</f>
        <v>-0.74525721723041227</v>
      </c>
      <c r="K323" s="1">
        <f>'RAD Data'!B984</f>
        <v>217.142750479103</v>
      </c>
      <c r="L323" s="1">
        <f t="shared" ref="L323:L386" si="34">K323-$K$568</f>
        <v>-4.5277033519383849</v>
      </c>
      <c r="M323" s="1">
        <f t="shared" ref="M323:M386" si="35">(K323-$K$568)/($K$569-$K$568)</f>
        <v>-0.63513523764739155</v>
      </c>
    </row>
    <row r="324" spans="1:13" x14ac:dyDescent="0.2">
      <c r="A324">
        <v>1003</v>
      </c>
      <c r="B324">
        <v>323</v>
      </c>
      <c r="C324">
        <f>'Annual Temp at Depth'!E985</f>
        <v>212.691</v>
      </c>
      <c r="D324">
        <f>'Annual Temp at Depth'!H985</f>
        <v>213.461176414715</v>
      </c>
      <c r="E324">
        <f t="shared" si="30"/>
        <v>0.77017641471499587</v>
      </c>
      <c r="F324">
        <f t="shared" si="31"/>
        <v>-5.2716495575221245</v>
      </c>
      <c r="G324">
        <f t="shared" si="32"/>
        <v>-5.1216016089321954</v>
      </c>
      <c r="H324">
        <f t="shared" si="33"/>
        <v>-0.73833119385626222</v>
      </c>
      <c r="K324" s="1">
        <f>'RAD Data'!B985</f>
        <v>217.2171033582604</v>
      </c>
      <c r="L324" s="1">
        <f t="shared" si="34"/>
        <v>-4.4533504727809827</v>
      </c>
      <c r="M324" s="1">
        <f t="shared" si="35"/>
        <v>-0.62470519621077947</v>
      </c>
    </row>
    <row r="325" spans="1:13" x14ac:dyDescent="0.2">
      <c r="A325">
        <v>1004</v>
      </c>
      <c r="B325">
        <v>324</v>
      </c>
      <c r="C325">
        <f>'Annual Temp at Depth'!E986</f>
        <v>212.74</v>
      </c>
      <c r="D325">
        <f>'Annual Temp at Depth'!H986</f>
        <v>213.51020531488001</v>
      </c>
      <c r="E325">
        <f t="shared" si="30"/>
        <v>0.77020531488000188</v>
      </c>
      <c r="F325">
        <f t="shared" si="31"/>
        <v>-5.2226495575221179</v>
      </c>
      <c r="G325">
        <f t="shared" si="32"/>
        <v>-5.0725727087671828</v>
      </c>
      <c r="H325">
        <f t="shared" si="33"/>
        <v>-0.73126317702161414</v>
      </c>
      <c r="K325" s="1">
        <f>'RAD Data'!B986</f>
        <v>217.29145623741789</v>
      </c>
      <c r="L325" s="1">
        <f t="shared" si="34"/>
        <v>-4.3789975936234953</v>
      </c>
      <c r="M325" s="1">
        <f t="shared" si="35"/>
        <v>-0.61427515477415551</v>
      </c>
    </row>
    <row r="326" spans="1:13" x14ac:dyDescent="0.2">
      <c r="A326">
        <v>1005</v>
      </c>
      <c r="B326">
        <v>325</v>
      </c>
      <c r="C326">
        <f>'Annual Temp at Depth'!E987</f>
        <v>212.78800000000001</v>
      </c>
      <c r="D326">
        <f>'Annual Temp at Depth'!H987</f>
        <v>213.55821906812503</v>
      </c>
      <c r="E326">
        <f t="shared" si="30"/>
        <v>0.77021906812501584</v>
      </c>
      <c r="F326">
        <f t="shared" si="31"/>
        <v>-5.1746495575221161</v>
      </c>
      <c r="G326">
        <f t="shared" si="32"/>
        <v>-5.024558955522167</v>
      </c>
      <c r="H326">
        <f t="shared" si="33"/>
        <v>-0.72434150398615449</v>
      </c>
      <c r="K326" s="1">
        <f>'RAD Data'!B987</f>
        <v>217.36580911657541</v>
      </c>
      <c r="L326" s="1">
        <f t="shared" si="34"/>
        <v>-4.3046447144659794</v>
      </c>
      <c r="M326" s="1">
        <f t="shared" si="35"/>
        <v>-0.60384511333752755</v>
      </c>
    </row>
    <row r="327" spans="1:13" x14ac:dyDescent="0.2">
      <c r="A327">
        <v>1006</v>
      </c>
      <c r="B327">
        <v>326</v>
      </c>
      <c r="C327">
        <f>'Annual Temp at Depth'!E988</f>
        <v>212.83600000000001</v>
      </c>
      <c r="D327">
        <f>'Annual Temp at Depth'!H988</f>
        <v>213.60621755772002</v>
      </c>
      <c r="E327">
        <f t="shared" si="30"/>
        <v>0.77021755772000233</v>
      </c>
      <c r="F327">
        <f t="shared" si="31"/>
        <v>-5.1266495575221143</v>
      </c>
      <c r="G327">
        <f t="shared" si="32"/>
        <v>-4.9765604659271787</v>
      </c>
      <c r="H327">
        <f t="shared" si="33"/>
        <v>-0.71742203136177873</v>
      </c>
      <c r="K327" s="1">
        <f>'RAD Data'!B988</f>
        <v>217.44016199573289</v>
      </c>
      <c r="L327" s="1">
        <f t="shared" si="34"/>
        <v>-4.230291835308492</v>
      </c>
      <c r="M327" s="1">
        <f t="shared" si="35"/>
        <v>-0.59341507190090359</v>
      </c>
    </row>
    <row r="328" spans="1:13" x14ac:dyDescent="0.2">
      <c r="A328">
        <v>1007</v>
      </c>
      <c r="B328">
        <v>327</v>
      </c>
      <c r="C328">
        <f>'Annual Temp at Depth'!E989</f>
        <v>212.88399999999999</v>
      </c>
      <c r="D328">
        <f>'Annual Temp at Depth'!H989</f>
        <v>213.654200666935</v>
      </c>
      <c r="E328">
        <f t="shared" si="30"/>
        <v>0.77020066693501121</v>
      </c>
      <c r="F328">
        <f t="shared" si="31"/>
        <v>-5.0786495575221409</v>
      </c>
      <c r="G328">
        <f t="shared" si="32"/>
        <v>-4.9285773567121964</v>
      </c>
      <c r="H328">
        <f t="shared" si="33"/>
        <v>-0.71050477597630579</v>
      </c>
      <c r="K328" s="1">
        <f>'RAD Data'!B989</f>
        <v>217.5145148748903</v>
      </c>
      <c r="L328" s="1">
        <f t="shared" si="34"/>
        <v>-4.1559389561510898</v>
      </c>
      <c r="M328" s="1">
        <f t="shared" si="35"/>
        <v>-0.58298503046429162</v>
      </c>
    </row>
    <row r="329" spans="1:13" x14ac:dyDescent="0.2">
      <c r="A329">
        <v>1008</v>
      </c>
      <c r="B329">
        <v>328</v>
      </c>
      <c r="C329">
        <f>'Annual Temp at Depth'!E990</f>
        <v>212.93299999999999</v>
      </c>
      <c r="D329">
        <f>'Annual Temp at Depth'!H990</f>
        <v>213.70316827904</v>
      </c>
      <c r="E329">
        <f t="shared" si="30"/>
        <v>0.77016827904000706</v>
      </c>
      <c r="F329">
        <f t="shared" si="31"/>
        <v>-5.0296495575221343</v>
      </c>
      <c r="G329">
        <f t="shared" si="32"/>
        <v>-4.879609744607194</v>
      </c>
      <c r="H329">
        <f t="shared" si="33"/>
        <v>-0.7034455944416228</v>
      </c>
      <c r="K329" s="1">
        <f>'RAD Data'!B990</f>
        <v>217.58886775404781</v>
      </c>
      <c r="L329" s="1">
        <f t="shared" si="34"/>
        <v>-4.0815860769935739</v>
      </c>
      <c r="M329" s="1">
        <f t="shared" si="35"/>
        <v>-0.57255498902766366</v>
      </c>
    </row>
    <row r="330" spans="1:13" x14ac:dyDescent="0.2">
      <c r="A330">
        <v>1009</v>
      </c>
      <c r="B330">
        <v>329</v>
      </c>
      <c r="C330">
        <f>'Annual Temp at Depth'!E991</f>
        <v>212.98099999999999</v>
      </c>
      <c r="D330">
        <f>'Annual Temp at Depth'!H991</f>
        <v>213.75112027730501</v>
      </c>
      <c r="E330">
        <f t="shared" si="30"/>
        <v>0.77012027730501131</v>
      </c>
      <c r="F330">
        <f t="shared" si="31"/>
        <v>-4.9816495575221325</v>
      </c>
      <c r="G330">
        <f t="shared" si="32"/>
        <v>-4.8316577463421879</v>
      </c>
      <c r="H330">
        <f t="shared" si="33"/>
        <v>-0.69653282401741623</v>
      </c>
      <c r="K330" s="1">
        <f>'RAD Data'!B991</f>
        <v>217.6632206332053</v>
      </c>
      <c r="L330" s="1">
        <f t="shared" si="34"/>
        <v>-4.0072331978360864</v>
      </c>
      <c r="M330" s="1">
        <f t="shared" si="35"/>
        <v>-0.5621249475910397</v>
      </c>
    </row>
    <row r="331" spans="1:13" x14ac:dyDescent="0.2">
      <c r="A331">
        <v>1010</v>
      </c>
      <c r="B331">
        <v>330</v>
      </c>
      <c r="C331">
        <f>'Annual Temp at Depth'!E992</f>
        <v>213.029</v>
      </c>
      <c r="D331">
        <f>'Annual Temp at Depth'!H992</f>
        <v>213.79905654500001</v>
      </c>
      <c r="E331">
        <f t="shared" si="30"/>
        <v>0.77005654500001697</v>
      </c>
      <c r="F331">
        <f t="shared" si="31"/>
        <v>-4.9336495575221306</v>
      </c>
      <c r="G331">
        <f t="shared" si="32"/>
        <v>-4.7837214786471804</v>
      </c>
      <c r="H331">
        <f t="shared" si="33"/>
        <v>-0.68962232131557732</v>
      </c>
      <c r="K331" s="1">
        <f>'RAD Data'!B992</f>
        <v>217.73757351236279</v>
      </c>
      <c r="L331" s="1">
        <f t="shared" si="34"/>
        <v>-3.932880318678599</v>
      </c>
      <c r="M331" s="1">
        <f t="shared" si="35"/>
        <v>-0.55169490615441574</v>
      </c>
    </row>
    <row r="332" spans="1:13" x14ac:dyDescent="0.2">
      <c r="A332">
        <v>1011</v>
      </c>
      <c r="B332">
        <v>331</v>
      </c>
      <c r="C332">
        <f>'Annual Temp at Depth'!E993</f>
        <v>213.077</v>
      </c>
      <c r="D332">
        <f>'Annual Temp at Depth'!H993</f>
        <v>213.84697696539499</v>
      </c>
      <c r="E332">
        <f t="shared" si="30"/>
        <v>0.76997696539498861</v>
      </c>
      <c r="F332">
        <f t="shared" si="31"/>
        <v>-4.8856495575221288</v>
      </c>
      <c r="G332">
        <f t="shared" si="32"/>
        <v>-4.735801058252207</v>
      </c>
      <c r="H332">
        <f t="shared" si="33"/>
        <v>-0.68271410316393333</v>
      </c>
      <c r="K332" s="1">
        <f>'RAD Data'!B993</f>
        <v>217.81192639152019</v>
      </c>
      <c r="L332" s="1">
        <f t="shared" si="34"/>
        <v>-3.8585274395211968</v>
      </c>
      <c r="M332" s="1">
        <f t="shared" si="35"/>
        <v>-0.54126486471780377</v>
      </c>
    </row>
    <row r="333" spans="1:13" x14ac:dyDescent="0.2">
      <c r="A333">
        <v>1012</v>
      </c>
      <c r="B333">
        <v>332</v>
      </c>
      <c r="C333">
        <f>'Annual Temp at Depth'!E994</f>
        <v>213.125</v>
      </c>
      <c r="D333">
        <f>'Annual Temp at Depth'!H994</f>
        <v>213.89488142176</v>
      </c>
      <c r="E333">
        <f t="shared" si="30"/>
        <v>0.76988142176000451</v>
      </c>
      <c r="F333">
        <f t="shared" si="31"/>
        <v>-4.837649557522127</v>
      </c>
      <c r="G333">
        <f t="shared" si="32"/>
        <v>-4.6878966018871893</v>
      </c>
      <c r="H333">
        <f t="shared" si="33"/>
        <v>-0.67580818639029483</v>
      </c>
      <c r="K333" s="1">
        <f>'RAD Data'!B994</f>
        <v>217.8862792706777</v>
      </c>
      <c r="L333" s="1">
        <f t="shared" si="34"/>
        <v>-3.7841745603636809</v>
      </c>
      <c r="M333" s="1">
        <f t="shared" si="35"/>
        <v>-0.53083482328117582</v>
      </c>
    </row>
    <row r="334" spans="1:13" x14ac:dyDescent="0.2">
      <c r="A334">
        <v>1013</v>
      </c>
      <c r="B334">
        <v>333</v>
      </c>
      <c r="C334">
        <f>'Annual Temp at Depth'!E995</f>
        <v>213.17400000000001</v>
      </c>
      <c r="D334">
        <f>'Annual Temp at Depth'!H995</f>
        <v>213.94376979736501</v>
      </c>
      <c r="E334">
        <f t="shared" si="30"/>
        <v>0.76976979736500084</v>
      </c>
      <c r="F334">
        <f t="shared" si="31"/>
        <v>-4.7886495575221204</v>
      </c>
      <c r="G334">
        <f t="shared" si="32"/>
        <v>-4.6390082262821863</v>
      </c>
      <c r="H334">
        <f t="shared" si="33"/>
        <v>-0.6687604276065614</v>
      </c>
      <c r="K334" s="1">
        <f>'RAD Data'!B995</f>
        <v>217.96063214983519</v>
      </c>
      <c r="L334" s="1">
        <f t="shared" si="34"/>
        <v>-3.7098216812061935</v>
      </c>
      <c r="M334" s="1">
        <f t="shared" si="35"/>
        <v>-0.52040478184455186</v>
      </c>
    </row>
    <row r="335" spans="1:13" x14ac:dyDescent="0.2">
      <c r="A335">
        <v>1014</v>
      </c>
      <c r="B335">
        <v>334</v>
      </c>
      <c r="C335">
        <f>'Annual Temp at Depth'!E996</f>
        <v>213.22200000000001</v>
      </c>
      <c r="D335">
        <f>'Annual Temp at Depth'!H996</f>
        <v>213.99164197548001</v>
      </c>
      <c r="E335">
        <f t="shared" si="30"/>
        <v>0.76964197547999902</v>
      </c>
      <c r="F335">
        <f t="shared" si="31"/>
        <v>-4.7406495575221186</v>
      </c>
      <c r="G335">
        <f t="shared" si="32"/>
        <v>-4.5911360481671863</v>
      </c>
      <c r="H335">
        <f t="shared" si="33"/>
        <v>-0.6618591640724153</v>
      </c>
      <c r="K335" s="1">
        <f>'RAD Data'!B996</f>
        <v>218.03498502899271</v>
      </c>
      <c r="L335" s="1">
        <f t="shared" si="34"/>
        <v>-3.6354688020486776</v>
      </c>
      <c r="M335" s="1">
        <f t="shared" si="35"/>
        <v>-0.5099747404079239</v>
      </c>
    </row>
    <row r="336" spans="1:13" x14ac:dyDescent="0.2">
      <c r="A336">
        <v>1015</v>
      </c>
      <c r="B336">
        <v>335</v>
      </c>
      <c r="C336">
        <f>'Annual Temp at Depth'!E997</f>
        <v>213.27</v>
      </c>
      <c r="D336">
        <f>'Annual Temp at Depth'!H997</f>
        <v>214.039497839375</v>
      </c>
      <c r="E336">
        <f t="shared" si="30"/>
        <v>0.76949783937499205</v>
      </c>
      <c r="F336">
        <f t="shared" si="31"/>
        <v>-4.6926495575221168</v>
      </c>
      <c r="G336">
        <f t="shared" si="32"/>
        <v>-4.5432801842721915</v>
      </c>
      <c r="H336">
        <f t="shared" si="33"/>
        <v>-0.65496025239974798</v>
      </c>
      <c r="K336" s="1">
        <f>'RAD Data'!B997</f>
        <v>218.10933790815011</v>
      </c>
      <c r="L336" s="1">
        <f t="shared" si="34"/>
        <v>-3.5611159228912754</v>
      </c>
      <c r="M336" s="1">
        <f t="shared" si="35"/>
        <v>-0.49954469897131187</v>
      </c>
    </row>
    <row r="337" spans="1:13" x14ac:dyDescent="0.2">
      <c r="A337">
        <v>1016</v>
      </c>
      <c r="B337">
        <v>336</v>
      </c>
      <c r="C337">
        <f>'Annual Temp at Depth'!E998</f>
        <v>213.31800000000001</v>
      </c>
      <c r="D337">
        <f>'Annual Temp at Depth'!H998</f>
        <v>214.08733727232001</v>
      </c>
      <c r="E337">
        <f t="shared" si="30"/>
        <v>0.76933727232000138</v>
      </c>
      <c r="F337">
        <f t="shared" si="31"/>
        <v>-4.6446495575221149</v>
      </c>
      <c r="G337">
        <f t="shared" si="32"/>
        <v>-4.4954407513271804</v>
      </c>
      <c r="H337">
        <f t="shared" si="33"/>
        <v>-0.64806370941637814</v>
      </c>
      <c r="K337" s="1">
        <f>'RAD Data'!B998</f>
        <v>218.1836907873076</v>
      </c>
      <c r="L337" s="1">
        <f t="shared" si="34"/>
        <v>-3.486763043733788</v>
      </c>
      <c r="M337" s="1">
        <f t="shared" si="35"/>
        <v>-0.48911465753468791</v>
      </c>
    </row>
    <row r="338" spans="1:13" x14ac:dyDescent="0.2">
      <c r="A338">
        <v>1017</v>
      </c>
      <c r="B338">
        <v>337</v>
      </c>
      <c r="C338">
        <f>'Annual Temp at Depth'!E999</f>
        <v>213.36600000000001</v>
      </c>
      <c r="D338">
        <f>'Annual Temp at Depth'!H999</f>
        <v>214.13516015758501</v>
      </c>
      <c r="E338">
        <f t="shared" si="30"/>
        <v>0.76916015758499157</v>
      </c>
      <c r="F338">
        <f t="shared" si="31"/>
        <v>-4.5966495575221131</v>
      </c>
      <c r="G338">
        <f t="shared" si="32"/>
        <v>-4.4476178660621883</v>
      </c>
      <c r="H338">
        <f t="shared" si="33"/>
        <v>-0.64116955195013314</v>
      </c>
      <c r="K338" s="1">
        <f>'RAD Data'!B999</f>
        <v>218.25804366646511</v>
      </c>
      <c r="L338" s="1">
        <f t="shared" si="34"/>
        <v>-3.4124101645762721</v>
      </c>
      <c r="M338" s="1">
        <f t="shared" si="35"/>
        <v>-0.47868461609805996</v>
      </c>
    </row>
    <row r="339" spans="1:13" x14ac:dyDescent="0.2">
      <c r="A339">
        <v>1018</v>
      </c>
      <c r="B339">
        <v>338</v>
      </c>
      <c r="C339">
        <f>'Annual Temp at Depth'!E1000</f>
        <v>213.41499999999999</v>
      </c>
      <c r="D339">
        <f>'Annual Temp at Depth'!H1000</f>
        <v>214.18396637843998</v>
      </c>
      <c r="E339">
        <f t="shared" si="30"/>
        <v>0.76896637843998406</v>
      </c>
      <c r="F339">
        <f t="shared" si="31"/>
        <v>-4.547649557522135</v>
      </c>
      <c r="G339">
        <f t="shared" si="32"/>
        <v>-4.3988116452072177</v>
      </c>
      <c r="H339">
        <f t="shared" si="33"/>
        <v>-0.63413363661290412</v>
      </c>
      <c r="K339" s="1">
        <f>'RAD Data'!B1000</f>
        <v>218.33239654562249</v>
      </c>
      <c r="L339" s="1">
        <f t="shared" si="34"/>
        <v>-3.3380572854188983</v>
      </c>
      <c r="M339" s="1">
        <f t="shared" si="35"/>
        <v>-0.46825457466145193</v>
      </c>
    </row>
    <row r="340" spans="1:13" x14ac:dyDescent="0.2">
      <c r="A340">
        <v>1019</v>
      </c>
      <c r="B340">
        <v>339</v>
      </c>
      <c r="C340">
        <f>'Annual Temp at Depth'!E1001</f>
        <v>213.46299999999999</v>
      </c>
      <c r="D340">
        <f>'Annual Temp at Depth'!H1001</f>
        <v>214.23175581815499</v>
      </c>
      <c r="E340">
        <f t="shared" si="30"/>
        <v>0.76875581815500027</v>
      </c>
      <c r="F340">
        <f t="shared" si="31"/>
        <v>-4.4996495575221331</v>
      </c>
      <c r="G340">
        <f t="shared" si="32"/>
        <v>-4.3510222054921996</v>
      </c>
      <c r="H340">
        <f t="shared" si="33"/>
        <v>-0.62724430066436521</v>
      </c>
      <c r="K340" s="1">
        <f>'RAD Data'!B1001</f>
        <v>218.40674942478</v>
      </c>
      <c r="L340" s="1">
        <f t="shared" si="34"/>
        <v>-3.2637044062613825</v>
      </c>
      <c r="M340" s="1">
        <f t="shared" si="35"/>
        <v>-0.45782453322482397</v>
      </c>
    </row>
    <row r="341" spans="1:13" x14ac:dyDescent="0.2">
      <c r="A341">
        <v>1020</v>
      </c>
      <c r="B341">
        <v>340</v>
      </c>
      <c r="C341">
        <f>'Annual Temp at Depth'!E1002</f>
        <v>213.511</v>
      </c>
      <c r="D341">
        <f>'Annual Temp at Depth'!H1002</f>
        <v>214.27952836</v>
      </c>
      <c r="E341">
        <f t="shared" si="30"/>
        <v>0.7685283600000048</v>
      </c>
      <c r="F341">
        <f t="shared" si="31"/>
        <v>-4.4516495575221313</v>
      </c>
      <c r="G341">
        <f t="shared" si="32"/>
        <v>-4.3032496636471933</v>
      </c>
      <c r="H341">
        <f t="shared" si="33"/>
        <v>-0.62035740071641599</v>
      </c>
      <c r="K341" s="1">
        <f>'RAD Data'!B1002</f>
        <v>218.48110230393749</v>
      </c>
      <c r="L341" s="1">
        <f t="shared" si="34"/>
        <v>-3.189351527103895</v>
      </c>
      <c r="M341" s="1">
        <f t="shared" si="35"/>
        <v>-0.44739449178820001</v>
      </c>
    </row>
    <row r="342" spans="1:13" x14ac:dyDescent="0.2">
      <c r="A342">
        <v>1021</v>
      </c>
      <c r="B342">
        <v>341</v>
      </c>
      <c r="C342">
        <f>'Annual Temp at Depth'!E1003</f>
        <v>213.559</v>
      </c>
      <c r="D342">
        <f>'Annual Temp at Depth'!H1003</f>
        <v>214.32728388724499</v>
      </c>
      <c r="E342">
        <f t="shared" si="30"/>
        <v>0.76828388724499064</v>
      </c>
      <c r="F342">
        <f t="shared" si="31"/>
        <v>-4.4036495575221295</v>
      </c>
      <c r="G342">
        <f t="shared" si="32"/>
        <v>-4.2554941364022056</v>
      </c>
      <c r="H342">
        <f t="shared" si="33"/>
        <v>-0.61347295359687948</v>
      </c>
      <c r="K342" s="1">
        <f>'RAD Data'!B1003</f>
        <v>218.55545518309501</v>
      </c>
      <c r="L342" s="1">
        <f t="shared" si="34"/>
        <v>-3.1149986479463792</v>
      </c>
      <c r="M342" s="1">
        <f t="shared" si="35"/>
        <v>-0.43696445035157205</v>
      </c>
    </row>
    <row r="343" spans="1:13" x14ac:dyDescent="0.2">
      <c r="A343">
        <v>1022</v>
      </c>
      <c r="B343">
        <v>342</v>
      </c>
      <c r="C343">
        <f>'Annual Temp at Depth'!E1004</f>
        <v>213.608</v>
      </c>
      <c r="D343">
        <f>'Annual Temp at Depth'!H1004</f>
        <v>214.37602228316001</v>
      </c>
      <c r="E343">
        <f t="shared" si="30"/>
        <v>0.76802228316000765</v>
      </c>
      <c r="F343">
        <f t="shared" si="31"/>
        <v>-4.3546495575221229</v>
      </c>
      <c r="G343">
        <f t="shared" si="32"/>
        <v>-4.206755740487182</v>
      </c>
      <c r="H343">
        <f t="shared" si="33"/>
        <v>-0.60644681591763872</v>
      </c>
      <c r="K343" s="1">
        <f>'RAD Data'!B1004</f>
        <v>218.62980806225241</v>
      </c>
      <c r="L343" s="1">
        <f t="shared" si="34"/>
        <v>-3.040645768788977</v>
      </c>
      <c r="M343" s="1">
        <f t="shared" si="35"/>
        <v>-0.42653440891496008</v>
      </c>
    </row>
    <row r="344" spans="1:13" x14ac:dyDescent="0.2">
      <c r="A344">
        <v>1023</v>
      </c>
      <c r="B344">
        <v>343</v>
      </c>
      <c r="C344">
        <f>'Annual Temp at Depth'!E1005</f>
        <v>213.65600000000001</v>
      </c>
      <c r="D344">
        <f>'Annual Temp at Depth'!H1005</f>
        <v>214.423743431015</v>
      </c>
      <c r="E344">
        <f t="shared" si="30"/>
        <v>0.76774343101499198</v>
      </c>
      <c r="F344">
        <f t="shared" si="31"/>
        <v>-4.3066495575221211</v>
      </c>
      <c r="G344">
        <f t="shared" si="32"/>
        <v>-4.1590345926321959</v>
      </c>
      <c r="H344">
        <f t="shared" si="33"/>
        <v>-0.59956732493838838</v>
      </c>
      <c r="K344" s="1">
        <f>'RAD Data'!B1005</f>
        <v>218.7041609414099</v>
      </c>
      <c r="L344" s="1">
        <f t="shared" si="34"/>
        <v>-2.9662928896314895</v>
      </c>
      <c r="M344" s="1">
        <f t="shared" si="35"/>
        <v>-0.41610436747833607</v>
      </c>
    </row>
    <row r="345" spans="1:13" x14ac:dyDescent="0.2">
      <c r="A345">
        <v>1024</v>
      </c>
      <c r="B345">
        <v>344</v>
      </c>
      <c r="C345">
        <f>'Annual Temp at Depth'!E1006</f>
        <v>213.70400000000001</v>
      </c>
      <c r="D345">
        <f>'Annual Temp at Depth'!H1006</f>
        <v>214.47144721408</v>
      </c>
      <c r="E345">
        <f t="shared" si="30"/>
        <v>0.7674472140799935</v>
      </c>
      <c r="F345">
        <f t="shared" si="31"/>
        <v>-4.2586495575221193</v>
      </c>
      <c r="G345">
        <f t="shared" si="32"/>
        <v>-4.1113308095671925</v>
      </c>
      <c r="H345">
        <f t="shared" si="33"/>
        <v>-0.5926903372710115</v>
      </c>
      <c r="K345" s="1">
        <f>'RAD Data'!B1006</f>
        <v>218.77851382056741</v>
      </c>
      <c r="L345" s="1">
        <f t="shared" si="34"/>
        <v>-2.8919400104739736</v>
      </c>
      <c r="M345" s="1">
        <f t="shared" si="35"/>
        <v>-0.40567432604170817</v>
      </c>
    </row>
    <row r="346" spans="1:13" x14ac:dyDescent="0.2">
      <c r="A346">
        <v>1025</v>
      </c>
      <c r="B346">
        <v>345</v>
      </c>
      <c r="C346">
        <f>'Annual Temp at Depth'!E1007</f>
        <v>213.75200000000001</v>
      </c>
      <c r="D346">
        <f>'Annual Temp at Depth'!H1007</f>
        <v>214.51913351562501</v>
      </c>
      <c r="E346">
        <f t="shared" si="30"/>
        <v>0.7671335156250052</v>
      </c>
      <c r="F346">
        <f t="shared" si="31"/>
        <v>-4.2106495575221174</v>
      </c>
      <c r="G346">
        <f t="shared" si="32"/>
        <v>-4.063644508022179</v>
      </c>
      <c r="H346">
        <f t="shared" si="33"/>
        <v>-0.58581586974333122</v>
      </c>
      <c r="K346" s="1">
        <f>'RAD Data'!B1007</f>
        <v>218.8528666997249</v>
      </c>
      <c r="L346" s="1">
        <f t="shared" si="34"/>
        <v>-2.8175871313164862</v>
      </c>
      <c r="M346" s="1">
        <f t="shared" si="35"/>
        <v>-0.39524428460508415</v>
      </c>
    </row>
    <row r="347" spans="1:13" x14ac:dyDescent="0.2">
      <c r="A347">
        <v>1026</v>
      </c>
      <c r="B347">
        <v>346</v>
      </c>
      <c r="C347">
        <f>'Annual Temp at Depth'!E1008</f>
        <v>213.8</v>
      </c>
      <c r="D347">
        <f>'Annual Temp at Depth'!H1008</f>
        <v>214.56680221892</v>
      </c>
      <c r="E347">
        <f t="shared" si="30"/>
        <v>0.76680221891999167</v>
      </c>
      <c r="F347">
        <f t="shared" si="31"/>
        <v>-4.1626495575221156</v>
      </c>
      <c r="G347">
        <f t="shared" si="32"/>
        <v>-4.0159758047271907</v>
      </c>
      <c r="H347">
        <f t="shared" si="33"/>
        <v>-0.57894393918317455</v>
      </c>
      <c r="K347" s="1">
        <f>'RAD Data'!B1008</f>
        <v>218.92721957888239</v>
      </c>
      <c r="L347" s="1">
        <f t="shared" si="34"/>
        <v>-2.7432342521589987</v>
      </c>
      <c r="M347" s="1">
        <f t="shared" si="35"/>
        <v>-0.38481424316846019</v>
      </c>
    </row>
    <row r="348" spans="1:13" x14ac:dyDescent="0.2">
      <c r="A348">
        <v>1027</v>
      </c>
      <c r="B348">
        <v>347</v>
      </c>
      <c r="C348">
        <f>'Annual Temp at Depth'!E1009</f>
        <v>213.84899999999999</v>
      </c>
      <c r="D348">
        <f>'Annual Temp at Depth'!H1009</f>
        <v>214.61545320723499</v>
      </c>
      <c r="E348">
        <f t="shared" si="30"/>
        <v>0.76645320723500276</v>
      </c>
      <c r="F348">
        <f t="shared" si="31"/>
        <v>-4.1136495575221375</v>
      </c>
      <c r="G348">
        <f t="shared" si="32"/>
        <v>-3.9673248164122015</v>
      </c>
      <c r="H348">
        <f t="shared" si="33"/>
        <v>-0.57193040220242874</v>
      </c>
      <c r="K348" s="1">
        <f>'RAD Data'!B1009</f>
        <v>219.00157245803979</v>
      </c>
      <c r="L348" s="1">
        <f t="shared" si="34"/>
        <v>-2.6688813730015966</v>
      </c>
      <c r="M348" s="1">
        <f t="shared" si="35"/>
        <v>-0.37438420173184822</v>
      </c>
    </row>
    <row r="349" spans="1:13" x14ac:dyDescent="0.2">
      <c r="A349">
        <v>1028</v>
      </c>
      <c r="B349">
        <v>348</v>
      </c>
      <c r="C349">
        <f>'Annual Temp at Depth'!E1010</f>
        <v>213.89699999999999</v>
      </c>
      <c r="D349">
        <f>'Annual Temp at Depth'!H1010</f>
        <v>214.66308636383999</v>
      </c>
      <c r="E349">
        <f t="shared" si="30"/>
        <v>0.76608636384000306</v>
      </c>
      <c r="F349">
        <f t="shared" si="31"/>
        <v>-4.0656495575221356</v>
      </c>
      <c r="G349">
        <f t="shared" si="32"/>
        <v>-3.9196916598071994</v>
      </c>
      <c r="H349">
        <f t="shared" si="33"/>
        <v>-0.56506359606077616</v>
      </c>
      <c r="K349" s="1">
        <f>'RAD Data'!B1010</f>
        <v>219.0759253371973</v>
      </c>
      <c r="L349" s="1">
        <f t="shared" si="34"/>
        <v>-2.5945284938440807</v>
      </c>
      <c r="M349" s="1">
        <f t="shared" si="35"/>
        <v>-0.36395416029522026</v>
      </c>
    </row>
    <row r="350" spans="1:13" x14ac:dyDescent="0.2">
      <c r="A350">
        <v>1029</v>
      </c>
      <c r="B350">
        <v>349</v>
      </c>
      <c r="C350">
        <f>'Annual Temp at Depth'!E1011</f>
        <v>213.94499999999999</v>
      </c>
      <c r="D350">
        <f>'Annual Temp at Depth'!H1011</f>
        <v>214.71070157200498</v>
      </c>
      <c r="E350">
        <f t="shared" si="30"/>
        <v>0.76570157200498556</v>
      </c>
      <c r="F350">
        <f t="shared" si="31"/>
        <v>-4.0176495575221338</v>
      </c>
      <c r="G350">
        <f t="shared" si="32"/>
        <v>-3.872076451642215</v>
      </c>
      <c r="H350">
        <f t="shared" si="33"/>
        <v>-0.55819937737011216</v>
      </c>
      <c r="K350" s="1">
        <f>'RAD Data'!B1011</f>
        <v>219.15027821635479</v>
      </c>
      <c r="L350" s="1">
        <f t="shared" si="34"/>
        <v>-2.5201756146865932</v>
      </c>
      <c r="M350" s="1">
        <f t="shared" si="35"/>
        <v>-0.3535241188585963</v>
      </c>
    </row>
    <row r="351" spans="1:13" x14ac:dyDescent="0.2">
      <c r="A351">
        <v>1030</v>
      </c>
      <c r="B351">
        <v>350</v>
      </c>
      <c r="C351">
        <f>'Annual Temp at Depth'!E1012</f>
        <v>213.99299999999999</v>
      </c>
      <c r="D351">
        <f>'Annual Temp at Depth'!H1012</f>
        <v>214.758298715</v>
      </c>
      <c r="E351">
        <f t="shared" si="30"/>
        <v>0.76529871500000013</v>
      </c>
      <c r="F351">
        <f t="shared" si="31"/>
        <v>-3.969649557522132</v>
      </c>
      <c r="G351">
        <f t="shared" si="32"/>
        <v>-3.8244793086471986</v>
      </c>
      <c r="H351">
        <f t="shared" si="33"/>
        <v>-0.55133776295825154</v>
      </c>
      <c r="K351" s="1">
        <f>'RAD Data'!B1012</f>
        <v>219.22463109551231</v>
      </c>
      <c r="L351" s="1">
        <f t="shared" si="34"/>
        <v>-2.4458227355290774</v>
      </c>
      <c r="M351" s="1">
        <f t="shared" si="35"/>
        <v>-0.34309407742196835</v>
      </c>
    </row>
    <row r="352" spans="1:13" x14ac:dyDescent="0.2">
      <c r="A352">
        <v>1031</v>
      </c>
      <c r="B352">
        <v>351</v>
      </c>
      <c r="C352">
        <f>'Annual Temp at Depth'!E1013</f>
        <v>214.041</v>
      </c>
      <c r="D352">
        <f>'Annual Temp at Depth'!H1013</f>
        <v>214.80587767609501</v>
      </c>
      <c r="E352">
        <f t="shared" si="30"/>
        <v>0.76487767609501134</v>
      </c>
      <c r="F352">
        <f t="shared" si="31"/>
        <v>-3.9216495575221302</v>
      </c>
      <c r="G352">
        <f t="shared" si="32"/>
        <v>-3.7769003475521856</v>
      </c>
      <c r="H352">
        <f t="shared" si="33"/>
        <v>-0.54447876965302144</v>
      </c>
      <c r="K352" s="1">
        <f>'RAD Data'!B1013</f>
        <v>219.29898397466971</v>
      </c>
      <c r="L352" s="1">
        <f t="shared" si="34"/>
        <v>-2.3714698563716752</v>
      </c>
      <c r="M352" s="1">
        <f t="shared" si="35"/>
        <v>-0.33266403598535632</v>
      </c>
    </row>
    <row r="353" spans="1:13" x14ac:dyDescent="0.2">
      <c r="A353">
        <v>1032</v>
      </c>
      <c r="B353">
        <v>352</v>
      </c>
      <c r="C353">
        <f>'Annual Temp at Depth'!E1014</f>
        <v>214.09</v>
      </c>
      <c r="D353">
        <f>'Annual Temp at Depth'!H1014</f>
        <v>214.85443833856002</v>
      </c>
      <c r="E353">
        <f t="shared" si="30"/>
        <v>0.7644383385600122</v>
      </c>
      <c r="F353">
        <f t="shared" si="31"/>
        <v>-3.8726495575221236</v>
      </c>
      <c r="G353">
        <f t="shared" si="32"/>
        <v>-3.7283396850871782</v>
      </c>
      <c r="H353">
        <f t="shared" si="33"/>
        <v>-0.53747825406631311</v>
      </c>
      <c r="K353" s="1">
        <f>'RAD Data'!B1014</f>
        <v>219.3733368538272</v>
      </c>
      <c r="L353" s="1">
        <f t="shared" si="34"/>
        <v>-2.2971169772141877</v>
      </c>
      <c r="M353" s="1">
        <f t="shared" si="35"/>
        <v>-0.32223399454873236</v>
      </c>
    </row>
    <row r="354" spans="1:13" x14ac:dyDescent="0.2">
      <c r="A354">
        <v>1033</v>
      </c>
      <c r="B354">
        <v>353</v>
      </c>
      <c r="C354">
        <f>'Annual Temp at Depth'!E1015</f>
        <v>214.13800000000001</v>
      </c>
      <c r="D354">
        <f>'Annual Temp at Depth'!H1015</f>
        <v>214.901980585665</v>
      </c>
      <c r="E354">
        <f t="shared" si="30"/>
        <v>0.76398058566499571</v>
      </c>
      <c r="F354">
        <f t="shared" si="31"/>
        <v>-3.8246495575221218</v>
      </c>
      <c r="G354">
        <f t="shared" si="32"/>
        <v>-3.6807974379821928</v>
      </c>
      <c r="H354">
        <f t="shared" si="33"/>
        <v>-0.53062455345781312</v>
      </c>
      <c r="K354" s="1">
        <f>'RAD Data'!B1015</f>
        <v>219.44768973298471</v>
      </c>
      <c r="L354" s="1">
        <f t="shared" si="34"/>
        <v>-2.2227640980566719</v>
      </c>
      <c r="M354" s="1">
        <f t="shared" si="35"/>
        <v>-0.3118039531121044</v>
      </c>
    </row>
    <row r="355" spans="1:13" x14ac:dyDescent="0.2">
      <c r="A355">
        <v>1034</v>
      </c>
      <c r="B355">
        <v>354</v>
      </c>
      <c r="C355">
        <f>'Annual Temp at Depth'!E1016</f>
        <v>214.18600000000001</v>
      </c>
      <c r="D355">
        <f>'Annual Temp at Depth'!H1016</f>
        <v>214.94950430068002</v>
      </c>
      <c r="E355">
        <f t="shared" si="30"/>
        <v>0.76350430068001174</v>
      </c>
      <c r="F355">
        <f t="shared" si="31"/>
        <v>-3.7766495575221199</v>
      </c>
      <c r="G355">
        <f t="shared" si="32"/>
        <v>-3.633273722967175</v>
      </c>
      <c r="H355">
        <f t="shared" si="33"/>
        <v>-0.5237735244394045</v>
      </c>
      <c r="K355" s="1">
        <f>'RAD Data'!B1016</f>
        <v>219.52204261214209</v>
      </c>
      <c r="L355" s="1">
        <f t="shared" si="34"/>
        <v>-2.1484112188992981</v>
      </c>
      <c r="M355" s="1">
        <f t="shared" si="35"/>
        <v>-0.30137391167549638</v>
      </c>
    </row>
    <row r="356" spans="1:13" x14ac:dyDescent="0.2">
      <c r="A356">
        <v>1035</v>
      </c>
      <c r="B356">
        <v>355</v>
      </c>
      <c r="C356">
        <f>'Annual Temp at Depth'!E1017</f>
        <v>214.23400000000001</v>
      </c>
      <c r="D356">
        <f>'Annual Temp at Depth'!H1017</f>
        <v>214.99700936687501</v>
      </c>
      <c r="E356">
        <f t="shared" si="30"/>
        <v>0.76300936687499643</v>
      </c>
      <c r="F356">
        <f t="shared" si="31"/>
        <v>-3.7286495575221181</v>
      </c>
      <c r="G356">
        <f t="shared" si="32"/>
        <v>-3.5857686567721885</v>
      </c>
      <c r="H356">
        <f t="shared" si="33"/>
        <v>-0.51692518383891839</v>
      </c>
      <c r="K356" s="1">
        <f>'RAD Data'!B1017</f>
        <v>219.5963954912996</v>
      </c>
      <c r="L356" s="1">
        <f t="shared" si="34"/>
        <v>-2.0740583397417822</v>
      </c>
      <c r="M356" s="1">
        <f t="shared" si="35"/>
        <v>-0.29094387023886842</v>
      </c>
    </row>
    <row r="357" spans="1:13" x14ac:dyDescent="0.2">
      <c r="A357">
        <v>1036</v>
      </c>
      <c r="B357">
        <v>356</v>
      </c>
      <c r="C357">
        <f>'Annual Temp at Depth'!E1018</f>
        <v>214.28299999999999</v>
      </c>
      <c r="D357">
        <f>'Annual Temp at Depth'!H1018</f>
        <v>215.04549566751999</v>
      </c>
      <c r="E357">
        <f t="shared" si="30"/>
        <v>0.76249566751999964</v>
      </c>
      <c r="F357">
        <f t="shared" si="31"/>
        <v>-3.67964955752214</v>
      </c>
      <c r="G357">
        <f t="shared" si="32"/>
        <v>-3.5372823561272071</v>
      </c>
      <c r="H357">
        <f t="shared" si="33"/>
        <v>-0.50993538826824214</v>
      </c>
      <c r="K357" s="1">
        <f>'RAD Data'!B1018</f>
        <v>219.67074837045709</v>
      </c>
      <c r="L357" s="1">
        <f t="shared" si="34"/>
        <v>-1.9997054605842948</v>
      </c>
      <c r="M357" s="1">
        <f t="shared" si="35"/>
        <v>-0.28051382880224446</v>
      </c>
    </row>
    <row r="358" spans="1:13" x14ac:dyDescent="0.2">
      <c r="A358">
        <v>1037</v>
      </c>
      <c r="B358">
        <v>357</v>
      </c>
      <c r="C358">
        <f>'Annual Temp at Depth'!E1019</f>
        <v>214.33099999999999</v>
      </c>
      <c r="D358">
        <f>'Annual Temp at Depth'!H1019</f>
        <v>215.092963085885</v>
      </c>
      <c r="E358">
        <f t="shared" si="30"/>
        <v>0.76196308588501438</v>
      </c>
      <c r="F358">
        <f t="shared" si="31"/>
        <v>-3.6316495575221381</v>
      </c>
      <c r="G358">
        <f t="shared" si="32"/>
        <v>-3.4898149377621905</v>
      </c>
      <c r="H358">
        <f t="shared" si="33"/>
        <v>-0.50309247498705389</v>
      </c>
      <c r="K358" s="1">
        <f>'RAD Data'!B1019</f>
        <v>219.74510124961461</v>
      </c>
      <c r="L358" s="1">
        <f t="shared" si="34"/>
        <v>-1.9253525814267789</v>
      </c>
      <c r="M358" s="1">
        <f t="shared" si="35"/>
        <v>-0.2700837873656165</v>
      </c>
    </row>
    <row r="359" spans="1:13" x14ac:dyDescent="0.2">
      <c r="A359">
        <v>1038</v>
      </c>
      <c r="B359">
        <v>358</v>
      </c>
      <c r="C359">
        <f>'Annual Temp at Depth'!E1020</f>
        <v>214.37899999999999</v>
      </c>
      <c r="D359">
        <f>'Annual Temp at Depth'!H1020</f>
        <v>215.14041150524</v>
      </c>
      <c r="E359">
        <f t="shared" si="30"/>
        <v>0.76141150524000523</v>
      </c>
      <c r="F359">
        <f t="shared" si="31"/>
        <v>-3.5836495575221363</v>
      </c>
      <c r="G359">
        <f t="shared" si="32"/>
        <v>-3.4423665184071979</v>
      </c>
      <c r="H359">
        <f t="shared" si="33"/>
        <v>-0.49625230060725312</v>
      </c>
      <c r="K359" s="1">
        <f>'RAD Data'!B1020</f>
        <v>219.81945412877201</v>
      </c>
      <c r="L359" s="1">
        <f t="shared" si="34"/>
        <v>-1.8509997022693767</v>
      </c>
      <c r="M359" s="1">
        <f t="shared" si="35"/>
        <v>-0.25965374592900453</v>
      </c>
    </row>
    <row r="360" spans="1:13" x14ac:dyDescent="0.2">
      <c r="A360">
        <v>1039</v>
      </c>
      <c r="B360">
        <v>359</v>
      </c>
      <c r="C360">
        <f>'Annual Temp at Depth'!E1021</f>
        <v>214.42699999999999</v>
      </c>
      <c r="D360">
        <f>'Annual Temp at Depth'!H1021</f>
        <v>215.18784080885499</v>
      </c>
      <c r="E360">
        <f t="shared" si="30"/>
        <v>0.76084080885499361</v>
      </c>
      <c r="F360">
        <f t="shared" si="31"/>
        <v>-3.5356495575221345</v>
      </c>
      <c r="G360">
        <f t="shared" si="32"/>
        <v>-3.3949372147922077</v>
      </c>
      <c r="H360">
        <f t="shared" si="33"/>
        <v>-0.48941488195665883</v>
      </c>
      <c r="K360" s="1">
        <f>'RAD Data'!B1021</f>
        <v>219.8938070079295</v>
      </c>
      <c r="L360" s="1">
        <f t="shared" si="34"/>
        <v>-1.7766468231118893</v>
      </c>
      <c r="M360" s="1">
        <f t="shared" si="35"/>
        <v>-0.24922370449238054</v>
      </c>
    </row>
    <row r="361" spans="1:13" x14ac:dyDescent="0.2">
      <c r="A361">
        <v>1040</v>
      </c>
      <c r="B361">
        <v>360</v>
      </c>
      <c r="C361">
        <f>'Annual Temp at Depth'!E1022</f>
        <v>214.47499999999999</v>
      </c>
      <c r="D361">
        <f>'Annual Temp at Depth'!H1022</f>
        <v>215.23525088</v>
      </c>
      <c r="E361">
        <f t="shared" si="30"/>
        <v>0.76025088000000096</v>
      </c>
      <c r="F361">
        <f t="shared" si="31"/>
        <v>-3.4876495575221327</v>
      </c>
      <c r="G361">
        <f t="shared" si="32"/>
        <v>-3.3475271436471985</v>
      </c>
      <c r="H361">
        <f t="shared" si="33"/>
        <v>-0.48258023586308985</v>
      </c>
      <c r="K361" s="1">
        <f>'RAD Data'!B1022</f>
        <v>219.96815988708701</v>
      </c>
      <c r="L361" s="1">
        <f t="shared" si="34"/>
        <v>-1.7022939439543734</v>
      </c>
      <c r="M361" s="1">
        <f t="shared" si="35"/>
        <v>-0.23879366305575261</v>
      </c>
    </row>
    <row r="362" spans="1:13" x14ac:dyDescent="0.2">
      <c r="A362">
        <v>1041</v>
      </c>
      <c r="B362">
        <v>361</v>
      </c>
      <c r="C362">
        <f>'Annual Temp at Depth'!E1023</f>
        <v>214.524</v>
      </c>
      <c r="D362">
        <f>'Annual Temp at Depth'!H1023</f>
        <v>215.28364160194499</v>
      </c>
      <c r="E362">
        <f t="shared" si="30"/>
        <v>0.75964160194499186</v>
      </c>
      <c r="F362">
        <f t="shared" si="31"/>
        <v>-3.4386495575221261</v>
      </c>
      <c r="G362">
        <f t="shared" si="32"/>
        <v>-3.299136421702201</v>
      </c>
      <c r="H362">
        <f t="shared" si="33"/>
        <v>-0.47560421893844163</v>
      </c>
      <c r="K362" s="1">
        <f>'RAD Data'!B1023</f>
        <v>220.0425127662445</v>
      </c>
      <c r="L362" s="1">
        <f t="shared" si="34"/>
        <v>-1.6279410647968859</v>
      </c>
      <c r="M362" s="1">
        <f t="shared" si="35"/>
        <v>-0.22836362161912863</v>
      </c>
    </row>
    <row r="363" spans="1:13" x14ac:dyDescent="0.2">
      <c r="A363">
        <v>1042</v>
      </c>
      <c r="B363">
        <v>362</v>
      </c>
      <c r="C363">
        <f>'Annual Temp at Depth'!E1024</f>
        <v>214.572</v>
      </c>
      <c r="D363">
        <f>'Annual Temp at Depth'!H1024</f>
        <v>215.33101285795999</v>
      </c>
      <c r="E363">
        <f t="shared" si="30"/>
        <v>0.75901285795998774</v>
      </c>
      <c r="F363">
        <f t="shared" si="31"/>
        <v>-3.3906495575221243</v>
      </c>
      <c r="G363">
        <f t="shared" si="32"/>
        <v>-3.2517651656872033</v>
      </c>
      <c r="H363">
        <f t="shared" si="33"/>
        <v>-0.46877516844239653</v>
      </c>
      <c r="K363" s="1">
        <f>'RAD Data'!B1024</f>
        <v>220.1168656454019</v>
      </c>
      <c r="L363" s="1">
        <f t="shared" si="34"/>
        <v>-1.5535881856394838</v>
      </c>
      <c r="M363" s="1">
        <f t="shared" si="35"/>
        <v>-0.21793358018251663</v>
      </c>
    </row>
    <row r="364" spans="1:13" x14ac:dyDescent="0.2">
      <c r="A364">
        <v>1043</v>
      </c>
      <c r="B364">
        <v>363</v>
      </c>
      <c r="C364">
        <f>'Annual Temp at Depth'!E1025</f>
        <v>214.62</v>
      </c>
      <c r="D364">
        <f>'Annual Temp at Depth'!H1025</f>
        <v>215.37836453131501</v>
      </c>
      <c r="E364">
        <f t="shared" si="30"/>
        <v>0.75836453131501003</v>
      </c>
      <c r="F364">
        <f t="shared" si="31"/>
        <v>-3.3426495575221224</v>
      </c>
      <c r="G364">
        <f t="shared" si="32"/>
        <v>-3.2044134923321792</v>
      </c>
      <c r="H364">
        <f t="shared" si="33"/>
        <v>-0.46194894098684169</v>
      </c>
      <c r="K364" s="1">
        <f>'RAD Data'!B1025</f>
        <v>220.19121852455939</v>
      </c>
      <c r="L364" s="1">
        <f t="shared" si="34"/>
        <v>-1.4792353064819963</v>
      </c>
      <c r="M364" s="1">
        <f t="shared" si="35"/>
        <v>-0.20750353874589267</v>
      </c>
    </row>
    <row r="365" spans="1:13" x14ac:dyDescent="0.2">
      <c r="A365">
        <v>1044</v>
      </c>
      <c r="B365">
        <v>364</v>
      </c>
      <c r="C365">
        <f>'Annual Temp at Depth'!E1026</f>
        <v>214.66800000000001</v>
      </c>
      <c r="D365">
        <f>'Annual Temp at Depth'!H1026</f>
        <v>215.42569650528</v>
      </c>
      <c r="E365">
        <f t="shared" si="30"/>
        <v>0.75769650527999488</v>
      </c>
      <c r="F365">
        <f t="shared" si="31"/>
        <v>-3.2946495575221206</v>
      </c>
      <c r="G365">
        <f t="shared" si="32"/>
        <v>-3.1570815183671925</v>
      </c>
      <c r="H365">
        <f t="shared" si="33"/>
        <v>-0.45512555339960836</v>
      </c>
      <c r="K365" s="1">
        <f>'RAD Data'!B1026</f>
        <v>220.2655714037169</v>
      </c>
      <c r="L365" s="1">
        <f t="shared" si="34"/>
        <v>-1.4048824273244804</v>
      </c>
      <c r="M365" s="1">
        <f t="shared" si="35"/>
        <v>-0.19707349730926471</v>
      </c>
    </row>
    <row r="366" spans="1:13" x14ac:dyDescent="0.2">
      <c r="A366">
        <v>1045</v>
      </c>
      <c r="B366">
        <v>365</v>
      </c>
      <c r="C366">
        <f>'Annual Temp at Depth'!E1027</f>
        <v>214.71600000000001</v>
      </c>
      <c r="D366">
        <f>'Annual Temp at Depth'!H1027</f>
        <v>215.473008663125</v>
      </c>
      <c r="E366">
        <f t="shared" si="30"/>
        <v>0.75700866312499215</v>
      </c>
      <c r="F366">
        <f t="shared" si="31"/>
        <v>-3.2466495575221188</v>
      </c>
      <c r="G366">
        <f t="shared" si="32"/>
        <v>-3.1097693605221934</v>
      </c>
      <c r="H366">
        <f t="shared" si="33"/>
        <v>-0.4483050225085114</v>
      </c>
      <c r="K366" s="1">
        <f>'RAD Data'!B1027</f>
        <v>220.33992428287439</v>
      </c>
      <c r="L366" s="1">
        <f t="shared" si="34"/>
        <v>-1.330529548166993</v>
      </c>
      <c r="M366" s="1">
        <f t="shared" si="35"/>
        <v>-0.18664345587264075</v>
      </c>
    </row>
    <row r="367" spans="1:13" x14ac:dyDescent="0.2">
      <c r="A367">
        <v>1046</v>
      </c>
      <c r="B367">
        <v>366</v>
      </c>
      <c r="C367">
        <f>'Annual Temp at Depth'!E1028</f>
        <v>214.76499999999999</v>
      </c>
      <c r="D367">
        <f>'Annual Temp at Depth'!H1028</f>
        <v>215.52130088811998</v>
      </c>
      <c r="E367">
        <f t="shared" si="30"/>
        <v>0.75630088811999485</v>
      </c>
      <c r="F367">
        <f t="shared" si="31"/>
        <v>-3.1976495575221406</v>
      </c>
      <c r="G367">
        <f t="shared" si="32"/>
        <v>-3.0614771355272126</v>
      </c>
      <c r="H367">
        <f t="shared" si="33"/>
        <v>-0.44134320492544615</v>
      </c>
      <c r="K367" s="1">
        <f>'RAD Data'!B1028</f>
        <v>220.41427716203179</v>
      </c>
      <c r="L367" s="1">
        <f t="shared" si="34"/>
        <v>-1.2561766690095908</v>
      </c>
      <c r="M367" s="1">
        <f t="shared" si="35"/>
        <v>-0.17621341443602875</v>
      </c>
    </row>
    <row r="368" spans="1:13" x14ac:dyDescent="0.2">
      <c r="A368">
        <v>1047</v>
      </c>
      <c r="B368">
        <v>367</v>
      </c>
      <c r="C368">
        <f>'Annual Temp at Depth'!E1029</f>
        <v>214.81299999999999</v>
      </c>
      <c r="D368">
        <f>'Annual Temp at Depth'!H1029</f>
        <v>215.56857306353498</v>
      </c>
      <c r="E368">
        <f t="shared" si="30"/>
        <v>0.75557306353499598</v>
      </c>
      <c r="F368">
        <f t="shared" si="31"/>
        <v>-3.1496495575221388</v>
      </c>
      <c r="G368">
        <f t="shared" si="32"/>
        <v>-3.0142049601122096</v>
      </c>
      <c r="H368">
        <f t="shared" si="33"/>
        <v>-0.43452843791009083</v>
      </c>
      <c r="K368" s="1">
        <f>'RAD Data'!B1029</f>
        <v>220.48863004118931</v>
      </c>
      <c r="L368" s="1">
        <f t="shared" si="34"/>
        <v>-1.1818237898520749</v>
      </c>
      <c r="M368" s="1">
        <f t="shared" si="35"/>
        <v>-0.1657833729994008</v>
      </c>
    </row>
    <row r="369" spans="1:13" x14ac:dyDescent="0.2">
      <c r="A369">
        <v>1048</v>
      </c>
      <c r="B369">
        <v>368</v>
      </c>
      <c r="C369">
        <f>'Annual Temp at Depth'!E1030</f>
        <v>214.86099999999999</v>
      </c>
      <c r="D369">
        <f>'Annual Temp at Depth'!H1030</f>
        <v>215.61582507264001</v>
      </c>
      <c r="E369">
        <f t="shared" si="30"/>
        <v>0.75482507264001697</v>
      </c>
      <c r="F369">
        <f t="shared" si="31"/>
        <v>-3.101649557522137</v>
      </c>
      <c r="G369">
        <f t="shared" si="32"/>
        <v>-2.9669529510071868</v>
      </c>
      <c r="H369">
        <f t="shared" si="33"/>
        <v>-0.42771657807433683</v>
      </c>
      <c r="K369" s="1">
        <f>'RAD Data'!B1030</f>
        <v>220.5629829203468</v>
      </c>
      <c r="L369" s="1">
        <f t="shared" si="34"/>
        <v>-1.1074709106945875</v>
      </c>
      <c r="M369" s="1">
        <f t="shared" si="35"/>
        <v>-0.15535333156277684</v>
      </c>
    </row>
    <row r="370" spans="1:13" x14ac:dyDescent="0.2">
      <c r="A370">
        <v>1049</v>
      </c>
      <c r="B370">
        <v>369</v>
      </c>
      <c r="C370">
        <f>'Annual Temp at Depth'!E1031</f>
        <v>214.90899999999999</v>
      </c>
      <c r="D370">
        <f>'Annual Temp at Depth'!H1031</f>
        <v>215.66305679870499</v>
      </c>
      <c r="E370">
        <f t="shared" si="30"/>
        <v>0.75405679870499398</v>
      </c>
      <c r="F370">
        <f t="shared" si="31"/>
        <v>-3.0536495575221352</v>
      </c>
      <c r="G370">
        <f t="shared" si="32"/>
        <v>-2.919721224942208</v>
      </c>
      <c r="H370">
        <f t="shared" si="33"/>
        <v>-0.42090764224601523</v>
      </c>
      <c r="K370" s="1">
        <f>'RAD Data'!B1031</f>
        <v>220.63733579950431</v>
      </c>
      <c r="L370" s="1">
        <f t="shared" si="34"/>
        <v>-1.0331180315370716</v>
      </c>
      <c r="M370" s="1">
        <f t="shared" si="35"/>
        <v>-0.14492329012614888</v>
      </c>
    </row>
    <row r="371" spans="1:13" x14ac:dyDescent="0.2">
      <c r="A371">
        <v>1050</v>
      </c>
      <c r="B371">
        <v>370</v>
      </c>
      <c r="C371">
        <f>'Annual Temp at Depth'!E1032</f>
        <v>214.95699999999999</v>
      </c>
      <c r="D371">
        <f>'Annual Temp at Depth'!H1032</f>
        <v>215.710268125</v>
      </c>
      <c r="E371">
        <f t="shared" si="30"/>
        <v>0.75326812500000528</v>
      </c>
      <c r="F371">
        <f t="shared" si="31"/>
        <v>-3.0056495575221334</v>
      </c>
      <c r="G371">
        <f t="shared" si="32"/>
        <v>-2.8725098986471949</v>
      </c>
      <c r="H371">
        <f t="shared" si="33"/>
        <v>-0.41410164725293691</v>
      </c>
      <c r="K371" s="1">
        <f>'RAD Data'!B1032</f>
        <v>220.62339343942801</v>
      </c>
      <c r="L371" s="1">
        <f t="shared" si="34"/>
        <v>-1.0470603916133712</v>
      </c>
      <c r="M371" s="1">
        <f t="shared" si="35"/>
        <v>-0.14687909056007856</v>
      </c>
    </row>
    <row r="372" spans="1:13" x14ac:dyDescent="0.2">
      <c r="A372">
        <v>1051</v>
      </c>
      <c r="B372">
        <v>371</v>
      </c>
      <c r="C372">
        <f>'Annual Temp at Depth'!E1033</f>
        <v>215.01300000000001</v>
      </c>
      <c r="D372">
        <f>'Annual Temp at Depth'!H1033</f>
        <v>215.76545893479502</v>
      </c>
      <c r="E372">
        <f t="shared" si="30"/>
        <v>0.75245893479501547</v>
      </c>
      <c r="F372">
        <f t="shared" si="31"/>
        <v>-2.9496495575221218</v>
      </c>
      <c r="G372">
        <f t="shared" si="32"/>
        <v>-2.8173190888521731</v>
      </c>
      <c r="H372">
        <f t="shared" si="33"/>
        <v>-0.40614532819547938</v>
      </c>
      <c r="K372" s="1">
        <f>'RAD Data'!B1033</f>
        <v>220.60934626563559</v>
      </c>
      <c r="L372" s="1">
        <f t="shared" si="34"/>
        <v>-1.0611075654057913</v>
      </c>
      <c r="M372" s="1">
        <f t="shared" si="35"/>
        <v>-0.14884959400772679</v>
      </c>
    </row>
    <row r="373" spans="1:13" x14ac:dyDescent="0.2">
      <c r="A373">
        <v>1052</v>
      </c>
      <c r="B373">
        <v>372</v>
      </c>
      <c r="C373">
        <f>'Annual Temp at Depth'!E1034</f>
        <v>215.06899999999999</v>
      </c>
      <c r="D373">
        <f>'Annual Temp at Depth'!H1034</f>
        <v>215.82062911136001</v>
      </c>
      <c r="E373">
        <f t="shared" si="30"/>
        <v>0.75162911136001753</v>
      </c>
      <c r="F373">
        <f t="shared" si="31"/>
        <v>-2.8936495575221386</v>
      </c>
      <c r="G373">
        <f t="shared" si="32"/>
        <v>-2.7621489122871878</v>
      </c>
      <c r="H373">
        <f t="shared" si="33"/>
        <v>-0.39819198362891928</v>
      </c>
      <c r="K373" s="1">
        <f>'RAD Data'!B1034</f>
        <v>220.5553486648009</v>
      </c>
      <c r="L373" s="1">
        <f t="shared" si="34"/>
        <v>-1.1151051662404825</v>
      </c>
      <c r="M373" s="1">
        <f t="shared" si="35"/>
        <v>-0.15642424640270933</v>
      </c>
    </row>
    <row r="374" spans="1:13" x14ac:dyDescent="0.2">
      <c r="A374">
        <v>1053</v>
      </c>
      <c r="B374">
        <v>373</v>
      </c>
      <c r="C374">
        <f>'Annual Temp at Depth'!E1035</f>
        <v>215.125</v>
      </c>
      <c r="D374">
        <f>'Annual Temp at Depth'!H1035</f>
        <v>215.875778537965</v>
      </c>
      <c r="E374">
        <f t="shared" si="30"/>
        <v>0.75077853796500449</v>
      </c>
      <c r="F374">
        <f t="shared" si="31"/>
        <v>-2.837649557522127</v>
      </c>
      <c r="G374">
        <f t="shared" si="32"/>
        <v>-2.7069994856821893</v>
      </c>
      <c r="H374">
        <f t="shared" si="33"/>
        <v>-0.3902416303810714</v>
      </c>
      <c r="K374" s="1">
        <f>'RAD Data'!B1035</f>
        <v>220.50135106396621</v>
      </c>
      <c r="L374" s="1">
        <f t="shared" si="34"/>
        <v>-1.1691027670751737</v>
      </c>
      <c r="M374" s="1">
        <f t="shared" si="35"/>
        <v>-0.16399889879769186</v>
      </c>
    </row>
    <row r="375" spans="1:13" x14ac:dyDescent="0.2">
      <c r="A375">
        <v>1054</v>
      </c>
      <c r="B375">
        <v>374</v>
      </c>
      <c r="C375">
        <f>'Annual Temp at Depth'!E1036</f>
        <v>215.18100000000001</v>
      </c>
      <c r="D375">
        <f>'Annual Temp at Depth'!H1036</f>
        <v>215.93090709788001</v>
      </c>
      <c r="E375">
        <f t="shared" si="30"/>
        <v>0.74990709787999776</v>
      </c>
      <c r="F375">
        <f t="shared" si="31"/>
        <v>-2.7816495575221154</v>
      </c>
      <c r="G375">
        <f t="shared" si="32"/>
        <v>-2.6518709257671844</v>
      </c>
      <c r="H375">
        <f t="shared" si="33"/>
        <v>-0.38229428527975884</v>
      </c>
      <c r="K375" s="1">
        <f>'RAD Data'!B1036</f>
        <v>220.44735346313161</v>
      </c>
      <c r="L375" s="1">
        <f t="shared" si="34"/>
        <v>-1.2231003679097796</v>
      </c>
      <c r="M375" s="1">
        <f t="shared" si="35"/>
        <v>-0.17157355119266246</v>
      </c>
    </row>
    <row r="376" spans="1:13" x14ac:dyDescent="0.2">
      <c r="A376">
        <v>1055</v>
      </c>
      <c r="B376">
        <v>375</v>
      </c>
      <c r="C376">
        <f>'Annual Temp at Depth'!E1037</f>
        <v>215.23699999999999</v>
      </c>
      <c r="D376">
        <f>'Annual Temp at Depth'!H1037</f>
        <v>215.98601467437499</v>
      </c>
      <c r="E376">
        <f t="shared" si="30"/>
        <v>0.74901467437499036</v>
      </c>
      <c r="F376">
        <f t="shared" si="31"/>
        <v>-2.7256495575221322</v>
      </c>
      <c r="G376">
        <f t="shared" si="32"/>
        <v>-2.5967633492722086</v>
      </c>
      <c r="H376">
        <f t="shared" si="33"/>
        <v>-0.37434996515280861</v>
      </c>
      <c r="K376" s="1">
        <f>'RAD Data'!B1037</f>
        <v>220.39335586229689</v>
      </c>
      <c r="L376" s="1">
        <f t="shared" si="34"/>
        <v>-1.2770979687444992</v>
      </c>
      <c r="M376" s="1">
        <f t="shared" si="35"/>
        <v>-0.17914820358764899</v>
      </c>
    </row>
    <row r="377" spans="1:13" x14ac:dyDescent="0.2">
      <c r="A377">
        <v>1056</v>
      </c>
      <c r="B377">
        <v>376</v>
      </c>
      <c r="C377">
        <f>'Annual Temp at Depth'!E1038</f>
        <v>215.29300000000001</v>
      </c>
      <c r="D377">
        <f>'Annual Temp at Depth'!H1038</f>
        <v>216.04110115072001</v>
      </c>
      <c r="E377">
        <f t="shared" si="30"/>
        <v>0.74810115072000372</v>
      </c>
      <c r="F377">
        <f t="shared" si="31"/>
        <v>-2.6696495575221206</v>
      </c>
      <c r="G377">
        <f t="shared" si="32"/>
        <v>-2.5416768729271837</v>
      </c>
      <c r="H377">
        <f t="shared" si="33"/>
        <v>-0.3664086868280314</v>
      </c>
      <c r="K377" s="1">
        <f>'RAD Data'!B1038</f>
        <v>220.33935826146219</v>
      </c>
      <c r="L377" s="1">
        <f t="shared" si="34"/>
        <v>-1.3310955695791904</v>
      </c>
      <c r="M377" s="1">
        <f t="shared" si="35"/>
        <v>-0.18672285598263152</v>
      </c>
    </row>
    <row r="378" spans="1:13" x14ac:dyDescent="0.2">
      <c r="A378">
        <v>1057</v>
      </c>
      <c r="B378">
        <v>377</v>
      </c>
      <c r="C378">
        <f>'Annual Temp at Depth'!E1039</f>
        <v>215.34800000000001</v>
      </c>
      <c r="D378">
        <f>'Annual Temp at Depth'!H1039</f>
        <v>216.09516641018502</v>
      </c>
      <c r="E378">
        <f t="shared" si="30"/>
        <v>0.74716641018500241</v>
      </c>
      <c r="F378">
        <f t="shared" si="31"/>
        <v>-2.6146495575221138</v>
      </c>
      <c r="G378">
        <f t="shared" si="32"/>
        <v>-2.4876116134621782</v>
      </c>
      <c r="H378">
        <f t="shared" si="33"/>
        <v>-0.35861462734919025</v>
      </c>
      <c r="K378" s="1">
        <f>'RAD Data'!B1039</f>
        <v>220.2853606606275</v>
      </c>
      <c r="L378" s="1">
        <f t="shared" si="34"/>
        <v>-1.3850931704138816</v>
      </c>
      <c r="M378" s="1">
        <f t="shared" si="35"/>
        <v>-0.19429750837761406</v>
      </c>
    </row>
    <row r="379" spans="1:13" x14ac:dyDescent="0.2">
      <c r="A379">
        <v>1058</v>
      </c>
      <c r="B379">
        <v>378</v>
      </c>
      <c r="C379">
        <f>'Annual Temp at Depth'!E1040</f>
        <v>215.404</v>
      </c>
      <c r="D379">
        <f>'Annual Temp at Depth'!H1040</f>
        <v>216.15021033603998</v>
      </c>
      <c r="E379">
        <f t="shared" si="30"/>
        <v>0.74621033603997944</v>
      </c>
      <c r="F379">
        <f t="shared" si="31"/>
        <v>-2.5586495575221306</v>
      </c>
      <c r="G379">
        <f t="shared" si="32"/>
        <v>-2.432567687607218</v>
      </c>
      <c r="H379">
        <f t="shared" si="33"/>
        <v>-0.35067948311224884</v>
      </c>
      <c r="K379" s="1">
        <f>'RAD Data'!B1040</f>
        <v>220.23136305979281</v>
      </c>
      <c r="L379" s="1">
        <f t="shared" si="34"/>
        <v>-1.4390907712485728</v>
      </c>
      <c r="M379" s="1">
        <f t="shared" si="35"/>
        <v>-0.20187216077259662</v>
      </c>
    </row>
    <row r="380" spans="1:13" x14ac:dyDescent="0.2">
      <c r="A380">
        <v>1059</v>
      </c>
      <c r="B380">
        <v>379</v>
      </c>
      <c r="C380">
        <f>'Annual Temp at Depth'!E1041</f>
        <v>215.46</v>
      </c>
      <c r="D380">
        <f>'Annual Temp at Depth'!H1041</f>
        <v>216.20523281155502</v>
      </c>
      <c r="E380">
        <f t="shared" si="30"/>
        <v>0.74523281155501309</v>
      </c>
      <c r="F380">
        <f t="shared" si="31"/>
        <v>-2.502649557522119</v>
      </c>
      <c r="G380">
        <f t="shared" si="32"/>
        <v>-2.3775452120921727</v>
      </c>
      <c r="H380">
        <f t="shared" si="33"/>
        <v>-0.34274743116094131</v>
      </c>
      <c r="K380" s="1">
        <f>'RAD Data'!B1041</f>
        <v>220.17736545895809</v>
      </c>
      <c r="L380" s="1">
        <f t="shared" si="34"/>
        <v>-1.4930883720832924</v>
      </c>
      <c r="M380" s="1">
        <f t="shared" si="35"/>
        <v>-0.20944681316758315</v>
      </c>
    </row>
    <row r="381" spans="1:13" x14ac:dyDescent="0.2">
      <c r="A381">
        <v>1060</v>
      </c>
      <c r="B381">
        <v>380</v>
      </c>
      <c r="C381">
        <f>'Annual Temp at Depth'!E1042</f>
        <v>215.51599999999999</v>
      </c>
      <c r="D381">
        <f>'Annual Temp at Depth'!H1042</f>
        <v>216.26023372</v>
      </c>
      <c r="E381">
        <f t="shared" si="30"/>
        <v>0.74423372000001109</v>
      </c>
      <c r="F381">
        <f t="shared" si="31"/>
        <v>-2.4466495575221359</v>
      </c>
      <c r="G381">
        <f t="shared" si="32"/>
        <v>-2.3225443036471916</v>
      </c>
      <c r="H381">
        <f t="shared" si="33"/>
        <v>-0.33481848832311123</v>
      </c>
      <c r="K381" s="1">
        <f>'RAD Data'!B1042</f>
        <v>220.16243203149881</v>
      </c>
      <c r="L381" s="1">
        <f t="shared" si="34"/>
        <v>-1.5080217995425755</v>
      </c>
      <c r="M381" s="1">
        <f t="shared" si="35"/>
        <v>-0.21154163812871521</v>
      </c>
    </row>
    <row r="382" spans="1:13" x14ac:dyDescent="0.2">
      <c r="A382">
        <v>1061</v>
      </c>
      <c r="B382">
        <v>381</v>
      </c>
      <c r="C382">
        <f>'Annual Temp at Depth'!E1043</f>
        <v>215.52500000000001</v>
      </c>
      <c r="D382">
        <f>'Annual Temp at Depth'!H1043</f>
        <v>216.268212944645</v>
      </c>
      <c r="E382">
        <f t="shared" si="30"/>
        <v>0.74321294464499488</v>
      </c>
      <c r="F382">
        <f t="shared" si="31"/>
        <v>-2.4376495575221213</v>
      </c>
      <c r="G382">
        <f t="shared" si="32"/>
        <v>-2.3145650790021932</v>
      </c>
      <c r="H382">
        <f t="shared" si="33"/>
        <v>-0.33366820157532628</v>
      </c>
      <c r="K382" s="1">
        <f>'RAD Data'!B1043</f>
        <v>220.14740663594881</v>
      </c>
      <c r="L382" s="1">
        <f t="shared" si="34"/>
        <v>-1.5230471950925732</v>
      </c>
      <c r="M382" s="1">
        <f t="shared" si="35"/>
        <v>-0.21364936415040969</v>
      </c>
    </row>
    <row r="383" spans="1:13" x14ac:dyDescent="0.2">
      <c r="A383">
        <v>1062</v>
      </c>
      <c r="B383">
        <v>382</v>
      </c>
      <c r="C383">
        <f>'Annual Temp at Depth'!E1044</f>
        <v>215.53299999999999</v>
      </c>
      <c r="D383">
        <f>'Annual Temp at Depth'!H1044</f>
        <v>216.27517036876</v>
      </c>
      <c r="E383">
        <f t="shared" si="30"/>
        <v>0.7421703687600143</v>
      </c>
      <c r="F383">
        <f t="shared" si="31"/>
        <v>-2.42964955752214</v>
      </c>
      <c r="G383">
        <f t="shared" si="32"/>
        <v>-2.3076076548871924</v>
      </c>
      <c r="H383">
        <f t="shared" si="33"/>
        <v>-0.33266521781258412</v>
      </c>
      <c r="K383" s="1">
        <f>'RAD Data'!B1044</f>
        <v>220.24767436224201</v>
      </c>
      <c r="L383" s="1">
        <f t="shared" si="34"/>
        <v>-1.4227794687993764</v>
      </c>
      <c r="M383" s="1">
        <f t="shared" si="35"/>
        <v>-0.19958405085192932</v>
      </c>
    </row>
    <row r="384" spans="1:13" x14ac:dyDescent="0.2">
      <c r="A384">
        <v>1063</v>
      </c>
      <c r="B384">
        <v>383</v>
      </c>
      <c r="C384">
        <f>'Annual Temp at Depth'!E1045</f>
        <v>215.542</v>
      </c>
      <c r="D384">
        <f>'Annual Temp at Depth'!H1045</f>
        <v>216.28310587561501</v>
      </c>
      <c r="E384">
        <f t="shared" si="30"/>
        <v>0.74110587561500552</v>
      </c>
      <c r="F384">
        <f t="shared" si="31"/>
        <v>-2.4206495575221254</v>
      </c>
      <c r="G384">
        <f t="shared" si="32"/>
        <v>-2.2996721480321867</v>
      </c>
      <c r="H384">
        <f t="shared" si="33"/>
        <v>-0.33152123343084455</v>
      </c>
      <c r="K384" s="1">
        <f>'RAD Data'!B1045</f>
        <v>220.34794208853521</v>
      </c>
      <c r="L384" s="1">
        <f t="shared" si="34"/>
        <v>-1.3225117425061796</v>
      </c>
      <c r="M384" s="1">
        <f t="shared" si="35"/>
        <v>-0.18551873755344894</v>
      </c>
    </row>
    <row r="385" spans="1:13" x14ac:dyDescent="0.2">
      <c r="A385">
        <v>1064</v>
      </c>
      <c r="B385">
        <v>384</v>
      </c>
      <c r="C385">
        <f>'Annual Temp at Depth'!E1046</f>
        <v>215.55099999999999</v>
      </c>
      <c r="D385">
        <f>'Annual Temp at Depth'!H1046</f>
        <v>216.29101934847998</v>
      </c>
      <c r="E385">
        <f t="shared" si="30"/>
        <v>0.74001934847998996</v>
      </c>
      <c r="F385">
        <f t="shared" si="31"/>
        <v>-2.4116495575221393</v>
      </c>
      <c r="G385">
        <f t="shared" si="32"/>
        <v>-2.2917586751672161</v>
      </c>
      <c r="H385">
        <f t="shared" si="33"/>
        <v>-0.3303804254738662</v>
      </c>
      <c r="K385" s="1">
        <f>'RAD Data'!B1046</f>
        <v>220.4482098148284</v>
      </c>
      <c r="L385" s="1">
        <f t="shared" si="34"/>
        <v>-1.2222440162129828</v>
      </c>
      <c r="M385" s="1">
        <f t="shared" si="35"/>
        <v>-0.17145342425496857</v>
      </c>
    </row>
    <row r="386" spans="1:13" x14ac:dyDescent="0.2">
      <c r="A386">
        <v>1065</v>
      </c>
      <c r="B386">
        <v>385</v>
      </c>
      <c r="C386">
        <f>'Annual Temp at Depth'!E1047</f>
        <v>215.559</v>
      </c>
      <c r="D386">
        <f>'Annual Temp at Depth'!H1047</f>
        <v>216.29791067062499</v>
      </c>
      <c r="E386">
        <f t="shared" ref="E386:E449" si="36">D386-C386</f>
        <v>0.73891067062498905</v>
      </c>
      <c r="F386">
        <f t="shared" ref="F386:F449" si="37">C386-$C$568</f>
        <v>-2.4036495575221295</v>
      </c>
      <c r="G386">
        <f t="shared" si="32"/>
        <v>-2.2848673530222072</v>
      </c>
      <c r="H386">
        <f t="shared" si="33"/>
        <v>-0.3293869709853916</v>
      </c>
      <c r="K386" s="1">
        <f>'RAD Data'!B1047</f>
        <v>220.54847754112151</v>
      </c>
      <c r="L386" s="1">
        <f t="shared" si="34"/>
        <v>-1.1219762899198713</v>
      </c>
      <c r="M386" s="1">
        <f t="shared" si="35"/>
        <v>-0.15738811095650013</v>
      </c>
    </row>
    <row r="387" spans="1:13" x14ac:dyDescent="0.2">
      <c r="A387">
        <v>1066</v>
      </c>
      <c r="B387">
        <v>386</v>
      </c>
      <c r="C387">
        <f>'Annual Temp at Depth'!E1048</f>
        <v>215.56800000000001</v>
      </c>
      <c r="D387">
        <f>'Annual Temp at Depth'!H1048</f>
        <v>216.30577972532001</v>
      </c>
      <c r="E387">
        <f t="shared" si="36"/>
        <v>0.7377797253199958</v>
      </c>
      <c r="F387">
        <f t="shared" si="37"/>
        <v>-2.3946495575221149</v>
      </c>
      <c r="G387">
        <f t="shared" ref="G387:G450" si="38">D387-$D$568</f>
        <v>-2.2769982983271859</v>
      </c>
      <c r="H387">
        <f t="shared" ref="H387:H450" si="39">(D387-$D$568)/($D$569-$D$568)</f>
        <v>-0.32825256636138439</v>
      </c>
      <c r="K387" s="1">
        <f>'RAD Data'!B1048</f>
        <v>220.5330124262544</v>
      </c>
      <c r="L387" s="1">
        <f t="shared" ref="L387:L450" si="40">K387-$K$568</f>
        <v>-1.1374414047869834</v>
      </c>
      <c r="M387" s="1">
        <f t="shared" ref="M387:M450" si="41">(K387-$K$568)/($K$569-$K$568)</f>
        <v>-0.1595575197368175</v>
      </c>
    </row>
    <row r="388" spans="1:13" x14ac:dyDescent="0.2">
      <c r="A388">
        <v>1067</v>
      </c>
      <c r="B388">
        <v>387</v>
      </c>
      <c r="C388">
        <f>'Annual Temp at Depth'!E1049</f>
        <v>215.88900000000001</v>
      </c>
      <c r="D388">
        <f>'Annual Temp at Depth'!H1049</f>
        <v>216.62562639583501</v>
      </c>
      <c r="E388">
        <f t="shared" si="36"/>
        <v>0.73662639583500322</v>
      </c>
      <c r="F388">
        <f t="shared" si="37"/>
        <v>-2.073649557522117</v>
      </c>
      <c r="G388">
        <f t="shared" si="38"/>
        <v>-1.9571516278121805</v>
      </c>
      <c r="H388">
        <f t="shared" si="39"/>
        <v>-0.28214340127512733</v>
      </c>
      <c r="K388" s="1">
        <f>'RAD Data'!B1049</f>
        <v>220.51746220850859</v>
      </c>
      <c r="L388" s="1">
        <f t="shared" si="40"/>
        <v>-1.1529916225327952</v>
      </c>
      <c r="M388" s="1">
        <f t="shared" si="41"/>
        <v>-0.16173886654241743</v>
      </c>
    </row>
    <row r="389" spans="1:13" x14ac:dyDescent="0.2">
      <c r="A389">
        <v>1068</v>
      </c>
      <c r="B389">
        <v>388</v>
      </c>
      <c r="C389">
        <f>'Annual Temp at Depth'!E1050</f>
        <v>216.21</v>
      </c>
      <c r="D389">
        <f>'Annual Temp at Depth'!H1050</f>
        <v>216.94545056544001</v>
      </c>
      <c r="E389">
        <f t="shared" si="36"/>
        <v>0.73545056544000431</v>
      </c>
      <c r="F389">
        <f t="shared" si="37"/>
        <v>-1.752649557522119</v>
      </c>
      <c r="G389">
        <f t="shared" si="38"/>
        <v>-1.6373274582071815</v>
      </c>
      <c r="H389">
        <f t="shared" si="39"/>
        <v>-0.23603747992491542</v>
      </c>
      <c r="K389" s="1">
        <f>'RAD Data'!B1050</f>
        <v>220.7527819178824</v>
      </c>
      <c r="L389" s="1">
        <f t="shared" si="40"/>
        <v>-0.91767191315898344</v>
      </c>
      <c r="M389" s="1">
        <f t="shared" si="41"/>
        <v>-0.12872878882337585</v>
      </c>
    </row>
    <row r="390" spans="1:13" x14ac:dyDescent="0.2">
      <c r="A390" s="22">
        <v>1069</v>
      </c>
      <c r="B390">
        <v>389</v>
      </c>
      <c r="C390">
        <f>'Annual Temp at Depth'!E1051</f>
        <v>216.53100000000001</v>
      </c>
      <c r="D390">
        <f>'Annual Temp at Depth'!H1051</f>
        <v>217.265252117405</v>
      </c>
      <c r="E390">
        <f t="shared" si="36"/>
        <v>0.73425211740499208</v>
      </c>
      <c r="F390">
        <f t="shared" si="37"/>
        <v>-1.4316495575221211</v>
      </c>
      <c r="G390">
        <f t="shared" si="38"/>
        <v>-1.3175259062421958</v>
      </c>
      <c r="H390">
        <f t="shared" si="39"/>
        <v>-0.18993481913857166</v>
      </c>
      <c r="I390" s="20">
        <v>217.20576249999985</v>
      </c>
      <c r="J390" s="20"/>
      <c r="K390" s="1">
        <f>'RAD Data'!B1051</f>
        <v>220.98810162725621</v>
      </c>
      <c r="L390" s="1">
        <f t="shared" si="40"/>
        <v>-0.6823522037851717</v>
      </c>
      <c r="M390" s="1">
        <f t="shared" si="41"/>
        <v>-9.5718711104334303E-2</v>
      </c>
    </row>
    <row r="391" spans="1:13" x14ac:dyDescent="0.2">
      <c r="A391">
        <v>1070</v>
      </c>
      <c r="B391">
        <v>390</v>
      </c>
      <c r="C391">
        <f>'Annual Temp at Depth'!E1052</f>
        <v>216.54300000000001</v>
      </c>
      <c r="D391">
        <f>'Annual Temp at Depth'!H1052</f>
        <v>217.27603093499999</v>
      </c>
      <c r="E391">
        <f t="shared" si="36"/>
        <v>0.73303093499998795</v>
      </c>
      <c r="F391">
        <f t="shared" si="37"/>
        <v>-1.4196495575221206</v>
      </c>
      <c r="G391">
        <f t="shared" si="38"/>
        <v>-1.3067470886471995</v>
      </c>
      <c r="H391">
        <f t="shared" si="39"/>
        <v>-0.18838094246659604</v>
      </c>
      <c r="K391" s="1">
        <f>'RAD Data'!B1052</f>
        <v>221.22342133663</v>
      </c>
      <c r="L391" s="1">
        <f t="shared" si="40"/>
        <v>-0.44703249441138837</v>
      </c>
      <c r="M391" s="1">
        <f t="shared" si="41"/>
        <v>-6.2708633385296739E-2</v>
      </c>
    </row>
    <row r="392" spans="1:13" x14ac:dyDescent="0.2">
      <c r="A392">
        <v>1071</v>
      </c>
      <c r="B392">
        <v>391</v>
      </c>
      <c r="C392">
        <f>'Annual Temp at Depth'!E1053</f>
        <v>216.554</v>
      </c>
      <c r="D392">
        <f>'Annual Temp at Depth'!H1053</f>
        <v>217.28578690149502</v>
      </c>
      <c r="E392">
        <f t="shared" si="36"/>
        <v>0.73178690149501335</v>
      </c>
      <c r="F392">
        <f t="shared" si="37"/>
        <v>-1.408649557522125</v>
      </c>
      <c r="G392">
        <f t="shared" si="38"/>
        <v>-1.2969911221521784</v>
      </c>
      <c r="H392">
        <f t="shared" si="39"/>
        <v>-0.18697452023005812</v>
      </c>
      <c r="K392" s="1">
        <f>'RAD Data'!B1053</f>
        <v>221.45874104600381</v>
      </c>
      <c r="L392" s="1">
        <f t="shared" si="40"/>
        <v>-0.21171278503757662</v>
      </c>
      <c r="M392" s="1">
        <f t="shared" si="41"/>
        <v>-2.9698555666255191E-2</v>
      </c>
    </row>
    <row r="393" spans="1:13" x14ac:dyDescent="0.2">
      <c r="A393">
        <v>1072</v>
      </c>
      <c r="B393">
        <v>392</v>
      </c>
      <c r="C393">
        <f>'Annual Temp at Depth'!E1054</f>
        <v>216.566</v>
      </c>
      <c r="D393">
        <f>'Annual Temp at Depth'!H1054</f>
        <v>217.29651990016001</v>
      </c>
      <c r="E393">
        <f t="shared" si="36"/>
        <v>0.73051990016000445</v>
      </c>
      <c r="F393">
        <f t="shared" si="37"/>
        <v>-1.3966495575221245</v>
      </c>
      <c r="G393">
        <f t="shared" si="38"/>
        <v>-1.2862581234871868</v>
      </c>
      <c r="H393">
        <f t="shared" si="39"/>
        <v>-0.18542724882492573</v>
      </c>
      <c r="K393" s="1">
        <f>'RAD Data'!B1054</f>
        <v>221.69406075537759</v>
      </c>
      <c r="L393" s="1">
        <f t="shared" si="40"/>
        <v>2.3606924336206703E-2</v>
      </c>
      <c r="M393" s="1">
        <f t="shared" si="41"/>
        <v>3.3115220527823739E-3</v>
      </c>
    </row>
    <row r="394" spans="1:13" x14ac:dyDescent="0.2">
      <c r="A394">
        <v>1073</v>
      </c>
      <c r="B394">
        <v>393</v>
      </c>
      <c r="C394">
        <f>'Annual Temp at Depth'!E1055</f>
        <v>216.577</v>
      </c>
      <c r="D394">
        <f>'Annual Temp at Depth'!H1055</f>
        <v>217.30622981426501</v>
      </c>
      <c r="E394">
        <f t="shared" si="36"/>
        <v>0.7292298142650111</v>
      </c>
      <c r="F394">
        <f t="shared" si="37"/>
        <v>-1.3856495575221288</v>
      </c>
      <c r="G394">
        <f t="shared" si="38"/>
        <v>-1.2765482093821845</v>
      </c>
      <c r="H394">
        <f t="shared" si="39"/>
        <v>-0.18402746551087706</v>
      </c>
      <c r="K394" s="1">
        <f>'RAD Data'!B1055</f>
        <v>221.6780377748882</v>
      </c>
      <c r="L394" s="1">
        <f t="shared" si="40"/>
        <v>7.5839438468108256E-3</v>
      </c>
      <c r="M394" s="1">
        <f t="shared" si="41"/>
        <v>1.0638572368895374E-3</v>
      </c>
    </row>
    <row r="395" spans="1:13" x14ac:dyDescent="0.2">
      <c r="A395">
        <v>1074</v>
      </c>
      <c r="B395">
        <v>394</v>
      </c>
      <c r="C395">
        <f>'Annual Temp at Depth'!E1056</f>
        <v>216.589</v>
      </c>
      <c r="D395">
        <f>'Annual Temp at Depth'!H1056</f>
        <v>217.31691652708</v>
      </c>
      <c r="E395">
        <f t="shared" si="36"/>
        <v>0.72791652707999788</v>
      </c>
      <c r="F395">
        <f t="shared" si="37"/>
        <v>-1.3736495575221284</v>
      </c>
      <c r="G395">
        <f t="shared" si="38"/>
        <v>-1.2658614965671973</v>
      </c>
      <c r="H395">
        <f t="shared" si="39"/>
        <v>-0.18248686668387581</v>
      </c>
      <c r="K395" s="1">
        <f>'RAD Data'!B1056</f>
        <v>221.56541362549419</v>
      </c>
      <c r="L395" s="1">
        <f t="shared" si="40"/>
        <v>-0.10504020554719773</v>
      </c>
      <c r="M395" s="1">
        <f t="shared" si="41"/>
        <v>-1.473478510560737E-2</v>
      </c>
    </row>
    <row r="396" spans="1:13" x14ac:dyDescent="0.2">
      <c r="A396">
        <v>1075</v>
      </c>
      <c r="B396">
        <v>395</v>
      </c>
      <c r="C396">
        <f>'Annual Temp at Depth'!E1057</f>
        <v>216.6</v>
      </c>
      <c r="D396">
        <f>'Annual Temp at Depth'!H1057</f>
        <v>217.32657992187501</v>
      </c>
      <c r="E396">
        <f t="shared" si="36"/>
        <v>0.72657992187501463</v>
      </c>
      <c r="F396">
        <f t="shared" si="37"/>
        <v>-1.3626495575221327</v>
      </c>
      <c r="G396">
        <f t="shared" si="38"/>
        <v>-1.2561981017721848</v>
      </c>
      <c r="H396">
        <f t="shared" si="39"/>
        <v>-0.18109378960360026</v>
      </c>
      <c r="J396">
        <v>220.65100000000001</v>
      </c>
      <c r="K396" s="1">
        <f>'RAD Data'!B1057</f>
        <v>220.31413651075849</v>
      </c>
      <c r="L396" s="1">
        <f t="shared" si="40"/>
        <v>-1.3563173202828978</v>
      </c>
      <c r="M396" s="1">
        <f t="shared" si="41"/>
        <v>-0.19026090195912518</v>
      </c>
    </row>
    <row r="397" spans="1:13" x14ac:dyDescent="0.2">
      <c r="A397">
        <v>1076</v>
      </c>
      <c r="B397">
        <v>396</v>
      </c>
      <c r="C397">
        <f>'Annual Temp at Depth'!E1058</f>
        <v>216.61199999999999</v>
      </c>
      <c r="D397">
        <f>'Annual Temp at Depth'!H1058</f>
        <v>217.33721988191999</v>
      </c>
      <c r="E397">
        <f t="shared" si="36"/>
        <v>0.72521988191999753</v>
      </c>
      <c r="F397">
        <f t="shared" si="37"/>
        <v>-1.3506495575221322</v>
      </c>
      <c r="G397">
        <f t="shared" si="38"/>
        <v>-1.2455581417272015</v>
      </c>
      <c r="H397">
        <f t="shared" si="39"/>
        <v>-0.17955993066601816</v>
      </c>
      <c r="K397" s="1">
        <f>'RAD Data'!B1058</f>
        <v>220.2978956074771</v>
      </c>
      <c r="L397" s="1">
        <f t="shared" si="40"/>
        <v>-1.3725582235642833</v>
      </c>
      <c r="M397" s="1">
        <f t="shared" si="41"/>
        <v>-0.19253913645538806</v>
      </c>
    </row>
    <row r="398" spans="1:13" x14ac:dyDescent="0.2">
      <c r="A398">
        <v>1077</v>
      </c>
      <c r="B398">
        <v>397</v>
      </c>
      <c r="C398">
        <f>'Annual Temp at Depth'!E1059</f>
        <v>216.62299999999999</v>
      </c>
      <c r="D398">
        <f>'Annual Temp at Depth'!H1059</f>
        <v>217.34683629048499</v>
      </c>
      <c r="E398">
        <f t="shared" si="36"/>
        <v>0.72383629048499643</v>
      </c>
      <c r="F398">
        <f t="shared" si="37"/>
        <v>-1.3396495575221365</v>
      </c>
      <c r="G398">
        <f t="shared" si="38"/>
        <v>-1.2359417331622069</v>
      </c>
      <c r="H398">
        <f t="shared" si="39"/>
        <v>-0.17817362713080775</v>
      </c>
      <c r="K398" s="1">
        <f>'RAD Data'!B1059</f>
        <v>220.38386095036341</v>
      </c>
      <c r="L398" s="1">
        <f t="shared" si="40"/>
        <v>-1.2865928806779721</v>
      </c>
      <c r="M398" s="1">
        <f t="shared" si="41"/>
        <v>-0.18048012678988914</v>
      </c>
    </row>
    <row r="399" spans="1:13" x14ac:dyDescent="0.2">
      <c r="A399">
        <v>1078</v>
      </c>
      <c r="B399">
        <v>398</v>
      </c>
      <c r="C399">
        <f>'Annual Temp at Depth'!E1060</f>
        <v>216.63499999999999</v>
      </c>
      <c r="D399">
        <f>'Annual Temp at Depth'!H1060</f>
        <v>217.35742903084</v>
      </c>
      <c r="E399">
        <f t="shared" si="36"/>
        <v>0.72242903084000432</v>
      </c>
      <c r="F399">
        <f t="shared" si="37"/>
        <v>-1.3276495575221361</v>
      </c>
      <c r="G399">
        <f t="shared" si="38"/>
        <v>-1.2253489928071986</v>
      </c>
      <c r="H399">
        <f t="shared" si="39"/>
        <v>-0.17664657539392864</v>
      </c>
      <c r="K399" s="1">
        <f>'RAD Data'!B1060</f>
        <v>220.46982629324981</v>
      </c>
      <c r="L399" s="1">
        <f t="shared" si="40"/>
        <v>-1.2006275377915756</v>
      </c>
      <c r="M399" s="1">
        <f t="shared" si="41"/>
        <v>-0.16842111712437829</v>
      </c>
    </row>
    <row r="400" spans="1:13" x14ac:dyDescent="0.2">
      <c r="A400">
        <v>1079</v>
      </c>
      <c r="B400">
        <v>399</v>
      </c>
      <c r="C400">
        <f>'Annual Temp at Depth'!E1061</f>
        <v>216.64599999999999</v>
      </c>
      <c r="D400">
        <f>'Annual Temp at Depth'!H1061</f>
        <v>217.36699798625497</v>
      </c>
      <c r="E400">
        <f t="shared" si="36"/>
        <v>0.72099798625498579</v>
      </c>
      <c r="F400">
        <f t="shared" si="37"/>
        <v>-1.3166495575221404</v>
      </c>
      <c r="G400">
        <f t="shared" si="38"/>
        <v>-1.2157800373922214</v>
      </c>
      <c r="H400">
        <f t="shared" si="39"/>
        <v>-0.17526711271507137</v>
      </c>
      <c r="K400" s="1">
        <f>'RAD Data'!B1061</f>
        <v>220.55579163613621</v>
      </c>
      <c r="L400" s="1">
        <f t="shared" si="40"/>
        <v>-1.1146621949051791</v>
      </c>
      <c r="M400" s="1">
        <f t="shared" si="41"/>
        <v>-0.15636210745886744</v>
      </c>
    </row>
    <row r="401" spans="1:13" x14ac:dyDescent="0.2">
      <c r="A401">
        <v>1080</v>
      </c>
      <c r="B401">
        <v>400</v>
      </c>
      <c r="C401">
        <f>'Annual Temp at Depth'!E1062</f>
        <v>216.65799999999999</v>
      </c>
      <c r="D401">
        <f>'Annual Temp at Depth'!H1062</f>
        <v>217.37754304000001</v>
      </c>
      <c r="E401">
        <f t="shared" si="36"/>
        <v>0.71954304000001912</v>
      </c>
      <c r="F401">
        <f t="shared" si="37"/>
        <v>-1.30464955752214</v>
      </c>
      <c r="G401">
        <f t="shared" si="38"/>
        <v>-1.2052349836471876</v>
      </c>
      <c r="H401">
        <f t="shared" si="39"/>
        <v>-0.17374693549018319</v>
      </c>
      <c r="K401" s="1">
        <f>'RAD Data'!B1062</f>
        <v>220.6417569790226</v>
      </c>
      <c r="L401" s="1">
        <f t="shared" si="40"/>
        <v>-1.0286968520187827</v>
      </c>
      <c r="M401" s="1">
        <f t="shared" si="41"/>
        <v>-0.14430309779335657</v>
      </c>
    </row>
    <row r="402" spans="1:13" x14ac:dyDescent="0.2">
      <c r="A402">
        <v>1081</v>
      </c>
      <c r="B402">
        <v>401</v>
      </c>
      <c r="C402">
        <f>'Annual Temp at Depth'!E1063</f>
        <v>216.66900000000001</v>
      </c>
      <c r="D402">
        <f>'Annual Temp at Depth'!H1063</f>
        <v>217.38706407534502</v>
      </c>
      <c r="E402">
        <f t="shared" si="36"/>
        <v>0.71806407534501204</v>
      </c>
      <c r="F402">
        <f t="shared" si="37"/>
        <v>-1.2936495575221159</v>
      </c>
      <c r="G402">
        <f t="shared" si="38"/>
        <v>-1.1957139483021706</v>
      </c>
      <c r="H402">
        <f t="shared" si="39"/>
        <v>-0.1723743809789588</v>
      </c>
      <c r="K402" s="1">
        <f>'RAD Data'!B1063</f>
        <v>220.72772232190891</v>
      </c>
      <c r="L402" s="1">
        <f t="shared" si="40"/>
        <v>-0.9427315091324715</v>
      </c>
      <c r="M402" s="1">
        <f t="shared" si="41"/>
        <v>-0.13224408812785768</v>
      </c>
    </row>
    <row r="403" spans="1:13" x14ac:dyDescent="0.2">
      <c r="A403">
        <v>1082</v>
      </c>
      <c r="B403">
        <v>402</v>
      </c>
      <c r="C403">
        <f>'Annual Temp at Depth'!E1064</f>
        <v>216.68</v>
      </c>
      <c r="D403">
        <f>'Annual Temp at Depth'!H1064</f>
        <v>217.39656097556002</v>
      </c>
      <c r="E403">
        <f t="shared" si="36"/>
        <v>0.71656097556001441</v>
      </c>
      <c r="F403">
        <f t="shared" si="37"/>
        <v>-1.2826495575221202</v>
      </c>
      <c r="G403">
        <f t="shared" si="38"/>
        <v>-1.1862170480871725</v>
      </c>
      <c r="H403">
        <f t="shared" si="39"/>
        <v>-0.17100530579328943</v>
      </c>
      <c r="J403">
        <v>220.702</v>
      </c>
      <c r="K403" s="1">
        <f>'RAD Data'!B1064</f>
        <v>220.81368766479531</v>
      </c>
      <c r="L403" s="1">
        <f t="shared" si="40"/>
        <v>-0.85676616624607504</v>
      </c>
      <c r="M403" s="1">
        <f t="shared" si="41"/>
        <v>-0.1201850784623468</v>
      </c>
    </row>
    <row r="404" spans="1:13" x14ac:dyDescent="0.2">
      <c r="A404">
        <v>1083</v>
      </c>
      <c r="B404">
        <v>403</v>
      </c>
      <c r="C404">
        <f>'Annual Temp at Depth'!E1065</f>
        <v>216.69200000000001</v>
      </c>
      <c r="D404">
        <f>'Annual Temp at Depth'!H1065</f>
        <v>217.407033623915</v>
      </c>
      <c r="E404">
        <f t="shared" si="36"/>
        <v>0.71503362391499081</v>
      </c>
      <c r="F404">
        <f t="shared" si="37"/>
        <v>-1.2706495575221197</v>
      </c>
      <c r="G404">
        <f t="shared" si="38"/>
        <v>-1.1757443997321957</v>
      </c>
      <c r="H404">
        <f t="shared" si="39"/>
        <v>-0.16949556654506645</v>
      </c>
      <c r="K404" s="1">
        <f>'RAD Data'!B1065</f>
        <v>220.79698890717839</v>
      </c>
      <c r="L404" s="1">
        <f t="shared" si="40"/>
        <v>-0.87346492386299701</v>
      </c>
      <c r="M404" s="1">
        <f t="shared" si="41"/>
        <v>-0.12252753965360381</v>
      </c>
    </row>
    <row r="405" spans="1:13" x14ac:dyDescent="0.2">
      <c r="A405">
        <v>1084</v>
      </c>
      <c r="B405">
        <v>404</v>
      </c>
      <c r="C405">
        <f>'Annual Temp at Depth'!E1066</f>
        <v>216.804</v>
      </c>
      <c r="D405">
        <f>'Annual Temp at Depth'!H1066</f>
        <v>217.51748190367999</v>
      </c>
      <c r="E405">
        <f t="shared" si="36"/>
        <v>0.71348190367999109</v>
      </c>
      <c r="F405">
        <f t="shared" si="37"/>
        <v>-1.158649557522125</v>
      </c>
      <c r="G405">
        <f t="shared" si="38"/>
        <v>-1.0652961199672006</v>
      </c>
      <c r="H405">
        <f t="shared" si="39"/>
        <v>-0.15357331868493643</v>
      </c>
      <c r="K405" s="1">
        <f>'RAD Data'!B1066</f>
        <v>221.86864004080661</v>
      </c>
      <c r="L405" s="1">
        <f t="shared" si="40"/>
        <v>0.19818620976522539</v>
      </c>
      <c r="M405" s="1">
        <f t="shared" si="41"/>
        <v>2.7801080515529583E-2</v>
      </c>
    </row>
    <row r="406" spans="1:13" x14ac:dyDescent="0.2">
      <c r="A406">
        <v>1085</v>
      </c>
      <c r="B406">
        <v>405</v>
      </c>
      <c r="C406">
        <f>'Annual Temp at Depth'!E1067</f>
        <v>216.916</v>
      </c>
      <c r="D406">
        <f>'Annual Temp at Depth'!H1067</f>
        <v>217.62790569812501</v>
      </c>
      <c r="E406">
        <f t="shared" si="36"/>
        <v>0.71190569812500826</v>
      </c>
      <c r="F406">
        <f t="shared" si="37"/>
        <v>-1.0466495575221302</v>
      </c>
      <c r="G406">
        <f t="shared" si="38"/>
        <v>-0.9548723255221887</v>
      </c>
      <c r="H406">
        <f t="shared" si="39"/>
        <v>-0.13765460063382229</v>
      </c>
      <c r="K406" s="1">
        <f>'RAD Data'!B1067</f>
        <v>222.9402178678686</v>
      </c>
      <c r="L406" s="1">
        <f t="shared" si="40"/>
        <v>1.2697640368272118</v>
      </c>
      <c r="M406" s="1">
        <f t="shared" si="41"/>
        <v>0.17811941741746362</v>
      </c>
    </row>
    <row r="407" spans="1:13" x14ac:dyDescent="0.2">
      <c r="A407">
        <v>1086</v>
      </c>
      <c r="B407">
        <v>406</v>
      </c>
      <c r="C407">
        <f>'Annual Temp at Depth'!E1068</f>
        <v>217.077</v>
      </c>
      <c r="D407">
        <f>'Annual Temp at Depth'!H1068</f>
        <v>217.78730489052001</v>
      </c>
      <c r="E407">
        <f t="shared" si="36"/>
        <v>0.71030489052000689</v>
      </c>
      <c r="F407">
        <f t="shared" si="37"/>
        <v>-0.88564955752212882</v>
      </c>
      <c r="G407">
        <f t="shared" si="38"/>
        <v>-0.7954731331271887</v>
      </c>
      <c r="H407">
        <f t="shared" si="39"/>
        <v>-0.11467557863893083</v>
      </c>
      <c r="K407" s="1">
        <f>'RAD Data'!B1068</f>
        <v>222.9233449720634</v>
      </c>
      <c r="L407" s="1">
        <f t="shared" si="40"/>
        <v>1.2528911410220189</v>
      </c>
      <c r="M407" s="1">
        <f t="shared" si="41"/>
        <v>0.17575252854378268</v>
      </c>
    </row>
    <row r="408" spans="1:13" x14ac:dyDescent="0.2">
      <c r="A408">
        <v>1087</v>
      </c>
      <c r="B408">
        <v>407</v>
      </c>
      <c r="C408">
        <f>'Annual Temp at Depth'!E1069</f>
        <v>217.239</v>
      </c>
      <c r="D408">
        <f>'Annual Temp at Depth'!H1069</f>
        <v>217.94767936413501</v>
      </c>
      <c r="E408">
        <f t="shared" si="36"/>
        <v>0.70867936413500843</v>
      </c>
      <c r="F408">
        <f t="shared" si="37"/>
        <v>-0.72364955752212268</v>
      </c>
      <c r="G408">
        <f t="shared" si="38"/>
        <v>-0.63509865951218103</v>
      </c>
      <c r="H408">
        <f t="shared" si="39"/>
        <v>-9.1555959892769614E-2</v>
      </c>
      <c r="K408" s="1">
        <f>'RAD Data'!B1069</f>
        <v>222.77726905767261</v>
      </c>
      <c r="L408" s="1">
        <f t="shared" si="40"/>
        <v>1.1068152266312268</v>
      </c>
      <c r="M408" s="1">
        <f t="shared" si="41"/>
        <v>0.15526135379368869</v>
      </c>
    </row>
    <row r="409" spans="1:13" x14ac:dyDescent="0.2">
      <c r="A409">
        <v>1088</v>
      </c>
      <c r="B409">
        <v>408</v>
      </c>
      <c r="C409">
        <f>'Annual Temp at Depth'!E1070</f>
        <v>217.4</v>
      </c>
      <c r="D409">
        <f>'Annual Temp at Depth'!H1070</f>
        <v>218.10702900224001</v>
      </c>
      <c r="E409">
        <f t="shared" si="36"/>
        <v>0.70702900224000587</v>
      </c>
      <c r="F409">
        <f t="shared" si="37"/>
        <v>-0.56264955752212131</v>
      </c>
      <c r="G409">
        <f t="shared" si="38"/>
        <v>-0.47574902140718223</v>
      </c>
      <c r="H409">
        <f t="shared" si="39"/>
        <v>-6.8584081655025039E-2</v>
      </c>
      <c r="K409" s="1">
        <f>'RAD Data'!B1070</f>
        <v>222.63119314328191</v>
      </c>
      <c r="L409" s="1">
        <f t="shared" si="40"/>
        <v>0.96073931224051989</v>
      </c>
      <c r="M409" s="1">
        <f t="shared" si="41"/>
        <v>0.13477017904360664</v>
      </c>
    </row>
    <row r="410" spans="1:13" x14ac:dyDescent="0.2">
      <c r="A410">
        <v>1089</v>
      </c>
      <c r="B410">
        <v>409</v>
      </c>
      <c r="C410">
        <f>'Annual Temp at Depth'!E1071</f>
        <v>217.56200000000001</v>
      </c>
      <c r="D410">
        <f>'Annual Temp at Depth'!H1071</f>
        <v>218.267353688105</v>
      </c>
      <c r="E410">
        <f t="shared" si="36"/>
        <v>0.70535368810499222</v>
      </c>
      <c r="F410">
        <f t="shared" si="37"/>
        <v>-0.40064955752211517</v>
      </c>
      <c r="G410">
        <f t="shared" si="38"/>
        <v>-0.31542433554218974</v>
      </c>
      <c r="H410">
        <f t="shared" si="39"/>
        <v>-4.5471640321656723E-2</v>
      </c>
      <c r="J410">
        <v>222.715</v>
      </c>
      <c r="K410" s="1">
        <f>'RAD Data'!B1071</f>
        <v>222.48511722889111</v>
      </c>
      <c r="L410" s="1">
        <f t="shared" si="40"/>
        <v>0.81466339784972774</v>
      </c>
      <c r="M410" s="1">
        <f t="shared" si="41"/>
        <v>0.11427900429351265</v>
      </c>
    </row>
    <row r="411" spans="1:13" x14ac:dyDescent="0.2">
      <c r="A411">
        <v>1090</v>
      </c>
      <c r="B411">
        <v>410</v>
      </c>
      <c r="C411">
        <f>'Annual Temp at Depth'!E1072</f>
        <v>217.72300000000001</v>
      </c>
      <c r="D411">
        <f>'Annual Temp at Depth'!H1072</f>
        <v>218.426653305</v>
      </c>
      <c r="E411">
        <f t="shared" si="36"/>
        <v>0.7036533049999889</v>
      </c>
      <c r="F411">
        <f t="shared" si="37"/>
        <v>-0.23964955752211381</v>
      </c>
      <c r="G411">
        <f t="shared" si="38"/>
        <v>-0.15612471864719168</v>
      </c>
      <c r="H411">
        <f t="shared" si="39"/>
        <v>-2.2506973152346992E-2</v>
      </c>
      <c r="J411">
        <v>223.01</v>
      </c>
      <c r="K411" s="1">
        <f>'RAD Data'!B1072</f>
        <v>222.63903834455621</v>
      </c>
      <c r="L411" s="1">
        <f t="shared" si="40"/>
        <v>0.96858451351482699</v>
      </c>
      <c r="M411" s="1">
        <f t="shared" si="41"/>
        <v>0.13587068483836359</v>
      </c>
    </row>
    <row r="412" spans="1:13" x14ac:dyDescent="0.2">
      <c r="A412">
        <v>1091</v>
      </c>
      <c r="B412">
        <v>411</v>
      </c>
      <c r="C412">
        <f>'Annual Temp at Depth'!E1073</f>
        <v>217.86500000000001</v>
      </c>
      <c r="D412">
        <f>'Annual Temp at Depth'!H1073</f>
        <v>218.566927736195</v>
      </c>
      <c r="E412">
        <f t="shared" si="36"/>
        <v>0.70192773619498894</v>
      </c>
      <c r="F412">
        <f t="shared" si="37"/>
        <v>-9.7649557522117902E-2</v>
      </c>
      <c r="G412">
        <f t="shared" si="38"/>
        <v>-1.5850287452195744E-2</v>
      </c>
      <c r="H412">
        <f t="shared" si="39"/>
        <v>-2.2849808616770815E-3</v>
      </c>
      <c r="J412">
        <v>223.39500000000001</v>
      </c>
      <c r="K412" s="1">
        <f>'RAD Data'!B1073</f>
        <v>222.7576778808241</v>
      </c>
      <c r="L412" s="1">
        <f t="shared" si="40"/>
        <v>1.0872240497827192</v>
      </c>
      <c r="M412" s="1">
        <f t="shared" si="41"/>
        <v>0.1525131510524155</v>
      </c>
    </row>
    <row r="413" spans="1:13" x14ac:dyDescent="0.2">
      <c r="A413">
        <v>1092</v>
      </c>
      <c r="B413">
        <v>412</v>
      </c>
      <c r="C413">
        <f>'Annual Temp at Depth'!E1074</f>
        <v>218.006</v>
      </c>
      <c r="D413">
        <f>'Annual Temp at Depth'!H1074</f>
        <v>218.70617686495999</v>
      </c>
      <c r="E413">
        <f t="shared" si="36"/>
        <v>0.70017686495998532</v>
      </c>
      <c r="F413">
        <f t="shared" si="37"/>
        <v>4.335044247787323E-2</v>
      </c>
      <c r="G413">
        <f t="shared" si="38"/>
        <v>0.12339884131279177</v>
      </c>
      <c r="H413">
        <f t="shared" si="39"/>
        <v>1.7789203609288227E-2</v>
      </c>
      <c r="K413" s="1">
        <f>'RAD Data'!B1074</f>
        <v>223.53009238322221</v>
      </c>
      <c r="L413" s="1">
        <f t="shared" si="40"/>
        <v>1.8596385521808259</v>
      </c>
      <c r="M413" s="1">
        <f t="shared" si="41"/>
        <v>0.26086558282842492</v>
      </c>
    </row>
    <row r="414" spans="1:13" x14ac:dyDescent="0.2">
      <c r="A414">
        <v>1093</v>
      </c>
      <c r="B414">
        <v>413</v>
      </c>
      <c r="C414">
        <f>'Annual Temp at Depth'!E1075</f>
        <v>218.148</v>
      </c>
      <c r="D414">
        <f>'Annual Temp at Depth'!H1075</f>
        <v>218.846400574565</v>
      </c>
      <c r="E414">
        <f t="shared" si="36"/>
        <v>0.69840057456499949</v>
      </c>
      <c r="F414">
        <f t="shared" si="37"/>
        <v>0.18535044247786914</v>
      </c>
      <c r="G414">
        <f t="shared" si="38"/>
        <v>0.26362255091780185</v>
      </c>
      <c r="H414">
        <f t="shared" si="39"/>
        <v>3.8003883864593406E-2</v>
      </c>
      <c r="K414" s="1">
        <f>'RAD Data'!B1075</f>
        <v>223.50624338372731</v>
      </c>
      <c r="L414" s="1">
        <f t="shared" si="40"/>
        <v>1.8357895526859238</v>
      </c>
      <c r="M414" s="1">
        <f t="shared" si="41"/>
        <v>0.25752010305988793</v>
      </c>
    </row>
    <row r="415" spans="1:13" x14ac:dyDescent="0.2">
      <c r="A415">
        <v>1094</v>
      </c>
      <c r="B415">
        <v>414</v>
      </c>
      <c r="C415">
        <f>'Annual Temp at Depth'!E1076</f>
        <v>218.20099999999999</v>
      </c>
      <c r="D415">
        <f>'Annual Temp at Depth'!H1076</f>
        <v>218.89759874827999</v>
      </c>
      <c r="E415">
        <f t="shared" si="36"/>
        <v>0.69659874827999602</v>
      </c>
      <c r="F415">
        <f t="shared" si="37"/>
        <v>0.23835044247786641</v>
      </c>
      <c r="G415">
        <f t="shared" si="38"/>
        <v>0.31482072463279565</v>
      </c>
      <c r="H415">
        <f t="shared" si="39"/>
        <v>4.5384623642620164E-2</v>
      </c>
      <c r="K415" s="1">
        <f>'RAD Data'!B1076</f>
        <v>223.97841314788121</v>
      </c>
      <c r="L415" s="1">
        <f t="shared" si="40"/>
        <v>2.3079593168398276</v>
      </c>
      <c r="M415" s="1">
        <f t="shared" si="41"/>
        <v>0.32375493163747437</v>
      </c>
    </row>
    <row r="416" spans="1:13" x14ac:dyDescent="0.2">
      <c r="A416">
        <v>1095</v>
      </c>
      <c r="B416">
        <v>415</v>
      </c>
      <c r="C416">
        <f>'Annual Temp at Depth'!E1077</f>
        <v>218.25399999999999</v>
      </c>
      <c r="D416">
        <f>'Annual Temp at Depth'!H1077</f>
        <v>218.94877126937499</v>
      </c>
      <c r="E416">
        <f t="shared" si="36"/>
        <v>0.69477126937499634</v>
      </c>
      <c r="F416">
        <f t="shared" si="37"/>
        <v>0.29135044247786368</v>
      </c>
      <c r="G416">
        <f t="shared" si="38"/>
        <v>0.36599324572779324</v>
      </c>
      <c r="H416">
        <f t="shared" si="39"/>
        <v>5.2761665333409064E-2</v>
      </c>
      <c r="K416" s="1">
        <f>'RAD Data'!B1077</f>
        <v>223.7577015832816</v>
      </c>
      <c r="L416" s="1">
        <f t="shared" si="40"/>
        <v>2.0872477522402164</v>
      </c>
      <c r="M416" s="1">
        <f t="shared" si="41"/>
        <v>0.29279404901395012</v>
      </c>
    </row>
    <row r="417" spans="1:13" x14ac:dyDescent="0.2">
      <c r="A417">
        <v>1096</v>
      </c>
      <c r="B417">
        <v>416</v>
      </c>
      <c r="C417">
        <f>'Annual Temp at Depth'!E1078</f>
        <v>218.30699999999999</v>
      </c>
      <c r="D417">
        <f>'Annual Temp at Depth'!H1078</f>
        <v>218.99991802111998</v>
      </c>
      <c r="E417">
        <f t="shared" si="36"/>
        <v>0.69291802111999345</v>
      </c>
      <c r="F417">
        <f t="shared" si="37"/>
        <v>0.34435044247786095</v>
      </c>
      <c r="G417">
        <f t="shared" si="38"/>
        <v>0.41713999747278763</v>
      </c>
      <c r="H417">
        <f t="shared" si="39"/>
        <v>6.0134992109137107E-2</v>
      </c>
      <c r="K417" s="1">
        <f>'RAD Data'!B1078</f>
        <v>223.53699001868199</v>
      </c>
      <c r="L417" s="1">
        <f t="shared" si="40"/>
        <v>1.8665361876406052</v>
      </c>
      <c r="M417" s="1">
        <f t="shared" si="41"/>
        <v>0.26183316639042586</v>
      </c>
    </row>
    <row r="418" spans="1:13" x14ac:dyDescent="0.2">
      <c r="A418">
        <v>1097</v>
      </c>
      <c r="B418">
        <v>417</v>
      </c>
      <c r="C418">
        <f>'Annual Temp at Depth'!E1079</f>
        <v>218.36</v>
      </c>
      <c r="D418">
        <f>'Annual Temp at Depth'!H1079</f>
        <v>219.05103888678502</v>
      </c>
      <c r="E418">
        <f t="shared" si="36"/>
        <v>0.6910388867850088</v>
      </c>
      <c r="F418">
        <f t="shared" si="37"/>
        <v>0.39735044247788665</v>
      </c>
      <c r="G418">
        <f t="shared" si="38"/>
        <v>0.46826086313782866</v>
      </c>
      <c r="H418">
        <f t="shared" si="39"/>
        <v>6.7504587141989467E-2</v>
      </c>
      <c r="K418" s="1">
        <f>'RAD Data'!B1079</f>
        <v>223.5195932693513</v>
      </c>
      <c r="L418" s="1">
        <f t="shared" si="40"/>
        <v>1.8491394383099191</v>
      </c>
      <c r="M418" s="1">
        <f t="shared" si="41"/>
        <v>0.25939279261556114</v>
      </c>
    </row>
    <row r="419" spans="1:13" x14ac:dyDescent="0.2">
      <c r="A419">
        <v>1098</v>
      </c>
      <c r="B419">
        <v>418</v>
      </c>
      <c r="C419">
        <f>'Annual Temp at Depth'!E1080</f>
        <v>218.416</v>
      </c>
      <c r="D419">
        <f>'Annual Temp at Depth'!H1080</f>
        <v>219.10513374964</v>
      </c>
      <c r="E419">
        <f t="shared" si="36"/>
        <v>0.68913374964000695</v>
      </c>
      <c r="F419">
        <f t="shared" si="37"/>
        <v>0.45335044247786982</v>
      </c>
      <c r="G419">
        <f t="shared" si="38"/>
        <v>0.52235572599280999</v>
      </c>
      <c r="H419">
        <f t="shared" si="39"/>
        <v>7.5302914251921829E-2</v>
      </c>
      <c r="K419" s="1">
        <f>'RAD Data'!B1080</f>
        <v>223.5021595772815</v>
      </c>
      <c r="L419" s="1">
        <f t="shared" si="40"/>
        <v>1.8317057462401181</v>
      </c>
      <c r="M419" s="1">
        <f t="shared" si="41"/>
        <v>0.25694723660291202</v>
      </c>
    </row>
    <row r="420" spans="1:13" x14ac:dyDescent="0.2">
      <c r="A420">
        <v>1099</v>
      </c>
      <c r="B420">
        <v>419</v>
      </c>
      <c r="C420">
        <f>'Annual Temp at Depth'!E1081</f>
        <v>218.47200000000001</v>
      </c>
      <c r="D420">
        <f>'Annual Temp at Depth'!H1081</f>
        <v>219.15920249295502</v>
      </c>
      <c r="E420">
        <f t="shared" si="36"/>
        <v>0.68720249295500935</v>
      </c>
      <c r="F420">
        <f t="shared" si="37"/>
        <v>0.50935044247788142</v>
      </c>
      <c r="G420">
        <f t="shared" si="38"/>
        <v>0.57642446930782398</v>
      </c>
      <c r="H420">
        <f t="shared" si="39"/>
        <v>8.3097475963332473E-2</v>
      </c>
      <c r="K420" s="1">
        <f>'RAD Data'!B1081</f>
        <v>223.28755082155709</v>
      </c>
      <c r="L420" s="1">
        <f t="shared" si="40"/>
        <v>1.6170969905157051</v>
      </c>
      <c r="M420" s="1">
        <f t="shared" si="41"/>
        <v>0.2268424411971173</v>
      </c>
    </row>
    <row r="421" spans="1:13" x14ac:dyDescent="0.2">
      <c r="A421">
        <v>1100</v>
      </c>
      <c r="B421">
        <v>420</v>
      </c>
      <c r="C421">
        <f>'Annual Temp at Depth'!E1082</f>
        <v>218.52799999999999</v>
      </c>
      <c r="D421">
        <f>'Annual Temp at Depth'!H1082</f>
        <v>219.213245</v>
      </c>
      <c r="E421">
        <f t="shared" si="36"/>
        <v>0.68524500000000899</v>
      </c>
      <c r="F421">
        <f t="shared" si="37"/>
        <v>0.56535044247786459</v>
      </c>
      <c r="G421">
        <f t="shared" si="38"/>
        <v>0.6304669763528068</v>
      </c>
      <c r="H421">
        <f t="shared" si="39"/>
        <v>9.0888255448390201E-2</v>
      </c>
      <c r="J421">
        <v>222.95400000000001</v>
      </c>
      <c r="K421" s="1">
        <f>'RAD Data'!B1082</f>
        <v>223.07294206583271</v>
      </c>
      <c r="L421" s="1">
        <f t="shared" si="40"/>
        <v>1.4024882347913206</v>
      </c>
      <c r="M421" s="1">
        <f t="shared" si="41"/>
        <v>0.19673764579132658</v>
      </c>
    </row>
    <row r="422" spans="1:13" x14ac:dyDescent="0.2">
      <c r="A422">
        <v>1101</v>
      </c>
      <c r="B422">
        <v>421</v>
      </c>
      <c r="C422">
        <f>'Annual Temp at Depth'!E1083</f>
        <v>218.583</v>
      </c>
      <c r="D422">
        <f>'Annual Temp at Depth'!H1083</f>
        <v>219.266261154045</v>
      </c>
      <c r="E422">
        <f t="shared" si="36"/>
        <v>0.68326115404499888</v>
      </c>
      <c r="F422">
        <f t="shared" si="37"/>
        <v>0.62035044247787141</v>
      </c>
      <c r="G422">
        <f t="shared" si="38"/>
        <v>0.68348313039780351</v>
      </c>
      <c r="H422">
        <f t="shared" si="39"/>
        <v>9.8531075663348497E-2</v>
      </c>
      <c r="K422" s="1">
        <f>'RAD Data'!B1083</f>
        <v>223.65940658464541</v>
      </c>
      <c r="L422" s="1">
        <f t="shared" si="40"/>
        <v>1.9889527536040248</v>
      </c>
      <c r="M422" s="1">
        <f t="shared" si="41"/>
        <v>0.27900546516345998</v>
      </c>
    </row>
    <row r="423" spans="1:13" x14ac:dyDescent="0.2">
      <c r="A423">
        <v>1102</v>
      </c>
      <c r="B423">
        <v>422</v>
      </c>
      <c r="C423">
        <f>'Annual Temp at Depth'!E1084</f>
        <v>218.63900000000001</v>
      </c>
      <c r="D423">
        <f>'Annual Temp at Depth'!H1084</f>
        <v>219.32025083836001</v>
      </c>
      <c r="E423">
        <f t="shared" si="36"/>
        <v>0.68125083836000044</v>
      </c>
      <c r="F423">
        <f t="shared" si="37"/>
        <v>0.67635044247788301</v>
      </c>
      <c r="G423">
        <f t="shared" si="38"/>
        <v>0.73747281471281667</v>
      </c>
      <c r="H423">
        <f t="shared" si="39"/>
        <v>0.10631424021224775</v>
      </c>
      <c r="K423" s="1">
        <f>'RAD Data'!B1084</f>
        <v>223.74704302054039</v>
      </c>
      <c r="L423" s="1">
        <f t="shared" si="40"/>
        <v>2.0765891894990034</v>
      </c>
      <c r="M423" s="1">
        <f t="shared" si="41"/>
        <v>0.29129889170053608</v>
      </c>
    </row>
    <row r="424" spans="1:13" x14ac:dyDescent="0.2">
      <c r="A424">
        <v>1103</v>
      </c>
      <c r="B424">
        <v>423</v>
      </c>
      <c r="C424">
        <f>'Annual Temp at Depth'!E1085</f>
        <v>218.69900000000001</v>
      </c>
      <c r="D424">
        <f>'Annual Temp at Depth'!H1085</f>
        <v>219.37821393621502</v>
      </c>
      <c r="E424">
        <f t="shared" si="36"/>
        <v>0.6792139362150067</v>
      </c>
      <c r="F424">
        <f t="shared" si="37"/>
        <v>0.73635044247788528</v>
      </c>
      <c r="G424">
        <f t="shared" si="38"/>
        <v>0.7954359125678252</v>
      </c>
      <c r="H424">
        <f t="shared" si="39"/>
        <v>0.11467021291505591</v>
      </c>
      <c r="K424" s="1">
        <f>'RAD Data'!B1085</f>
        <v>224.22823548767539</v>
      </c>
      <c r="L424" s="1">
        <f t="shared" si="40"/>
        <v>2.5577816566340061</v>
      </c>
      <c r="M424" s="1">
        <f t="shared" si="41"/>
        <v>0.35879940315455672</v>
      </c>
    </row>
    <row r="425" spans="1:13" x14ac:dyDescent="0.2">
      <c r="A425">
        <v>1104</v>
      </c>
      <c r="B425">
        <v>424</v>
      </c>
      <c r="C425">
        <f>'Annual Temp at Depth'!E1086</f>
        <v>218.75899999999999</v>
      </c>
      <c r="D425">
        <f>'Annual Temp at Depth'!H1086</f>
        <v>219.43615033088</v>
      </c>
      <c r="E425">
        <f t="shared" si="36"/>
        <v>0.67715033088001064</v>
      </c>
      <c r="F425">
        <f t="shared" si="37"/>
        <v>0.79635044247785913</v>
      </c>
      <c r="G425">
        <f t="shared" si="38"/>
        <v>0.853372307232803</v>
      </c>
      <c r="H425">
        <f t="shared" si="39"/>
        <v>0.1230223360802232</v>
      </c>
      <c r="K425" s="1">
        <f>'RAD Data'!B1086</f>
        <v>224.28998387356521</v>
      </c>
      <c r="L425" s="1">
        <f t="shared" si="40"/>
        <v>2.6195300425238202</v>
      </c>
      <c r="M425" s="1">
        <f t="shared" si="41"/>
        <v>0.36746131686621358</v>
      </c>
    </row>
    <row r="426" spans="1:13" x14ac:dyDescent="0.2">
      <c r="A426">
        <v>1105</v>
      </c>
      <c r="B426">
        <v>425</v>
      </c>
      <c r="C426">
        <f>'Annual Temp at Depth'!E1087</f>
        <v>218.81899999999999</v>
      </c>
      <c r="D426">
        <f>'Annual Temp at Depth'!H1087</f>
        <v>219.49405990562499</v>
      </c>
      <c r="E426">
        <f t="shared" si="36"/>
        <v>0.67505990562500529</v>
      </c>
      <c r="F426">
        <f t="shared" si="37"/>
        <v>0.85635044247786141</v>
      </c>
      <c r="G426">
        <f t="shared" si="38"/>
        <v>0.91128188197779991</v>
      </c>
      <c r="H426">
        <f t="shared" si="39"/>
        <v>0.13137059287993477</v>
      </c>
      <c r="K426" s="1">
        <f>'RAD Data'!B1087</f>
        <v>224.35173225945491</v>
      </c>
      <c r="L426" s="1">
        <f t="shared" si="40"/>
        <v>2.6812784284135205</v>
      </c>
      <c r="M426" s="1">
        <f t="shared" si="41"/>
        <v>0.37612323057785446</v>
      </c>
    </row>
    <row r="427" spans="1:13" x14ac:dyDescent="0.2">
      <c r="A427">
        <v>1106</v>
      </c>
      <c r="B427">
        <v>426</v>
      </c>
      <c r="C427">
        <f>'Annual Temp at Depth'!E1088</f>
        <v>218.87899999999999</v>
      </c>
      <c r="D427">
        <f>'Annual Temp at Depth'!H1088</f>
        <v>219.55194254372</v>
      </c>
      <c r="E427">
        <f t="shared" si="36"/>
        <v>0.67294254372001205</v>
      </c>
      <c r="F427">
        <f t="shared" si="37"/>
        <v>0.91635044247786368</v>
      </c>
      <c r="G427">
        <f t="shared" si="38"/>
        <v>0.96916452007280895</v>
      </c>
      <c r="H427">
        <f t="shared" si="39"/>
        <v>0.13971496648636766</v>
      </c>
      <c r="K427" s="1">
        <f>'RAD Data'!B1088</f>
        <v>224.41348064534469</v>
      </c>
      <c r="L427" s="1">
        <f t="shared" si="40"/>
        <v>2.7430268143033061</v>
      </c>
      <c r="M427" s="1">
        <f t="shared" si="41"/>
        <v>0.38478514428950739</v>
      </c>
    </row>
    <row r="428" spans="1:13" x14ac:dyDescent="0.2">
      <c r="A428">
        <v>1107</v>
      </c>
      <c r="B428">
        <v>427</v>
      </c>
      <c r="C428">
        <f>'Annual Temp at Depth'!E1089</f>
        <v>218.93799999999999</v>
      </c>
      <c r="D428">
        <f>'Annual Temp at Depth'!H1089</f>
        <v>219.60879812843498</v>
      </c>
      <c r="E428">
        <f t="shared" si="36"/>
        <v>0.67079812843499553</v>
      </c>
      <c r="F428">
        <f t="shared" si="37"/>
        <v>0.97535044247786118</v>
      </c>
      <c r="G428">
        <f t="shared" si="38"/>
        <v>1.0260201047877899</v>
      </c>
      <c r="H428">
        <f t="shared" si="39"/>
        <v>0.14791127985576302</v>
      </c>
      <c r="K428" s="1">
        <f>'RAD Data'!B1089</f>
        <v>224.47522903123439</v>
      </c>
      <c r="L428" s="1">
        <f t="shared" si="40"/>
        <v>2.8047752001930064</v>
      </c>
      <c r="M428" s="1">
        <f t="shared" si="41"/>
        <v>0.39344705800114832</v>
      </c>
    </row>
    <row r="429" spans="1:13" x14ac:dyDescent="0.2">
      <c r="A429">
        <v>1108</v>
      </c>
      <c r="B429">
        <v>428</v>
      </c>
      <c r="C429">
        <f>'Annual Temp at Depth'!E1090</f>
        <v>218.99799999999999</v>
      </c>
      <c r="D429">
        <f>'Annual Temp at Depth'!H1090</f>
        <v>219.66662654304</v>
      </c>
      <c r="E429">
        <f t="shared" si="36"/>
        <v>0.66862654304000557</v>
      </c>
      <c r="F429">
        <f t="shared" si="37"/>
        <v>1.0353504424778635</v>
      </c>
      <c r="G429">
        <f t="shared" si="38"/>
        <v>1.0838485193928022</v>
      </c>
      <c r="H429">
        <f t="shared" si="39"/>
        <v>0.15624783659216945</v>
      </c>
      <c r="K429" s="1">
        <f>'RAD Data'!B1090</f>
        <v>224.53697741712421</v>
      </c>
      <c r="L429" s="1">
        <f t="shared" si="40"/>
        <v>2.8665235860828204</v>
      </c>
      <c r="M429" s="1">
        <f t="shared" si="41"/>
        <v>0.40210897171280519</v>
      </c>
    </row>
    <row r="430" spans="1:13" x14ac:dyDescent="0.2">
      <c r="A430">
        <v>1109</v>
      </c>
      <c r="B430">
        <v>429</v>
      </c>
      <c r="C430">
        <f>'Annual Temp at Depth'!E1091</f>
        <v>219.05799999999999</v>
      </c>
      <c r="D430">
        <f>'Annual Temp at Depth'!H1091</f>
        <v>219.724427670805</v>
      </c>
      <c r="E430">
        <f t="shared" si="36"/>
        <v>0.66642767080500676</v>
      </c>
      <c r="F430">
        <f t="shared" si="37"/>
        <v>1.0953504424778657</v>
      </c>
      <c r="G430">
        <f t="shared" si="38"/>
        <v>1.1416496471578057</v>
      </c>
      <c r="H430">
        <f t="shared" si="39"/>
        <v>0.1645804596518281</v>
      </c>
      <c r="K430" s="1">
        <f>'RAD Data'!B1091</f>
        <v>224.59872580301391</v>
      </c>
      <c r="L430" s="1">
        <f t="shared" si="40"/>
        <v>2.9282719719725208</v>
      </c>
      <c r="M430" s="1">
        <f t="shared" si="41"/>
        <v>0.41077088542444606</v>
      </c>
    </row>
    <row r="431" spans="1:13" x14ac:dyDescent="0.2">
      <c r="A431">
        <v>1110</v>
      </c>
      <c r="B431">
        <v>430</v>
      </c>
      <c r="C431">
        <f>'Annual Temp at Depth'!E1092</f>
        <v>219.11799999999999</v>
      </c>
      <c r="D431">
        <f>'Annual Temp at Depth'!H1092</f>
        <v>219.78220139499999</v>
      </c>
      <c r="E431">
        <f t="shared" si="36"/>
        <v>0.66420139499999209</v>
      </c>
      <c r="F431">
        <f t="shared" si="37"/>
        <v>1.155350442477868</v>
      </c>
      <c r="G431">
        <f t="shared" si="38"/>
        <v>1.1994233713527933</v>
      </c>
      <c r="H431">
        <f t="shared" si="39"/>
        <v>0.17290913220691601</v>
      </c>
      <c r="K431" s="1">
        <f>'RAD Data'!B1092</f>
        <v>224.66047418890369</v>
      </c>
      <c r="L431" s="1">
        <f t="shared" si="40"/>
        <v>2.9900203578623064</v>
      </c>
      <c r="M431" s="1">
        <f t="shared" si="41"/>
        <v>0.41943279913609899</v>
      </c>
    </row>
    <row r="432" spans="1:13" x14ac:dyDescent="0.2">
      <c r="A432">
        <v>1111</v>
      </c>
      <c r="B432">
        <v>431</v>
      </c>
      <c r="C432">
        <f>'Annual Temp at Depth'!E1093</f>
        <v>219.178</v>
      </c>
      <c r="D432">
        <f>'Annual Temp at Depth'!H1093</f>
        <v>219.83994759889501</v>
      </c>
      <c r="E432">
        <f t="shared" si="36"/>
        <v>0.66194759889501142</v>
      </c>
      <c r="F432">
        <f t="shared" si="37"/>
        <v>1.2153504424778703</v>
      </c>
      <c r="G432">
        <f t="shared" si="38"/>
        <v>1.2571695752478149</v>
      </c>
      <c r="H432">
        <f t="shared" si="39"/>
        <v>0.18123383742961835</v>
      </c>
      <c r="K432" s="1">
        <f>'RAD Data'!B1093</f>
        <v>224.72222257479351</v>
      </c>
      <c r="L432" s="1">
        <f t="shared" si="40"/>
        <v>3.0517687437521204</v>
      </c>
      <c r="M432" s="1">
        <f t="shared" si="41"/>
        <v>0.42809471284775585</v>
      </c>
    </row>
    <row r="433" spans="1:13" x14ac:dyDescent="0.2">
      <c r="A433">
        <v>1112</v>
      </c>
      <c r="B433">
        <v>432</v>
      </c>
      <c r="C433">
        <f>'Annual Temp at Depth'!E1094</f>
        <v>219.23699999999999</v>
      </c>
      <c r="D433">
        <f>'Annual Temp at Depth'!H1094</f>
        <v>219.89666616576</v>
      </c>
      <c r="E433">
        <f t="shared" si="36"/>
        <v>0.65966616576000092</v>
      </c>
      <c r="F433">
        <f t="shared" si="37"/>
        <v>1.2743504424778678</v>
      </c>
      <c r="G433">
        <f t="shared" si="38"/>
        <v>1.3138881421128019</v>
      </c>
      <c r="H433">
        <f t="shared" si="39"/>
        <v>0.18941039827617218</v>
      </c>
      <c r="K433" s="1">
        <f>'RAD Data'!B1094</f>
        <v>224.78397096068321</v>
      </c>
      <c r="L433" s="1">
        <f t="shared" si="40"/>
        <v>3.1135171296418207</v>
      </c>
      <c r="M433" s="1">
        <f t="shared" si="41"/>
        <v>0.43675662655939673</v>
      </c>
    </row>
    <row r="434" spans="1:13" x14ac:dyDescent="0.2">
      <c r="A434">
        <v>1113</v>
      </c>
      <c r="B434">
        <v>433</v>
      </c>
      <c r="C434">
        <f>'Annual Temp at Depth'!E1095</f>
        <v>219.297</v>
      </c>
      <c r="D434">
        <f>'Annual Temp at Depth'!H1095</f>
        <v>219.95435697886501</v>
      </c>
      <c r="E434">
        <f t="shared" si="36"/>
        <v>0.65735697886501043</v>
      </c>
      <c r="F434">
        <f t="shared" si="37"/>
        <v>1.33435044247787</v>
      </c>
      <c r="G434">
        <f t="shared" si="38"/>
        <v>1.3715789552178137</v>
      </c>
      <c r="H434">
        <f t="shared" si="39"/>
        <v>0.19772711835062609</v>
      </c>
      <c r="K434" s="1">
        <f>'RAD Data'!B1095</f>
        <v>224.84571934657299</v>
      </c>
      <c r="L434" s="1">
        <f t="shared" si="40"/>
        <v>3.1752655155316063</v>
      </c>
      <c r="M434" s="1">
        <f t="shared" si="41"/>
        <v>0.44541854027104966</v>
      </c>
    </row>
    <row r="435" spans="1:13" x14ac:dyDescent="0.2">
      <c r="A435">
        <v>1114</v>
      </c>
      <c r="B435">
        <v>434</v>
      </c>
      <c r="C435">
        <f>'Annual Temp at Depth'!E1096</f>
        <v>219.357</v>
      </c>
      <c r="D435">
        <f>'Annual Temp at Depth'!H1096</f>
        <v>220.01201992148</v>
      </c>
      <c r="E435">
        <f t="shared" si="36"/>
        <v>0.65501992148000454</v>
      </c>
      <c r="F435">
        <f t="shared" si="37"/>
        <v>1.3943504424778723</v>
      </c>
      <c r="G435">
        <f t="shared" si="38"/>
        <v>1.4292418978328101</v>
      </c>
      <c r="H435">
        <f t="shared" si="39"/>
        <v>0.20603982060922127</v>
      </c>
      <c r="K435" s="1">
        <f>'RAD Data'!B1096</f>
        <v>224.90746773246269</v>
      </c>
      <c r="L435" s="1">
        <f t="shared" si="40"/>
        <v>3.2370139014213066</v>
      </c>
      <c r="M435" s="1">
        <f t="shared" si="41"/>
        <v>0.45408045398269054</v>
      </c>
    </row>
    <row r="436" spans="1:13" x14ac:dyDescent="0.2">
      <c r="A436">
        <v>1115</v>
      </c>
      <c r="B436">
        <v>435</v>
      </c>
      <c r="C436">
        <f>'Annual Temp at Depth'!E1097</f>
        <v>219.417</v>
      </c>
      <c r="D436">
        <f>'Annual Temp at Depth'!H1097</f>
        <v>220.06965487687501</v>
      </c>
      <c r="E436">
        <f t="shared" si="36"/>
        <v>0.65265487687500467</v>
      </c>
      <c r="F436">
        <f t="shared" si="37"/>
        <v>1.4543504424778746</v>
      </c>
      <c r="G436">
        <f t="shared" si="38"/>
        <v>1.4868768532278125</v>
      </c>
      <c r="H436">
        <f t="shared" si="39"/>
        <v>0.21434848822413882</v>
      </c>
      <c r="K436" s="1">
        <f>'RAD Data'!B1097</f>
        <v>224.96921611835251</v>
      </c>
      <c r="L436" s="1">
        <f t="shared" si="40"/>
        <v>3.2987622873111206</v>
      </c>
      <c r="M436" s="1">
        <f t="shared" si="41"/>
        <v>0.46274236769434746</v>
      </c>
    </row>
    <row r="437" spans="1:13" x14ac:dyDescent="0.2">
      <c r="A437">
        <v>1116</v>
      </c>
      <c r="B437">
        <v>436</v>
      </c>
      <c r="C437">
        <f>'Annual Temp at Depth'!E1098</f>
        <v>219.477</v>
      </c>
      <c r="D437">
        <f>'Annual Temp at Depth'!H1098</f>
        <v>220.12726172832001</v>
      </c>
      <c r="E437">
        <f t="shared" si="36"/>
        <v>0.65026172832000384</v>
      </c>
      <c r="F437">
        <f t="shared" si="37"/>
        <v>1.5143504424778769</v>
      </c>
      <c r="G437">
        <f t="shared" si="38"/>
        <v>1.5444837046728139</v>
      </c>
      <c r="H437">
        <f t="shared" si="39"/>
        <v>0.2226531043675557</v>
      </c>
      <c r="K437" s="1">
        <f>'RAD Data'!B1098</f>
        <v>225.03096450424221</v>
      </c>
      <c r="L437" s="1">
        <f t="shared" si="40"/>
        <v>3.360510673200821</v>
      </c>
      <c r="M437" s="1">
        <f t="shared" si="41"/>
        <v>0.47140428140598833</v>
      </c>
    </row>
    <row r="438" spans="1:13" x14ac:dyDescent="0.2">
      <c r="A438">
        <v>1117</v>
      </c>
      <c r="B438">
        <v>437</v>
      </c>
      <c r="C438">
        <f>'Annual Temp at Depth'!E1099</f>
        <v>219.53700000000001</v>
      </c>
      <c r="D438">
        <f>'Annual Temp at Depth'!H1099</f>
        <v>220.184840359085</v>
      </c>
      <c r="E438">
        <f t="shared" si="36"/>
        <v>0.64784035908499504</v>
      </c>
      <c r="F438">
        <f t="shared" si="37"/>
        <v>1.5743504424778791</v>
      </c>
      <c r="G438">
        <f t="shared" si="38"/>
        <v>1.6020623354378074</v>
      </c>
      <c r="H438">
        <f t="shared" si="39"/>
        <v>0.23095365221164893</v>
      </c>
      <c r="K438" s="1">
        <f>'RAD Data'!B1099</f>
        <v>225.09271289013199</v>
      </c>
      <c r="L438" s="1">
        <f t="shared" si="40"/>
        <v>3.4222590590906066</v>
      </c>
      <c r="M438" s="1">
        <f t="shared" si="41"/>
        <v>0.48006619511764126</v>
      </c>
    </row>
    <row r="439" spans="1:13" x14ac:dyDescent="0.2">
      <c r="A439">
        <v>1118</v>
      </c>
      <c r="B439">
        <v>438</v>
      </c>
      <c r="C439">
        <f>'Annual Temp at Depth'!E1100</f>
        <v>219.596</v>
      </c>
      <c r="D439">
        <f>'Annual Temp at Depth'!H1100</f>
        <v>220.24139065244</v>
      </c>
      <c r="E439">
        <f t="shared" si="36"/>
        <v>0.64539065243999971</v>
      </c>
      <c r="F439">
        <f t="shared" si="37"/>
        <v>1.6333504424778766</v>
      </c>
      <c r="G439">
        <f t="shared" si="38"/>
        <v>1.6586126287928096</v>
      </c>
      <c r="H439">
        <f t="shared" si="39"/>
        <v>0.23910595471266788</v>
      </c>
      <c r="K439" s="1">
        <f>'RAD Data'!B1100</f>
        <v>225.15446127602181</v>
      </c>
      <c r="L439" s="1">
        <f t="shared" si="40"/>
        <v>3.4840074449804206</v>
      </c>
      <c r="M439" s="1">
        <f t="shared" si="41"/>
        <v>0.48872810882929812</v>
      </c>
    </row>
    <row r="440" spans="1:13" x14ac:dyDescent="0.2">
      <c r="A440">
        <v>1119</v>
      </c>
      <c r="B440">
        <v>439</v>
      </c>
      <c r="C440">
        <f>'Annual Temp at Depth'!E1101</f>
        <v>219.65600000000001</v>
      </c>
      <c r="D440">
        <f>'Annual Temp at Depth'!H1101</f>
        <v>220.29891249165499</v>
      </c>
      <c r="E440">
        <f t="shared" si="36"/>
        <v>0.64291249165498243</v>
      </c>
      <c r="F440">
        <f t="shared" si="37"/>
        <v>1.6933504424778789</v>
      </c>
      <c r="G440">
        <f t="shared" si="38"/>
        <v>1.7161344680077946</v>
      </c>
      <c r="H440">
        <f t="shared" si="39"/>
        <v>0.24739831547464883</v>
      </c>
      <c r="K440" s="1">
        <f>'RAD Data'!B1101</f>
        <v>225.21620966191151</v>
      </c>
      <c r="L440" s="1">
        <f t="shared" si="40"/>
        <v>3.5457558308701209</v>
      </c>
      <c r="M440" s="1">
        <f t="shared" si="41"/>
        <v>0.497390022540939</v>
      </c>
    </row>
    <row r="441" spans="1:13" x14ac:dyDescent="0.2">
      <c r="A441">
        <v>1120</v>
      </c>
      <c r="B441">
        <v>440</v>
      </c>
      <c r="C441">
        <f>'Annual Temp at Depth'!E1102</f>
        <v>219.71600000000001</v>
      </c>
      <c r="D441">
        <f>'Annual Temp at Depth'!H1102</f>
        <v>220.35640576</v>
      </c>
      <c r="E441">
        <f t="shared" si="36"/>
        <v>0.64040575999999305</v>
      </c>
      <c r="F441">
        <f t="shared" si="37"/>
        <v>1.7533504424778812</v>
      </c>
      <c r="G441">
        <f t="shared" si="38"/>
        <v>1.7736277363528075</v>
      </c>
      <c r="H441">
        <f t="shared" si="39"/>
        <v>0.25568655745384528</v>
      </c>
      <c r="K441" s="1">
        <f>'RAD Data'!B1102</f>
        <v>225.27795804780129</v>
      </c>
      <c r="L441" s="1">
        <f t="shared" si="40"/>
        <v>3.6075042167599065</v>
      </c>
      <c r="M441" s="1">
        <f t="shared" si="41"/>
        <v>0.50605193625259193</v>
      </c>
    </row>
    <row r="442" spans="1:13" x14ac:dyDescent="0.2">
      <c r="A442">
        <v>1121</v>
      </c>
      <c r="B442">
        <v>441</v>
      </c>
      <c r="C442">
        <f>'Annual Temp at Depth'!E1103</f>
        <v>219.77600000000001</v>
      </c>
      <c r="D442">
        <f>'Annual Temp at Depth'!H1103</f>
        <v>220.41387034074501</v>
      </c>
      <c r="E442">
        <f t="shared" si="36"/>
        <v>0.63787034074499616</v>
      </c>
      <c r="F442">
        <f t="shared" si="37"/>
        <v>1.8133504424778835</v>
      </c>
      <c r="G442">
        <f t="shared" si="38"/>
        <v>1.8310923170978128</v>
      </c>
      <c r="H442">
        <f t="shared" si="39"/>
        <v>0.26397066382243006</v>
      </c>
      <c r="K442" s="1">
        <f>'RAD Data'!B1103</f>
        <v>225.33970643369099</v>
      </c>
      <c r="L442" s="1">
        <f t="shared" si="40"/>
        <v>3.6692526026496068</v>
      </c>
      <c r="M442" s="1">
        <f t="shared" si="41"/>
        <v>0.51471384996423286</v>
      </c>
    </row>
    <row r="443" spans="1:13" x14ac:dyDescent="0.2">
      <c r="A443">
        <v>1122</v>
      </c>
      <c r="B443">
        <v>442</v>
      </c>
      <c r="C443">
        <f>'Annual Temp at Depth'!E1104</f>
        <v>219.83600000000001</v>
      </c>
      <c r="D443">
        <f>'Annual Temp at Depth'!H1104</f>
        <v>220.47130611716003</v>
      </c>
      <c r="E443">
        <f t="shared" si="36"/>
        <v>0.63530611716001317</v>
      </c>
      <c r="F443">
        <f t="shared" si="37"/>
        <v>1.8733504424778857</v>
      </c>
      <c r="G443">
        <f t="shared" si="38"/>
        <v>1.8885280935128321</v>
      </c>
      <c r="H443">
        <f t="shared" si="39"/>
        <v>0.27225061775258436</v>
      </c>
      <c r="K443" s="1">
        <f>'RAD Data'!B1104</f>
        <v>225.40145481958081</v>
      </c>
      <c r="L443" s="1">
        <f t="shared" si="40"/>
        <v>3.7310009885394209</v>
      </c>
      <c r="M443" s="1">
        <f t="shared" si="41"/>
        <v>0.52337576367588967</v>
      </c>
    </row>
    <row r="444" spans="1:13" x14ac:dyDescent="0.2">
      <c r="A444">
        <v>1123</v>
      </c>
      <c r="B444">
        <v>443</v>
      </c>
      <c r="C444">
        <f>'Annual Temp at Depth'!E1105</f>
        <v>219.89500000000001</v>
      </c>
      <c r="D444">
        <f>'Annual Temp at Depth'!H1105</f>
        <v>220.52771297251502</v>
      </c>
      <c r="E444">
        <f t="shared" si="36"/>
        <v>0.63271297251500869</v>
      </c>
      <c r="F444">
        <f t="shared" si="37"/>
        <v>1.9323504424778832</v>
      </c>
      <c r="G444">
        <f t="shared" si="38"/>
        <v>1.9449349488678251</v>
      </c>
      <c r="H444">
        <f t="shared" si="39"/>
        <v>0.28038224220054925</v>
      </c>
      <c r="K444" s="1">
        <f>'RAD Data'!B1105</f>
        <v>225.46320320547051</v>
      </c>
      <c r="L444" s="1">
        <f t="shared" si="40"/>
        <v>3.7927493744291212</v>
      </c>
      <c r="M444" s="1">
        <f t="shared" si="41"/>
        <v>0.53203767738753061</v>
      </c>
    </row>
    <row r="445" spans="1:13" x14ac:dyDescent="0.2">
      <c r="A445">
        <v>1124</v>
      </c>
      <c r="B445">
        <v>444</v>
      </c>
      <c r="C445">
        <f>'Annual Temp at Depth'!E1106</f>
        <v>219.95500000000001</v>
      </c>
      <c r="D445">
        <f>'Annual Temp at Depth'!H1106</f>
        <v>220.58509079008002</v>
      </c>
      <c r="E445">
        <f t="shared" si="36"/>
        <v>0.63009079008000413</v>
      </c>
      <c r="F445">
        <f t="shared" si="37"/>
        <v>1.9923504424778855</v>
      </c>
      <c r="G445">
        <f t="shared" si="38"/>
        <v>2.0023127664328229</v>
      </c>
      <c r="H445">
        <f t="shared" si="39"/>
        <v>0.28865384077036932</v>
      </c>
      <c r="K445" s="1">
        <f>'RAD Data'!B1106</f>
        <v>225.52495159136029</v>
      </c>
      <c r="L445" s="1">
        <f t="shared" si="40"/>
        <v>3.8544977603189068</v>
      </c>
      <c r="M445" s="1">
        <f t="shared" si="41"/>
        <v>0.54069959109918353</v>
      </c>
    </row>
    <row r="446" spans="1:13" x14ac:dyDescent="0.2">
      <c r="A446">
        <v>1125</v>
      </c>
      <c r="B446">
        <v>445</v>
      </c>
      <c r="C446">
        <f>'Annual Temp at Depth'!E1107</f>
        <v>220.01499999999999</v>
      </c>
      <c r="D446">
        <f>'Annual Temp at Depth'!H1107</f>
        <v>220.64243945312498</v>
      </c>
      <c r="E446">
        <f t="shared" si="36"/>
        <v>0.6274394531249925</v>
      </c>
      <c r="F446">
        <f t="shared" si="37"/>
        <v>2.0523504424778594</v>
      </c>
      <c r="G446">
        <f t="shared" si="38"/>
        <v>2.0596614294777851</v>
      </c>
      <c r="H446">
        <f t="shared" si="39"/>
        <v>0.29692123641828566</v>
      </c>
      <c r="K446" s="1">
        <f>'RAD Data'!B1107</f>
        <v>225.58669997724999</v>
      </c>
      <c r="L446" s="1">
        <f t="shared" si="40"/>
        <v>3.9162461462086071</v>
      </c>
      <c r="M446" s="1">
        <f t="shared" si="41"/>
        <v>0.54936150481082446</v>
      </c>
    </row>
    <row r="447" spans="1:13" x14ac:dyDescent="0.2">
      <c r="A447">
        <v>1126</v>
      </c>
      <c r="B447">
        <v>446</v>
      </c>
      <c r="C447">
        <f>'Annual Temp at Depth'!E1108</f>
        <v>220.07499999999999</v>
      </c>
      <c r="D447">
        <f>'Annual Temp at Depth'!H1108</f>
        <v>220.69975884491998</v>
      </c>
      <c r="E447">
        <f t="shared" si="36"/>
        <v>0.62475884491999523</v>
      </c>
      <c r="F447">
        <f t="shared" si="37"/>
        <v>2.1123504424778616</v>
      </c>
      <c r="G447">
        <f t="shared" si="38"/>
        <v>2.1169808212727901</v>
      </c>
      <c r="H447">
        <f t="shared" si="39"/>
        <v>0.30518441231648763</v>
      </c>
      <c r="K447" s="1">
        <f>'RAD Data'!B1108</f>
        <v>225.64844836313981</v>
      </c>
      <c r="L447" s="1">
        <f t="shared" si="40"/>
        <v>3.9779945320984211</v>
      </c>
      <c r="M447" s="1">
        <f t="shared" si="41"/>
        <v>0.55802341852248127</v>
      </c>
    </row>
    <row r="448" spans="1:13" x14ac:dyDescent="0.2">
      <c r="A448">
        <v>1127</v>
      </c>
      <c r="B448">
        <v>447</v>
      </c>
      <c r="C448">
        <f>'Annual Temp at Depth'!E1109</f>
        <v>220.13499999999999</v>
      </c>
      <c r="D448">
        <f>'Annual Temp at Depth'!H1109</f>
        <v>220.757048848735</v>
      </c>
      <c r="E448">
        <f t="shared" si="36"/>
        <v>0.62204884873500532</v>
      </c>
      <c r="F448">
        <f t="shared" si="37"/>
        <v>2.1723504424778639</v>
      </c>
      <c r="G448">
        <f t="shared" si="38"/>
        <v>2.1742708250878025</v>
      </c>
      <c r="H448">
        <f t="shared" si="39"/>
        <v>0.31344335163714804</v>
      </c>
      <c r="K448" s="1">
        <f>'RAD Data'!B1109</f>
        <v>225.71019674902951</v>
      </c>
      <c r="L448" s="1">
        <f t="shared" si="40"/>
        <v>4.0397429179881215</v>
      </c>
      <c r="M448" s="1">
        <f t="shared" si="41"/>
        <v>0.56668533223412221</v>
      </c>
    </row>
    <row r="449" spans="1:13" x14ac:dyDescent="0.2">
      <c r="A449">
        <v>1128</v>
      </c>
      <c r="B449">
        <v>448</v>
      </c>
      <c r="C449">
        <f>'Annual Temp at Depth'!E1110</f>
        <v>220.19499999999999</v>
      </c>
      <c r="D449">
        <f>'Annual Temp at Depth'!H1110</f>
        <v>220.81430934783998</v>
      </c>
      <c r="E449">
        <f t="shared" si="36"/>
        <v>0.61930934783998737</v>
      </c>
      <c r="F449">
        <f t="shared" si="37"/>
        <v>2.2323504424778662</v>
      </c>
      <c r="G449">
        <f t="shared" si="38"/>
        <v>2.2315313241927868</v>
      </c>
      <c r="H449">
        <f t="shared" si="39"/>
        <v>0.32169803755243986</v>
      </c>
      <c r="K449" s="1">
        <f>'RAD Data'!B1110</f>
        <v>225.77194513491929</v>
      </c>
      <c r="L449" s="1">
        <f t="shared" si="40"/>
        <v>4.1014913038779071</v>
      </c>
      <c r="M449" s="1">
        <f t="shared" si="41"/>
        <v>0.57534724594577513</v>
      </c>
    </row>
    <row r="450" spans="1:13" x14ac:dyDescent="0.2">
      <c r="A450">
        <v>1129</v>
      </c>
      <c r="B450">
        <v>449</v>
      </c>
      <c r="C450">
        <f>'Annual Temp at Depth'!E1111</f>
        <v>220.25399999999999</v>
      </c>
      <c r="D450">
        <f>'Annual Temp at Depth'!H1111</f>
        <v>220.87054022550498</v>
      </c>
      <c r="E450">
        <f t="shared" ref="E450:E513" si="42">D450-C450</f>
        <v>0.61654022550499121</v>
      </c>
      <c r="F450">
        <f t="shared" ref="F450:F513" si="43">C450-$C$568</f>
        <v>2.2913504424778637</v>
      </c>
      <c r="G450">
        <f t="shared" si="38"/>
        <v>2.2877622018577881</v>
      </c>
      <c r="H450">
        <f t="shared" si="39"/>
        <v>0.32980429301861652</v>
      </c>
      <c r="K450" s="1">
        <f>'RAD Data'!B1111</f>
        <v>225.83369352080911</v>
      </c>
      <c r="L450" s="1">
        <f t="shared" si="40"/>
        <v>4.1632396897677211</v>
      </c>
      <c r="M450" s="1">
        <f t="shared" si="41"/>
        <v>0.58400915965743194</v>
      </c>
    </row>
    <row r="451" spans="1:13" x14ac:dyDescent="0.2">
      <c r="A451">
        <v>1130</v>
      </c>
      <c r="B451">
        <v>450</v>
      </c>
      <c r="C451">
        <f>'Annual Temp at Depth'!E1112</f>
        <v>220.31399999999999</v>
      </c>
      <c r="D451">
        <f>'Annual Temp at Depth'!H1112</f>
        <v>220.927741365</v>
      </c>
      <c r="E451">
        <f t="shared" si="42"/>
        <v>0.61374136500000986</v>
      </c>
      <c r="F451">
        <f t="shared" si="43"/>
        <v>2.351350442477866</v>
      </c>
      <c r="G451">
        <f t="shared" ref="G451:G514" si="44">D451-$D$568</f>
        <v>2.344963341352809</v>
      </c>
      <c r="H451">
        <f t="shared" ref="H451:H514" si="45">(D451-$D$568)/($D$569-$D$568)</f>
        <v>0.33805042163971849</v>
      </c>
      <c r="K451" s="1">
        <f>'RAD Data'!B1112</f>
        <v>225.89544190669881</v>
      </c>
      <c r="L451" s="1">
        <f t="shared" ref="L451:L514" si="46">K451-$K$568</f>
        <v>4.2249880756574214</v>
      </c>
      <c r="M451" s="1">
        <f t="shared" ref="M451:M514" si="47">(K451-$K$568)/($K$569-$K$568)</f>
        <v>0.59267107336907288</v>
      </c>
    </row>
    <row r="452" spans="1:13" x14ac:dyDescent="0.2">
      <c r="A452">
        <v>1131</v>
      </c>
      <c r="B452">
        <v>451</v>
      </c>
      <c r="C452">
        <f>'Annual Temp at Depth'!E1113</f>
        <v>220.374</v>
      </c>
      <c r="D452">
        <f>'Annual Temp at Depth'!H1113</f>
        <v>220.984912649595</v>
      </c>
      <c r="E452">
        <f t="shared" si="42"/>
        <v>0.61091264959500791</v>
      </c>
      <c r="F452">
        <f t="shared" si="43"/>
        <v>2.4113504424778682</v>
      </c>
      <c r="G452">
        <f t="shared" si="44"/>
        <v>2.4021346259478094</v>
      </c>
      <c r="H452">
        <f t="shared" si="45"/>
        <v>0.3462922463719868</v>
      </c>
      <c r="K452" s="1">
        <f>'RAD Data'!B1113</f>
        <v>225.95719029258859</v>
      </c>
      <c r="L452" s="1">
        <f t="shared" si="46"/>
        <v>4.286736461547207</v>
      </c>
      <c r="M452" s="1">
        <f t="shared" si="47"/>
        <v>0.6013329870807258</v>
      </c>
    </row>
    <row r="453" spans="1:13" x14ac:dyDescent="0.2">
      <c r="A453">
        <v>1132</v>
      </c>
      <c r="B453">
        <v>452</v>
      </c>
      <c r="C453">
        <f>'Annual Temp at Depth'!E1114</f>
        <v>220.434</v>
      </c>
      <c r="D453">
        <f>'Annual Temp at Depth'!H1114</f>
        <v>221.04205396256</v>
      </c>
      <c r="E453">
        <f t="shared" si="42"/>
        <v>0.60805396256000677</v>
      </c>
      <c r="F453">
        <f t="shared" si="43"/>
        <v>2.4713504424778705</v>
      </c>
      <c r="G453">
        <f t="shared" si="44"/>
        <v>2.4592759389128105</v>
      </c>
      <c r="H453">
        <f t="shared" si="45"/>
        <v>0.35452975038760265</v>
      </c>
      <c r="K453" s="1">
        <f>'RAD Data'!B1114</f>
        <v>226.01893867847829</v>
      </c>
      <c r="L453" s="1">
        <f t="shared" si="46"/>
        <v>4.3484848474369073</v>
      </c>
      <c r="M453" s="1">
        <f t="shared" si="47"/>
        <v>0.60999490079236673</v>
      </c>
    </row>
    <row r="454" spans="1:13" x14ac:dyDescent="0.2">
      <c r="A454">
        <v>1133</v>
      </c>
      <c r="B454">
        <v>453</v>
      </c>
      <c r="C454">
        <f>'Annual Temp at Depth'!E1115</f>
        <v>220.494</v>
      </c>
      <c r="D454">
        <f>'Annual Temp at Depth'!H1115</f>
        <v>221.099165187165</v>
      </c>
      <c r="E454">
        <f t="shared" si="42"/>
        <v>0.60516518716499945</v>
      </c>
      <c r="F454">
        <f t="shared" si="43"/>
        <v>2.5313504424778728</v>
      </c>
      <c r="G454">
        <f t="shared" si="44"/>
        <v>2.5163871635178054</v>
      </c>
      <c r="H454">
        <f t="shared" si="45"/>
        <v>0.36276291685874301</v>
      </c>
      <c r="K454" s="1">
        <f>'RAD Data'!B1115</f>
        <v>226.08068706436811</v>
      </c>
      <c r="L454" s="1">
        <f t="shared" si="46"/>
        <v>4.4102332333267213</v>
      </c>
      <c r="M454" s="1">
        <f t="shared" si="47"/>
        <v>0.61865681450402354</v>
      </c>
    </row>
    <row r="455" spans="1:13" x14ac:dyDescent="0.2">
      <c r="A455">
        <v>1134</v>
      </c>
      <c r="B455">
        <v>454</v>
      </c>
      <c r="C455">
        <f>'Annual Temp at Depth'!E1116</f>
        <v>220.553</v>
      </c>
      <c r="D455">
        <f>'Annual Temp at Depth'!H1116</f>
        <v>221.15524620668</v>
      </c>
      <c r="E455">
        <f t="shared" si="42"/>
        <v>0.60224620668000739</v>
      </c>
      <c r="F455">
        <f t="shared" si="43"/>
        <v>2.5903504424778703</v>
      </c>
      <c r="G455">
        <f t="shared" si="44"/>
        <v>2.5724681830328109</v>
      </c>
      <c r="H455">
        <f t="shared" si="45"/>
        <v>0.37084756874165725</v>
      </c>
      <c r="K455" s="1">
        <f>'RAD Data'!B1116</f>
        <v>226.14243545025781</v>
      </c>
      <c r="L455" s="1">
        <f t="shared" si="46"/>
        <v>4.4719816192164217</v>
      </c>
      <c r="M455" s="1">
        <f t="shared" si="47"/>
        <v>0.62731872821566448</v>
      </c>
    </row>
    <row r="456" spans="1:13" x14ac:dyDescent="0.2">
      <c r="A456">
        <v>1135</v>
      </c>
      <c r="B456">
        <v>455</v>
      </c>
      <c r="C456">
        <f>'Annual Temp at Depth'!E1117</f>
        <v>220.613</v>
      </c>
      <c r="D456">
        <f>'Annual Temp at Depth'!H1117</f>
        <v>221.21229690437499</v>
      </c>
      <c r="E456">
        <f t="shared" si="42"/>
        <v>0.59929690437499517</v>
      </c>
      <c r="F456">
        <f t="shared" si="43"/>
        <v>2.6503504424778725</v>
      </c>
      <c r="G456">
        <f t="shared" si="44"/>
        <v>2.6295188807278009</v>
      </c>
      <c r="H456">
        <f t="shared" si="45"/>
        <v>0.37907200964038168</v>
      </c>
      <c r="K456" s="1">
        <f>'RAD Data'!B1117</f>
        <v>226.20418383614759</v>
      </c>
      <c r="L456" s="1">
        <f t="shared" si="46"/>
        <v>4.5337300051062073</v>
      </c>
      <c r="M456" s="1">
        <f t="shared" si="47"/>
        <v>0.6359806419273174</v>
      </c>
    </row>
    <row r="457" spans="1:13" x14ac:dyDescent="0.2">
      <c r="A457">
        <v>1136</v>
      </c>
      <c r="B457">
        <v>456</v>
      </c>
      <c r="C457">
        <f>'Annual Temp at Depth'!E1118</f>
        <v>220.673</v>
      </c>
      <c r="D457">
        <f>'Annual Temp at Depth'!H1118</f>
        <v>221.26931716351999</v>
      </c>
      <c r="E457">
        <f t="shared" si="42"/>
        <v>0.59631716351998421</v>
      </c>
      <c r="F457">
        <f t="shared" si="43"/>
        <v>2.7103504424778748</v>
      </c>
      <c r="G457">
        <f t="shared" si="44"/>
        <v>2.6865391398727922</v>
      </c>
      <c r="H457">
        <f t="shared" si="45"/>
        <v>0.38729206251116566</v>
      </c>
      <c r="K457" s="1">
        <f>'RAD Data'!B1118</f>
        <v>226.26593222203741</v>
      </c>
      <c r="L457" s="1">
        <f t="shared" si="46"/>
        <v>4.5954783909960213</v>
      </c>
      <c r="M457" s="1">
        <f t="shared" si="47"/>
        <v>0.64464255563897421</v>
      </c>
    </row>
    <row r="458" spans="1:13" x14ac:dyDescent="0.2">
      <c r="A458">
        <v>1137</v>
      </c>
      <c r="B458">
        <v>457</v>
      </c>
      <c r="C458">
        <f>'Annual Temp at Depth'!E1119</f>
        <v>220.733</v>
      </c>
      <c r="D458">
        <f>'Annual Temp at Depth'!H1119</f>
        <v>221.326306867385</v>
      </c>
      <c r="E458">
        <f t="shared" si="42"/>
        <v>0.59330686738499594</v>
      </c>
      <c r="F458">
        <f t="shared" si="43"/>
        <v>2.7703504424778771</v>
      </c>
      <c r="G458">
        <f t="shared" si="44"/>
        <v>2.7435288437378063</v>
      </c>
      <c r="H458">
        <f t="shared" si="45"/>
        <v>0.39550771052619027</v>
      </c>
      <c r="K458" s="1">
        <f>'RAD Data'!B1119</f>
        <v>226.32768060792711</v>
      </c>
      <c r="L458" s="1">
        <f t="shared" si="46"/>
        <v>4.6572267768857216</v>
      </c>
      <c r="M458" s="1">
        <f t="shared" si="47"/>
        <v>0.65330446935061515</v>
      </c>
    </row>
    <row r="459" spans="1:13" x14ac:dyDescent="0.2">
      <c r="A459">
        <v>1138</v>
      </c>
      <c r="B459">
        <v>458</v>
      </c>
      <c r="C459">
        <f>'Annual Temp at Depth'!E1120</f>
        <v>220.79300000000001</v>
      </c>
      <c r="D459">
        <f>'Annual Temp at Depth'!H1120</f>
        <v>221.38326589924</v>
      </c>
      <c r="E459">
        <f t="shared" si="42"/>
        <v>0.59026589923999495</v>
      </c>
      <c r="F459">
        <f t="shared" si="43"/>
        <v>2.8303504424778794</v>
      </c>
      <c r="G459">
        <f t="shared" si="44"/>
        <v>2.8004878755928075</v>
      </c>
      <c r="H459">
        <f t="shared" si="45"/>
        <v>0.40371893685762839</v>
      </c>
      <c r="K459" s="1">
        <f>'RAD Data'!B1120</f>
        <v>226.38942899381689</v>
      </c>
      <c r="L459" s="1">
        <f t="shared" si="46"/>
        <v>4.7189751627755072</v>
      </c>
      <c r="M459" s="1">
        <f t="shared" si="47"/>
        <v>0.66196638306226807</v>
      </c>
    </row>
    <row r="460" spans="1:13" x14ac:dyDescent="0.2">
      <c r="A460">
        <v>1139</v>
      </c>
      <c r="B460">
        <v>459</v>
      </c>
      <c r="C460">
        <f>'Annual Temp at Depth'!E1121</f>
        <v>220.85300000000001</v>
      </c>
      <c r="D460">
        <f>'Annual Temp at Depth'!H1121</f>
        <v>221.44019414235501</v>
      </c>
      <c r="E460">
        <f t="shared" si="42"/>
        <v>0.58719414235500267</v>
      </c>
      <c r="F460">
        <f t="shared" si="43"/>
        <v>2.8903504424778816</v>
      </c>
      <c r="G460">
        <f t="shared" si="44"/>
        <v>2.8574161187078175</v>
      </c>
      <c r="H460">
        <f t="shared" si="45"/>
        <v>0.41192572467766114</v>
      </c>
      <c r="K460" s="1">
        <f>'RAD Data'!B1121</f>
        <v>226.45117737970659</v>
      </c>
      <c r="L460" s="1">
        <f t="shared" si="46"/>
        <v>4.7807235486652075</v>
      </c>
      <c r="M460" s="1">
        <f t="shared" si="47"/>
        <v>0.67062829677390901</v>
      </c>
    </row>
    <row r="461" spans="1:13" x14ac:dyDescent="0.2">
      <c r="A461">
        <v>1140</v>
      </c>
      <c r="B461">
        <v>460</v>
      </c>
      <c r="C461">
        <f>'Annual Temp at Depth'!E1122</f>
        <v>220.91200000000001</v>
      </c>
      <c r="D461">
        <f>'Annual Temp at Depth'!H1122</f>
        <v>221.49609147999999</v>
      </c>
      <c r="E461">
        <f t="shared" si="42"/>
        <v>0.58409147999998368</v>
      </c>
      <c r="F461">
        <f t="shared" si="43"/>
        <v>2.9493504424778791</v>
      </c>
      <c r="G461">
        <f t="shared" si="44"/>
        <v>2.913313456352796</v>
      </c>
      <c r="H461">
        <f t="shared" si="45"/>
        <v>0.41998389694252969</v>
      </c>
      <c r="K461" s="1">
        <f>'RAD Data'!B1122</f>
        <v>226.51292576559641</v>
      </c>
      <c r="L461" s="1">
        <f t="shared" si="46"/>
        <v>4.8424719345550216</v>
      </c>
      <c r="M461" s="1">
        <f t="shared" si="47"/>
        <v>0.67929021048556582</v>
      </c>
    </row>
    <row r="462" spans="1:13" x14ac:dyDescent="0.2">
      <c r="A462">
        <v>1141</v>
      </c>
      <c r="B462">
        <v>461</v>
      </c>
      <c r="C462">
        <f>'Annual Temp at Depth'!E1123</f>
        <v>220.97200000000001</v>
      </c>
      <c r="D462">
        <f>'Annual Temp at Depth'!H1123</f>
        <v>221.55295779544502</v>
      </c>
      <c r="E462">
        <f t="shared" si="42"/>
        <v>0.58095779544501625</v>
      </c>
      <c r="F462">
        <f t="shared" si="43"/>
        <v>3.0093504424778814</v>
      </c>
      <c r="G462">
        <f t="shared" si="44"/>
        <v>2.9701797717978309</v>
      </c>
      <c r="H462">
        <f t="shared" si="45"/>
        <v>0.42818175725628671</v>
      </c>
      <c r="K462" s="1">
        <f>'RAD Data'!B1123</f>
        <v>226.57467415148611</v>
      </c>
      <c r="L462" s="1">
        <f t="shared" si="46"/>
        <v>4.9042203204447219</v>
      </c>
      <c r="M462" s="1">
        <f t="shared" si="47"/>
        <v>0.68795212419720675</v>
      </c>
    </row>
    <row r="463" spans="1:13" x14ac:dyDescent="0.2">
      <c r="A463">
        <v>1142</v>
      </c>
      <c r="B463">
        <v>462</v>
      </c>
      <c r="C463">
        <f>'Annual Temp at Depth'!E1124</f>
        <v>221.03200000000001</v>
      </c>
      <c r="D463">
        <f>'Annual Temp at Depth'!H1124</f>
        <v>221.60979297196002</v>
      </c>
      <c r="E463">
        <f t="shared" si="42"/>
        <v>0.57779297196000812</v>
      </c>
      <c r="F463">
        <f t="shared" si="43"/>
        <v>3.0693504424778837</v>
      </c>
      <c r="G463">
        <f t="shared" si="44"/>
        <v>3.027014948312825</v>
      </c>
      <c r="H463">
        <f t="shared" si="45"/>
        <v>0.43637512857516519</v>
      </c>
      <c r="K463" s="1">
        <f>'RAD Data'!B1124</f>
        <v>226.5571089366646</v>
      </c>
      <c r="L463" s="1">
        <f t="shared" si="46"/>
        <v>4.8866551056232197</v>
      </c>
      <c r="M463" s="1">
        <f t="shared" si="47"/>
        <v>0.68548811849214963</v>
      </c>
    </row>
    <row r="464" spans="1:13" x14ac:dyDescent="0.2">
      <c r="A464">
        <v>1143</v>
      </c>
      <c r="B464">
        <v>463</v>
      </c>
      <c r="C464">
        <f>'Annual Temp at Depth'!E1125</f>
        <v>221.14400000000001</v>
      </c>
      <c r="D464">
        <f>'Annual Temp at Depth'!H1125</f>
        <v>221.71859689281501</v>
      </c>
      <c r="E464">
        <f t="shared" si="42"/>
        <v>0.57459689281500914</v>
      </c>
      <c r="F464">
        <f t="shared" si="43"/>
        <v>3.1813504424778785</v>
      </c>
      <c r="G464">
        <f t="shared" si="44"/>
        <v>3.1358188691678208</v>
      </c>
      <c r="H464">
        <f t="shared" si="45"/>
        <v>0.4520603252997617</v>
      </c>
      <c r="K464" s="1">
        <f>'RAD Data'!B1125</f>
        <v>226.5395761606334</v>
      </c>
      <c r="L464" s="1">
        <f t="shared" si="46"/>
        <v>4.8691223295920167</v>
      </c>
      <c r="M464" s="1">
        <f t="shared" si="47"/>
        <v>0.68302866322186806</v>
      </c>
    </row>
    <row r="465" spans="1:13" x14ac:dyDescent="0.2">
      <c r="A465">
        <v>1144</v>
      </c>
      <c r="B465">
        <v>464</v>
      </c>
      <c r="C465">
        <f>'Annual Temp at Depth'!E1126</f>
        <v>221.256</v>
      </c>
      <c r="D465">
        <f>'Annual Temp at Depth'!H1126</f>
        <v>221.82736944127998</v>
      </c>
      <c r="E465">
        <f t="shared" si="42"/>
        <v>0.5713694412799839</v>
      </c>
      <c r="F465">
        <f t="shared" si="43"/>
        <v>3.2933504424778732</v>
      </c>
      <c r="G465">
        <f t="shared" si="44"/>
        <v>3.2445914176327904</v>
      </c>
      <c r="H465">
        <f t="shared" si="45"/>
        <v>0.46774099937383773</v>
      </c>
      <c r="K465" s="1">
        <f>'RAD Data'!B1126</f>
        <v>226.68652269043631</v>
      </c>
      <c r="L465" s="1">
        <f t="shared" si="46"/>
        <v>5.0160688593949203</v>
      </c>
      <c r="M465" s="1">
        <f t="shared" si="47"/>
        <v>0.70364196578902283</v>
      </c>
    </row>
    <row r="466" spans="1:13" x14ac:dyDescent="0.2">
      <c r="A466">
        <v>1145</v>
      </c>
      <c r="B466">
        <v>465</v>
      </c>
      <c r="C466">
        <f>'Annual Temp at Depth'!E1127</f>
        <v>221.369</v>
      </c>
      <c r="D466">
        <f>'Annual Temp at Depth'!H1127</f>
        <v>221.93711050062501</v>
      </c>
      <c r="E466">
        <f t="shared" si="42"/>
        <v>0.56811050062501067</v>
      </c>
      <c r="F466">
        <f t="shared" si="43"/>
        <v>3.4063504424778728</v>
      </c>
      <c r="G466">
        <f t="shared" si="44"/>
        <v>3.3543324769778167</v>
      </c>
      <c r="H466">
        <f t="shared" si="45"/>
        <v>0.48356129418551425</v>
      </c>
      <c r="K466" s="1">
        <f>'RAD Data'!B1127</f>
        <v>226.83346922023921</v>
      </c>
      <c r="L466" s="1">
        <f t="shared" si="46"/>
        <v>5.1630153891978239</v>
      </c>
      <c r="M466" s="1">
        <f t="shared" si="47"/>
        <v>0.72425526835617748</v>
      </c>
    </row>
    <row r="467" spans="1:13" x14ac:dyDescent="0.2">
      <c r="A467">
        <v>1146</v>
      </c>
      <c r="B467">
        <v>466</v>
      </c>
      <c r="C467">
        <f>'Annual Temp at Depth'!E1128</f>
        <v>221.48099999999999</v>
      </c>
      <c r="D467">
        <f>'Annual Temp at Depth'!H1128</f>
        <v>222.04581995411999</v>
      </c>
      <c r="E467">
        <f t="shared" si="42"/>
        <v>0.56481995411999719</v>
      </c>
      <c r="F467">
        <f t="shared" si="43"/>
        <v>3.5183504424778675</v>
      </c>
      <c r="G467">
        <f t="shared" si="44"/>
        <v>3.463041930472798</v>
      </c>
      <c r="H467">
        <f t="shared" si="45"/>
        <v>0.49923287247509257</v>
      </c>
      <c r="K467" s="1">
        <f>'RAD Data'!B1128</f>
        <v>226.9804157500422</v>
      </c>
      <c r="L467" s="1">
        <f t="shared" si="46"/>
        <v>5.3099619190008127</v>
      </c>
      <c r="M467" s="1">
        <f t="shared" si="47"/>
        <v>0.74486857092334424</v>
      </c>
    </row>
    <row r="468" spans="1:13" x14ac:dyDescent="0.2">
      <c r="A468">
        <v>1147</v>
      </c>
      <c r="B468">
        <v>467</v>
      </c>
      <c r="C468">
        <f>'Annual Temp at Depth'!E1129</f>
        <v>221.59299999999999</v>
      </c>
      <c r="D468">
        <f>'Annual Temp at Depth'!H1129</f>
        <v>222.15449768503498</v>
      </c>
      <c r="E468">
        <f t="shared" si="42"/>
        <v>0.56149768503499331</v>
      </c>
      <c r="F468">
        <f t="shared" si="43"/>
        <v>3.6303504424778623</v>
      </c>
      <c r="G468">
        <f t="shared" si="44"/>
        <v>3.5717196613877888</v>
      </c>
      <c r="H468">
        <f t="shared" si="45"/>
        <v>0.51489987763068967</v>
      </c>
      <c r="K468" s="1">
        <f>'RAD Data'!B1129</f>
        <v>227.1273622798451</v>
      </c>
      <c r="L468" s="1">
        <f t="shared" si="46"/>
        <v>5.4569084488037163</v>
      </c>
      <c r="M468" s="1">
        <f t="shared" si="47"/>
        <v>0.76548187349049901</v>
      </c>
    </row>
    <row r="469" spans="1:13" x14ac:dyDescent="0.2">
      <c r="A469">
        <v>1148</v>
      </c>
      <c r="B469">
        <v>468</v>
      </c>
      <c r="C469">
        <f>'Annual Temp at Depth'!E1130</f>
        <v>221.70500000000001</v>
      </c>
      <c r="D469">
        <f>'Annual Temp at Depth'!H1130</f>
        <v>222.26314357664</v>
      </c>
      <c r="E469">
        <f t="shared" si="42"/>
        <v>0.55814357663999203</v>
      </c>
      <c r="F469">
        <f t="shared" si="43"/>
        <v>3.7423504424778855</v>
      </c>
      <c r="G469">
        <f t="shared" si="44"/>
        <v>3.6803655529928108</v>
      </c>
      <c r="H469">
        <f t="shared" si="45"/>
        <v>0.53056229282448641</v>
      </c>
      <c r="K469" s="1">
        <f>'RAD Data'!B1130</f>
        <v>227.27430880964809</v>
      </c>
      <c r="L469" s="1">
        <f t="shared" si="46"/>
        <v>5.6038549786067051</v>
      </c>
      <c r="M469" s="1">
        <f t="shared" si="47"/>
        <v>0.78609517605766566</v>
      </c>
    </row>
    <row r="470" spans="1:13" x14ac:dyDescent="0.2">
      <c r="A470">
        <v>1149</v>
      </c>
      <c r="B470">
        <v>469</v>
      </c>
      <c r="C470">
        <f>'Annual Temp at Depth'!E1131</f>
        <v>221.81800000000001</v>
      </c>
      <c r="D470">
        <f>'Annual Temp at Depth'!H1131</f>
        <v>222.372757512205</v>
      </c>
      <c r="E470">
        <f t="shared" si="42"/>
        <v>0.55475751220498637</v>
      </c>
      <c r="F470">
        <f t="shared" si="43"/>
        <v>3.8553504424778851</v>
      </c>
      <c r="G470">
        <f t="shared" si="44"/>
        <v>3.7899794885578046</v>
      </c>
      <c r="H470">
        <f t="shared" si="45"/>
        <v>0.54636426144458361</v>
      </c>
      <c r="K470" s="1">
        <f>'RAD Data'!B1131</f>
        <v>227.42125533945099</v>
      </c>
      <c r="L470" s="1">
        <f t="shared" si="46"/>
        <v>5.7508015084096087</v>
      </c>
      <c r="M470" s="1">
        <f t="shared" si="47"/>
        <v>0.80670847862482042</v>
      </c>
    </row>
    <row r="471" spans="1:13" x14ac:dyDescent="0.2">
      <c r="A471">
        <v>1150</v>
      </c>
      <c r="B471">
        <v>470</v>
      </c>
      <c r="C471">
        <f>'Annual Temp at Depth'!E1132</f>
        <v>221.93</v>
      </c>
      <c r="D471">
        <f>'Annual Temp at Depth'!H1132</f>
        <v>222.481339375</v>
      </c>
      <c r="E471">
        <f t="shared" si="42"/>
        <v>0.55133937499999774</v>
      </c>
      <c r="F471">
        <f t="shared" si="43"/>
        <v>3.9673504424778798</v>
      </c>
      <c r="G471">
        <f t="shared" si="44"/>
        <v>3.8985613513528108</v>
      </c>
      <c r="H471">
        <f t="shared" si="45"/>
        <v>0.56201744623130268</v>
      </c>
      <c r="K471" s="1">
        <f>'RAD Data'!B1132</f>
        <v>227.56820186925401</v>
      </c>
      <c r="L471" s="1">
        <f t="shared" si="46"/>
        <v>5.8977480382126259</v>
      </c>
      <c r="M471" s="1">
        <f t="shared" si="47"/>
        <v>0.82732178119199118</v>
      </c>
    </row>
    <row r="472" spans="1:13" x14ac:dyDescent="0.2">
      <c r="A472">
        <v>1151</v>
      </c>
      <c r="B472">
        <v>471</v>
      </c>
      <c r="C472">
        <f>'Annual Temp at Depth'!E1133</f>
        <v>222.042</v>
      </c>
      <c r="D472">
        <f>'Annual Temp at Depth'!H1133</f>
        <v>222.58988904829499</v>
      </c>
      <c r="E472">
        <f t="shared" si="42"/>
        <v>0.54788904829499074</v>
      </c>
      <c r="F472">
        <f t="shared" si="43"/>
        <v>4.0793504424778746</v>
      </c>
      <c r="G472">
        <f t="shared" si="44"/>
        <v>4.0071110246477986</v>
      </c>
      <c r="H472">
        <f t="shared" si="45"/>
        <v>0.57766599057274848</v>
      </c>
      <c r="K472" s="1">
        <f>'RAD Data'!B1133</f>
        <v>227.71514839905689</v>
      </c>
      <c r="L472" s="1">
        <f t="shared" si="46"/>
        <v>6.0446945680155011</v>
      </c>
      <c r="M472" s="1">
        <f t="shared" si="47"/>
        <v>0.84793508375914195</v>
      </c>
    </row>
    <row r="473" spans="1:13" x14ac:dyDescent="0.2">
      <c r="A473" s="22">
        <v>1152</v>
      </c>
      <c r="B473">
        <v>472</v>
      </c>
      <c r="C473">
        <f>'Annual Temp at Depth'!E1134</f>
        <v>222.154</v>
      </c>
      <c r="D473">
        <f>'Annual Temp at Depth'!H1134</f>
        <v>222.69840641536001</v>
      </c>
      <c r="E473">
        <f t="shared" si="42"/>
        <v>0.54440641536001522</v>
      </c>
      <c r="F473">
        <f t="shared" si="43"/>
        <v>4.1913504424778694</v>
      </c>
      <c r="G473">
        <f t="shared" si="44"/>
        <v>4.1156283917128178</v>
      </c>
      <c r="H473">
        <f t="shared" si="45"/>
        <v>0.5933098776411061</v>
      </c>
      <c r="K473" s="1">
        <f>'RAD Data'!B1134</f>
        <v>227.69797709362601</v>
      </c>
      <c r="L473" s="1">
        <f t="shared" si="46"/>
        <v>6.0275232625846229</v>
      </c>
      <c r="M473" s="1">
        <f t="shared" si="47"/>
        <v>0.84552633470739857</v>
      </c>
    </row>
    <row r="474" spans="1:13" x14ac:dyDescent="0.2">
      <c r="A474">
        <v>1153</v>
      </c>
      <c r="B474">
        <v>473</v>
      </c>
      <c r="C474">
        <f>'Annual Temp at Depth'!E1135</f>
        <v>222.34299999999999</v>
      </c>
      <c r="D474">
        <f>'Annual Temp at Depth'!H1135</f>
        <v>222.883891359465</v>
      </c>
      <c r="E474">
        <f t="shared" si="42"/>
        <v>0.54089135946500733</v>
      </c>
      <c r="F474">
        <f t="shared" si="43"/>
        <v>4.3803504424778623</v>
      </c>
      <c r="G474">
        <f t="shared" si="44"/>
        <v>4.3011133358178029</v>
      </c>
      <c r="H474">
        <f t="shared" si="45"/>
        <v>0.62004942723523171</v>
      </c>
      <c r="K474" s="1">
        <f>'RAD Data'!B1135</f>
        <v>227.6808536095385</v>
      </c>
      <c r="L474" s="1">
        <f t="shared" si="46"/>
        <v>6.010399778497117</v>
      </c>
      <c r="M474" s="1">
        <f t="shared" si="47"/>
        <v>0.84312429391764288</v>
      </c>
    </row>
    <row r="475" spans="1:13" x14ac:dyDescent="0.2">
      <c r="A475">
        <v>1154</v>
      </c>
      <c r="B475">
        <v>474</v>
      </c>
      <c r="C475">
        <f>'Annual Temp at Depth'!E1136</f>
        <v>222.53100000000001</v>
      </c>
      <c r="D475">
        <f>'Annual Temp at Depth'!H1136</f>
        <v>223.06834376387999</v>
      </c>
      <c r="E475">
        <f t="shared" si="42"/>
        <v>0.5373437638799885</v>
      </c>
      <c r="F475">
        <f t="shared" si="43"/>
        <v>4.5683504424778789</v>
      </c>
      <c r="G475">
        <f t="shared" si="44"/>
        <v>4.4855657402328006</v>
      </c>
      <c r="H475">
        <f t="shared" si="45"/>
        <v>0.64664012568469131</v>
      </c>
      <c r="K475" s="1">
        <f>'RAD Data'!B1136</f>
        <v>227.66844948076999</v>
      </c>
      <c r="L475" s="1">
        <f t="shared" si="46"/>
        <v>5.9979956497286082</v>
      </c>
      <c r="M475" s="1">
        <f t="shared" si="47"/>
        <v>0.84138427283834161</v>
      </c>
    </row>
    <row r="476" spans="1:13" x14ac:dyDescent="0.2">
      <c r="A476">
        <v>1155</v>
      </c>
      <c r="B476">
        <v>475</v>
      </c>
      <c r="C476">
        <f>'Annual Temp at Depth'!E1137</f>
        <v>222.71899999999999</v>
      </c>
      <c r="D476">
        <f>'Annual Temp at Depth'!H1137</f>
        <v>223.252763511875</v>
      </c>
      <c r="E476">
        <f t="shared" si="42"/>
        <v>0.53376351187500859</v>
      </c>
      <c r="F476">
        <f t="shared" si="43"/>
        <v>4.7563504424778671</v>
      </c>
      <c r="G476">
        <f t="shared" si="44"/>
        <v>4.6699854882278089</v>
      </c>
      <c r="H476">
        <f t="shared" si="45"/>
        <v>0.67322611637759378</v>
      </c>
      <c r="K476" s="1">
        <f>'RAD Data'!B1137</f>
        <v>227.65604535200151</v>
      </c>
      <c r="L476" s="1">
        <f t="shared" si="46"/>
        <v>5.9855915209601278</v>
      </c>
      <c r="M476" s="1">
        <f t="shared" si="47"/>
        <v>0.83964425175904445</v>
      </c>
    </row>
    <row r="477" spans="1:13" x14ac:dyDescent="0.2">
      <c r="A477">
        <v>1156</v>
      </c>
      <c r="B477">
        <v>476</v>
      </c>
      <c r="C477">
        <f>'Annual Temp at Depth'!E1138</f>
        <v>222.90799999999999</v>
      </c>
      <c r="D477">
        <f>'Annual Temp at Depth'!H1138</f>
        <v>223.43815048671999</v>
      </c>
      <c r="E477">
        <f t="shared" si="42"/>
        <v>0.53015048672000376</v>
      </c>
      <c r="F477">
        <f t="shared" si="43"/>
        <v>4.94535044247786</v>
      </c>
      <c r="G477">
        <f t="shared" si="44"/>
        <v>4.855372463072797</v>
      </c>
      <c r="H477">
        <f t="shared" si="45"/>
        <v>0.69995154270204352</v>
      </c>
      <c r="K477" s="1">
        <f>'RAD Data'!B1138</f>
        <v>227.643641223233</v>
      </c>
      <c r="L477" s="1">
        <f t="shared" si="46"/>
        <v>5.973187392191619</v>
      </c>
      <c r="M477" s="1">
        <f t="shared" si="47"/>
        <v>0.83790423067974318</v>
      </c>
    </row>
    <row r="478" spans="1:13" x14ac:dyDescent="0.2">
      <c r="A478">
        <v>1157</v>
      </c>
      <c r="B478">
        <v>477</v>
      </c>
      <c r="C478">
        <f>'Annual Temp at Depth'!E1139</f>
        <v>223.096</v>
      </c>
      <c r="D478">
        <f>'Annual Temp at Depth'!H1139</f>
        <v>223.622504571685</v>
      </c>
      <c r="E478">
        <f t="shared" si="42"/>
        <v>0.52650457168499543</v>
      </c>
      <c r="F478">
        <f t="shared" si="43"/>
        <v>5.1333504424778766</v>
      </c>
      <c r="G478">
        <f t="shared" si="44"/>
        <v>5.0397265480378053</v>
      </c>
      <c r="H478">
        <f t="shared" si="45"/>
        <v>0.72652806739836251</v>
      </c>
      <c r="K478" s="1">
        <f>'RAD Data'!B1139</f>
        <v>227.6312370944645</v>
      </c>
      <c r="L478" s="1">
        <f t="shared" si="46"/>
        <v>5.9607832634231102</v>
      </c>
      <c r="M478" s="1">
        <f t="shared" si="47"/>
        <v>0.83616420960044191</v>
      </c>
    </row>
    <row r="479" spans="1:13" x14ac:dyDescent="0.2">
      <c r="A479" s="22">
        <v>1158</v>
      </c>
      <c r="B479">
        <v>478</v>
      </c>
      <c r="C479">
        <f>'Annual Temp at Depth'!E1140</f>
        <v>223.28399999999999</v>
      </c>
      <c r="D479">
        <f>'Annual Temp at Depth'!H1140</f>
        <v>223.80682565004</v>
      </c>
      <c r="E479">
        <f t="shared" si="42"/>
        <v>0.52282565004000503</v>
      </c>
      <c r="F479">
        <f t="shared" si="43"/>
        <v>5.3213504424778648</v>
      </c>
      <c r="G479">
        <f t="shared" si="44"/>
        <v>5.2240476263928031</v>
      </c>
      <c r="H479">
        <f t="shared" si="45"/>
        <v>0.75309983385465518</v>
      </c>
      <c r="I479">
        <v>223.93144033203131</v>
      </c>
      <c r="K479" s="1">
        <f>'RAD Data'!B1140</f>
        <v>227.61883296569599</v>
      </c>
      <c r="L479" s="1">
        <f t="shared" si="46"/>
        <v>5.9483791346546013</v>
      </c>
      <c r="M479" s="1">
        <f t="shared" si="47"/>
        <v>0.83442418852114064</v>
      </c>
    </row>
    <row r="480" spans="1:13" x14ac:dyDescent="0.2">
      <c r="A480">
        <v>1159</v>
      </c>
      <c r="B480">
        <v>479</v>
      </c>
      <c r="C480">
        <f>'Annual Temp at Depth'!E1141</f>
        <v>223.30500000000001</v>
      </c>
      <c r="D480">
        <f>'Annual Temp at Depth'!H1141</f>
        <v>223.824113605055</v>
      </c>
      <c r="E480">
        <f t="shared" si="42"/>
        <v>0.51911360505499715</v>
      </c>
      <c r="F480">
        <f t="shared" si="43"/>
        <v>5.3423504424778798</v>
      </c>
      <c r="G480">
        <f t="shared" si="44"/>
        <v>5.2413355814078102</v>
      </c>
      <c r="H480">
        <f t="shared" si="45"/>
        <v>0.75559206918262412</v>
      </c>
      <c r="K480" s="1">
        <f>'RAD Data'!B1141</f>
        <v>227.60642883692751</v>
      </c>
      <c r="L480" s="1">
        <f t="shared" si="46"/>
        <v>5.9359750058861209</v>
      </c>
      <c r="M480" s="1">
        <f t="shared" si="47"/>
        <v>0.83268416744184337</v>
      </c>
    </row>
    <row r="481" spans="1:13" x14ac:dyDescent="0.2">
      <c r="A481">
        <v>1160</v>
      </c>
      <c r="B481">
        <v>480</v>
      </c>
      <c r="C481">
        <f>'Annual Temp at Depth'!E1142</f>
        <v>223.32599999999999</v>
      </c>
      <c r="D481">
        <f>'Annual Temp at Depth'!H1142</f>
        <v>223.84136831999999</v>
      </c>
      <c r="E481">
        <f t="shared" si="42"/>
        <v>0.51536831999999322</v>
      </c>
      <c r="F481">
        <f t="shared" si="43"/>
        <v>5.3633504424778664</v>
      </c>
      <c r="G481">
        <f t="shared" si="44"/>
        <v>5.2585902963527928</v>
      </c>
      <c r="H481">
        <f t="shared" si="45"/>
        <v>0.75807951261492079</v>
      </c>
      <c r="K481" s="1">
        <f>'RAD Data'!B1142</f>
        <v>227.59402470815891</v>
      </c>
      <c r="L481" s="1">
        <f t="shared" si="46"/>
        <v>5.9235708771175268</v>
      </c>
      <c r="M481" s="1">
        <f t="shared" si="47"/>
        <v>0.83094414636253022</v>
      </c>
    </row>
    <row r="482" spans="1:13" x14ac:dyDescent="0.2">
      <c r="A482">
        <v>1161</v>
      </c>
      <c r="B482">
        <v>481</v>
      </c>
      <c r="C482">
        <f>'Annual Temp at Depth'!E1143</f>
        <v>223.34700000000001</v>
      </c>
      <c r="D482">
        <f>'Annual Temp at Depth'!H1143</f>
        <v>223.85858967814499</v>
      </c>
      <c r="E482">
        <f t="shared" si="42"/>
        <v>0.51158967814498624</v>
      </c>
      <c r="F482">
        <f t="shared" si="43"/>
        <v>5.3843504424778814</v>
      </c>
      <c r="G482">
        <f t="shared" si="44"/>
        <v>5.2758116544978009</v>
      </c>
      <c r="H482">
        <f t="shared" si="45"/>
        <v>0.7605621473237304</v>
      </c>
      <c r="K482" s="1">
        <f>'RAD Data'!B1143</f>
        <v>227.5816205793904</v>
      </c>
      <c r="L482" s="1">
        <f t="shared" si="46"/>
        <v>5.911166748349018</v>
      </c>
      <c r="M482" s="1">
        <f t="shared" si="47"/>
        <v>0.82920412528322895</v>
      </c>
    </row>
    <row r="483" spans="1:13" x14ac:dyDescent="0.2">
      <c r="A483">
        <v>1162</v>
      </c>
      <c r="B483">
        <v>482</v>
      </c>
      <c r="C483">
        <f>'Annual Temp at Depth'!E1144</f>
        <v>223.36799999999999</v>
      </c>
      <c r="D483">
        <f>'Annual Temp at Depth'!H1144</f>
        <v>223.87577756275999</v>
      </c>
      <c r="E483">
        <f t="shared" si="42"/>
        <v>0.50777756275999764</v>
      </c>
      <c r="F483">
        <f t="shared" si="43"/>
        <v>5.405350442477868</v>
      </c>
      <c r="G483">
        <f t="shared" si="44"/>
        <v>5.2929995391127989</v>
      </c>
      <c r="H483">
        <f t="shared" si="45"/>
        <v>0.7630399564812258</v>
      </c>
      <c r="K483" s="1">
        <f>'RAD Data'!B1144</f>
        <v>227.56921645062189</v>
      </c>
      <c r="L483" s="1">
        <f t="shared" si="46"/>
        <v>5.8987626195805092</v>
      </c>
      <c r="M483" s="1">
        <f t="shared" si="47"/>
        <v>0.82746410420392769</v>
      </c>
    </row>
    <row r="484" spans="1:13" x14ac:dyDescent="0.2">
      <c r="A484">
        <v>1163</v>
      </c>
      <c r="B484">
        <v>483</v>
      </c>
      <c r="C484">
        <f>'Annual Temp at Depth'!E1145</f>
        <v>223.38900000000001</v>
      </c>
      <c r="D484">
        <f>'Annual Temp at Depth'!H1145</f>
        <v>223.892931857115</v>
      </c>
      <c r="E484">
        <f t="shared" si="42"/>
        <v>0.503931857114992</v>
      </c>
      <c r="F484">
        <f t="shared" si="43"/>
        <v>5.426350442477883</v>
      </c>
      <c r="G484">
        <f t="shared" si="44"/>
        <v>5.3101538334678082</v>
      </c>
      <c r="H484">
        <f t="shared" si="45"/>
        <v>0.76551292325958797</v>
      </c>
      <c r="K484" s="1">
        <f>'RAD Data'!B1145</f>
        <v>227.55681232185341</v>
      </c>
      <c r="L484" s="1">
        <f t="shared" si="46"/>
        <v>5.8863584908120288</v>
      </c>
      <c r="M484" s="1">
        <f t="shared" si="47"/>
        <v>0.82572408312463041</v>
      </c>
    </row>
    <row r="485" spans="1:13" x14ac:dyDescent="0.2">
      <c r="A485">
        <v>1164</v>
      </c>
      <c r="B485">
        <v>484</v>
      </c>
      <c r="C485">
        <f>'Annual Temp at Depth'!E1146</f>
        <v>223.41</v>
      </c>
      <c r="D485">
        <f>'Annual Temp at Depth'!H1146</f>
        <v>223.91005244447999</v>
      </c>
      <c r="E485">
        <f t="shared" si="42"/>
        <v>0.50005244447999075</v>
      </c>
      <c r="F485">
        <f t="shared" si="43"/>
        <v>5.4473504424778696</v>
      </c>
      <c r="G485">
        <f t="shared" si="44"/>
        <v>5.3272744208327936</v>
      </c>
      <c r="H485">
        <f t="shared" si="45"/>
        <v>0.7679810308309899</v>
      </c>
      <c r="K485" s="1">
        <f>'RAD Data'!B1146</f>
        <v>227.54440819308491</v>
      </c>
      <c r="L485" s="1">
        <f t="shared" si="46"/>
        <v>5.87395436204352</v>
      </c>
      <c r="M485" s="1">
        <f t="shared" si="47"/>
        <v>0.82398406204532915</v>
      </c>
    </row>
    <row r="486" spans="1:13" x14ac:dyDescent="0.2">
      <c r="A486">
        <v>1165</v>
      </c>
      <c r="B486">
        <v>485</v>
      </c>
      <c r="C486">
        <f>'Annual Temp at Depth'!E1147</f>
        <v>223.43100000000001</v>
      </c>
      <c r="D486">
        <f>'Annual Temp at Depth'!H1147</f>
        <v>223.927139208125</v>
      </c>
      <c r="E486">
        <f t="shared" si="42"/>
        <v>0.49613920812498691</v>
      </c>
      <c r="F486">
        <f t="shared" si="43"/>
        <v>5.4683504424778846</v>
      </c>
      <c r="G486">
        <f t="shared" si="44"/>
        <v>5.3443611844778047</v>
      </c>
      <c r="H486">
        <f t="shared" si="45"/>
        <v>0.77044426236761687</v>
      </c>
      <c r="K486" s="1">
        <f>'RAD Data'!B1147</f>
        <v>227.5320040643164</v>
      </c>
      <c r="L486" s="1">
        <f t="shared" si="46"/>
        <v>5.8615502332750111</v>
      </c>
      <c r="M486" s="1">
        <f t="shared" si="47"/>
        <v>0.82224404096602799</v>
      </c>
    </row>
    <row r="487" spans="1:13" x14ac:dyDescent="0.2">
      <c r="A487">
        <v>1166</v>
      </c>
      <c r="B487">
        <v>486</v>
      </c>
      <c r="C487">
        <f>'Annual Temp at Depth'!E1148</f>
        <v>223.452</v>
      </c>
      <c r="D487">
        <f>'Annual Temp at Depth'!H1148</f>
        <v>223.94419203132</v>
      </c>
      <c r="E487">
        <f t="shared" si="42"/>
        <v>0.49219203132000189</v>
      </c>
      <c r="F487">
        <f t="shared" si="43"/>
        <v>5.4893504424778712</v>
      </c>
      <c r="G487">
        <f t="shared" si="44"/>
        <v>5.3614140076728063</v>
      </c>
      <c r="H487">
        <f t="shared" si="45"/>
        <v>0.77290260104164155</v>
      </c>
      <c r="K487" s="1">
        <f>'RAD Data'!B1148</f>
        <v>227.51959993554789</v>
      </c>
      <c r="L487" s="1">
        <f t="shared" si="46"/>
        <v>5.8491461045065023</v>
      </c>
      <c r="M487" s="1">
        <f t="shared" si="47"/>
        <v>0.82050401988672672</v>
      </c>
    </row>
    <row r="488" spans="1:13" x14ac:dyDescent="0.2">
      <c r="A488">
        <v>1167</v>
      </c>
      <c r="B488">
        <v>487</v>
      </c>
      <c r="C488">
        <f>'Annual Temp at Depth'!E1149</f>
        <v>223.47300000000001</v>
      </c>
      <c r="D488">
        <f>'Annual Temp at Depth'!H1149</f>
        <v>223.96121079733501</v>
      </c>
      <c r="E488">
        <f t="shared" si="42"/>
        <v>0.48821079733500028</v>
      </c>
      <c r="F488">
        <f t="shared" si="43"/>
        <v>5.5103504424778862</v>
      </c>
      <c r="G488">
        <f t="shared" si="44"/>
        <v>5.3784327736878197</v>
      </c>
      <c r="H488">
        <f t="shared" si="45"/>
        <v>0.77535603002524522</v>
      </c>
      <c r="K488" s="1">
        <f>'RAD Data'!B1149</f>
        <v>227.50719580677929</v>
      </c>
      <c r="L488" s="1">
        <f t="shared" si="46"/>
        <v>5.8367419757379082</v>
      </c>
      <c r="M488" s="1">
        <f t="shared" si="47"/>
        <v>0.81876399880741346</v>
      </c>
    </row>
    <row r="489" spans="1:13" x14ac:dyDescent="0.2">
      <c r="A489">
        <v>1168</v>
      </c>
      <c r="B489">
        <v>488</v>
      </c>
      <c r="C489">
        <f>'Annual Temp at Depth'!E1150</f>
        <v>223.494</v>
      </c>
      <c r="D489">
        <f>'Annual Temp at Depth'!H1150</f>
        <v>223.97819538944</v>
      </c>
      <c r="E489">
        <f t="shared" si="42"/>
        <v>0.48419538944000351</v>
      </c>
      <c r="F489">
        <f t="shared" si="43"/>
        <v>5.5313504424778728</v>
      </c>
      <c r="G489">
        <f t="shared" si="44"/>
        <v>5.3954173657928095</v>
      </c>
      <c r="H489">
        <f t="shared" si="45"/>
        <v>0.77780453249060066</v>
      </c>
      <c r="K489" s="1">
        <f>'RAD Data'!B1150</f>
        <v>227.49479167801081</v>
      </c>
      <c r="L489" s="1">
        <f t="shared" si="46"/>
        <v>5.8243378469694278</v>
      </c>
      <c r="M489" s="1">
        <f t="shared" si="47"/>
        <v>0.81702397772811619</v>
      </c>
    </row>
    <row r="490" spans="1:13" x14ac:dyDescent="0.2">
      <c r="A490">
        <v>1169</v>
      </c>
      <c r="B490">
        <v>489</v>
      </c>
      <c r="C490">
        <f>'Annual Temp at Depth'!E1151</f>
        <v>223.51499999999999</v>
      </c>
      <c r="D490">
        <f>'Annual Temp at Depth'!H1151</f>
        <v>223.99514569090499</v>
      </c>
      <c r="E490">
        <f t="shared" si="42"/>
        <v>0.48014569090500459</v>
      </c>
      <c r="F490">
        <f t="shared" si="43"/>
        <v>5.5523504424778594</v>
      </c>
      <c r="G490">
        <f t="shared" si="44"/>
        <v>5.4123676672577972</v>
      </c>
      <c r="H490">
        <f t="shared" si="45"/>
        <v>0.78024809160988895</v>
      </c>
      <c r="K490" s="1">
        <f>'RAD Data'!B1151</f>
        <v>227.4823875492423</v>
      </c>
      <c r="L490" s="1">
        <f t="shared" si="46"/>
        <v>5.811933718200919</v>
      </c>
      <c r="M490" s="1">
        <f t="shared" si="47"/>
        <v>0.81528395664881503</v>
      </c>
    </row>
    <row r="491" spans="1:13" x14ac:dyDescent="0.2">
      <c r="A491">
        <v>1170</v>
      </c>
      <c r="B491">
        <v>490</v>
      </c>
      <c r="C491">
        <f>'Annual Temp at Depth'!E1152</f>
        <v>223.535</v>
      </c>
      <c r="D491">
        <f>'Annual Temp at Depth'!H1152</f>
        <v>224.01106158499999</v>
      </c>
      <c r="E491">
        <f t="shared" si="42"/>
        <v>0.47606158499999651</v>
      </c>
      <c r="F491">
        <f t="shared" si="43"/>
        <v>5.5723504424778696</v>
      </c>
      <c r="G491">
        <f t="shared" si="44"/>
        <v>5.4282835613527993</v>
      </c>
      <c r="H491">
        <f t="shared" si="45"/>
        <v>0.7825425303393595</v>
      </c>
      <c r="K491" s="1">
        <f>'RAD Data'!B1152</f>
        <v>227.4699834204738</v>
      </c>
      <c r="L491" s="1">
        <f t="shared" si="46"/>
        <v>5.7995295894324101</v>
      </c>
      <c r="M491" s="1">
        <f t="shared" si="47"/>
        <v>0.81354393556951377</v>
      </c>
    </row>
    <row r="492" spans="1:13" x14ac:dyDescent="0.2">
      <c r="A492">
        <v>1171</v>
      </c>
      <c r="B492">
        <v>491</v>
      </c>
      <c r="C492">
        <f>'Annual Temp at Depth'!E1153</f>
        <v>223.55600000000001</v>
      </c>
      <c r="D492">
        <f>'Annual Temp at Depth'!H1153</f>
        <v>224.02794295499501</v>
      </c>
      <c r="E492">
        <f t="shared" si="42"/>
        <v>0.47194295499500072</v>
      </c>
      <c r="F492">
        <f t="shared" si="43"/>
        <v>5.5933504424778846</v>
      </c>
      <c r="G492">
        <f t="shared" si="44"/>
        <v>5.4451649313478185</v>
      </c>
      <c r="H492">
        <f t="shared" si="45"/>
        <v>0.78497615228305273</v>
      </c>
      <c r="K492" s="1">
        <f>'RAD Data'!B1153</f>
        <v>227.45757929170529</v>
      </c>
      <c r="L492" s="1">
        <f t="shared" si="46"/>
        <v>5.7871254606639013</v>
      </c>
      <c r="M492" s="1">
        <f t="shared" si="47"/>
        <v>0.8118039144902125</v>
      </c>
    </row>
    <row r="493" spans="1:13" x14ac:dyDescent="0.2">
      <c r="A493">
        <v>1172</v>
      </c>
      <c r="B493">
        <v>492</v>
      </c>
      <c r="C493">
        <f>'Annual Temp at Depth'!E1154</f>
        <v>223.577</v>
      </c>
      <c r="D493">
        <f>'Annual Temp at Depth'!H1154</f>
        <v>224.04478968415998</v>
      </c>
      <c r="E493">
        <f t="shared" si="42"/>
        <v>0.46778968415998179</v>
      </c>
      <c r="F493">
        <f t="shared" si="43"/>
        <v>5.6143504424778712</v>
      </c>
      <c r="G493">
        <f t="shared" si="44"/>
        <v>5.4620116605127862</v>
      </c>
      <c r="H493">
        <f t="shared" si="45"/>
        <v>0.78740478039720563</v>
      </c>
      <c r="K493" s="1">
        <f>'RAD Data'!B1154</f>
        <v>227.44517516293681</v>
      </c>
      <c r="L493" s="1">
        <f t="shared" si="46"/>
        <v>5.7747213318954209</v>
      </c>
      <c r="M493" s="1">
        <f t="shared" si="47"/>
        <v>0.81006389341091523</v>
      </c>
    </row>
    <row r="494" spans="1:13" x14ac:dyDescent="0.2">
      <c r="A494">
        <v>1173</v>
      </c>
      <c r="B494">
        <v>493</v>
      </c>
      <c r="C494">
        <f>'Annual Temp at Depth'!E1155</f>
        <v>223.59800000000001</v>
      </c>
      <c r="D494">
        <f>'Annual Temp at Depth'!H1155</f>
        <v>224.061601655765</v>
      </c>
      <c r="E494">
        <f t="shared" si="42"/>
        <v>0.46360165576498957</v>
      </c>
      <c r="F494">
        <f t="shared" si="43"/>
        <v>5.6353504424778862</v>
      </c>
      <c r="G494">
        <f t="shared" si="44"/>
        <v>5.478823632117809</v>
      </c>
      <c r="H494">
        <f t="shared" si="45"/>
        <v>0.78982839785401171</v>
      </c>
      <c r="K494" s="1">
        <f>'RAD Data'!B1155</f>
        <v>227.43277103416821</v>
      </c>
      <c r="L494" s="1">
        <f t="shared" si="46"/>
        <v>5.7623172031268268</v>
      </c>
      <c r="M494" s="1">
        <f t="shared" si="47"/>
        <v>0.80832387233160208</v>
      </c>
    </row>
    <row r="495" spans="1:13" x14ac:dyDescent="0.2">
      <c r="A495">
        <v>1174</v>
      </c>
      <c r="B495">
        <v>494</v>
      </c>
      <c r="C495">
        <f>'Annual Temp at Depth'!E1156</f>
        <v>223.619</v>
      </c>
      <c r="D495">
        <f>'Annual Temp at Depth'!H1156</f>
        <v>224.07837875308002</v>
      </c>
      <c r="E495">
        <f t="shared" si="42"/>
        <v>0.45937875308001708</v>
      </c>
      <c r="F495">
        <f t="shared" si="43"/>
        <v>5.6563504424778728</v>
      </c>
      <c r="G495">
        <f t="shared" si="44"/>
        <v>5.4956007294328231</v>
      </c>
      <c r="H495">
        <f t="shared" si="45"/>
        <v>0.79224698782563963</v>
      </c>
      <c r="K495" s="1">
        <f>'RAD Data'!B1156</f>
        <v>227.4203669053997</v>
      </c>
      <c r="L495" s="1">
        <f t="shared" si="46"/>
        <v>5.749913074358318</v>
      </c>
      <c r="M495" s="1">
        <f t="shared" si="47"/>
        <v>0.80658385125230081</v>
      </c>
    </row>
    <row r="496" spans="1:13" x14ac:dyDescent="0.2">
      <c r="A496">
        <v>1175</v>
      </c>
      <c r="B496">
        <v>495</v>
      </c>
      <c r="C496">
        <f>'Annual Temp at Depth'!E1157</f>
        <v>223.64</v>
      </c>
      <c r="D496">
        <f>'Annual Temp at Depth'!H1157</f>
        <v>224.09512085937499</v>
      </c>
      <c r="E496">
        <f t="shared" si="42"/>
        <v>0.45512085937500046</v>
      </c>
      <c r="F496">
        <f t="shared" si="43"/>
        <v>5.6773504424778594</v>
      </c>
      <c r="G496">
        <f t="shared" si="44"/>
        <v>5.512342835727793</v>
      </c>
      <c r="H496">
        <f t="shared" si="45"/>
        <v>0.79466053348426247</v>
      </c>
      <c r="J496">
        <v>227.30199999999999</v>
      </c>
      <c r="K496" s="1">
        <f>'RAD Data'!B1157</f>
        <v>227.40796277663119</v>
      </c>
      <c r="L496" s="1">
        <f t="shared" si="46"/>
        <v>5.7375089455898092</v>
      </c>
      <c r="M496" s="1">
        <f t="shared" si="47"/>
        <v>0.80484383017299954</v>
      </c>
    </row>
    <row r="497" spans="1:13" x14ac:dyDescent="0.2">
      <c r="A497">
        <v>1176</v>
      </c>
      <c r="B497">
        <v>496</v>
      </c>
      <c r="C497">
        <f>'Annual Temp at Depth'!E1158</f>
        <v>223.661</v>
      </c>
      <c r="D497">
        <f>'Annual Temp at Depth'!H1158</f>
        <v>224.11182785792002</v>
      </c>
      <c r="E497">
        <f t="shared" si="42"/>
        <v>0.450827857920018</v>
      </c>
      <c r="F497">
        <f t="shared" si="43"/>
        <v>5.6983504424778744</v>
      </c>
      <c r="G497">
        <f t="shared" si="44"/>
        <v>5.5290498342728256</v>
      </c>
      <c r="H497">
        <f t="shared" si="45"/>
        <v>0.7970690180020733</v>
      </c>
      <c r="K497" s="1">
        <f>'RAD Data'!B1158</f>
        <v>227.39234769940461</v>
      </c>
      <c r="L497" s="1">
        <f t="shared" si="46"/>
        <v>5.7218938683632246</v>
      </c>
      <c r="M497" s="1">
        <f t="shared" si="47"/>
        <v>0.80265338503684824</v>
      </c>
    </row>
    <row r="498" spans="1:13" x14ac:dyDescent="0.2">
      <c r="A498">
        <v>1177</v>
      </c>
      <c r="B498">
        <v>497</v>
      </c>
      <c r="C498">
        <f>'Annual Temp at Depth'!E1159</f>
        <v>223.68199999999999</v>
      </c>
      <c r="D498">
        <f>'Annual Temp at Depth'!H1159</f>
        <v>224.12849963198499</v>
      </c>
      <c r="E498">
        <f t="shared" si="42"/>
        <v>0.44649963198500586</v>
      </c>
      <c r="F498">
        <f t="shared" si="43"/>
        <v>5.719350442477861</v>
      </c>
      <c r="G498">
        <f t="shared" si="44"/>
        <v>5.5457216083378</v>
      </c>
      <c r="H498">
        <f t="shared" si="45"/>
        <v>0.79947242455123302</v>
      </c>
      <c r="K498" s="1">
        <f>'RAD Data'!B1159</f>
        <v>227.53214661767569</v>
      </c>
      <c r="L498" s="1">
        <f t="shared" si="46"/>
        <v>5.8616927866343076</v>
      </c>
      <c r="M498" s="1">
        <f t="shared" si="47"/>
        <v>0.82226403800529857</v>
      </c>
    </row>
    <row r="499" spans="1:13" x14ac:dyDescent="0.2">
      <c r="A499">
        <v>1178</v>
      </c>
      <c r="B499">
        <v>498</v>
      </c>
      <c r="C499">
        <f>'Annual Temp at Depth'!E1160</f>
        <v>223.703</v>
      </c>
      <c r="D499">
        <f>'Annual Temp at Depth'!H1160</f>
        <v>224.14513606484002</v>
      </c>
      <c r="E499">
        <f t="shared" si="42"/>
        <v>0.44213606484001389</v>
      </c>
      <c r="F499">
        <f t="shared" si="43"/>
        <v>5.740350442477876</v>
      </c>
      <c r="G499">
        <f t="shared" si="44"/>
        <v>5.5623580411928231</v>
      </c>
      <c r="H499">
        <f t="shared" si="45"/>
        <v>0.80187073630393491</v>
      </c>
      <c r="K499" s="1">
        <f>'RAD Data'!B1160</f>
        <v>227.6719455359468</v>
      </c>
      <c r="L499" s="1">
        <f t="shared" si="46"/>
        <v>6.0014917049054191</v>
      </c>
      <c r="M499" s="1">
        <f t="shared" si="47"/>
        <v>0.84187469097375278</v>
      </c>
    </row>
    <row r="500" spans="1:13" x14ac:dyDescent="0.2">
      <c r="A500">
        <v>1179</v>
      </c>
      <c r="B500">
        <v>499</v>
      </c>
      <c r="C500">
        <f>'Annual Temp at Depth'!E1161</f>
        <v>223.72399999999999</v>
      </c>
      <c r="D500">
        <f>'Annual Temp at Depth'!H1161</f>
        <v>224.161737039755</v>
      </c>
      <c r="E500">
        <f t="shared" si="42"/>
        <v>0.43773703975500666</v>
      </c>
      <c r="F500">
        <f t="shared" si="43"/>
        <v>5.7613504424778625</v>
      </c>
      <c r="G500">
        <f t="shared" si="44"/>
        <v>5.5789590161078024</v>
      </c>
      <c r="H500">
        <f t="shared" si="45"/>
        <v>0.80426393643234351</v>
      </c>
      <c r="K500" s="1">
        <f>'RAD Data'!B1161</f>
        <v>227.81174445421789</v>
      </c>
      <c r="L500" s="1">
        <f t="shared" si="46"/>
        <v>6.1412906231765021</v>
      </c>
      <c r="M500" s="1">
        <f t="shared" si="47"/>
        <v>0.861485343942203</v>
      </c>
    </row>
    <row r="501" spans="1:13" x14ac:dyDescent="0.2">
      <c r="A501">
        <v>1180</v>
      </c>
      <c r="B501">
        <v>500</v>
      </c>
      <c r="C501">
        <f>'Annual Temp at Depth'!E1162</f>
        <v>223.745</v>
      </c>
      <c r="D501">
        <f>'Annual Temp at Depth'!H1162</f>
        <v>224.17830244000001</v>
      </c>
      <c r="E501">
        <f t="shared" si="42"/>
        <v>0.43330244000000562</v>
      </c>
      <c r="F501">
        <f t="shared" si="43"/>
        <v>5.7823504424778776</v>
      </c>
      <c r="G501">
        <f t="shared" si="44"/>
        <v>5.5955244163528164</v>
      </c>
      <c r="H501">
        <f t="shared" si="45"/>
        <v>0.80665200810864834</v>
      </c>
      <c r="K501" s="1">
        <f>'RAD Data'!B1162</f>
        <v>227.951543372489</v>
      </c>
      <c r="L501" s="1">
        <f t="shared" si="46"/>
        <v>6.2810895414476136</v>
      </c>
      <c r="M501" s="1">
        <f t="shared" si="47"/>
        <v>0.88109599691065721</v>
      </c>
    </row>
    <row r="502" spans="1:13" x14ac:dyDescent="0.2">
      <c r="A502">
        <v>1181</v>
      </c>
      <c r="B502">
        <v>501</v>
      </c>
      <c r="C502">
        <f>'Annual Temp at Depth'!E1163</f>
        <v>223.76599999999999</v>
      </c>
      <c r="D502">
        <f>'Annual Temp at Depth'!H1163</f>
        <v>224.19483214884499</v>
      </c>
      <c r="E502">
        <f t="shared" si="42"/>
        <v>0.42883214884500376</v>
      </c>
      <c r="F502">
        <f t="shared" si="43"/>
        <v>5.8033504424778641</v>
      </c>
      <c r="G502">
        <f t="shared" si="44"/>
        <v>5.6120541251978011</v>
      </c>
      <c r="H502">
        <f t="shared" si="45"/>
        <v>0.80903493450501796</v>
      </c>
      <c r="K502" s="1">
        <f>'RAD Data'!B1163</f>
        <v>228.09134229076011</v>
      </c>
      <c r="L502" s="1">
        <f t="shared" si="46"/>
        <v>6.420888459718725</v>
      </c>
      <c r="M502" s="1">
        <f t="shared" si="47"/>
        <v>0.90070664987911142</v>
      </c>
    </row>
    <row r="503" spans="1:13" x14ac:dyDescent="0.2">
      <c r="A503">
        <v>1182</v>
      </c>
      <c r="B503">
        <v>502</v>
      </c>
      <c r="C503">
        <f>'Annual Temp at Depth'!E1164</f>
        <v>223.78700000000001</v>
      </c>
      <c r="D503">
        <f>'Annual Temp at Depth'!H1164</f>
        <v>224.21132604956</v>
      </c>
      <c r="E503">
        <f t="shared" si="42"/>
        <v>0.42432604955999409</v>
      </c>
      <c r="F503">
        <f t="shared" si="43"/>
        <v>5.8243504424778791</v>
      </c>
      <c r="G503">
        <f t="shared" si="44"/>
        <v>5.6285480259128065</v>
      </c>
      <c r="H503">
        <f t="shared" si="45"/>
        <v>0.81141269879363775</v>
      </c>
      <c r="K503" s="1">
        <f>'RAD Data'!B1164</f>
        <v>228.23114120903119</v>
      </c>
      <c r="L503" s="1">
        <f t="shared" si="46"/>
        <v>6.5606873779898081</v>
      </c>
      <c r="M503" s="1">
        <f t="shared" si="47"/>
        <v>0.92031730284756164</v>
      </c>
    </row>
    <row r="504" spans="1:13" x14ac:dyDescent="0.2">
      <c r="A504">
        <v>1183</v>
      </c>
      <c r="B504">
        <v>503</v>
      </c>
      <c r="C504">
        <f>'Annual Temp at Depth'!E1165</f>
        <v>223.80799999999999</v>
      </c>
      <c r="D504">
        <f>'Annual Temp at Depth'!H1165</f>
        <v>224.22778402541499</v>
      </c>
      <c r="E504">
        <f t="shared" si="42"/>
        <v>0.41978402541499804</v>
      </c>
      <c r="F504">
        <f t="shared" si="43"/>
        <v>5.8453504424778657</v>
      </c>
      <c r="G504">
        <f t="shared" si="44"/>
        <v>5.645006001767797</v>
      </c>
      <c r="H504">
        <f t="shared" si="45"/>
        <v>0.8137852841466805</v>
      </c>
      <c r="K504" s="1">
        <f>'RAD Data'!B1165</f>
        <v>228.3709401273023</v>
      </c>
      <c r="L504" s="1">
        <f t="shared" si="46"/>
        <v>6.7004862962609195</v>
      </c>
      <c r="M504" s="1">
        <f t="shared" si="47"/>
        <v>0.93992795581601596</v>
      </c>
    </row>
    <row r="505" spans="1:13" x14ac:dyDescent="0.2">
      <c r="A505">
        <v>1184</v>
      </c>
      <c r="B505">
        <v>504</v>
      </c>
      <c r="C505">
        <f>'Annual Temp at Depth'!E1166</f>
        <v>223.828</v>
      </c>
      <c r="D505">
        <f>'Annual Temp at Depth'!H1166</f>
        <v>224.24320595968001</v>
      </c>
      <c r="E505">
        <f t="shared" si="42"/>
        <v>0.41520595968000862</v>
      </c>
      <c r="F505">
        <f t="shared" si="43"/>
        <v>5.865350442477876</v>
      </c>
      <c r="G505">
        <f t="shared" si="44"/>
        <v>5.6604279360328178</v>
      </c>
      <c r="H505">
        <f t="shared" si="45"/>
        <v>0.81600851352039971</v>
      </c>
      <c r="K505" s="1">
        <f>'RAD Data'!B1166</f>
        <v>228.51073904557339</v>
      </c>
      <c r="L505" s="1">
        <f t="shared" si="46"/>
        <v>6.8402852145320026</v>
      </c>
      <c r="M505" s="1">
        <f t="shared" si="47"/>
        <v>0.95953860878446617</v>
      </c>
    </row>
    <row r="506" spans="1:13" x14ac:dyDescent="0.2">
      <c r="A506">
        <v>1185</v>
      </c>
      <c r="B506">
        <v>505</v>
      </c>
      <c r="C506">
        <f>'Annual Temp at Depth'!E1167</f>
        <v>223.84899999999999</v>
      </c>
      <c r="D506">
        <f>'Annual Temp at Depth'!H1167</f>
        <v>224.25959173562501</v>
      </c>
      <c r="E506">
        <f t="shared" si="42"/>
        <v>0.41059173562501883</v>
      </c>
      <c r="F506">
        <f t="shared" si="43"/>
        <v>5.8863504424778625</v>
      </c>
      <c r="G506">
        <f t="shared" si="44"/>
        <v>5.6768137119778146</v>
      </c>
      <c r="H506">
        <f t="shared" si="45"/>
        <v>0.8183706905188276</v>
      </c>
      <c r="K506" s="1">
        <f>'RAD Data'!B1167</f>
        <v>228.4959165479284</v>
      </c>
      <c r="L506" s="1">
        <f t="shared" si="46"/>
        <v>6.8254627168870172</v>
      </c>
      <c r="M506" s="1">
        <f t="shared" si="47"/>
        <v>0.9574593447884614</v>
      </c>
    </row>
    <row r="507" spans="1:13" x14ac:dyDescent="0.2">
      <c r="A507">
        <v>1186</v>
      </c>
      <c r="B507">
        <v>506</v>
      </c>
      <c r="C507">
        <f>'Annual Temp at Depth'!E1168</f>
        <v>223.88499999999999</v>
      </c>
      <c r="D507">
        <f>'Annual Temp at Depth'!H1168</f>
        <v>224.29094123651998</v>
      </c>
      <c r="E507">
        <f t="shared" si="42"/>
        <v>0.40594123651999325</v>
      </c>
      <c r="F507">
        <f t="shared" si="43"/>
        <v>5.9223504424778639</v>
      </c>
      <c r="G507">
        <f t="shared" si="44"/>
        <v>5.7081632128727904</v>
      </c>
      <c r="H507">
        <f t="shared" si="45"/>
        <v>0.82289004133717658</v>
      </c>
      <c r="K507" s="1">
        <f>'RAD Data'!B1168</f>
        <v>228.48119010151771</v>
      </c>
      <c r="L507" s="1">
        <f t="shared" si="46"/>
        <v>6.8107362704763261</v>
      </c>
      <c r="M507" s="1">
        <f t="shared" si="47"/>
        <v>0.95539355462649067</v>
      </c>
    </row>
    <row r="508" spans="1:13" x14ac:dyDescent="0.2">
      <c r="A508">
        <v>1187</v>
      </c>
      <c r="B508">
        <v>507</v>
      </c>
      <c r="C508">
        <f>'Annual Temp at Depth'!E1169</f>
        <v>223.92</v>
      </c>
      <c r="D508">
        <f>'Annual Temp at Depth'!H1169</f>
        <v>224.321254345635</v>
      </c>
      <c r="E508">
        <f t="shared" si="42"/>
        <v>0.40125434563501017</v>
      </c>
      <c r="F508">
        <f t="shared" si="43"/>
        <v>5.9573504424778605</v>
      </c>
      <c r="G508">
        <f t="shared" si="44"/>
        <v>5.7384763219878039</v>
      </c>
      <c r="H508">
        <f t="shared" si="45"/>
        <v>0.82725998569273718</v>
      </c>
      <c r="K508" s="1">
        <f>'RAD Data'!B1169</f>
        <v>228.54478750259531</v>
      </c>
      <c r="L508" s="1">
        <f t="shared" si="46"/>
        <v>6.8743336715539272</v>
      </c>
      <c r="M508" s="1">
        <f t="shared" si="47"/>
        <v>0.96431484370120135</v>
      </c>
    </row>
    <row r="509" spans="1:13" x14ac:dyDescent="0.2">
      <c r="A509">
        <v>1188</v>
      </c>
      <c r="B509">
        <v>508</v>
      </c>
      <c r="C509">
        <f>'Annual Temp at Depth'!E1170</f>
        <v>223.95500000000001</v>
      </c>
      <c r="D509">
        <f>'Annual Temp at Depth'!H1170</f>
        <v>224.35153094624002</v>
      </c>
      <c r="E509">
        <f t="shared" si="42"/>
        <v>0.39653094624000573</v>
      </c>
      <c r="F509">
        <f t="shared" si="43"/>
        <v>5.9923504424778855</v>
      </c>
      <c r="G509">
        <f t="shared" si="44"/>
        <v>5.7687529225928245</v>
      </c>
      <c r="H509">
        <f t="shared" si="45"/>
        <v>0.83162466697361381</v>
      </c>
      <c r="K509" s="1">
        <f>'RAD Data'!B1170</f>
        <v>228.6083849036728</v>
      </c>
      <c r="L509" s="1">
        <f t="shared" si="46"/>
        <v>6.9379310726314145</v>
      </c>
      <c r="M509" s="1">
        <f t="shared" si="47"/>
        <v>0.97323613277589605</v>
      </c>
    </row>
    <row r="510" spans="1:13" x14ac:dyDescent="0.2">
      <c r="A510">
        <v>1189</v>
      </c>
      <c r="B510">
        <v>509</v>
      </c>
      <c r="C510">
        <f>'Annual Temp at Depth'!E1171</f>
        <v>223.99</v>
      </c>
      <c r="D510">
        <f>'Annual Temp at Depth'!H1171</f>
        <v>224.38177092160501</v>
      </c>
      <c r="E510">
        <f t="shared" si="42"/>
        <v>0.39177092160500138</v>
      </c>
      <c r="F510">
        <f t="shared" si="43"/>
        <v>6.0273504424778821</v>
      </c>
      <c r="G510">
        <f t="shared" si="44"/>
        <v>5.7989928979578167</v>
      </c>
      <c r="H510">
        <f t="shared" si="45"/>
        <v>0.83598406835197947</v>
      </c>
      <c r="K510" s="1">
        <f>'RAD Data'!B1171</f>
        <v>228.67198230475029</v>
      </c>
      <c r="L510" s="1">
        <f t="shared" si="46"/>
        <v>7.0015284737089019</v>
      </c>
      <c r="M510" s="1">
        <f t="shared" si="47"/>
        <v>0.98215742185059074</v>
      </c>
    </row>
    <row r="511" spans="1:13" x14ac:dyDescent="0.2">
      <c r="A511">
        <v>1190</v>
      </c>
      <c r="B511">
        <v>510</v>
      </c>
      <c r="C511">
        <f>'Annual Temp at Depth'!E1172</f>
        <v>224.02600000000001</v>
      </c>
      <c r="D511">
        <f>'Annual Temp at Depth'!H1172</f>
        <v>224.412974155</v>
      </c>
      <c r="E511">
        <f t="shared" si="42"/>
        <v>0.38697415499999011</v>
      </c>
      <c r="F511">
        <f t="shared" si="43"/>
        <v>6.0633504424778835</v>
      </c>
      <c r="G511">
        <f t="shared" si="44"/>
        <v>5.8301961313528068</v>
      </c>
      <c r="H511">
        <f t="shared" si="45"/>
        <v>0.8404823332159469</v>
      </c>
      <c r="K511" s="1">
        <f>'RAD Data'!B1172</f>
        <v>228.7355797058278</v>
      </c>
      <c r="L511" s="1">
        <f t="shared" si="46"/>
        <v>7.0651258747864176</v>
      </c>
      <c r="M511" s="1">
        <f t="shared" si="47"/>
        <v>0.99107871092528932</v>
      </c>
    </row>
    <row r="512" spans="1:13" x14ac:dyDescent="0.2">
      <c r="A512">
        <v>1191</v>
      </c>
      <c r="B512">
        <v>511</v>
      </c>
      <c r="C512">
        <f>'Annual Temp at Depth'!E1173</f>
        <v>224.06100000000001</v>
      </c>
      <c r="D512">
        <f>'Annual Temp at Depth'!H1173</f>
        <v>224.443140529695</v>
      </c>
      <c r="E512">
        <f t="shared" si="42"/>
        <v>0.38214052969499335</v>
      </c>
      <c r="F512">
        <f t="shared" si="43"/>
        <v>6.0983504424778801</v>
      </c>
      <c r="G512">
        <f t="shared" si="44"/>
        <v>5.8603625060478066</v>
      </c>
      <c r="H512">
        <f t="shared" si="45"/>
        <v>0.84483112430583374</v>
      </c>
      <c r="K512" s="1">
        <f>'RAD Data'!B1173</f>
        <v>228.7991771069054</v>
      </c>
      <c r="L512" s="1">
        <f t="shared" si="46"/>
        <v>7.1287232758640187</v>
      </c>
      <c r="M512" s="1">
        <f t="shared" si="47"/>
        <v>1</v>
      </c>
    </row>
    <row r="513" spans="1:13" x14ac:dyDescent="0.2">
      <c r="A513">
        <v>1192</v>
      </c>
      <c r="B513">
        <v>512</v>
      </c>
      <c r="C513">
        <f>'Annual Temp at Depth'!E1174</f>
        <v>224.096</v>
      </c>
      <c r="D513">
        <f>'Annual Temp at Depth'!H1174</f>
        <v>224.47326992896001</v>
      </c>
      <c r="E513">
        <f t="shared" si="42"/>
        <v>0.37726992896000411</v>
      </c>
      <c r="F513">
        <f t="shared" si="43"/>
        <v>6.1333504424778766</v>
      </c>
      <c r="G513">
        <f t="shared" si="44"/>
        <v>5.890491905312814</v>
      </c>
      <c r="H513">
        <f t="shared" si="45"/>
        <v>0.84917458500974874</v>
      </c>
      <c r="K513" s="1">
        <f>'RAD Data'!B1174</f>
        <v>228.78504697554999</v>
      </c>
      <c r="L513" s="1">
        <f t="shared" si="46"/>
        <v>7.1145931445086035</v>
      </c>
      <c r="M513" s="1">
        <f t="shared" si="47"/>
        <v>0.9980178594667497</v>
      </c>
    </row>
    <row r="514" spans="1:13" x14ac:dyDescent="0.2">
      <c r="A514">
        <v>1193</v>
      </c>
      <c r="B514">
        <v>513</v>
      </c>
      <c r="C514">
        <f>'Annual Temp at Depth'!E1175</f>
        <v>224.096</v>
      </c>
      <c r="D514">
        <f>'Annual Temp at Depth'!H1175</f>
        <v>224.46836223606502</v>
      </c>
      <c r="E514">
        <f t="shared" ref="E514:E566" si="48">D514-C514</f>
        <v>0.3723622360650154</v>
      </c>
      <c r="F514">
        <f t="shared" ref="F514:F566" si="49">C514-$C$568</f>
        <v>6.1333504424778766</v>
      </c>
      <c r="G514">
        <f t="shared" si="44"/>
        <v>5.8855842124178253</v>
      </c>
      <c r="H514">
        <f t="shared" si="45"/>
        <v>0.84846709094228412</v>
      </c>
      <c r="K514" s="1">
        <f>'RAD Data'!B1175</f>
        <v>228.7710206629431</v>
      </c>
      <c r="L514" s="1">
        <f t="shared" si="46"/>
        <v>7.1005668319017161</v>
      </c>
      <c r="M514" s="1">
        <f t="shared" si="47"/>
        <v>0.99605028237557869</v>
      </c>
    </row>
    <row r="515" spans="1:13" x14ac:dyDescent="0.2">
      <c r="A515">
        <v>1194</v>
      </c>
      <c r="B515">
        <v>514</v>
      </c>
      <c r="C515">
        <f>'Annual Temp at Depth'!E1176</f>
        <v>224.096</v>
      </c>
      <c r="D515">
        <f>'Annual Temp at Depth'!H1176</f>
        <v>224.46341733428</v>
      </c>
      <c r="E515">
        <f t="shared" si="48"/>
        <v>0.36741733427999179</v>
      </c>
      <c r="F515">
        <f t="shared" si="49"/>
        <v>6.1333504424778766</v>
      </c>
      <c r="G515">
        <f t="shared" ref="G515:G566" si="50">D515-$D$568</f>
        <v>5.8806393106328017</v>
      </c>
      <c r="H515">
        <f t="shared" ref="H515:H566" si="51">(D515-$D$568)/($D$569-$D$568)</f>
        <v>0.8477542328331974</v>
      </c>
      <c r="K515" s="1">
        <f>'RAD Data'!B1176</f>
        <v>228.74553965165131</v>
      </c>
      <c r="L515" s="1">
        <f t="shared" ref="L515:L566" si="52">K515-$K$568</f>
        <v>7.0750858206099281</v>
      </c>
      <c r="M515" s="1">
        <f t="shared" ref="M515:M566" si="53">(K515-$K$568)/($K$569-$K$568)</f>
        <v>0.99247586795300458</v>
      </c>
    </row>
    <row r="516" spans="1:13" x14ac:dyDescent="0.2">
      <c r="A516">
        <v>1195</v>
      </c>
      <c r="B516">
        <v>515</v>
      </c>
      <c r="C516">
        <f>'Annual Temp at Depth'!E1177</f>
        <v>224.096</v>
      </c>
      <c r="D516">
        <f>'Annual Temp at Depth'!H1177</f>
        <v>224.45843510687502</v>
      </c>
      <c r="E516">
        <f t="shared" si="48"/>
        <v>0.36243510687501157</v>
      </c>
      <c r="F516">
        <f t="shared" si="49"/>
        <v>6.1333504424778766</v>
      </c>
      <c r="G516">
        <f t="shared" si="50"/>
        <v>5.8756570832278214</v>
      </c>
      <c r="H516">
        <f t="shared" si="51"/>
        <v>0.84703599385467809</v>
      </c>
      <c r="K516" s="1">
        <f>'RAD Data'!B1177</f>
        <v>228.7200586403595</v>
      </c>
      <c r="L516" s="1">
        <f t="shared" si="52"/>
        <v>7.0496048093181116</v>
      </c>
      <c r="M516" s="1">
        <f t="shared" si="53"/>
        <v>0.98890145353042647</v>
      </c>
    </row>
    <row r="517" spans="1:13" x14ac:dyDescent="0.2">
      <c r="A517">
        <v>1196</v>
      </c>
      <c r="B517">
        <v>516</v>
      </c>
      <c r="C517">
        <f>'Annual Temp at Depth'!E1178</f>
        <v>224.096</v>
      </c>
      <c r="D517">
        <f>'Annual Temp at Depth'!H1178</f>
        <v>224.45341543712001</v>
      </c>
      <c r="E517">
        <f t="shared" si="48"/>
        <v>0.35741543712001089</v>
      </c>
      <c r="F517">
        <f t="shared" si="49"/>
        <v>6.1333504424778766</v>
      </c>
      <c r="G517">
        <f t="shared" si="50"/>
        <v>5.8706374134728208</v>
      </c>
      <c r="H517">
        <f t="shared" si="51"/>
        <v>0.84631235717889486</v>
      </c>
      <c r="K517" s="1">
        <f>'RAD Data'!B1178</f>
        <v>228.69457762906771</v>
      </c>
      <c r="L517" s="1">
        <f t="shared" si="52"/>
        <v>7.0241237980263236</v>
      </c>
      <c r="M517" s="1">
        <f t="shared" si="53"/>
        <v>0.98532703910785235</v>
      </c>
    </row>
    <row r="518" spans="1:13" x14ac:dyDescent="0.2">
      <c r="A518">
        <v>1197</v>
      </c>
      <c r="B518">
        <v>517</v>
      </c>
      <c r="C518">
        <f>'Annual Temp at Depth'!E1179</f>
        <v>224.096</v>
      </c>
      <c r="D518">
        <f>'Annual Temp at Depth'!H1179</f>
        <v>224.44835820828501</v>
      </c>
      <c r="E518">
        <f t="shared" si="48"/>
        <v>0.35235820828501119</v>
      </c>
      <c r="F518">
        <f t="shared" si="49"/>
        <v>6.1333504424778766</v>
      </c>
      <c r="G518">
        <f t="shared" si="50"/>
        <v>5.865580184637821</v>
      </c>
      <c r="H518">
        <f t="shared" si="51"/>
        <v>0.84558330597802878</v>
      </c>
      <c r="K518" s="1">
        <f>'RAD Data'!B1179</f>
        <v>228.66909661777601</v>
      </c>
      <c r="L518" s="1">
        <f t="shared" si="52"/>
        <v>6.9986427867346208</v>
      </c>
      <c r="M518" s="1">
        <f t="shared" si="53"/>
        <v>0.98175262468529023</v>
      </c>
    </row>
    <row r="519" spans="1:13" x14ac:dyDescent="0.2">
      <c r="A519">
        <v>1198</v>
      </c>
      <c r="B519">
        <v>518</v>
      </c>
      <c r="C519">
        <f>'Annual Temp at Depth'!E1180</f>
        <v>224.096</v>
      </c>
      <c r="D519">
        <f>'Annual Temp at Depth'!H1180</f>
        <v>224.44326330364001</v>
      </c>
      <c r="E519">
        <f t="shared" si="48"/>
        <v>0.34726330364000546</v>
      </c>
      <c r="F519">
        <f t="shared" si="49"/>
        <v>6.1333504424778766</v>
      </c>
      <c r="G519">
        <f t="shared" si="50"/>
        <v>5.8604852799928153</v>
      </c>
      <c r="H519">
        <f t="shared" si="51"/>
        <v>0.84484882342425682</v>
      </c>
      <c r="K519" s="1">
        <f>'RAD Data'!B1180</f>
        <v>228.64361560648419</v>
      </c>
      <c r="L519" s="1">
        <f t="shared" si="52"/>
        <v>6.9731617754428044</v>
      </c>
      <c r="M519" s="1">
        <f t="shared" si="53"/>
        <v>0.97817821026271212</v>
      </c>
    </row>
    <row r="520" spans="1:13" x14ac:dyDescent="0.2">
      <c r="A520">
        <v>1199</v>
      </c>
      <c r="B520">
        <v>519</v>
      </c>
      <c r="C520">
        <f>'Annual Temp at Depth'!E1181</f>
        <v>224.096</v>
      </c>
      <c r="D520">
        <f>'Annual Temp at Depth'!H1181</f>
        <v>224.43813060645502</v>
      </c>
      <c r="E520">
        <f t="shared" si="48"/>
        <v>0.34213060645501514</v>
      </c>
      <c r="F520">
        <f t="shared" si="49"/>
        <v>6.1333504424778766</v>
      </c>
      <c r="G520">
        <f t="shared" si="50"/>
        <v>5.855352582807825</v>
      </c>
      <c r="H520">
        <f t="shared" si="51"/>
        <v>0.84410889268976019</v>
      </c>
      <c r="K520" s="1">
        <f>'RAD Data'!B1181</f>
        <v>228.61813459519229</v>
      </c>
      <c r="L520" s="1">
        <f t="shared" si="52"/>
        <v>6.9476807641509026</v>
      </c>
      <c r="M520" s="1">
        <f t="shared" si="53"/>
        <v>0.97460379584012213</v>
      </c>
    </row>
    <row r="521" spans="1:13" x14ac:dyDescent="0.2">
      <c r="A521">
        <v>1200</v>
      </c>
      <c r="B521">
        <v>520</v>
      </c>
      <c r="C521">
        <f>'Annual Temp at Depth'!E1182</f>
        <v>224.096</v>
      </c>
      <c r="D521">
        <f>'Annual Temp at Depth'!H1182</f>
        <v>224.43296000000001</v>
      </c>
      <c r="E521">
        <f t="shared" si="48"/>
        <v>0.33696000000000481</v>
      </c>
      <c r="F521">
        <f t="shared" si="49"/>
        <v>6.1333504424778766</v>
      </c>
      <c r="G521">
        <f t="shared" si="50"/>
        <v>5.8501819763528147</v>
      </c>
      <c r="H521">
        <f t="shared" si="51"/>
        <v>0.84336349694671164</v>
      </c>
      <c r="K521" s="1">
        <f>'RAD Data'!B1182</f>
        <v>228.59265358390061</v>
      </c>
      <c r="L521" s="1">
        <f t="shared" si="52"/>
        <v>6.9221997528592283</v>
      </c>
      <c r="M521" s="1">
        <f t="shared" si="53"/>
        <v>0.97102938141756401</v>
      </c>
    </row>
    <row r="522" spans="1:13" x14ac:dyDescent="0.2">
      <c r="A522">
        <v>1201</v>
      </c>
      <c r="B522">
        <v>521</v>
      </c>
      <c r="C522">
        <f>'Annual Temp at Depth'!E1183</f>
        <v>224.096</v>
      </c>
      <c r="D522">
        <f>'Annual Temp at Depth'!H1183</f>
        <v>224.427751367545</v>
      </c>
      <c r="E522">
        <f t="shared" si="48"/>
        <v>0.3317513675449959</v>
      </c>
      <c r="F522">
        <f t="shared" si="49"/>
        <v>6.1333504424778766</v>
      </c>
      <c r="G522">
        <f t="shared" si="50"/>
        <v>5.8449733438978058</v>
      </c>
      <c r="H522">
        <f t="shared" si="51"/>
        <v>0.84261261936729226</v>
      </c>
      <c r="K522" s="1">
        <f>'RAD Data'!B1183</f>
        <v>228.57950178282189</v>
      </c>
      <c r="L522" s="1">
        <f t="shared" si="52"/>
        <v>6.9090479517805079</v>
      </c>
      <c r="M522" s="1">
        <f t="shared" si="53"/>
        <v>0.96918447868115831</v>
      </c>
    </row>
    <row r="523" spans="1:13" x14ac:dyDescent="0.2">
      <c r="A523" s="22">
        <v>1202</v>
      </c>
      <c r="B523">
        <v>522</v>
      </c>
      <c r="C523">
        <f>'Annual Temp at Depth'!E1184</f>
        <v>225.19300000000001</v>
      </c>
      <c r="D523">
        <f>'Annual Temp at Depth'!H1184</f>
        <v>225.51950459236002</v>
      </c>
      <c r="E523">
        <f t="shared" si="48"/>
        <v>0.32650459236000984</v>
      </c>
      <c r="F523">
        <f t="shared" si="49"/>
        <v>7.2303504424778851</v>
      </c>
      <c r="G523">
        <f t="shared" si="50"/>
        <v>6.9367265687128281</v>
      </c>
      <c r="H523">
        <f t="shared" si="51"/>
        <v>1</v>
      </c>
      <c r="I523">
        <v>225.64689251442988</v>
      </c>
      <c r="K523" s="1">
        <f>'RAD Data'!B1184</f>
        <v>228.56646464123611</v>
      </c>
      <c r="L523" s="1">
        <f t="shared" si="52"/>
        <v>6.8960108101947242</v>
      </c>
      <c r="M523" s="1">
        <f t="shared" si="53"/>
        <v>0.96735566010014762</v>
      </c>
    </row>
    <row r="524" spans="1:13" x14ac:dyDescent="0.2">
      <c r="A524">
        <v>1203</v>
      </c>
      <c r="B524">
        <v>523</v>
      </c>
      <c r="C524">
        <f>'Annual Temp at Depth'!E1185</f>
        <v>225.15</v>
      </c>
      <c r="D524">
        <f>'Annual Temp at Depth'!H1185</f>
        <v>225.47121955771502</v>
      </c>
      <c r="E524">
        <f t="shared" si="48"/>
        <v>0.32121955771501121</v>
      </c>
      <c r="F524">
        <f t="shared" si="49"/>
        <v>7.1873504424778787</v>
      </c>
      <c r="G524">
        <f t="shared" si="50"/>
        <v>6.8884415340678231</v>
      </c>
      <c r="H524">
        <f t="shared" si="51"/>
        <v>0.99303921897933989</v>
      </c>
      <c r="K524" s="1">
        <f>'RAD Data'!B1185</f>
        <v>228.31808238479431</v>
      </c>
      <c r="L524" s="1">
        <f t="shared" si="52"/>
        <v>6.6476285537529236</v>
      </c>
      <c r="M524" s="1">
        <f t="shared" si="53"/>
        <v>0.93251319998070969</v>
      </c>
    </row>
    <row r="525" spans="1:13" x14ac:dyDescent="0.2">
      <c r="A525">
        <v>1204</v>
      </c>
      <c r="B525">
        <v>524</v>
      </c>
      <c r="C525">
        <f>'Annual Temp at Depth'!E1186</f>
        <v>225.108</v>
      </c>
      <c r="D525">
        <f>'Annual Temp at Depth'!H1186</f>
        <v>225.42389614688</v>
      </c>
      <c r="E525">
        <f t="shared" si="48"/>
        <v>0.31589614687999301</v>
      </c>
      <c r="F525">
        <f t="shared" si="49"/>
        <v>7.1453504424778771</v>
      </c>
      <c r="G525">
        <f t="shared" si="50"/>
        <v>6.8411181232328033</v>
      </c>
      <c r="H525">
        <f t="shared" si="51"/>
        <v>0.98621706585477165</v>
      </c>
      <c r="K525" s="1">
        <f>'RAD Data'!B1186</f>
        <v>228.06970012835239</v>
      </c>
      <c r="L525" s="1">
        <f t="shared" si="52"/>
        <v>6.3992462973110094</v>
      </c>
      <c r="M525" s="1">
        <f t="shared" si="53"/>
        <v>0.8976707398612559</v>
      </c>
    </row>
    <row r="526" spans="1:13" x14ac:dyDescent="0.2">
      <c r="A526">
        <v>1205</v>
      </c>
      <c r="B526">
        <v>525</v>
      </c>
      <c r="C526">
        <f>'Annual Temp at Depth'!E1187</f>
        <v>225.066</v>
      </c>
      <c r="D526">
        <f>'Annual Temp at Depth'!H1187</f>
        <v>225.37653424312501</v>
      </c>
      <c r="E526">
        <f t="shared" si="48"/>
        <v>0.3105342431250051</v>
      </c>
      <c r="F526">
        <f t="shared" si="49"/>
        <v>7.1033504424778755</v>
      </c>
      <c r="G526">
        <f t="shared" si="50"/>
        <v>6.7937562194778138</v>
      </c>
      <c r="H526">
        <f t="shared" si="51"/>
        <v>0.9793893635825488</v>
      </c>
      <c r="K526" s="1">
        <f>'RAD Data'!B1187</f>
        <v>228.05701284998079</v>
      </c>
      <c r="L526" s="1">
        <f t="shared" si="52"/>
        <v>6.3865590189394084</v>
      </c>
      <c r="M526" s="1">
        <f t="shared" si="53"/>
        <v>0.89589099924282611</v>
      </c>
    </row>
    <row r="527" spans="1:13" x14ac:dyDescent="0.2">
      <c r="A527">
        <v>1206</v>
      </c>
      <c r="B527">
        <v>526</v>
      </c>
      <c r="C527">
        <f>'Annual Temp at Depth'!E1188</f>
        <v>225.023</v>
      </c>
      <c r="D527">
        <f>'Annual Temp at Depth'!H1188</f>
        <v>225.32813372971998</v>
      </c>
      <c r="E527">
        <f t="shared" si="48"/>
        <v>0.30513372971998365</v>
      </c>
      <c r="F527">
        <f t="shared" si="49"/>
        <v>7.0603504424778691</v>
      </c>
      <c r="G527">
        <f t="shared" si="50"/>
        <v>6.745355706072786</v>
      </c>
      <c r="H527">
        <f t="shared" si="51"/>
        <v>0.97241193511890833</v>
      </c>
      <c r="K527" s="1">
        <f>'RAD Data'!B1188</f>
        <v>228.044445803852</v>
      </c>
      <c r="L527" s="1">
        <f t="shared" si="52"/>
        <v>6.3739919728106145</v>
      </c>
      <c r="M527" s="1">
        <f t="shared" si="53"/>
        <v>0.89412812451161827</v>
      </c>
    </row>
    <row r="528" spans="1:13" x14ac:dyDescent="0.2">
      <c r="A528">
        <v>1207</v>
      </c>
      <c r="B528">
        <v>527</v>
      </c>
      <c r="C528">
        <f>'Annual Temp at Depth'!E1189</f>
        <v>224.98099999999999</v>
      </c>
      <c r="D528">
        <f>'Annual Temp at Depth'!H1189</f>
        <v>225.280694489935</v>
      </c>
      <c r="E528">
        <f t="shared" si="48"/>
        <v>0.29969448993500691</v>
      </c>
      <c r="F528">
        <f t="shared" si="49"/>
        <v>7.0183504424778675</v>
      </c>
      <c r="G528">
        <f t="shared" si="50"/>
        <v>6.6979164662878077</v>
      </c>
      <c r="H528">
        <f t="shared" si="51"/>
        <v>0.96557308406790299</v>
      </c>
      <c r="K528" s="1">
        <f>'RAD Data'!B1189</f>
        <v>228.05048479415589</v>
      </c>
      <c r="L528" s="1">
        <f t="shared" si="52"/>
        <v>6.3800309631145069</v>
      </c>
      <c r="M528" s="1">
        <f t="shared" si="53"/>
        <v>0.89497525941505029</v>
      </c>
    </row>
    <row r="529" spans="1:13" x14ac:dyDescent="0.2">
      <c r="A529">
        <v>1208</v>
      </c>
      <c r="B529">
        <v>528</v>
      </c>
      <c r="C529">
        <f>'Annual Temp at Depth'!E1190</f>
        <v>224.93799999999999</v>
      </c>
      <c r="D529">
        <f>'Annual Temp at Depth'!H1190</f>
        <v>225.23221640704</v>
      </c>
      <c r="E529">
        <f t="shared" si="48"/>
        <v>0.29421640704001106</v>
      </c>
      <c r="F529">
        <f t="shared" si="49"/>
        <v>6.9753504424778612</v>
      </c>
      <c r="G529">
        <f t="shared" si="50"/>
        <v>6.6494383833928055</v>
      </c>
      <c r="H529">
        <f t="shared" si="51"/>
        <v>0.95858447316983819</v>
      </c>
      <c r="K529" s="1">
        <f>'RAD Data'!B1190</f>
        <v>228.05652378445981</v>
      </c>
      <c r="L529" s="1">
        <f t="shared" si="52"/>
        <v>6.3860699534184278</v>
      </c>
      <c r="M529" s="1">
        <f t="shared" si="53"/>
        <v>0.8958223943184862</v>
      </c>
    </row>
    <row r="530" spans="1:13" x14ac:dyDescent="0.2">
      <c r="A530">
        <v>1209</v>
      </c>
      <c r="B530">
        <v>529</v>
      </c>
      <c r="C530">
        <f>'Annual Temp at Depth'!E1191</f>
        <v>224.89599999999999</v>
      </c>
      <c r="D530">
        <f>'Annual Temp at Depth'!H1191</f>
        <v>225.18469936430498</v>
      </c>
      <c r="E530">
        <f t="shared" si="48"/>
        <v>0.2886993643049891</v>
      </c>
      <c r="F530">
        <f t="shared" si="49"/>
        <v>6.9333504424778596</v>
      </c>
      <c r="G530">
        <f t="shared" si="50"/>
        <v>6.6019213406577819</v>
      </c>
      <c r="H530">
        <f t="shared" si="51"/>
        <v>0.95173440602875425</v>
      </c>
      <c r="K530" s="1">
        <f>'RAD Data'!B1191</f>
        <v>228.04432103044081</v>
      </c>
      <c r="L530" s="1">
        <f t="shared" si="52"/>
        <v>6.3738671993994274</v>
      </c>
      <c r="M530" s="1">
        <f t="shared" si="53"/>
        <v>0.89411062160031718</v>
      </c>
    </row>
    <row r="531" spans="1:13" x14ac:dyDescent="0.2">
      <c r="A531">
        <v>1210</v>
      </c>
      <c r="B531">
        <v>530</v>
      </c>
      <c r="C531">
        <f>'Annual Temp at Depth'!E1192</f>
        <v>224.78200000000001</v>
      </c>
      <c r="D531">
        <f>'Annual Temp at Depth'!H1192</f>
        <v>225.065143245</v>
      </c>
      <c r="E531">
        <f t="shared" si="48"/>
        <v>0.28314324499999088</v>
      </c>
      <c r="F531">
        <f t="shared" si="49"/>
        <v>6.8193504424778837</v>
      </c>
      <c r="G531">
        <f t="shared" si="50"/>
        <v>6.4823652213528078</v>
      </c>
      <c r="H531">
        <f t="shared" si="51"/>
        <v>0.93449917005387584</v>
      </c>
      <c r="K531" s="1">
        <f>'RAD Data'!B1192</f>
        <v>228.03224092769349</v>
      </c>
      <c r="L531" s="1">
        <f t="shared" si="52"/>
        <v>6.3617870966521082</v>
      </c>
      <c r="M531" s="1">
        <f t="shared" si="53"/>
        <v>0.89241605410486968</v>
      </c>
    </row>
    <row r="532" spans="1:13" x14ac:dyDescent="0.2">
      <c r="A532">
        <v>1211</v>
      </c>
      <c r="B532">
        <v>531</v>
      </c>
      <c r="C532">
        <f>'Annual Temp at Depth'!E1193</f>
        <v>224.66800000000001</v>
      </c>
      <c r="D532">
        <f>'Annual Temp at Depth'!H1193</f>
        <v>224.94554793239502</v>
      </c>
      <c r="E532">
        <f t="shared" si="48"/>
        <v>0.27754793239500941</v>
      </c>
      <c r="F532">
        <f t="shared" si="49"/>
        <v>6.7053504424778794</v>
      </c>
      <c r="G532">
        <f t="shared" si="50"/>
        <v>6.362769908747822</v>
      </c>
      <c r="H532">
        <f t="shared" si="51"/>
        <v>0.91725828396440467</v>
      </c>
      <c r="K532" s="1">
        <f>'RAD Data'!B1193</f>
        <v>227.87668020895569</v>
      </c>
      <c r="L532" s="1">
        <f t="shared" si="52"/>
        <v>6.2062263779143052</v>
      </c>
      <c r="M532" s="1">
        <f t="shared" si="53"/>
        <v>0.87059437402023376</v>
      </c>
    </row>
    <row r="533" spans="1:13" x14ac:dyDescent="0.2">
      <c r="A533">
        <v>1212</v>
      </c>
      <c r="B533">
        <v>532</v>
      </c>
      <c r="C533">
        <f>'Annual Temp at Depth'!E1194</f>
        <v>224.55500000000001</v>
      </c>
      <c r="D533">
        <f>'Annual Temp at Depth'!H1194</f>
        <v>224.82691330976002</v>
      </c>
      <c r="E533">
        <f t="shared" si="48"/>
        <v>0.27191330976000927</v>
      </c>
      <c r="F533">
        <f t="shared" si="49"/>
        <v>6.5923504424778798</v>
      </c>
      <c r="G533">
        <f t="shared" si="50"/>
        <v>6.2441352861128223</v>
      </c>
      <c r="H533">
        <f t="shared" si="51"/>
        <v>0.90015589114844952</v>
      </c>
      <c r="K533" s="1">
        <f>'RAD Data'!B1194</f>
        <v>227.72111949021789</v>
      </c>
      <c r="L533" s="1">
        <f t="shared" si="52"/>
        <v>6.0506656591765022</v>
      </c>
      <c r="M533" s="1">
        <f t="shared" si="53"/>
        <v>0.84877269393559773</v>
      </c>
    </row>
    <row r="534" spans="1:13" x14ac:dyDescent="0.2">
      <c r="A534">
        <v>1213</v>
      </c>
      <c r="B534">
        <v>533</v>
      </c>
      <c r="C534">
        <f>'Annual Temp at Depth'!E1195</f>
        <v>224.441</v>
      </c>
      <c r="D534">
        <f>'Annual Temp at Depth'!H1195</f>
        <v>224.70723926036501</v>
      </c>
      <c r="E534">
        <f t="shared" si="48"/>
        <v>0.26623926036501189</v>
      </c>
      <c r="F534">
        <f t="shared" si="49"/>
        <v>6.4783504424778755</v>
      </c>
      <c r="G534">
        <f t="shared" si="50"/>
        <v>6.1244612367178206</v>
      </c>
      <c r="H534">
        <f t="shared" si="51"/>
        <v>0.882903654346328</v>
      </c>
      <c r="K534" s="1">
        <f>'RAD Data'!B1195</f>
        <v>227.70941755343421</v>
      </c>
      <c r="L534" s="1">
        <f t="shared" si="52"/>
        <v>6.0389637223928219</v>
      </c>
      <c r="M534" s="1">
        <f t="shared" si="53"/>
        <v>0.84713117464373522</v>
      </c>
    </row>
    <row r="535" spans="1:13" x14ac:dyDescent="0.2">
      <c r="A535">
        <v>1214</v>
      </c>
      <c r="B535">
        <v>534</v>
      </c>
      <c r="C535">
        <f>'Annual Temp at Depth'!E1196</f>
        <v>224.40700000000001</v>
      </c>
      <c r="D535">
        <f>'Annual Temp at Depth'!H1196</f>
        <v>224.66752566748002</v>
      </c>
      <c r="E535">
        <f t="shared" si="48"/>
        <v>0.26052566748001027</v>
      </c>
      <c r="F535">
        <f t="shared" si="49"/>
        <v>6.4443504424778837</v>
      </c>
      <c r="G535">
        <f t="shared" si="50"/>
        <v>6.0847476438328272</v>
      </c>
      <c r="H535">
        <f t="shared" si="51"/>
        <v>0.87717853422063119</v>
      </c>
      <c r="K535" s="1">
        <f>'RAD Data'!B1196</f>
        <v>227.69784343849409</v>
      </c>
      <c r="L535" s="1">
        <f t="shared" si="52"/>
        <v>6.0273896074527045</v>
      </c>
      <c r="M535" s="1">
        <f t="shared" si="53"/>
        <v>0.84550758588986896</v>
      </c>
    </row>
    <row r="536" spans="1:13" x14ac:dyDescent="0.2">
      <c r="A536">
        <v>1215</v>
      </c>
      <c r="B536">
        <v>535</v>
      </c>
      <c r="C536">
        <f>'Annual Temp at Depth'!E1197</f>
        <v>224.374</v>
      </c>
      <c r="D536">
        <f>'Annual Temp at Depth'!H1197</f>
        <v>224.62877241437499</v>
      </c>
      <c r="E536">
        <f t="shared" si="48"/>
        <v>0.25477241437499742</v>
      </c>
      <c r="F536">
        <f t="shared" si="49"/>
        <v>6.4113504424778682</v>
      </c>
      <c r="G536">
        <f t="shared" si="50"/>
        <v>6.0459943907277989</v>
      </c>
      <c r="H536">
        <f t="shared" si="51"/>
        <v>0.87159185688498131</v>
      </c>
      <c r="K536" s="1">
        <f>'RAD Data'!B1197</f>
        <v>227.26276750455091</v>
      </c>
      <c r="L536" s="1">
        <f t="shared" si="52"/>
        <v>5.5923136735095227</v>
      </c>
      <c r="M536" s="1">
        <f t="shared" si="53"/>
        <v>0.78447618978893818</v>
      </c>
    </row>
    <row r="537" spans="1:13" x14ac:dyDescent="0.2">
      <c r="A537">
        <v>1216</v>
      </c>
      <c r="B537">
        <v>536</v>
      </c>
      <c r="C537">
        <f>'Annual Temp at Depth'!E1198</f>
        <v>224.34</v>
      </c>
      <c r="D537">
        <f>'Annual Temp at Depth'!H1198</f>
        <v>224.58897938432</v>
      </c>
      <c r="E537">
        <f t="shared" si="48"/>
        <v>0.24897938431999478</v>
      </c>
      <c r="F537">
        <f t="shared" si="49"/>
        <v>6.3773504424778764</v>
      </c>
      <c r="G537">
        <f t="shared" si="50"/>
        <v>6.0062013606728044</v>
      </c>
      <c r="H537">
        <f t="shared" si="51"/>
        <v>0.86585528507970422</v>
      </c>
      <c r="K537" s="1">
        <f>'RAD Data'!B1198</f>
        <v>227.25145210869979</v>
      </c>
      <c r="L537" s="1">
        <f t="shared" si="52"/>
        <v>5.5809982776584093</v>
      </c>
      <c r="M537" s="1">
        <f t="shared" si="53"/>
        <v>0.78288889352097601</v>
      </c>
    </row>
    <row r="538" spans="1:13" x14ac:dyDescent="0.2">
      <c r="A538">
        <v>1217</v>
      </c>
      <c r="B538">
        <v>537</v>
      </c>
      <c r="C538">
        <f>'Annual Temp at Depth'!E1199</f>
        <v>224.26900000000001</v>
      </c>
      <c r="D538">
        <f>'Annual Temp at Depth'!H1199</f>
        <v>224.512146460585</v>
      </c>
      <c r="E538">
        <f t="shared" si="48"/>
        <v>0.24314646058499534</v>
      </c>
      <c r="F538">
        <f t="shared" si="49"/>
        <v>6.3063504424778785</v>
      </c>
      <c r="G538">
        <f t="shared" si="50"/>
        <v>5.929368436937807</v>
      </c>
      <c r="H538">
        <f t="shared" si="51"/>
        <v>0.85477903420345636</v>
      </c>
      <c r="K538" s="1">
        <f>'RAD Data'!B1199</f>
        <v>227.24026757687781</v>
      </c>
      <c r="L538" s="1">
        <f t="shared" si="52"/>
        <v>5.5698137458364272</v>
      </c>
      <c r="M538" s="1">
        <f t="shared" si="53"/>
        <v>0.78131995454141856</v>
      </c>
    </row>
    <row r="539" spans="1:13" x14ac:dyDescent="0.2">
      <c r="A539">
        <v>1218</v>
      </c>
      <c r="B539">
        <v>538</v>
      </c>
      <c r="C539">
        <f>'Annual Temp at Depth'!E1200</f>
        <v>224.19800000000001</v>
      </c>
      <c r="D539">
        <f>'Annual Temp at Depth'!H1200</f>
        <v>224.43527352644</v>
      </c>
      <c r="E539">
        <f t="shared" si="48"/>
        <v>0.23727352643999211</v>
      </c>
      <c r="F539">
        <f t="shared" si="49"/>
        <v>6.2353504424778805</v>
      </c>
      <c r="G539">
        <f t="shared" si="50"/>
        <v>5.8524955027928058</v>
      </c>
      <c r="H539">
        <f t="shared" si="51"/>
        <v>0.84369701541786291</v>
      </c>
      <c r="K539" s="1">
        <f>'RAD Data'!B1200</f>
        <v>227.03541847602131</v>
      </c>
      <c r="L539" s="1">
        <f t="shared" si="52"/>
        <v>5.3649646449799206</v>
      </c>
      <c r="M539" s="1">
        <f t="shared" si="53"/>
        <v>0.75258421983418533</v>
      </c>
    </row>
    <row r="540" spans="1:13" x14ac:dyDescent="0.2">
      <c r="A540">
        <v>1219</v>
      </c>
      <c r="B540">
        <v>539</v>
      </c>
      <c r="C540">
        <f>'Annual Temp at Depth'!E1201</f>
        <v>224.12799999999999</v>
      </c>
      <c r="D540">
        <f>'Annual Temp at Depth'!H1201</f>
        <v>224.35936046515499</v>
      </c>
      <c r="E540">
        <f t="shared" si="48"/>
        <v>0.23136046515500652</v>
      </c>
      <c r="F540">
        <f t="shared" si="49"/>
        <v>6.1653504424778589</v>
      </c>
      <c r="G540">
        <f t="shared" si="50"/>
        <v>5.7765824415077986</v>
      </c>
      <c r="H540">
        <f t="shared" si="51"/>
        <v>0.8327533721110324</v>
      </c>
      <c r="K540" s="1">
        <f>'RAD Data'!B1201</f>
        <v>226.83056937516471</v>
      </c>
      <c r="L540" s="1">
        <f t="shared" si="52"/>
        <v>5.1601155441233288</v>
      </c>
      <c r="M540" s="1">
        <f t="shared" si="53"/>
        <v>0.72384848512694022</v>
      </c>
    </row>
    <row r="541" spans="1:13" x14ac:dyDescent="0.2">
      <c r="A541">
        <v>1220</v>
      </c>
      <c r="B541">
        <v>540</v>
      </c>
      <c r="C541">
        <f>'Annual Temp at Depth'!E1202</f>
        <v>224.05699999999999</v>
      </c>
      <c r="D541">
        <f>'Annual Temp at Depth'!H1202</f>
        <v>224.28240715999999</v>
      </c>
      <c r="E541">
        <f t="shared" si="48"/>
        <v>0.22540716000000316</v>
      </c>
      <c r="F541">
        <f t="shared" si="49"/>
        <v>6.094350442477861</v>
      </c>
      <c r="G541">
        <f t="shared" si="50"/>
        <v>5.6996291363527973</v>
      </c>
      <c r="H541">
        <f t="shared" si="51"/>
        <v>0.82165976702328269</v>
      </c>
      <c r="K541" s="1">
        <f>'RAD Data'!B1202</f>
        <v>226.62572027430821</v>
      </c>
      <c r="L541" s="1">
        <f t="shared" si="52"/>
        <v>4.9552664432668223</v>
      </c>
      <c r="M541" s="1">
        <f t="shared" si="53"/>
        <v>0.6951127504197071</v>
      </c>
    </row>
    <row r="542" spans="1:13" x14ac:dyDescent="0.2">
      <c r="A542">
        <v>1221</v>
      </c>
      <c r="B542">
        <v>541</v>
      </c>
      <c r="C542">
        <f>'Annual Temp at Depth'!E1203</f>
        <v>223.98599999999999</v>
      </c>
      <c r="D542">
        <f>'Annual Temp at Depth'!H1203</f>
        <v>224.20541349424499</v>
      </c>
      <c r="E542">
        <f t="shared" si="48"/>
        <v>0.21941349424500345</v>
      </c>
      <c r="F542">
        <f t="shared" si="49"/>
        <v>6.023350442477863</v>
      </c>
      <c r="G542">
        <f t="shared" si="50"/>
        <v>5.6226354705977997</v>
      </c>
      <c r="H542">
        <f t="shared" si="51"/>
        <v>0.81056034354272233</v>
      </c>
      <c r="K542" s="1">
        <f>'RAD Data'!B1203</f>
        <v>226.4208711734517</v>
      </c>
      <c r="L542" s="1">
        <f t="shared" si="52"/>
        <v>4.7504173424103158</v>
      </c>
      <c r="M542" s="1">
        <f t="shared" si="53"/>
        <v>0.66637701571247387</v>
      </c>
    </row>
    <row r="543" spans="1:13" x14ac:dyDescent="0.2">
      <c r="A543">
        <v>1222</v>
      </c>
      <c r="B543">
        <v>542</v>
      </c>
      <c r="C543">
        <f>'Annual Temp at Depth'!E1204</f>
        <v>223.91499999999999</v>
      </c>
      <c r="D543">
        <f>'Annual Temp at Depth'!H1204</f>
        <v>224.12837935115999</v>
      </c>
      <c r="E543">
        <f t="shared" si="48"/>
        <v>0.2133793511600004</v>
      </c>
      <c r="F543">
        <f t="shared" si="49"/>
        <v>5.952350442477865</v>
      </c>
      <c r="G543">
        <f t="shared" si="50"/>
        <v>5.5456013275127987</v>
      </c>
      <c r="H543">
        <f t="shared" si="51"/>
        <v>0.7994550848415285</v>
      </c>
      <c r="K543" s="1">
        <f>'RAD Data'!B1204</f>
        <v>226.41035560212109</v>
      </c>
      <c r="L543" s="1">
        <f t="shared" si="52"/>
        <v>4.7399017710797011</v>
      </c>
      <c r="M543" s="1">
        <f t="shared" si="53"/>
        <v>0.66490191688710398</v>
      </c>
    </row>
    <row r="544" spans="1:13" x14ac:dyDescent="0.2">
      <c r="A544">
        <v>1223</v>
      </c>
      <c r="B544">
        <v>543</v>
      </c>
      <c r="C544">
        <f>'Annual Temp at Depth'!E1205</f>
        <v>223.87200000000001</v>
      </c>
      <c r="D544">
        <f>'Annual Temp at Depth'!H1205</f>
        <v>224.079304614015</v>
      </c>
      <c r="E544">
        <f t="shared" si="48"/>
        <v>0.20730461401498701</v>
      </c>
      <c r="F544">
        <f t="shared" si="49"/>
        <v>5.9093504424778871</v>
      </c>
      <c r="G544">
        <f t="shared" si="50"/>
        <v>5.4965265903678073</v>
      </c>
      <c r="H544">
        <f t="shared" si="51"/>
        <v>0.79238046013794905</v>
      </c>
      <c r="K544" s="1">
        <f>'RAD Data'!B1205</f>
        <v>226.39997666371821</v>
      </c>
      <c r="L544" s="1">
        <f t="shared" si="52"/>
        <v>4.7295228326768211</v>
      </c>
      <c r="M544" s="1">
        <f t="shared" si="53"/>
        <v>0.6634459845972337</v>
      </c>
    </row>
    <row r="545" spans="1:13" x14ac:dyDescent="0.2">
      <c r="A545">
        <v>1224</v>
      </c>
      <c r="B545">
        <v>544</v>
      </c>
      <c r="C545">
        <f>'Annual Temp at Depth'!E1206</f>
        <v>223.828</v>
      </c>
      <c r="D545">
        <f>'Annual Temp at Depth'!H1206</f>
        <v>224.02918916608002</v>
      </c>
      <c r="E545">
        <f t="shared" si="48"/>
        <v>0.20118916608001314</v>
      </c>
      <c r="F545">
        <f t="shared" si="49"/>
        <v>5.865350442477876</v>
      </c>
      <c r="G545">
        <f t="shared" si="50"/>
        <v>5.4464111424328223</v>
      </c>
      <c r="H545">
        <f t="shared" si="51"/>
        <v>0.78515580634216242</v>
      </c>
      <c r="K545" s="1">
        <f>'RAD Data'!B1206</f>
        <v>226.3351512855705</v>
      </c>
      <c r="L545" s="1">
        <f t="shared" si="52"/>
        <v>4.6646974545291187</v>
      </c>
      <c r="M545" s="1">
        <f t="shared" si="53"/>
        <v>0.65435243787938258</v>
      </c>
    </row>
    <row r="546" spans="1:13" x14ac:dyDescent="0.2">
      <c r="A546">
        <v>1225</v>
      </c>
      <c r="B546">
        <v>545</v>
      </c>
      <c r="C546">
        <f>'Annual Temp at Depth'!E1207</f>
        <v>223.785</v>
      </c>
      <c r="D546">
        <f>'Annual Temp at Depth'!H1207</f>
        <v>223.98003289062498</v>
      </c>
      <c r="E546">
        <f t="shared" si="48"/>
        <v>0.19503289062498652</v>
      </c>
      <c r="F546">
        <f t="shared" si="49"/>
        <v>5.8223504424778696</v>
      </c>
      <c r="G546">
        <f t="shared" si="50"/>
        <v>5.3972548669777893</v>
      </c>
      <c r="H546">
        <f t="shared" si="51"/>
        <v>0.77806942705820081</v>
      </c>
      <c r="K546" s="1">
        <f>'RAD Data'!B1207</f>
        <v>226.2703259074228</v>
      </c>
      <c r="L546" s="1">
        <f t="shared" si="52"/>
        <v>4.5998720763814163</v>
      </c>
      <c r="M546" s="1">
        <f t="shared" si="53"/>
        <v>0.64525889116153134</v>
      </c>
    </row>
    <row r="547" spans="1:13" x14ac:dyDescent="0.2">
      <c r="A547">
        <v>1226</v>
      </c>
      <c r="B547">
        <v>546</v>
      </c>
      <c r="C547">
        <f>'Annual Temp at Depth'!E1208</f>
        <v>223.74100000000001</v>
      </c>
      <c r="D547">
        <f>'Annual Temp at Depth'!H1208</f>
        <v>223.92983567092003</v>
      </c>
      <c r="E547">
        <f t="shared" si="48"/>
        <v>0.18883567092001385</v>
      </c>
      <c r="F547">
        <f t="shared" si="49"/>
        <v>5.7783504424778869</v>
      </c>
      <c r="G547">
        <f t="shared" si="50"/>
        <v>5.3470576472728339</v>
      </c>
      <c r="H547">
        <f t="shared" si="51"/>
        <v>0.77083298502639819</v>
      </c>
      <c r="K547" s="1">
        <f>'RAD Data'!B1208</f>
        <v>226.20550052927521</v>
      </c>
      <c r="L547" s="1">
        <f t="shared" si="52"/>
        <v>4.5350466982338276</v>
      </c>
      <c r="M547" s="1">
        <f t="shared" si="53"/>
        <v>0.63616534444369621</v>
      </c>
    </row>
    <row r="548" spans="1:13" x14ac:dyDescent="0.2">
      <c r="A548">
        <v>1227</v>
      </c>
      <c r="B548">
        <v>547</v>
      </c>
      <c r="C548">
        <f>'Annual Temp at Depth'!E1209</f>
        <v>223.69800000000001</v>
      </c>
      <c r="D548">
        <f>'Annual Temp at Depth'!H1209</f>
        <v>223.88059739023501</v>
      </c>
      <c r="E548">
        <f t="shared" si="48"/>
        <v>0.18259739023500288</v>
      </c>
      <c r="F548">
        <f t="shared" si="49"/>
        <v>5.7353504424778805</v>
      </c>
      <c r="G548">
        <f t="shared" si="50"/>
        <v>5.2978193665878166</v>
      </c>
      <c r="H548">
        <f t="shared" si="51"/>
        <v>0.76373478385077453</v>
      </c>
      <c r="K548" s="1">
        <f>'RAD Data'!B1209</f>
        <v>226.14067515112751</v>
      </c>
      <c r="L548" s="1">
        <f t="shared" si="52"/>
        <v>4.4702213200861252</v>
      </c>
      <c r="M548" s="1">
        <f t="shared" si="53"/>
        <v>0.62707179772584498</v>
      </c>
    </row>
    <row r="549" spans="1:13" x14ac:dyDescent="0.2">
      <c r="A549">
        <v>1228</v>
      </c>
      <c r="B549">
        <v>548</v>
      </c>
      <c r="C549">
        <f>'Annual Temp at Depth'!E1210</f>
        <v>223.654</v>
      </c>
      <c r="D549">
        <f>'Annual Temp at Depth'!H1210</f>
        <v>223.83031793184</v>
      </c>
      <c r="E549">
        <f t="shared" si="48"/>
        <v>0.17631793184000344</v>
      </c>
      <c r="F549">
        <f t="shared" si="49"/>
        <v>5.6913504424778694</v>
      </c>
      <c r="G549">
        <f t="shared" si="50"/>
        <v>5.247539908192806</v>
      </c>
      <c r="H549">
        <f t="shared" si="51"/>
        <v>0.75648648627165571</v>
      </c>
      <c r="K549" s="1">
        <f>'RAD Data'!B1210</f>
        <v>226.07584977297981</v>
      </c>
      <c r="L549" s="1">
        <f t="shared" si="52"/>
        <v>4.4053959419384228</v>
      </c>
      <c r="M549" s="1">
        <f t="shared" si="53"/>
        <v>0.61797825100799386</v>
      </c>
    </row>
    <row r="550" spans="1:13" x14ac:dyDescent="0.2">
      <c r="A550">
        <v>1229</v>
      </c>
      <c r="B550">
        <v>549</v>
      </c>
      <c r="C550">
        <f>'Annual Temp at Depth'!E1211</f>
        <v>223.61099999999999</v>
      </c>
      <c r="D550">
        <f>'Annual Temp at Depth'!H1211</f>
        <v>223.780997179005</v>
      </c>
      <c r="E550">
        <f t="shared" si="48"/>
        <v>0.16999717900500855</v>
      </c>
      <c r="F550">
        <f t="shared" si="49"/>
        <v>5.648350442477863</v>
      </c>
      <c r="G550">
        <f t="shared" si="50"/>
        <v>5.1982191553578048</v>
      </c>
      <c r="H550">
        <f t="shared" si="51"/>
        <v>0.74937639589308203</v>
      </c>
      <c r="K550" s="1">
        <f>'RAD Data'!B1211</f>
        <v>226.01102439483211</v>
      </c>
      <c r="L550" s="1">
        <f t="shared" si="52"/>
        <v>4.3405705637907204</v>
      </c>
      <c r="M550" s="1">
        <f t="shared" si="53"/>
        <v>0.60888470429014274</v>
      </c>
    </row>
    <row r="551" spans="1:13" x14ac:dyDescent="0.2">
      <c r="A551">
        <v>1230</v>
      </c>
      <c r="B551">
        <v>550</v>
      </c>
      <c r="C551">
        <f>'Annual Temp at Depth'!E1212</f>
        <v>223.56700000000001</v>
      </c>
      <c r="D551">
        <f>'Annual Temp at Depth'!H1212</f>
        <v>223.73063501500002</v>
      </c>
      <c r="E551">
        <f t="shared" si="48"/>
        <v>0.16363501500001121</v>
      </c>
      <c r="F551">
        <f t="shared" si="49"/>
        <v>5.6043504424778803</v>
      </c>
      <c r="G551">
        <f t="shared" si="50"/>
        <v>5.1478569913528247</v>
      </c>
      <c r="H551">
        <f t="shared" si="51"/>
        <v>0.74211617545537123</v>
      </c>
      <c r="K551" s="1">
        <f>'RAD Data'!B1212</f>
        <v>225.9461990166844</v>
      </c>
      <c r="L551" s="1">
        <f t="shared" si="52"/>
        <v>4.275745185643018</v>
      </c>
      <c r="M551" s="1">
        <f t="shared" si="53"/>
        <v>0.59979115757229151</v>
      </c>
    </row>
    <row r="552" spans="1:13" x14ac:dyDescent="0.2">
      <c r="A552">
        <v>1231</v>
      </c>
      <c r="B552">
        <v>551</v>
      </c>
      <c r="C552">
        <f>'Annual Temp at Depth'!E1213</f>
        <v>223.524</v>
      </c>
      <c r="D552">
        <f>'Annual Temp at Depth'!H1213</f>
        <v>223.68123132309501</v>
      </c>
      <c r="E552">
        <f t="shared" si="48"/>
        <v>0.15723132309500443</v>
      </c>
      <c r="F552">
        <f t="shared" si="49"/>
        <v>5.5613504424778739</v>
      </c>
      <c r="G552">
        <f t="shared" si="50"/>
        <v>5.0984532994478116</v>
      </c>
      <c r="H552">
        <f t="shared" si="51"/>
        <v>0.73499412856255564</v>
      </c>
      <c r="K552" s="1">
        <f>'RAD Data'!B1213</f>
        <v>225.88137363853679</v>
      </c>
      <c r="L552" s="1">
        <f t="shared" si="52"/>
        <v>4.2109198074954008</v>
      </c>
      <c r="M552" s="1">
        <f t="shared" si="53"/>
        <v>0.59069761085445238</v>
      </c>
    </row>
    <row r="553" spans="1:13" x14ac:dyDescent="0.2">
      <c r="A553">
        <v>1232</v>
      </c>
      <c r="B553">
        <v>552</v>
      </c>
      <c r="C553">
        <f>'Annual Temp at Depth'!E1214</f>
        <v>223.48</v>
      </c>
      <c r="D553">
        <f>'Annual Temp at Depth'!H1214</f>
        <v>223.63078598656</v>
      </c>
      <c r="E553">
        <f t="shared" si="48"/>
        <v>0.15078598656000963</v>
      </c>
      <c r="F553">
        <f t="shared" si="49"/>
        <v>5.5173504424778628</v>
      </c>
      <c r="G553">
        <f t="shared" si="50"/>
        <v>5.0480079629128056</v>
      </c>
      <c r="H553">
        <f t="shared" si="51"/>
        <v>0.72772191795495678</v>
      </c>
      <c r="K553" s="1">
        <f>'RAD Data'!B1214</f>
        <v>225.81654826038911</v>
      </c>
      <c r="L553" s="1">
        <f t="shared" si="52"/>
        <v>4.1460944293477269</v>
      </c>
      <c r="M553" s="1">
        <f t="shared" si="53"/>
        <v>0.58160406413660515</v>
      </c>
    </row>
    <row r="554" spans="1:13" x14ac:dyDescent="0.2">
      <c r="A554">
        <v>1233</v>
      </c>
      <c r="B554">
        <v>553</v>
      </c>
      <c r="C554">
        <f>'Annual Temp at Depth'!E1215</f>
        <v>223.43700000000001</v>
      </c>
      <c r="D554">
        <f>'Annual Temp at Depth'!H1215</f>
        <v>223.581298888665</v>
      </c>
      <c r="E554">
        <f t="shared" si="48"/>
        <v>0.14429888866499141</v>
      </c>
      <c r="F554">
        <f t="shared" si="49"/>
        <v>5.4743504424778848</v>
      </c>
      <c r="G554">
        <f t="shared" si="50"/>
        <v>4.9985208650178095</v>
      </c>
      <c r="H554">
        <f t="shared" si="51"/>
        <v>0.72058784723661518</v>
      </c>
      <c r="K554" s="1">
        <f>'RAD Data'!B1215</f>
        <v>225.75172288224141</v>
      </c>
      <c r="L554" s="1">
        <f t="shared" si="52"/>
        <v>4.0812690512000245</v>
      </c>
      <c r="M554" s="1">
        <f t="shared" si="53"/>
        <v>0.57251051741875403</v>
      </c>
    </row>
    <row r="555" spans="1:13" x14ac:dyDescent="0.2">
      <c r="A555">
        <v>1234</v>
      </c>
      <c r="B555">
        <v>554</v>
      </c>
      <c r="C555">
        <f>'Annual Temp at Depth'!E1216</f>
        <v>223.39400000000001</v>
      </c>
      <c r="D555">
        <f>'Annual Temp at Depth'!H1216</f>
        <v>223.53176991268001</v>
      </c>
      <c r="E555">
        <f t="shared" si="48"/>
        <v>0.13776991267999961</v>
      </c>
      <c r="F555">
        <f t="shared" si="49"/>
        <v>5.4313504424778785</v>
      </c>
      <c r="G555">
        <f t="shared" si="50"/>
        <v>4.9489918890328113</v>
      </c>
      <c r="H555">
        <f t="shared" si="51"/>
        <v>0.71344773936377615</v>
      </c>
      <c r="K555" s="1">
        <f>'RAD Data'!B1216</f>
        <v>225.68689750409371</v>
      </c>
      <c r="L555" s="1">
        <f t="shared" si="52"/>
        <v>4.0164436730523221</v>
      </c>
      <c r="M555" s="1">
        <f t="shared" si="53"/>
        <v>0.56341697070090291</v>
      </c>
    </row>
    <row r="556" spans="1:13" x14ac:dyDescent="0.2">
      <c r="A556">
        <v>1235</v>
      </c>
      <c r="B556">
        <v>555</v>
      </c>
      <c r="C556">
        <f>'Annual Temp at Depth'!E1217</f>
        <v>223.35</v>
      </c>
      <c r="D556">
        <f>'Annual Temp at Depth'!H1217</f>
        <v>223.48119894187499</v>
      </c>
      <c r="E556">
        <f t="shared" si="48"/>
        <v>0.13119894187499881</v>
      </c>
      <c r="F556">
        <f t="shared" si="49"/>
        <v>5.3873504424778673</v>
      </c>
      <c r="G556">
        <f t="shared" si="50"/>
        <v>4.8984209182277993</v>
      </c>
      <c r="H556">
        <f t="shared" si="51"/>
        <v>0.706157417292685</v>
      </c>
      <c r="K556" s="1">
        <f>'RAD Data'!B1217</f>
        <v>225.622072125946</v>
      </c>
      <c r="L556" s="1">
        <f t="shared" si="52"/>
        <v>3.9516182949046197</v>
      </c>
      <c r="M556" s="1">
        <f t="shared" si="53"/>
        <v>0.55432342398305168</v>
      </c>
    </row>
    <row r="557" spans="1:13" x14ac:dyDescent="0.2">
      <c r="A557">
        <v>1236</v>
      </c>
      <c r="B557">
        <v>556</v>
      </c>
      <c r="C557">
        <f>'Annual Temp at Depth'!E1218</f>
        <v>223.30699999999999</v>
      </c>
      <c r="D557">
        <f>'Annual Temp at Depth'!H1218</f>
        <v>223.43158585952</v>
      </c>
      <c r="E557">
        <f t="shared" si="48"/>
        <v>0.12458585952001044</v>
      </c>
      <c r="F557">
        <f t="shared" si="49"/>
        <v>5.344350442477861</v>
      </c>
      <c r="G557">
        <f t="shared" si="50"/>
        <v>4.8488078358728046</v>
      </c>
      <c r="H557">
        <f t="shared" si="51"/>
        <v>0.69900518462738603</v>
      </c>
      <c r="K557" s="1">
        <f>'RAD Data'!B1218</f>
        <v>225.55724674779839</v>
      </c>
      <c r="L557" s="1">
        <f t="shared" si="52"/>
        <v>3.8867929167570026</v>
      </c>
      <c r="M557" s="1">
        <f t="shared" si="53"/>
        <v>0.54522987726521255</v>
      </c>
    </row>
    <row r="558" spans="1:13" x14ac:dyDescent="0.2">
      <c r="A558">
        <v>1237</v>
      </c>
      <c r="B558">
        <v>557</v>
      </c>
      <c r="C558">
        <f>'Annual Temp at Depth'!E1219</f>
        <v>223.26300000000001</v>
      </c>
      <c r="D558">
        <f>'Annual Temp at Depth'!H1219</f>
        <v>223.380930548885</v>
      </c>
      <c r="E558">
        <f t="shared" si="48"/>
        <v>0.1179305488849991</v>
      </c>
      <c r="F558">
        <f t="shared" si="49"/>
        <v>5.3003504424778782</v>
      </c>
      <c r="G558">
        <f t="shared" si="50"/>
        <v>4.7981525252378106</v>
      </c>
      <c r="H558">
        <f t="shared" si="51"/>
        <v>0.69170270410819301</v>
      </c>
      <c r="K558" s="1">
        <f>'RAD Data'!B1219</f>
        <v>225.49242136965071</v>
      </c>
      <c r="L558" s="1">
        <f t="shared" si="52"/>
        <v>3.8219675386093286</v>
      </c>
      <c r="M558" s="1">
        <f t="shared" si="53"/>
        <v>0.53613633054736531</v>
      </c>
    </row>
    <row r="559" spans="1:13" x14ac:dyDescent="0.2">
      <c r="A559">
        <v>1238</v>
      </c>
      <c r="B559">
        <v>558</v>
      </c>
      <c r="C559">
        <f>'Annual Temp at Depth'!E1220</f>
        <v>223.22</v>
      </c>
      <c r="D559">
        <f>'Annual Temp at Depth'!H1220</f>
        <v>223.33123289324001</v>
      </c>
      <c r="E559">
        <f t="shared" si="48"/>
        <v>0.11123289324001462</v>
      </c>
      <c r="F559">
        <f t="shared" si="49"/>
        <v>5.2573504424778719</v>
      </c>
      <c r="G559">
        <f t="shared" si="50"/>
        <v>4.7484548695928197</v>
      </c>
      <c r="H559">
        <f t="shared" si="51"/>
        <v>0.68453827933914624</v>
      </c>
      <c r="K559" s="1">
        <f>'RAD Data'!B1220</f>
        <v>225.42759599150301</v>
      </c>
      <c r="L559" s="1">
        <f t="shared" si="52"/>
        <v>3.7571421604616262</v>
      </c>
      <c r="M559" s="1">
        <f t="shared" si="53"/>
        <v>0.52704278382951419</v>
      </c>
    </row>
    <row r="560" spans="1:13" x14ac:dyDescent="0.2">
      <c r="A560">
        <v>1239</v>
      </c>
      <c r="B560">
        <v>559</v>
      </c>
      <c r="C560">
        <f>'Annual Temp at Depth'!E1221</f>
        <v>223.17599999999999</v>
      </c>
      <c r="D560">
        <f>'Annual Temp at Depth'!H1221</f>
        <v>223.28049277585498</v>
      </c>
      <c r="E560">
        <f t="shared" si="48"/>
        <v>0.10449277585499317</v>
      </c>
      <c r="F560">
        <f t="shared" si="49"/>
        <v>5.2133504424778607</v>
      </c>
      <c r="G560">
        <f t="shared" si="50"/>
        <v>4.6977147522077871</v>
      </c>
      <c r="H560">
        <f t="shared" si="51"/>
        <v>0.67722357306055536</v>
      </c>
      <c r="K560" s="1">
        <f>'RAD Data'!B1221</f>
        <v>225.36277061335531</v>
      </c>
      <c r="L560" s="1">
        <f t="shared" si="52"/>
        <v>3.6923167823139238</v>
      </c>
      <c r="M560" s="1">
        <f t="shared" si="53"/>
        <v>0.51794923711166307</v>
      </c>
    </row>
    <row r="561" spans="1:13" x14ac:dyDescent="0.2">
      <c r="A561">
        <v>1240</v>
      </c>
      <c r="B561">
        <v>560</v>
      </c>
      <c r="C561">
        <f>'Annual Temp at Depth'!E1222</f>
        <v>223.13300000000001</v>
      </c>
      <c r="D561">
        <f>'Annual Temp at Depth'!H1222</f>
        <v>223.23071008000002</v>
      </c>
      <c r="E561">
        <f t="shared" si="48"/>
        <v>9.7710080000013022E-2</v>
      </c>
      <c r="F561">
        <f t="shared" si="49"/>
        <v>5.1703504424778828</v>
      </c>
      <c r="G561">
        <f t="shared" si="50"/>
        <v>4.647932056352829</v>
      </c>
      <c r="H561">
        <f t="shared" si="51"/>
        <v>0.6700468888764769</v>
      </c>
      <c r="K561" s="1">
        <f>'RAD Data'!B1222</f>
        <v>225.29794523520769</v>
      </c>
      <c r="L561" s="1">
        <f t="shared" si="52"/>
        <v>3.6274914041663067</v>
      </c>
      <c r="M561" s="1">
        <f t="shared" si="53"/>
        <v>0.50885569039382383</v>
      </c>
    </row>
    <row r="562" spans="1:13" x14ac:dyDescent="0.2">
      <c r="A562">
        <v>1241</v>
      </c>
      <c r="B562">
        <v>561</v>
      </c>
      <c r="C562">
        <f>'Annual Temp at Depth'!E1223</f>
        <v>223.089</v>
      </c>
      <c r="D562">
        <f>'Annual Temp at Depth'!H1223</f>
        <v>223.17988468894501</v>
      </c>
      <c r="E562">
        <f t="shared" si="48"/>
        <v>9.0884688945010339E-2</v>
      </c>
      <c r="F562">
        <f t="shared" si="49"/>
        <v>5.1263504424778716</v>
      </c>
      <c r="G562">
        <f t="shared" si="50"/>
        <v>4.5971066652978152</v>
      </c>
      <c r="H562">
        <f t="shared" si="51"/>
        <v>0.66271988952720817</v>
      </c>
      <c r="K562" s="1">
        <f>'RAD Data'!B1223</f>
        <v>225.23311985705999</v>
      </c>
      <c r="L562" s="1">
        <f t="shared" si="52"/>
        <v>3.5626660260186043</v>
      </c>
      <c r="M562" s="1">
        <f t="shared" si="53"/>
        <v>0.49976214367597266</v>
      </c>
    </row>
    <row r="563" spans="1:13" x14ac:dyDescent="0.2">
      <c r="A563">
        <v>1242</v>
      </c>
      <c r="B563">
        <v>562</v>
      </c>
      <c r="C563">
        <f>'Annual Temp at Depth'!E1224</f>
        <v>223.04599999999999</v>
      </c>
      <c r="D563">
        <f>'Annual Temp at Depth'!H1224</f>
        <v>223.13001648596</v>
      </c>
      <c r="E563">
        <f t="shared" si="48"/>
        <v>8.4016485960006548E-2</v>
      </c>
      <c r="F563">
        <f t="shared" si="49"/>
        <v>5.0833504424778653</v>
      </c>
      <c r="G563">
        <f t="shared" si="50"/>
        <v>4.547238462312805</v>
      </c>
      <c r="H563">
        <f t="shared" si="51"/>
        <v>0.65553087861679782</v>
      </c>
      <c r="K563" s="1">
        <f>'RAD Data'!B1224</f>
        <v>225.16829447891229</v>
      </c>
      <c r="L563" s="1">
        <f t="shared" si="52"/>
        <v>3.4978406478709019</v>
      </c>
      <c r="M563" s="1">
        <f t="shared" si="53"/>
        <v>0.49066859695812154</v>
      </c>
    </row>
    <row r="564" spans="1:13" x14ac:dyDescent="0.2">
      <c r="A564">
        <v>1243</v>
      </c>
      <c r="B564">
        <v>563</v>
      </c>
      <c r="C564">
        <f>'Annual Temp at Depth'!E1225</f>
        <v>223.00200000000001</v>
      </c>
      <c r="D564">
        <f>'Annual Temp at Depth'!H1225</f>
        <v>223.079105354315</v>
      </c>
      <c r="E564">
        <f t="shared" si="48"/>
        <v>7.7105354314994656E-2</v>
      </c>
      <c r="F564">
        <f t="shared" si="49"/>
        <v>5.0393504424778826</v>
      </c>
      <c r="G564">
        <f t="shared" si="50"/>
        <v>4.4963273306678104</v>
      </c>
      <c r="H564">
        <f t="shared" si="51"/>
        <v>0.64819151888556337</v>
      </c>
      <c r="K564" s="1">
        <f>'RAD Data'!B1225</f>
        <v>225.10346910076461</v>
      </c>
      <c r="L564" s="1">
        <f t="shared" si="52"/>
        <v>3.4330152697232279</v>
      </c>
      <c r="M564" s="1">
        <f t="shared" si="53"/>
        <v>0.48157505024027436</v>
      </c>
    </row>
    <row r="565" spans="1:13" x14ac:dyDescent="0.2">
      <c r="A565">
        <v>1244</v>
      </c>
      <c r="B565">
        <v>564</v>
      </c>
      <c r="C565">
        <f>'Annual Temp at Depth'!E1226</f>
        <v>222.959</v>
      </c>
      <c r="D565">
        <f>'Annual Temp at Depth'!H1226</f>
        <v>223.02915117728</v>
      </c>
      <c r="E565">
        <f t="shared" si="48"/>
        <v>7.0151177279996091E-2</v>
      </c>
      <c r="F565">
        <f t="shared" si="49"/>
        <v>4.9963504424778762</v>
      </c>
      <c r="G565">
        <f t="shared" si="50"/>
        <v>4.4463731536328055</v>
      </c>
      <c r="H565">
        <f t="shared" si="51"/>
        <v>0.64099011393754124</v>
      </c>
      <c r="K565" s="1">
        <f>'RAD Data'!B1226</f>
        <v>225.03864372261691</v>
      </c>
      <c r="L565" s="1">
        <f t="shared" si="52"/>
        <v>3.3681898915755255</v>
      </c>
      <c r="M565" s="1">
        <f t="shared" si="53"/>
        <v>0.47248150352242319</v>
      </c>
    </row>
    <row r="566" spans="1:13" x14ac:dyDescent="0.2">
      <c r="A566">
        <v>1245</v>
      </c>
      <c r="B566">
        <v>565</v>
      </c>
      <c r="C566">
        <f>'Annual Temp at Depth'!E1227</f>
        <v>222.91499999999999</v>
      </c>
      <c r="D566">
        <f>'Annual Temp at Depth'!H1227</f>
        <v>222.978153838125</v>
      </c>
      <c r="E566">
        <f t="shared" si="48"/>
        <v>6.3153838125003858E-2</v>
      </c>
      <c r="F566">
        <f t="shared" si="49"/>
        <v>4.952350442477865</v>
      </c>
      <c r="G566">
        <f t="shared" si="50"/>
        <v>4.3953758144778021</v>
      </c>
      <c r="H566">
        <f t="shared" si="51"/>
        <v>0.63363832651304919</v>
      </c>
      <c r="K566" s="1">
        <f>'RAD Data'!B1227</f>
        <v>225.03148116713521</v>
      </c>
      <c r="L566" s="1">
        <f t="shared" si="52"/>
        <v>3.3610273360938265</v>
      </c>
      <c r="M566" s="1">
        <f t="shared" si="53"/>
        <v>0.47147675762269814</v>
      </c>
    </row>
    <row r="567" spans="1:13" x14ac:dyDescent="0.2">
      <c r="B567">
        <v>566</v>
      </c>
      <c r="K567" s="1"/>
    </row>
    <row r="568" spans="1:13" x14ac:dyDescent="0.2">
      <c r="A568" t="s">
        <v>13</v>
      </c>
      <c r="B568">
        <v>567</v>
      </c>
      <c r="C568">
        <f>AVERAGE(C2:C566)</f>
        <v>217.96264955752213</v>
      </c>
      <c r="D568">
        <f>AVERAGE(D2:D566)</f>
        <v>218.58277802364719</v>
      </c>
      <c r="E568">
        <f t="shared" ref="E568:M568" si="54">AVERAGE(E2:E566)</f>
        <v>0.62012846612500117</v>
      </c>
      <c r="F568">
        <f t="shared" si="54"/>
        <v>-3.7727932872217712E-15</v>
      </c>
      <c r="G568">
        <f t="shared" si="54"/>
        <v>-6.952000430587317E-14</v>
      </c>
      <c r="H568">
        <f t="shared" si="54"/>
        <v>-9.9277518359534127E-15</v>
      </c>
      <c r="K568">
        <f t="shared" si="54"/>
        <v>221.67045383104139</v>
      </c>
      <c r="L568">
        <f t="shared" si="54"/>
        <v>-1.6700898284768374E-14</v>
      </c>
      <c r="M568">
        <f t="shared" si="54"/>
        <v>-2.3736175267185096E-15</v>
      </c>
    </row>
    <row r="569" spans="1:13" x14ac:dyDescent="0.2">
      <c r="A569" t="s">
        <v>14</v>
      </c>
      <c r="B569">
        <v>568</v>
      </c>
      <c r="C569">
        <f>MAX(C2:C566)</f>
        <v>225.19300000000001</v>
      </c>
      <c r="D569">
        <f t="shared" ref="D569:M569" si="55">MAX(D2:D566)</f>
        <v>225.51950459236002</v>
      </c>
      <c r="E569">
        <f t="shared" si="55"/>
        <v>0.77021906812501584</v>
      </c>
      <c r="F569">
        <f t="shared" si="55"/>
        <v>7.2303504424778851</v>
      </c>
      <c r="G569">
        <f t="shared" si="55"/>
        <v>6.9367265687128281</v>
      </c>
      <c r="H569">
        <f t="shared" si="55"/>
        <v>1</v>
      </c>
      <c r="K569">
        <f t="shared" si="55"/>
        <v>228.7991771069054</v>
      </c>
      <c r="L569">
        <f t="shared" si="55"/>
        <v>7.1287232758640187</v>
      </c>
      <c r="M569">
        <f t="shared" si="55"/>
        <v>1</v>
      </c>
    </row>
    <row r="570" spans="1:13" x14ac:dyDescent="0.2">
      <c r="A570" t="s">
        <v>15</v>
      </c>
      <c r="B570">
        <v>569</v>
      </c>
      <c r="C570">
        <f>MIN(C2:C566)</f>
        <v>211.971</v>
      </c>
      <c r="D570">
        <f t="shared" ref="D570:M570" si="56">MIN(D2:D566)</f>
        <v>212.73759732241501</v>
      </c>
      <c r="E570">
        <f t="shared" si="56"/>
        <v>6.3153838125003858E-2</v>
      </c>
      <c r="F570">
        <f t="shared" si="56"/>
        <v>-5.9916495575221234</v>
      </c>
      <c r="G570">
        <f t="shared" si="56"/>
        <v>-5.8451807012321808</v>
      </c>
      <c r="H570">
        <f t="shared" si="56"/>
        <v>-0.84264251204539065</v>
      </c>
      <c r="K570">
        <f t="shared" si="56"/>
        <v>215.5218244596312</v>
      </c>
      <c r="L570">
        <f t="shared" si="56"/>
        <v>-6.1486293714101805</v>
      </c>
      <c r="M570">
        <f t="shared" si="56"/>
        <v>-0.86251480573356265</v>
      </c>
    </row>
    <row r="571" spans="1:13" x14ac:dyDescent="0.2">
      <c r="A571" t="s">
        <v>0</v>
      </c>
      <c r="B571">
        <v>570</v>
      </c>
      <c r="C571">
        <f>C569-C570</f>
        <v>13.222000000000008</v>
      </c>
      <c r="D571">
        <f t="shared" ref="D571:M571" si="57">D569-D570</f>
        <v>12.781907269945009</v>
      </c>
      <c r="E571">
        <f t="shared" si="57"/>
        <v>0.70706523000001198</v>
      </c>
      <c r="F571">
        <f t="shared" si="57"/>
        <v>13.222000000000008</v>
      </c>
      <c r="G571">
        <f t="shared" si="57"/>
        <v>12.781907269945009</v>
      </c>
      <c r="H571">
        <f t="shared" si="57"/>
        <v>1.8426425120453906</v>
      </c>
      <c r="K571">
        <f t="shared" si="57"/>
        <v>13.277352647274199</v>
      </c>
      <c r="L571">
        <f t="shared" si="57"/>
        <v>13.277352647274199</v>
      </c>
      <c r="M571">
        <f t="shared" si="57"/>
        <v>1.8625148057335625</v>
      </c>
    </row>
    <row r="572" spans="1:13" x14ac:dyDescent="0.2">
      <c r="A572" t="s">
        <v>1098</v>
      </c>
      <c r="B572">
        <v>571</v>
      </c>
      <c r="C572">
        <f>(C569-C568)*2</f>
        <v>14.46070088495577</v>
      </c>
      <c r="D572">
        <f t="shared" ref="D572:M572" si="58">(D569-D568)*2</f>
        <v>13.873453137425656</v>
      </c>
      <c r="E572">
        <f t="shared" si="58"/>
        <v>0.30018120400002934</v>
      </c>
      <c r="F572">
        <f t="shared" si="58"/>
        <v>14.460700884955777</v>
      </c>
      <c r="G572">
        <f t="shared" si="58"/>
        <v>13.873453137425795</v>
      </c>
      <c r="H572">
        <f t="shared" si="58"/>
        <v>2.00000000000002</v>
      </c>
      <c r="K572">
        <f t="shared" si="58"/>
        <v>14.257446551728037</v>
      </c>
      <c r="L572">
        <f t="shared" si="58"/>
        <v>14.257446551728071</v>
      </c>
      <c r="M572">
        <f t="shared" si="58"/>
        <v>2.0000000000000049</v>
      </c>
    </row>
    <row r="573" spans="1:13" x14ac:dyDescent="0.2">
      <c r="B573">
        <v>572</v>
      </c>
    </row>
    <row r="574" spans="1:13" x14ac:dyDescent="0.2">
      <c r="B574">
        <v>573</v>
      </c>
      <c r="D574">
        <f>D571/L571</f>
        <v>0.96268492744817591</v>
      </c>
    </row>
    <row r="575" spans="1:13" x14ac:dyDescent="0.2">
      <c r="B575">
        <v>574</v>
      </c>
      <c r="D575">
        <f>D572/L572</f>
        <v>0.97306716788947922</v>
      </c>
    </row>
    <row r="576" spans="1:13" x14ac:dyDescent="0.2">
      <c r="B576">
        <v>575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70612-7DAE-9A4D-9472-54DA04DD3F7A}">
  <dimension ref="A1:Y694"/>
  <sheetViews>
    <sheetView topLeftCell="A17" workbookViewId="0">
      <selection activeCell="U3" sqref="U3"/>
    </sheetView>
  </sheetViews>
  <sheetFormatPr baseColWidth="10" defaultRowHeight="16" x14ac:dyDescent="0.2"/>
  <cols>
    <col min="1" max="1" width="12.6640625" bestFit="1" customWidth="1"/>
    <col min="3" max="3" width="12" customWidth="1"/>
    <col min="5" max="5" width="14.6640625" customWidth="1"/>
    <col min="11" max="11" width="23" bestFit="1" customWidth="1"/>
    <col min="15" max="15" width="21.6640625" customWidth="1"/>
    <col min="20" max="21" width="12.6640625" customWidth="1"/>
    <col min="26" max="26" width="12.83203125" bestFit="1" customWidth="1"/>
    <col min="30" max="30" width="12.5" bestFit="1" customWidth="1"/>
  </cols>
  <sheetData>
    <row r="1" spans="1:25" ht="51" x14ac:dyDescent="0.2">
      <c r="A1" s="8" t="s">
        <v>26</v>
      </c>
      <c r="B1" s="8" t="s">
        <v>1074</v>
      </c>
      <c r="C1" s="8" t="s">
        <v>16</v>
      </c>
      <c r="D1" s="8" t="s">
        <v>1068</v>
      </c>
      <c r="E1" s="8" t="s">
        <v>1067</v>
      </c>
      <c r="F1" s="8" t="s">
        <v>1066</v>
      </c>
      <c r="G1" s="8" t="s">
        <v>27</v>
      </c>
      <c r="H1" s="8" t="s">
        <v>28</v>
      </c>
      <c r="I1" s="8" t="s">
        <v>1076</v>
      </c>
      <c r="J1" s="8" t="s">
        <v>31</v>
      </c>
      <c r="K1" s="12" t="s">
        <v>17</v>
      </c>
      <c r="L1" s="12" t="s">
        <v>2</v>
      </c>
      <c r="M1" s="12" t="s">
        <v>10</v>
      </c>
      <c r="N1" s="12" t="s">
        <v>30</v>
      </c>
      <c r="O1" s="13" t="s">
        <v>12</v>
      </c>
      <c r="P1" s="13" t="s">
        <v>2</v>
      </c>
      <c r="Q1" s="13" t="s">
        <v>10</v>
      </c>
      <c r="R1" s="13" t="s">
        <v>30</v>
      </c>
      <c r="S1" s="14" t="s">
        <v>24</v>
      </c>
      <c r="T1" s="14" t="s">
        <v>25</v>
      </c>
      <c r="V1" s="2"/>
    </row>
    <row r="2" spans="1:25" x14ac:dyDescent="0.2">
      <c r="A2" s="9">
        <v>1</v>
      </c>
      <c r="B2">
        <v>0</v>
      </c>
      <c r="C2" s="4">
        <v>0</v>
      </c>
      <c r="D2" s="9">
        <f t="shared" ref="D2:F65" ca="1" si="0">AVERAGE(OFFSET(A$2,(ROW(A2)-1)*1.34,,1.34))</f>
        <v>2</v>
      </c>
      <c r="E2">
        <f t="shared" ca="1" si="0"/>
        <v>0</v>
      </c>
      <c r="F2">
        <f t="shared" ca="1" si="0"/>
        <v>0</v>
      </c>
      <c r="G2">
        <v>0</v>
      </c>
      <c r="H2">
        <v>0</v>
      </c>
      <c r="I2" t="s">
        <v>1117</v>
      </c>
      <c r="J2">
        <v>0</v>
      </c>
      <c r="K2" t="s">
        <v>23</v>
      </c>
      <c r="L2">
        <f>2*IMABS(K2)/512</f>
        <v>0</v>
      </c>
      <c r="M2" t="e">
        <f>ATAN2(IMREAL(K2),IMAGINARY(K2))</f>
        <v>#DIV/0!</v>
      </c>
      <c r="N2" t="e">
        <f t="shared" ref="N2:N65" si="1">2*LOG10(L2)</f>
        <v>#NUM!</v>
      </c>
      <c r="O2" t="s">
        <v>23</v>
      </c>
      <c r="P2">
        <f>IMABS(O2)/512</f>
        <v>0</v>
      </c>
      <c r="U2" s="11"/>
    </row>
    <row r="3" spans="1:25" x14ac:dyDescent="0.2">
      <c r="A3" s="9">
        <v>2</v>
      </c>
      <c r="B3">
        <v>0</v>
      </c>
      <c r="C3" s="4">
        <v>0</v>
      </c>
      <c r="D3">
        <f t="shared" ca="1" si="0"/>
        <v>3</v>
      </c>
      <c r="E3">
        <f t="shared" ca="1" si="0"/>
        <v>0</v>
      </c>
      <c r="F3">
        <f t="shared" ca="1" si="0"/>
        <v>0</v>
      </c>
      <c r="G3">
        <v>0</v>
      </c>
      <c r="H3">
        <v>0</v>
      </c>
      <c r="I3">
        <f>668.59/A2</f>
        <v>668.59</v>
      </c>
      <c r="J3">
        <f>1/I3</f>
        <v>1.4956849489223588E-3</v>
      </c>
      <c r="K3" t="s">
        <v>32</v>
      </c>
      <c r="L3">
        <f t="shared" ref="L3:L67" si="2">2*IMABS(K3)/512</f>
        <v>0.44955487567573355</v>
      </c>
      <c r="M3">
        <f t="shared" ref="M3:M66" si="3">ATAN2(IMREAL(K3),IMAGINARY(K3))</f>
        <v>0.76316264738527217</v>
      </c>
      <c r="N3">
        <f t="shared" si="1"/>
        <v>-0.69443457560992072</v>
      </c>
      <c r="O3" t="s">
        <v>546</v>
      </c>
      <c r="P3">
        <f>2*IMABS(O3)/512</f>
        <v>0.52020955666603474</v>
      </c>
      <c r="Q3">
        <f>ATAN2(IMREAL(O3),IMAGINARY(O3))</f>
        <v>0.95954699966234547</v>
      </c>
      <c r="R3">
        <f t="shared" ref="R3:R66" si="4">2*LOG10(P3)</f>
        <v>-0.56764334745906608</v>
      </c>
      <c r="S3">
        <f t="shared" ref="S3:S13" ca="1" si="5">L3*$E$519/P3/$F$519</f>
        <v>0.72406982602800152</v>
      </c>
      <c r="T3">
        <f>(Q3-M3)/2/PI()*668.59</f>
        <v>20.897141763254318</v>
      </c>
      <c r="U3" s="11"/>
    </row>
    <row r="4" spans="1:25" x14ac:dyDescent="0.2">
      <c r="A4" s="9">
        <v>3</v>
      </c>
      <c r="B4">
        <v>0</v>
      </c>
      <c r="C4" s="4">
        <v>0</v>
      </c>
      <c r="D4">
        <f t="shared" ca="1" si="0"/>
        <v>5</v>
      </c>
      <c r="E4">
        <f t="shared" ca="1" si="0"/>
        <v>0</v>
      </c>
      <c r="F4">
        <f t="shared" ca="1" si="0"/>
        <v>0</v>
      </c>
      <c r="G4">
        <v>0</v>
      </c>
      <c r="H4">
        <v>0</v>
      </c>
      <c r="I4">
        <f t="shared" ref="I4:I67" si="6">668.59/A3</f>
        <v>334.29500000000002</v>
      </c>
      <c r="J4">
        <f t="shared" ref="J4:J67" si="7">1/I4</f>
        <v>2.9913698978447176E-3</v>
      </c>
      <c r="K4" t="s">
        <v>33</v>
      </c>
      <c r="L4">
        <f t="shared" si="2"/>
        <v>0.4094746033377698</v>
      </c>
      <c r="M4">
        <f t="shared" si="3"/>
        <v>-2.8633644296005931</v>
      </c>
      <c r="N4">
        <f t="shared" si="1"/>
        <v>-0.77554605824571499</v>
      </c>
      <c r="O4" t="s">
        <v>547</v>
      </c>
      <c r="P4">
        <f t="shared" ref="P4:P67" si="8">2*IMABS(O4)/512</f>
        <v>0.40528146191216319</v>
      </c>
      <c r="Q4">
        <f t="shared" ref="Q4:Q67" si="9">ATAN2(IMREAL(O4),IMAGINARY(O4))</f>
        <v>-2.6730830241115751</v>
      </c>
      <c r="R4">
        <f t="shared" si="4"/>
        <v>-0.78448652196828428</v>
      </c>
      <c r="S4">
        <f t="shared" ca="1" si="5"/>
        <v>0.84653768374228744</v>
      </c>
      <c r="T4">
        <f>Q3-M3</f>
        <v>0.19638435227707329</v>
      </c>
      <c r="U4" s="11"/>
    </row>
    <row r="5" spans="1:25" x14ac:dyDescent="0.2">
      <c r="A5" s="9">
        <v>4</v>
      </c>
      <c r="B5">
        <v>0</v>
      </c>
      <c r="C5" s="4">
        <v>0</v>
      </c>
      <c r="D5">
        <f t="shared" ca="1" si="0"/>
        <v>6</v>
      </c>
      <c r="E5">
        <f t="shared" ca="1" si="0"/>
        <v>0</v>
      </c>
      <c r="F5">
        <f t="shared" ca="1" si="0"/>
        <v>0</v>
      </c>
      <c r="G5">
        <v>0</v>
      </c>
      <c r="H5">
        <v>0</v>
      </c>
      <c r="I5">
        <f t="shared" si="6"/>
        <v>222.86333333333334</v>
      </c>
      <c r="J5">
        <f t="shared" si="7"/>
        <v>4.4870548467670765E-3</v>
      </c>
      <c r="K5" t="s">
        <v>34</v>
      </c>
      <c r="L5">
        <f t="shared" si="2"/>
        <v>9.5274785997099487E-2</v>
      </c>
      <c r="M5">
        <f t="shared" si="3"/>
        <v>-2.4244544935903098</v>
      </c>
      <c r="N5">
        <f t="shared" si="1"/>
        <v>-2.0420440361036278</v>
      </c>
      <c r="O5" t="s">
        <v>548</v>
      </c>
      <c r="P5">
        <f t="shared" si="8"/>
        <v>0.10312012633324669</v>
      </c>
      <c r="Q5">
        <f t="shared" si="9"/>
        <v>-2.2244374294670464</v>
      </c>
      <c r="R5">
        <f t="shared" si="4"/>
        <v>-1.9733131271937461</v>
      </c>
      <c r="S5">
        <f t="shared" ca="1" si="5"/>
        <v>0.77412413766890553</v>
      </c>
      <c r="T5">
        <f>20/668.59*2*PI()</f>
        <v>0.18795331390477232</v>
      </c>
      <c r="U5" s="11"/>
      <c r="V5" s="10"/>
      <c r="W5" s="10"/>
      <c r="X5" s="10"/>
    </row>
    <row r="6" spans="1:25" x14ac:dyDescent="0.2">
      <c r="A6" s="9">
        <v>5</v>
      </c>
      <c r="B6">
        <v>0</v>
      </c>
      <c r="C6" s="4">
        <v>0</v>
      </c>
      <c r="D6">
        <f t="shared" ca="1" si="0"/>
        <v>7</v>
      </c>
      <c r="E6">
        <f t="shared" ca="1" si="0"/>
        <v>0</v>
      </c>
      <c r="F6">
        <f t="shared" ca="1" si="0"/>
        <v>0</v>
      </c>
      <c r="G6">
        <v>0</v>
      </c>
      <c r="H6">
        <v>0</v>
      </c>
      <c r="I6">
        <f t="shared" si="6"/>
        <v>167.14750000000001</v>
      </c>
      <c r="J6">
        <f t="shared" si="7"/>
        <v>5.9827397956894353E-3</v>
      </c>
      <c r="K6" t="s">
        <v>35</v>
      </c>
      <c r="L6">
        <f t="shared" si="2"/>
        <v>7.7907542700861768E-2</v>
      </c>
      <c r="M6">
        <f t="shared" si="3"/>
        <v>-0.27915286590720023</v>
      </c>
      <c r="N6">
        <f t="shared" si="1"/>
        <v>-2.2168409872277843</v>
      </c>
      <c r="O6" t="s">
        <v>549</v>
      </c>
      <c r="P6">
        <f t="shared" si="8"/>
        <v>6.8683415413845858E-2</v>
      </c>
      <c r="Q6">
        <f t="shared" si="9"/>
        <v>-0.18782813839199725</v>
      </c>
      <c r="R6">
        <f t="shared" si="4"/>
        <v>-2.3262962337052295</v>
      </c>
      <c r="S6">
        <f t="shared" ca="1" si="5"/>
        <v>0.95039400232266269</v>
      </c>
      <c r="U6" s="11"/>
    </row>
    <row r="7" spans="1:25" x14ac:dyDescent="0.2">
      <c r="A7" s="9">
        <v>6</v>
      </c>
      <c r="B7">
        <v>0</v>
      </c>
      <c r="C7" s="4">
        <v>0</v>
      </c>
      <c r="D7">
        <f t="shared" ca="1" si="0"/>
        <v>9</v>
      </c>
      <c r="E7">
        <f t="shared" ca="1" si="0"/>
        <v>0</v>
      </c>
      <c r="F7">
        <f t="shared" ca="1" si="0"/>
        <v>0</v>
      </c>
      <c r="G7">
        <v>0</v>
      </c>
      <c r="H7">
        <v>0</v>
      </c>
      <c r="I7">
        <f t="shared" si="6"/>
        <v>133.71800000000002</v>
      </c>
      <c r="J7">
        <f t="shared" si="7"/>
        <v>7.4784247446117941E-3</v>
      </c>
      <c r="K7" t="s">
        <v>36</v>
      </c>
      <c r="L7">
        <f t="shared" si="2"/>
        <v>9.3017676149044243E-2</v>
      </c>
      <c r="M7">
        <f t="shared" si="3"/>
        <v>0.16930879924649647</v>
      </c>
      <c r="N7">
        <f t="shared" si="1"/>
        <v>-2.0628690292459422</v>
      </c>
      <c r="O7" t="s">
        <v>550</v>
      </c>
      <c r="P7">
        <f t="shared" si="8"/>
        <v>8.0678408229577309E-2</v>
      </c>
      <c r="Q7">
        <f t="shared" si="9"/>
        <v>0.53440830764102054</v>
      </c>
      <c r="R7">
        <f t="shared" si="4"/>
        <v>-2.1864853578528667</v>
      </c>
      <c r="S7">
        <f t="shared" ca="1" si="5"/>
        <v>0.96601579615585309</v>
      </c>
      <c r="U7" s="11"/>
    </row>
    <row r="8" spans="1:25" x14ac:dyDescent="0.2">
      <c r="A8" s="9">
        <v>7</v>
      </c>
      <c r="B8">
        <v>0</v>
      </c>
      <c r="C8" s="4">
        <v>0</v>
      </c>
      <c r="D8">
        <f t="shared" ca="1" si="0"/>
        <v>10</v>
      </c>
      <c r="E8">
        <f t="shared" ca="1" si="0"/>
        <v>0</v>
      </c>
      <c r="F8">
        <f t="shared" ca="1" si="0"/>
        <v>0</v>
      </c>
      <c r="G8">
        <v>0</v>
      </c>
      <c r="H8">
        <v>0</v>
      </c>
      <c r="I8">
        <f t="shared" si="6"/>
        <v>111.43166666666667</v>
      </c>
      <c r="J8">
        <f t="shared" si="7"/>
        <v>8.9741096935341529E-3</v>
      </c>
      <c r="K8" t="s">
        <v>37</v>
      </c>
      <c r="L8">
        <f t="shared" si="2"/>
        <v>3.6361020563119739E-2</v>
      </c>
      <c r="M8">
        <f t="shared" si="3"/>
        <v>0.64009285507107294</v>
      </c>
      <c r="N8">
        <f t="shared" si="1"/>
        <v>-2.8787278714330795</v>
      </c>
      <c r="O8" t="s">
        <v>551</v>
      </c>
      <c r="P8">
        <f t="shared" si="8"/>
        <v>4.5587530998569471E-2</v>
      </c>
      <c r="Q8">
        <f t="shared" si="9"/>
        <v>0.34346244782116431</v>
      </c>
      <c r="R8">
        <f t="shared" si="4"/>
        <v>-2.6823078567337597</v>
      </c>
      <c r="S8">
        <f t="shared" ca="1" si="5"/>
        <v>0.66829168308055287</v>
      </c>
    </row>
    <row r="9" spans="1:25" x14ac:dyDescent="0.2">
      <c r="A9" s="9">
        <v>8</v>
      </c>
      <c r="B9">
        <v>0</v>
      </c>
      <c r="C9" s="4">
        <v>0</v>
      </c>
      <c r="D9">
        <f t="shared" ca="1" si="0"/>
        <v>11</v>
      </c>
      <c r="E9">
        <f t="shared" ca="1" si="0"/>
        <v>0</v>
      </c>
      <c r="F9">
        <f t="shared" ca="1" si="0"/>
        <v>0</v>
      </c>
      <c r="G9">
        <v>0</v>
      </c>
      <c r="H9">
        <v>0</v>
      </c>
      <c r="I9">
        <f t="shared" si="6"/>
        <v>95.512857142857143</v>
      </c>
      <c r="J9">
        <f t="shared" si="7"/>
        <v>1.0469794642456513E-2</v>
      </c>
      <c r="K9" t="s">
        <v>38</v>
      </c>
      <c r="L9">
        <f t="shared" si="2"/>
        <v>2.2394856793184609E-2</v>
      </c>
      <c r="M9">
        <f t="shared" si="3"/>
        <v>2.2578262289364854</v>
      </c>
      <c r="N9">
        <f t="shared" si="1"/>
        <v>-3.2997034207255749</v>
      </c>
      <c r="O9" t="s">
        <v>552</v>
      </c>
      <c r="P9">
        <f t="shared" si="8"/>
        <v>2.3797410809100042E-2</v>
      </c>
      <c r="Q9">
        <f t="shared" si="9"/>
        <v>1.9127595945549642</v>
      </c>
      <c r="R9">
        <f t="shared" si="4"/>
        <v>-3.2469405844155674</v>
      </c>
      <c r="S9">
        <f t="shared" ca="1" si="5"/>
        <v>0.78848719634452791</v>
      </c>
      <c r="U9" s="11"/>
    </row>
    <row r="10" spans="1:25" x14ac:dyDescent="0.2">
      <c r="A10" s="9">
        <v>9</v>
      </c>
      <c r="B10">
        <v>0</v>
      </c>
      <c r="C10" s="4">
        <v>0</v>
      </c>
      <c r="D10">
        <f t="shared" ca="1" si="0"/>
        <v>13</v>
      </c>
      <c r="E10">
        <f t="shared" ca="1" si="0"/>
        <v>0</v>
      </c>
      <c r="F10">
        <f t="shared" ca="1" si="0"/>
        <v>0</v>
      </c>
      <c r="G10">
        <v>0</v>
      </c>
      <c r="H10">
        <v>0</v>
      </c>
      <c r="I10">
        <f t="shared" si="6"/>
        <v>83.573750000000004</v>
      </c>
      <c r="J10">
        <f t="shared" si="7"/>
        <v>1.1965479591378871E-2</v>
      </c>
      <c r="K10" t="s">
        <v>39</v>
      </c>
      <c r="L10">
        <f t="shared" si="2"/>
        <v>3.788901924489585E-2</v>
      </c>
      <c r="M10">
        <f t="shared" si="3"/>
        <v>3.1246938135944844</v>
      </c>
      <c r="N10">
        <f t="shared" si="1"/>
        <v>-2.842973272534862</v>
      </c>
      <c r="O10" t="s">
        <v>553</v>
      </c>
      <c r="P10">
        <f t="shared" si="8"/>
        <v>5.187236722816236E-2</v>
      </c>
      <c r="Q10">
        <f t="shared" si="9"/>
        <v>-2.6510387165819433</v>
      </c>
      <c r="R10">
        <f t="shared" si="4"/>
        <v>-2.5701278645036898</v>
      </c>
      <c r="S10">
        <f t="shared" ca="1" si="5"/>
        <v>0.61200273034127595</v>
      </c>
    </row>
    <row r="11" spans="1:25" x14ac:dyDescent="0.2">
      <c r="A11" s="9">
        <v>10</v>
      </c>
      <c r="B11">
        <v>0</v>
      </c>
      <c r="C11" s="4">
        <v>0</v>
      </c>
      <c r="D11">
        <f t="shared" ca="1" si="0"/>
        <v>14</v>
      </c>
      <c r="E11">
        <f t="shared" ca="1" si="0"/>
        <v>0</v>
      </c>
      <c r="F11">
        <f t="shared" ca="1" si="0"/>
        <v>0</v>
      </c>
      <c r="G11">
        <v>0</v>
      </c>
      <c r="H11">
        <v>0</v>
      </c>
      <c r="I11">
        <f t="shared" si="6"/>
        <v>74.287777777777777</v>
      </c>
      <c r="J11">
        <f t="shared" si="7"/>
        <v>1.3461164540301232E-2</v>
      </c>
      <c r="K11" t="s">
        <v>40</v>
      </c>
      <c r="L11">
        <f t="shared" si="2"/>
        <v>2.3530021286776049E-2</v>
      </c>
      <c r="M11">
        <f t="shared" si="3"/>
        <v>-3.0681807701983654</v>
      </c>
      <c r="N11">
        <f t="shared" si="1"/>
        <v>-3.2567553598659607</v>
      </c>
      <c r="O11" t="s">
        <v>554</v>
      </c>
      <c r="P11">
        <f t="shared" si="8"/>
        <v>2.2674265423922011E-2</v>
      </c>
      <c r="Q11">
        <f t="shared" si="9"/>
        <v>-3.1234057669396575</v>
      </c>
      <c r="R11">
        <f t="shared" si="4"/>
        <v>-3.2889335476761814</v>
      </c>
      <c r="S11">
        <f t="shared" ca="1" si="5"/>
        <v>0.86949113327366512</v>
      </c>
      <c r="U11" s="11"/>
    </row>
    <row r="12" spans="1:25" x14ac:dyDescent="0.2">
      <c r="A12" s="9">
        <v>11</v>
      </c>
      <c r="B12">
        <v>0</v>
      </c>
      <c r="C12" s="4">
        <v>0</v>
      </c>
      <c r="D12">
        <f t="shared" ca="1" si="0"/>
        <v>15</v>
      </c>
      <c r="E12">
        <f t="shared" ca="1" si="0"/>
        <v>0</v>
      </c>
      <c r="F12">
        <f t="shared" ca="1" si="0"/>
        <v>0</v>
      </c>
      <c r="G12">
        <v>0</v>
      </c>
      <c r="H12">
        <v>0</v>
      </c>
      <c r="I12">
        <f t="shared" si="6"/>
        <v>66.859000000000009</v>
      </c>
      <c r="J12">
        <f t="shared" si="7"/>
        <v>1.4956849489223588E-2</v>
      </c>
      <c r="K12" t="s">
        <v>41</v>
      </c>
      <c r="L12">
        <f t="shared" si="2"/>
        <v>3.4438200865890112E-2</v>
      </c>
      <c r="M12">
        <f t="shared" si="3"/>
        <v>-1.8382385881815932</v>
      </c>
      <c r="N12">
        <f t="shared" si="1"/>
        <v>-2.9259190904196739</v>
      </c>
      <c r="O12" t="s">
        <v>555</v>
      </c>
      <c r="P12">
        <f t="shared" si="8"/>
        <v>1.12413048604045E-2</v>
      </c>
      <c r="Q12">
        <f t="shared" si="9"/>
        <v>-1.9360844856842512</v>
      </c>
      <c r="R12">
        <f t="shared" si="4"/>
        <v>-3.8983665482132897</v>
      </c>
      <c r="S12">
        <f t="shared" ca="1" si="5"/>
        <v>2.5668458757944133</v>
      </c>
      <c r="U12" s="11"/>
    </row>
    <row r="13" spans="1:25" x14ac:dyDescent="0.2">
      <c r="A13" s="9">
        <v>12</v>
      </c>
      <c r="B13">
        <v>0</v>
      </c>
      <c r="C13" s="4">
        <v>0</v>
      </c>
      <c r="D13">
        <f t="shared" ca="1" si="0"/>
        <v>17</v>
      </c>
      <c r="E13">
        <f t="shared" ca="1" si="0"/>
        <v>0</v>
      </c>
      <c r="F13">
        <f t="shared" ca="1" si="0"/>
        <v>0</v>
      </c>
      <c r="G13">
        <v>0</v>
      </c>
      <c r="H13">
        <v>0</v>
      </c>
      <c r="I13">
        <f t="shared" si="6"/>
        <v>60.780909090909091</v>
      </c>
      <c r="J13">
        <f t="shared" si="7"/>
        <v>1.6452534438145948E-2</v>
      </c>
      <c r="K13" t="s">
        <v>42</v>
      </c>
      <c r="L13">
        <f t="shared" si="2"/>
        <v>1.1436807272529746E-2</v>
      </c>
      <c r="M13">
        <f t="shared" si="3"/>
        <v>-0.45344857275105599</v>
      </c>
      <c r="N13">
        <f t="shared" si="1"/>
        <v>-3.8833903946953683</v>
      </c>
      <c r="O13" t="s">
        <v>556</v>
      </c>
      <c r="P13">
        <f t="shared" si="8"/>
        <v>1.4593991572288892E-2</v>
      </c>
      <c r="Q13">
        <f t="shared" si="9"/>
        <v>-0.59809878995944044</v>
      </c>
      <c r="R13">
        <f t="shared" si="4"/>
        <v>-3.6716518177576969</v>
      </c>
      <c r="S13">
        <f t="shared" ca="1" si="5"/>
        <v>0.6566089153456719</v>
      </c>
      <c r="U13" s="11"/>
      <c r="V13" s="10"/>
      <c r="W13" s="10"/>
      <c r="X13" s="10"/>
      <c r="Y13" s="10"/>
    </row>
    <row r="14" spans="1:25" x14ac:dyDescent="0.2">
      <c r="A14" s="9">
        <v>13</v>
      </c>
      <c r="B14">
        <v>0</v>
      </c>
      <c r="C14" s="4">
        <v>0</v>
      </c>
      <c r="D14">
        <f t="shared" ca="1" si="0"/>
        <v>18</v>
      </c>
      <c r="E14">
        <f t="shared" ca="1" si="0"/>
        <v>0</v>
      </c>
      <c r="F14">
        <f t="shared" ca="1" si="0"/>
        <v>0</v>
      </c>
      <c r="G14">
        <v>0</v>
      </c>
      <c r="H14">
        <v>0</v>
      </c>
      <c r="I14">
        <f t="shared" si="6"/>
        <v>55.715833333333336</v>
      </c>
      <c r="J14">
        <f t="shared" si="7"/>
        <v>1.7948219387068306E-2</v>
      </c>
      <c r="K14" t="s">
        <v>43</v>
      </c>
      <c r="L14">
        <f t="shared" si="2"/>
        <v>3.276444329020043E-2</v>
      </c>
      <c r="M14">
        <f t="shared" si="3"/>
        <v>0.70497374543365521</v>
      </c>
      <c r="N14">
        <f t="shared" si="1"/>
        <v>-2.9691944137277866</v>
      </c>
      <c r="O14" t="s">
        <v>557</v>
      </c>
      <c r="P14">
        <f t="shared" si="8"/>
        <v>2.1336482830957969E-2</v>
      </c>
      <c r="Q14">
        <f t="shared" si="9"/>
        <v>0.72374193105119899</v>
      </c>
      <c r="R14">
        <f t="shared" si="4"/>
        <v>-3.3417543388013273</v>
      </c>
      <c r="U14" s="11"/>
    </row>
    <row r="15" spans="1:25" x14ac:dyDescent="0.2">
      <c r="A15" s="9">
        <v>14</v>
      </c>
      <c r="B15">
        <v>0</v>
      </c>
      <c r="C15" s="4">
        <v>0</v>
      </c>
      <c r="D15">
        <f t="shared" ca="1" si="0"/>
        <v>19</v>
      </c>
      <c r="E15">
        <f t="shared" ca="1" si="0"/>
        <v>0</v>
      </c>
      <c r="F15">
        <f t="shared" ca="1" si="0"/>
        <v>0</v>
      </c>
      <c r="G15">
        <v>0</v>
      </c>
      <c r="H15">
        <v>0</v>
      </c>
      <c r="I15">
        <f t="shared" si="6"/>
        <v>51.43</v>
      </c>
      <c r="J15">
        <f t="shared" si="7"/>
        <v>1.9443904335990667E-2</v>
      </c>
      <c r="K15" t="s">
        <v>44</v>
      </c>
      <c r="L15">
        <f t="shared" si="2"/>
        <v>1.7375521453771726E-2</v>
      </c>
      <c r="M15">
        <f t="shared" si="3"/>
        <v>0.57994688514388004</v>
      </c>
      <c r="N15">
        <f t="shared" si="1"/>
        <v>-3.5201243060112479</v>
      </c>
      <c r="O15" t="s">
        <v>558</v>
      </c>
      <c r="P15">
        <f t="shared" si="8"/>
        <v>1.1717461325363623E-2</v>
      </c>
      <c r="Q15">
        <f t="shared" si="9"/>
        <v>0.1656030165941155</v>
      </c>
      <c r="R15">
        <f t="shared" si="4"/>
        <v>-3.862332942474286</v>
      </c>
      <c r="U15" s="11"/>
    </row>
    <row r="16" spans="1:25" x14ac:dyDescent="0.2">
      <c r="A16" s="9">
        <v>15</v>
      </c>
      <c r="B16">
        <v>0</v>
      </c>
      <c r="C16" s="4">
        <v>0</v>
      </c>
      <c r="D16">
        <f t="shared" ca="1" si="0"/>
        <v>21</v>
      </c>
      <c r="E16">
        <f t="shared" ca="1" si="0"/>
        <v>0</v>
      </c>
      <c r="F16">
        <f t="shared" ca="1" si="0"/>
        <v>0</v>
      </c>
      <c r="G16">
        <v>0</v>
      </c>
      <c r="H16">
        <v>0</v>
      </c>
      <c r="I16">
        <f t="shared" si="6"/>
        <v>47.756428571428572</v>
      </c>
      <c r="J16">
        <f t="shared" si="7"/>
        <v>2.0939589284913025E-2</v>
      </c>
      <c r="K16" t="s">
        <v>45</v>
      </c>
      <c r="L16">
        <f t="shared" si="2"/>
        <v>3.3483755651225657E-3</v>
      </c>
      <c r="M16">
        <f t="shared" si="3"/>
        <v>-2.3018832281940269</v>
      </c>
      <c r="N16">
        <f t="shared" si="1"/>
        <v>-4.950331672019006</v>
      </c>
      <c r="O16" t="s">
        <v>559</v>
      </c>
      <c r="P16">
        <f t="shared" si="8"/>
        <v>1.4507136418272384E-2</v>
      </c>
      <c r="Q16">
        <f t="shared" si="9"/>
        <v>0.4645600203633829</v>
      </c>
      <c r="R16">
        <f t="shared" si="4"/>
        <v>-3.6768366100626824</v>
      </c>
    </row>
    <row r="17" spans="1:18" x14ac:dyDescent="0.2">
      <c r="A17" s="9">
        <v>16</v>
      </c>
      <c r="B17">
        <v>0</v>
      </c>
      <c r="C17" s="4">
        <v>0</v>
      </c>
      <c r="D17">
        <f t="shared" ca="1" si="0"/>
        <v>22</v>
      </c>
      <c r="E17">
        <f t="shared" ca="1" si="0"/>
        <v>0</v>
      </c>
      <c r="F17">
        <f t="shared" ca="1" si="0"/>
        <v>0</v>
      </c>
      <c r="G17">
        <v>0</v>
      </c>
      <c r="H17">
        <v>0</v>
      </c>
      <c r="I17">
        <f t="shared" si="6"/>
        <v>44.57266666666667</v>
      </c>
      <c r="J17">
        <f t="shared" si="7"/>
        <v>2.2435274233835383E-2</v>
      </c>
      <c r="K17" t="s">
        <v>46</v>
      </c>
      <c r="L17">
        <f t="shared" si="2"/>
        <v>1.0296169471054386E-2</v>
      </c>
      <c r="M17">
        <f t="shared" si="3"/>
        <v>2.666689725798769</v>
      </c>
      <c r="N17">
        <f t="shared" si="1"/>
        <v>-3.9746486354439279</v>
      </c>
      <c r="O17" t="s">
        <v>560</v>
      </c>
      <c r="P17">
        <f t="shared" si="8"/>
        <v>1.9610223895128568E-2</v>
      </c>
      <c r="Q17">
        <f t="shared" si="9"/>
        <v>2.8519945160396381</v>
      </c>
      <c r="R17">
        <f t="shared" si="4"/>
        <v>-3.4150348956971937</v>
      </c>
    </row>
    <row r="18" spans="1:18" x14ac:dyDescent="0.2">
      <c r="A18" s="9">
        <v>17</v>
      </c>
      <c r="B18">
        <v>0</v>
      </c>
      <c r="C18" s="4">
        <v>0</v>
      </c>
      <c r="D18">
        <f t="shared" ca="1" si="0"/>
        <v>23</v>
      </c>
      <c r="E18">
        <f t="shared" ca="1" si="0"/>
        <v>0</v>
      </c>
      <c r="F18">
        <f t="shared" ca="1" si="0"/>
        <v>0</v>
      </c>
      <c r="G18">
        <v>0</v>
      </c>
      <c r="H18">
        <v>0</v>
      </c>
      <c r="I18">
        <f t="shared" si="6"/>
        <v>41.786875000000002</v>
      </c>
      <c r="J18">
        <f t="shared" si="7"/>
        <v>2.3930959182757741E-2</v>
      </c>
      <c r="K18" t="s">
        <v>47</v>
      </c>
      <c r="L18">
        <f t="shared" si="2"/>
        <v>1.7160583394057228E-2</v>
      </c>
      <c r="M18">
        <f t="shared" si="3"/>
        <v>-2.6550871704448369</v>
      </c>
      <c r="N18">
        <f t="shared" si="1"/>
        <v>-3.5309359037773</v>
      </c>
      <c r="O18" t="s">
        <v>561</v>
      </c>
      <c r="P18">
        <f t="shared" si="8"/>
        <v>2.0451761406415692E-2</v>
      </c>
      <c r="Q18">
        <f t="shared" si="9"/>
        <v>-2.7108266062015733</v>
      </c>
      <c r="R18">
        <f t="shared" si="4"/>
        <v>-3.3785385649324158</v>
      </c>
    </row>
    <row r="19" spans="1:18" x14ac:dyDescent="0.2">
      <c r="A19" s="9">
        <v>18</v>
      </c>
      <c r="B19">
        <v>0</v>
      </c>
      <c r="C19" s="4">
        <v>0</v>
      </c>
      <c r="D19">
        <f t="shared" ca="1" si="0"/>
        <v>25</v>
      </c>
      <c r="E19">
        <f t="shared" ca="1" si="0"/>
        <v>0</v>
      </c>
      <c r="F19">
        <f t="shared" ca="1" si="0"/>
        <v>0</v>
      </c>
      <c r="G19">
        <v>0</v>
      </c>
      <c r="H19">
        <v>0</v>
      </c>
      <c r="I19">
        <f t="shared" si="6"/>
        <v>39.328823529411764</v>
      </c>
      <c r="J19">
        <f t="shared" si="7"/>
        <v>2.5426644131680103E-2</v>
      </c>
      <c r="K19" t="s">
        <v>48</v>
      </c>
      <c r="L19">
        <f t="shared" si="2"/>
        <v>1.9740512974815272E-2</v>
      </c>
      <c r="M19">
        <f t="shared" si="3"/>
        <v>-2.5332513546286726</v>
      </c>
      <c r="N19">
        <f t="shared" si="1"/>
        <v>-3.4092831319814971</v>
      </c>
      <c r="O19" t="s">
        <v>562</v>
      </c>
      <c r="P19">
        <f t="shared" si="8"/>
        <v>1.7094860426257512E-2</v>
      </c>
      <c r="Q19">
        <f t="shared" si="9"/>
        <v>-2.0977513828794652</v>
      </c>
      <c r="R19">
        <f t="shared" si="4"/>
        <v>-3.5342688814403753</v>
      </c>
    </row>
    <row r="20" spans="1:18" x14ac:dyDescent="0.2">
      <c r="A20" s="9">
        <v>19</v>
      </c>
      <c r="B20">
        <v>0</v>
      </c>
      <c r="C20" s="4">
        <v>0</v>
      </c>
      <c r="D20">
        <f t="shared" ca="1" si="0"/>
        <v>26</v>
      </c>
      <c r="E20">
        <f t="shared" ca="1" si="0"/>
        <v>0</v>
      </c>
      <c r="F20">
        <f t="shared" ca="1" si="0"/>
        <v>0</v>
      </c>
      <c r="G20">
        <v>0</v>
      </c>
      <c r="H20">
        <v>0</v>
      </c>
      <c r="I20">
        <f t="shared" si="6"/>
        <v>37.143888888888888</v>
      </c>
      <c r="J20">
        <f t="shared" si="7"/>
        <v>2.6922329080602464E-2</v>
      </c>
      <c r="K20" t="s">
        <v>49</v>
      </c>
      <c r="L20">
        <f t="shared" si="2"/>
        <v>5.6648347839356903E-3</v>
      </c>
      <c r="M20">
        <f t="shared" si="3"/>
        <v>-0.21849161070215076</v>
      </c>
      <c r="N20">
        <f t="shared" si="1"/>
        <v>-4.4936255038064203</v>
      </c>
      <c r="O20" t="s">
        <v>563</v>
      </c>
      <c r="P20">
        <f t="shared" si="8"/>
        <v>8.2727690804861986E-3</v>
      </c>
      <c r="Q20">
        <f t="shared" si="9"/>
        <v>-0.27943897493656594</v>
      </c>
      <c r="R20">
        <f t="shared" si="4"/>
        <v>-4.1646981961102112</v>
      </c>
    </row>
    <row r="21" spans="1:18" x14ac:dyDescent="0.2">
      <c r="A21" s="9">
        <v>20</v>
      </c>
      <c r="B21">
        <v>0</v>
      </c>
      <c r="C21" s="4">
        <v>0</v>
      </c>
      <c r="D21">
        <f t="shared" ca="1" si="0"/>
        <v>27</v>
      </c>
      <c r="E21">
        <f t="shared" ca="1" si="0"/>
        <v>0</v>
      </c>
      <c r="F21">
        <f t="shared" ca="1" si="0"/>
        <v>0</v>
      </c>
      <c r="G21">
        <v>0</v>
      </c>
      <c r="H21">
        <v>0</v>
      </c>
      <c r="I21">
        <f t="shared" si="6"/>
        <v>35.188947368421054</v>
      </c>
      <c r="J21">
        <f t="shared" si="7"/>
        <v>2.8418014029524818E-2</v>
      </c>
      <c r="K21" t="s">
        <v>50</v>
      </c>
      <c r="L21">
        <f t="shared" si="2"/>
        <v>2.2467566027840277E-2</v>
      </c>
      <c r="M21">
        <f t="shared" si="3"/>
        <v>0.20716916934747609</v>
      </c>
      <c r="N21">
        <f t="shared" si="1"/>
        <v>-3.2968879466555676</v>
      </c>
      <c r="O21" t="s">
        <v>564</v>
      </c>
      <c r="P21">
        <f t="shared" si="8"/>
        <v>1.7033113770602994E-2</v>
      </c>
      <c r="Q21">
        <f t="shared" si="9"/>
        <v>0.53626562567428804</v>
      </c>
      <c r="R21">
        <f t="shared" si="4"/>
        <v>-3.5374119055100319</v>
      </c>
    </row>
    <row r="22" spans="1:18" x14ac:dyDescent="0.2">
      <c r="A22" s="9">
        <v>21</v>
      </c>
      <c r="B22">
        <v>0</v>
      </c>
      <c r="C22" s="4">
        <v>0</v>
      </c>
      <c r="D22">
        <f t="shared" ca="1" si="0"/>
        <v>29</v>
      </c>
      <c r="E22">
        <f t="shared" ca="1" si="0"/>
        <v>0</v>
      </c>
      <c r="F22">
        <f t="shared" ca="1" si="0"/>
        <v>0</v>
      </c>
      <c r="G22">
        <v>0</v>
      </c>
      <c r="H22">
        <v>0</v>
      </c>
      <c r="I22">
        <f t="shared" si="6"/>
        <v>33.429500000000004</v>
      </c>
      <c r="J22">
        <f t="shared" si="7"/>
        <v>2.9913698978447176E-2</v>
      </c>
      <c r="K22" t="s">
        <v>51</v>
      </c>
      <c r="L22">
        <f t="shared" si="2"/>
        <v>1.591249276611835E-2</v>
      </c>
      <c r="M22">
        <f t="shared" si="3"/>
        <v>0.57141740822681997</v>
      </c>
      <c r="N22">
        <f t="shared" si="1"/>
        <v>-3.5965235615404376</v>
      </c>
      <c r="O22" t="s">
        <v>565</v>
      </c>
      <c r="P22">
        <f t="shared" si="8"/>
        <v>1.6291264639464145E-2</v>
      </c>
      <c r="Q22">
        <f t="shared" si="9"/>
        <v>0.88768359488343829</v>
      </c>
      <c r="R22">
        <f t="shared" si="4"/>
        <v>-3.5760904029455367</v>
      </c>
    </row>
    <row r="23" spans="1:18" x14ac:dyDescent="0.2">
      <c r="A23" s="9">
        <v>22</v>
      </c>
      <c r="B23">
        <v>0</v>
      </c>
      <c r="C23" s="4">
        <v>0</v>
      </c>
      <c r="D23">
        <f t="shared" ca="1" si="0"/>
        <v>30</v>
      </c>
      <c r="E23">
        <f t="shared" ca="1" si="0"/>
        <v>0</v>
      </c>
      <c r="F23">
        <f t="shared" ca="1" si="0"/>
        <v>0</v>
      </c>
      <c r="G23">
        <v>0</v>
      </c>
      <c r="H23">
        <v>0</v>
      </c>
      <c r="I23">
        <f t="shared" si="6"/>
        <v>31.83761904761905</v>
      </c>
      <c r="J23">
        <f t="shared" si="7"/>
        <v>3.1409383927369534E-2</v>
      </c>
      <c r="K23" t="s">
        <v>52</v>
      </c>
      <c r="L23">
        <f t="shared" si="2"/>
        <v>8.6622455475433065E-3</v>
      </c>
      <c r="M23">
        <f t="shared" si="3"/>
        <v>2.2605411935520188</v>
      </c>
      <c r="N23">
        <f t="shared" si="1"/>
        <v>-4.124739019085446</v>
      </c>
      <c r="O23" t="s">
        <v>566</v>
      </c>
      <c r="P23">
        <f t="shared" si="8"/>
        <v>1.2655933968372956E-3</v>
      </c>
      <c r="Q23">
        <f t="shared" si="9"/>
        <v>-1.2277470567043938</v>
      </c>
      <c r="R23">
        <f t="shared" si="4"/>
        <v>-5.7954115994952735</v>
      </c>
    </row>
    <row r="24" spans="1:18" x14ac:dyDescent="0.2">
      <c r="A24" s="9">
        <v>23</v>
      </c>
      <c r="B24">
        <v>0</v>
      </c>
      <c r="C24" s="4">
        <v>0</v>
      </c>
      <c r="D24">
        <f t="shared" ca="1" si="0"/>
        <v>31</v>
      </c>
      <c r="E24">
        <f t="shared" ca="1" si="0"/>
        <v>0</v>
      </c>
      <c r="F24">
        <f t="shared" ca="1" si="0"/>
        <v>0</v>
      </c>
      <c r="G24">
        <v>0</v>
      </c>
      <c r="H24">
        <v>0</v>
      </c>
      <c r="I24">
        <f t="shared" si="6"/>
        <v>30.390454545454546</v>
      </c>
      <c r="J24">
        <f t="shared" si="7"/>
        <v>3.2905068876291896E-2</v>
      </c>
      <c r="K24" t="s">
        <v>53</v>
      </c>
      <c r="L24">
        <f t="shared" si="2"/>
        <v>9.2394506672487092E-3</v>
      </c>
      <c r="M24">
        <f t="shared" si="3"/>
        <v>-2.9435345289204702</v>
      </c>
      <c r="N24">
        <f t="shared" si="1"/>
        <v>-4.068707698095424</v>
      </c>
      <c r="O24" t="s">
        <v>567</v>
      </c>
      <c r="P24">
        <f t="shared" si="8"/>
        <v>8.1408236335868689E-3</v>
      </c>
      <c r="Q24">
        <f t="shared" si="9"/>
        <v>-3.0749451413372659</v>
      </c>
      <c r="R24">
        <f t="shared" si="4"/>
        <v>-4.1786633078072324</v>
      </c>
    </row>
    <row r="25" spans="1:18" x14ac:dyDescent="0.2">
      <c r="A25" s="9">
        <v>24</v>
      </c>
      <c r="B25">
        <v>0</v>
      </c>
      <c r="C25" s="4">
        <v>0</v>
      </c>
      <c r="D25">
        <f t="shared" ca="1" si="0"/>
        <v>33</v>
      </c>
      <c r="E25">
        <f t="shared" ca="1" si="0"/>
        <v>0</v>
      </c>
      <c r="F25">
        <f t="shared" ca="1" si="0"/>
        <v>0</v>
      </c>
      <c r="G25">
        <v>0</v>
      </c>
      <c r="H25">
        <v>0</v>
      </c>
      <c r="I25">
        <f t="shared" si="6"/>
        <v>29.069130434782611</v>
      </c>
      <c r="J25">
        <f t="shared" si="7"/>
        <v>3.4400753825214257E-2</v>
      </c>
      <c r="K25" t="s">
        <v>54</v>
      </c>
      <c r="L25">
        <f t="shared" si="2"/>
        <v>1.5214646434091405E-2</v>
      </c>
      <c r="M25">
        <f t="shared" si="3"/>
        <v>-2.7163281891531774</v>
      </c>
      <c r="N25">
        <f t="shared" si="1"/>
        <v>-3.6354762711015702</v>
      </c>
      <c r="O25" t="s">
        <v>568</v>
      </c>
      <c r="P25">
        <f t="shared" si="8"/>
        <v>1.4448370847501351E-2</v>
      </c>
      <c r="Q25">
        <f t="shared" si="9"/>
        <v>-2.7047994688645018</v>
      </c>
      <c r="R25">
        <f t="shared" si="4"/>
        <v>-3.6803622396319424</v>
      </c>
    </row>
    <row r="26" spans="1:18" x14ac:dyDescent="0.2">
      <c r="A26" s="9">
        <v>25</v>
      </c>
      <c r="B26">
        <v>0</v>
      </c>
      <c r="C26" s="4">
        <v>0</v>
      </c>
      <c r="D26">
        <f t="shared" ca="1" si="0"/>
        <v>34</v>
      </c>
      <c r="E26">
        <f t="shared" ca="1" si="0"/>
        <v>0</v>
      </c>
      <c r="F26">
        <f t="shared" ca="1" si="0"/>
        <v>0</v>
      </c>
      <c r="G26">
        <v>0</v>
      </c>
      <c r="H26">
        <v>0</v>
      </c>
      <c r="I26">
        <f t="shared" si="6"/>
        <v>27.857916666666668</v>
      </c>
      <c r="J26">
        <f t="shared" si="7"/>
        <v>3.5896438774136612E-2</v>
      </c>
      <c r="K26" t="s">
        <v>55</v>
      </c>
      <c r="L26">
        <f t="shared" si="2"/>
        <v>1.1501728173673689E-2</v>
      </c>
      <c r="M26">
        <f t="shared" si="3"/>
        <v>-2.0816527293006009</v>
      </c>
      <c r="N26">
        <f t="shared" si="1"/>
        <v>-3.8784738010489299</v>
      </c>
      <c r="O26" t="s">
        <v>569</v>
      </c>
      <c r="P26">
        <f t="shared" si="8"/>
        <v>1.1411558243129252E-2</v>
      </c>
      <c r="Q26">
        <f t="shared" si="9"/>
        <v>-2.3315712016414367</v>
      </c>
      <c r="R26">
        <f t="shared" si="4"/>
        <v>-3.8853100976339703</v>
      </c>
    </row>
    <row r="27" spans="1:18" x14ac:dyDescent="0.2">
      <c r="A27" s="9">
        <v>26</v>
      </c>
      <c r="B27">
        <v>0</v>
      </c>
      <c r="C27" s="4">
        <v>0</v>
      </c>
      <c r="D27">
        <f t="shared" ca="1" si="0"/>
        <v>35</v>
      </c>
      <c r="E27">
        <f t="shared" ca="1" si="0"/>
        <v>0</v>
      </c>
      <c r="F27">
        <f t="shared" ca="1" si="0"/>
        <v>0</v>
      </c>
      <c r="G27">
        <v>0</v>
      </c>
      <c r="H27">
        <v>0</v>
      </c>
      <c r="I27">
        <f t="shared" si="6"/>
        <v>26.743600000000001</v>
      </c>
      <c r="J27">
        <f t="shared" si="7"/>
        <v>3.7392123723058973E-2</v>
      </c>
      <c r="K27" t="s">
        <v>56</v>
      </c>
      <c r="L27">
        <f t="shared" si="2"/>
        <v>1.1807900209217782E-2</v>
      </c>
      <c r="M27">
        <f t="shared" si="3"/>
        <v>-0.23530411817122418</v>
      </c>
      <c r="N27">
        <f t="shared" si="1"/>
        <v>-3.8556546516195049</v>
      </c>
      <c r="O27" t="s">
        <v>570</v>
      </c>
      <c r="P27">
        <f t="shared" si="8"/>
        <v>9.321960487943275E-3</v>
      </c>
      <c r="Q27">
        <f t="shared" si="9"/>
        <v>-0.16544166370822103</v>
      </c>
      <c r="R27">
        <f t="shared" si="4"/>
        <v>-4.0609854843997804</v>
      </c>
    </row>
    <row r="28" spans="1:18" x14ac:dyDescent="0.2">
      <c r="A28" s="9">
        <v>27</v>
      </c>
      <c r="B28">
        <v>0</v>
      </c>
      <c r="C28" s="4">
        <v>0</v>
      </c>
      <c r="D28">
        <f t="shared" ca="1" si="0"/>
        <v>37</v>
      </c>
      <c r="E28">
        <f t="shared" ca="1" si="0"/>
        <v>0</v>
      </c>
      <c r="F28">
        <f t="shared" ca="1" si="0"/>
        <v>0</v>
      </c>
      <c r="G28">
        <v>0</v>
      </c>
      <c r="H28">
        <v>0</v>
      </c>
      <c r="I28">
        <f t="shared" si="6"/>
        <v>25.715</v>
      </c>
      <c r="J28">
        <f t="shared" si="7"/>
        <v>3.8887808671981335E-2</v>
      </c>
      <c r="K28" t="s">
        <v>57</v>
      </c>
      <c r="L28">
        <f t="shared" si="2"/>
        <v>1.1982090111055691E-2</v>
      </c>
      <c r="M28">
        <f t="shared" si="3"/>
        <v>0.6282341761747029</v>
      </c>
      <c r="N28">
        <f t="shared" si="1"/>
        <v>-3.8429348372617818</v>
      </c>
      <c r="O28" t="s">
        <v>571</v>
      </c>
      <c r="P28">
        <f t="shared" si="8"/>
        <v>1.0911970755514127E-2</v>
      </c>
      <c r="Q28">
        <f t="shared" si="9"/>
        <v>0.61808355124371273</v>
      </c>
      <c r="R28">
        <f t="shared" si="4"/>
        <v>-3.9241936132226742</v>
      </c>
    </row>
    <row r="29" spans="1:18" x14ac:dyDescent="0.2">
      <c r="A29" s="9">
        <v>28</v>
      </c>
      <c r="B29">
        <v>0</v>
      </c>
      <c r="C29" s="4">
        <v>0</v>
      </c>
      <c r="D29">
        <f t="shared" ca="1" si="0"/>
        <v>38</v>
      </c>
      <c r="E29">
        <f t="shared" ca="1" si="0"/>
        <v>0</v>
      </c>
      <c r="F29">
        <f t="shared" ca="1" si="0"/>
        <v>0</v>
      </c>
      <c r="G29">
        <v>0</v>
      </c>
      <c r="H29">
        <v>0</v>
      </c>
      <c r="I29">
        <f t="shared" si="6"/>
        <v>24.762592592592593</v>
      </c>
      <c r="J29">
        <f t="shared" si="7"/>
        <v>4.0383493620903689E-2</v>
      </c>
      <c r="K29" t="s">
        <v>58</v>
      </c>
      <c r="L29">
        <f t="shared" si="2"/>
        <v>8.8537146173701085E-3</v>
      </c>
      <c r="M29">
        <f t="shared" si="3"/>
        <v>1.275002499331203</v>
      </c>
      <c r="N29">
        <f t="shared" si="1"/>
        <v>-4.1057489615742604</v>
      </c>
      <c r="O29" t="s">
        <v>572</v>
      </c>
      <c r="P29">
        <f t="shared" si="8"/>
        <v>1.0986194931571084E-2</v>
      </c>
      <c r="Q29">
        <f t="shared" si="9"/>
        <v>0.51918139566543886</v>
      </c>
      <c r="R29">
        <f t="shared" si="4"/>
        <v>-3.9183053988407504</v>
      </c>
    </row>
    <row r="30" spans="1:18" x14ac:dyDescent="0.2">
      <c r="A30" s="9">
        <v>29</v>
      </c>
      <c r="B30">
        <v>0</v>
      </c>
      <c r="C30" s="4">
        <v>0</v>
      </c>
      <c r="D30">
        <f t="shared" ca="1" si="0"/>
        <v>39</v>
      </c>
      <c r="E30">
        <f t="shared" ca="1" si="0"/>
        <v>0</v>
      </c>
      <c r="F30">
        <f t="shared" ca="1" si="0"/>
        <v>0</v>
      </c>
      <c r="G30">
        <v>0</v>
      </c>
      <c r="H30">
        <v>0</v>
      </c>
      <c r="I30">
        <f t="shared" si="6"/>
        <v>23.878214285714286</v>
      </c>
      <c r="J30">
        <f t="shared" si="7"/>
        <v>4.187917856982605E-2</v>
      </c>
      <c r="K30" t="s">
        <v>59</v>
      </c>
      <c r="L30">
        <f t="shared" si="2"/>
        <v>6.9152098508402805E-3</v>
      </c>
      <c r="M30">
        <f t="shared" si="3"/>
        <v>1.768418767553442</v>
      </c>
      <c r="N30">
        <f t="shared" si="1"/>
        <v>-4.3203892722722887</v>
      </c>
      <c r="O30" t="s">
        <v>573</v>
      </c>
      <c r="P30">
        <f t="shared" si="8"/>
        <v>1.0604793280607316E-2</v>
      </c>
      <c r="Q30">
        <f t="shared" si="9"/>
        <v>2.1048365144689125</v>
      </c>
      <c r="R30">
        <f t="shared" si="4"/>
        <v>-3.9489955855473711</v>
      </c>
    </row>
    <row r="31" spans="1:18" x14ac:dyDescent="0.2">
      <c r="A31" s="9">
        <v>30</v>
      </c>
      <c r="B31">
        <v>0</v>
      </c>
      <c r="C31" s="4">
        <v>0</v>
      </c>
      <c r="D31">
        <f t="shared" ca="1" si="0"/>
        <v>41</v>
      </c>
      <c r="E31">
        <f t="shared" ca="1" si="0"/>
        <v>0</v>
      </c>
      <c r="F31">
        <f t="shared" ca="1" si="0"/>
        <v>0</v>
      </c>
      <c r="G31">
        <v>0</v>
      </c>
      <c r="H31">
        <v>0</v>
      </c>
      <c r="I31">
        <f t="shared" si="6"/>
        <v>23.054827586206898</v>
      </c>
      <c r="J31">
        <f t="shared" si="7"/>
        <v>4.3374863518748412E-2</v>
      </c>
      <c r="K31" t="s">
        <v>60</v>
      </c>
      <c r="L31">
        <f t="shared" si="2"/>
        <v>7.6567079531376751E-3</v>
      </c>
      <c r="M31">
        <f t="shared" si="3"/>
        <v>-2.3551970240519129</v>
      </c>
      <c r="N31">
        <f t="shared" si="1"/>
        <v>-4.2319158354345943</v>
      </c>
      <c r="O31" t="s">
        <v>574</v>
      </c>
      <c r="P31">
        <f t="shared" si="8"/>
        <v>8.8213375723075992E-3</v>
      </c>
      <c r="Q31">
        <f t="shared" si="9"/>
        <v>-2.3073346184775443</v>
      </c>
      <c r="R31">
        <f t="shared" si="4"/>
        <v>-4.1089311163056594</v>
      </c>
    </row>
    <row r="32" spans="1:18" x14ac:dyDescent="0.2">
      <c r="A32" s="9">
        <v>31</v>
      </c>
      <c r="B32">
        <v>0</v>
      </c>
      <c r="C32" s="4">
        <v>0</v>
      </c>
      <c r="D32">
        <f t="shared" ca="1" si="0"/>
        <v>42</v>
      </c>
      <c r="E32">
        <f t="shared" ca="1" si="0"/>
        <v>0</v>
      </c>
      <c r="F32">
        <f t="shared" ca="1" si="0"/>
        <v>0</v>
      </c>
      <c r="G32">
        <v>0</v>
      </c>
      <c r="H32">
        <v>0</v>
      </c>
      <c r="I32">
        <f t="shared" si="6"/>
        <v>22.286333333333335</v>
      </c>
      <c r="J32">
        <f t="shared" si="7"/>
        <v>4.4870548467670766E-2</v>
      </c>
      <c r="K32" t="s">
        <v>61</v>
      </c>
      <c r="L32">
        <f t="shared" si="2"/>
        <v>8.9524648285397267E-3</v>
      </c>
      <c r="M32">
        <f t="shared" si="3"/>
        <v>-2.01949105922849</v>
      </c>
      <c r="N32">
        <f t="shared" si="1"/>
        <v>-4.0961147530423112</v>
      </c>
      <c r="O32" t="s">
        <v>575</v>
      </c>
      <c r="P32">
        <f t="shared" si="8"/>
        <v>8.0656914688652642E-3</v>
      </c>
      <c r="Q32">
        <f t="shared" si="9"/>
        <v>-2.2996967011431879</v>
      </c>
      <c r="R32">
        <f t="shared" si="4"/>
        <v>-4.1867167895345725</v>
      </c>
    </row>
    <row r="33" spans="1:18" x14ac:dyDescent="0.2">
      <c r="A33" s="9">
        <v>32</v>
      </c>
      <c r="B33">
        <v>0</v>
      </c>
      <c r="C33" s="4">
        <v>0</v>
      </c>
      <c r="D33">
        <f t="shared" ca="1" si="0"/>
        <v>43</v>
      </c>
      <c r="E33">
        <f t="shared" ca="1" si="0"/>
        <v>0</v>
      </c>
      <c r="F33">
        <f t="shared" ca="1" si="0"/>
        <v>0</v>
      </c>
      <c r="G33">
        <v>0</v>
      </c>
      <c r="H33">
        <v>0</v>
      </c>
      <c r="I33">
        <f t="shared" si="6"/>
        <v>21.567419354838712</v>
      </c>
      <c r="J33">
        <f t="shared" si="7"/>
        <v>4.6366233416593121E-2</v>
      </c>
      <c r="K33" t="s">
        <v>62</v>
      </c>
      <c r="L33">
        <f t="shared" si="2"/>
        <v>6.8453474776654748E-3</v>
      </c>
      <c r="M33">
        <f t="shared" si="3"/>
        <v>-2.555006706555262</v>
      </c>
      <c r="N33">
        <f t="shared" si="1"/>
        <v>-4.3292090033718846</v>
      </c>
      <c r="O33" t="s">
        <v>576</v>
      </c>
      <c r="P33">
        <f t="shared" si="8"/>
        <v>7.2192643595847044E-3</v>
      </c>
      <c r="Q33">
        <f t="shared" si="9"/>
        <v>-2.1648877795347672</v>
      </c>
      <c r="R33">
        <f t="shared" si="4"/>
        <v>-4.2830141092513463</v>
      </c>
    </row>
    <row r="34" spans="1:18" x14ac:dyDescent="0.2">
      <c r="A34" s="9">
        <v>33</v>
      </c>
      <c r="B34">
        <v>0</v>
      </c>
      <c r="C34" s="4">
        <v>0</v>
      </c>
      <c r="D34">
        <f t="shared" ca="1" si="0"/>
        <v>45</v>
      </c>
      <c r="E34">
        <f t="shared" ca="1" si="0"/>
        <v>0</v>
      </c>
      <c r="F34">
        <f t="shared" ca="1" si="0"/>
        <v>0</v>
      </c>
      <c r="G34">
        <v>0</v>
      </c>
      <c r="H34">
        <v>0</v>
      </c>
      <c r="I34">
        <f t="shared" si="6"/>
        <v>20.893437500000001</v>
      </c>
      <c r="J34">
        <f t="shared" si="7"/>
        <v>4.7861918365515482E-2</v>
      </c>
      <c r="K34" t="s">
        <v>63</v>
      </c>
      <c r="L34">
        <f t="shared" si="2"/>
        <v>3.5800154712982029E-3</v>
      </c>
      <c r="M34">
        <f t="shared" si="3"/>
        <v>-1.1307645943301845</v>
      </c>
      <c r="N34">
        <f t="shared" si="1"/>
        <v>-4.8922301930335257</v>
      </c>
      <c r="O34" t="s">
        <v>577</v>
      </c>
      <c r="P34">
        <f t="shared" si="8"/>
        <v>6.3180686929282578E-3</v>
      </c>
      <c r="Q34">
        <f t="shared" si="9"/>
        <v>-0.52651414477534619</v>
      </c>
      <c r="R34">
        <f t="shared" si="4"/>
        <v>-4.3988313131145071</v>
      </c>
    </row>
    <row r="35" spans="1:18" x14ac:dyDescent="0.2">
      <c r="A35" s="9">
        <v>34</v>
      </c>
      <c r="B35">
        <v>0</v>
      </c>
      <c r="C35" s="4">
        <v>0</v>
      </c>
      <c r="D35">
        <f t="shared" ca="1" si="0"/>
        <v>46</v>
      </c>
      <c r="E35">
        <f t="shared" ca="1" si="0"/>
        <v>0</v>
      </c>
      <c r="F35">
        <f t="shared" ca="1" si="0"/>
        <v>0</v>
      </c>
      <c r="G35">
        <v>0</v>
      </c>
      <c r="H35">
        <v>0</v>
      </c>
      <c r="I35">
        <f t="shared" si="6"/>
        <v>20.260303030303032</v>
      </c>
      <c r="J35">
        <f t="shared" si="7"/>
        <v>4.9357603314437844E-2</v>
      </c>
      <c r="K35" t="s">
        <v>64</v>
      </c>
      <c r="L35">
        <f t="shared" si="2"/>
        <v>1.0276394272686853E-2</v>
      </c>
      <c r="M35">
        <f t="shared" si="3"/>
        <v>0.62984963266303273</v>
      </c>
      <c r="N35">
        <f t="shared" si="1"/>
        <v>-3.9763184831657155</v>
      </c>
      <c r="O35" t="s">
        <v>578</v>
      </c>
      <c r="P35">
        <f t="shared" si="8"/>
        <v>1.1091648240382029E-2</v>
      </c>
      <c r="Q35">
        <f t="shared" si="9"/>
        <v>1.0531603600747435</v>
      </c>
      <c r="R35">
        <f t="shared" si="4"/>
        <v>-3.9100078241103571</v>
      </c>
    </row>
    <row r="36" spans="1:18" x14ac:dyDescent="0.2">
      <c r="A36" s="9">
        <v>35</v>
      </c>
      <c r="B36">
        <v>0</v>
      </c>
      <c r="C36" s="4">
        <v>0</v>
      </c>
      <c r="D36">
        <f t="shared" ca="1" si="0"/>
        <v>47</v>
      </c>
      <c r="E36">
        <f t="shared" ca="1" si="0"/>
        <v>0</v>
      </c>
      <c r="F36">
        <f t="shared" ca="1" si="0"/>
        <v>0</v>
      </c>
      <c r="G36">
        <v>0</v>
      </c>
      <c r="H36">
        <v>0</v>
      </c>
      <c r="I36">
        <f t="shared" si="6"/>
        <v>19.664411764705882</v>
      </c>
      <c r="J36">
        <f t="shared" si="7"/>
        <v>5.0853288263360205E-2</v>
      </c>
      <c r="K36" t="s">
        <v>65</v>
      </c>
      <c r="L36">
        <f t="shared" si="2"/>
        <v>9.5820337154644847E-3</v>
      </c>
      <c r="M36">
        <f t="shared" si="3"/>
        <v>1.0661060428692832</v>
      </c>
      <c r="N36">
        <f t="shared" si="1"/>
        <v>-4.0370846107223048</v>
      </c>
      <c r="O36" t="s">
        <v>579</v>
      </c>
      <c r="P36">
        <f t="shared" si="8"/>
        <v>3.5614907181905509E-3</v>
      </c>
      <c r="Q36">
        <f t="shared" si="9"/>
        <v>1.4431850361920908</v>
      </c>
      <c r="R36">
        <f t="shared" si="4"/>
        <v>-4.8967363663164196</v>
      </c>
    </row>
    <row r="37" spans="1:18" x14ac:dyDescent="0.2">
      <c r="A37" s="9">
        <v>36</v>
      </c>
      <c r="B37">
        <v>0</v>
      </c>
      <c r="C37" s="4">
        <v>0</v>
      </c>
      <c r="D37">
        <f t="shared" ca="1" si="0"/>
        <v>49</v>
      </c>
      <c r="E37">
        <f t="shared" ca="1" si="0"/>
        <v>0</v>
      </c>
      <c r="F37">
        <f t="shared" ca="1" si="0"/>
        <v>0</v>
      </c>
      <c r="G37">
        <v>0</v>
      </c>
      <c r="H37">
        <v>0</v>
      </c>
      <c r="I37">
        <f t="shared" si="6"/>
        <v>19.10257142857143</v>
      </c>
      <c r="J37">
        <f t="shared" si="7"/>
        <v>5.234897321228256E-2</v>
      </c>
      <c r="K37" t="s">
        <v>66</v>
      </c>
      <c r="L37">
        <f t="shared" si="2"/>
        <v>3.8081445821834918E-3</v>
      </c>
      <c r="M37">
        <f t="shared" si="3"/>
        <v>0.81221222566083262</v>
      </c>
      <c r="N37">
        <f t="shared" si="1"/>
        <v>-4.8385731426063909</v>
      </c>
      <c r="O37" t="s">
        <v>580</v>
      </c>
      <c r="P37">
        <f t="shared" si="8"/>
        <v>8.2283850337092259E-3</v>
      </c>
      <c r="Q37">
        <f t="shared" si="9"/>
        <v>0.75385812339859193</v>
      </c>
      <c r="R37">
        <f t="shared" si="4"/>
        <v>-4.1693707888153817</v>
      </c>
    </row>
    <row r="38" spans="1:18" x14ac:dyDescent="0.2">
      <c r="A38" s="9">
        <v>37</v>
      </c>
      <c r="B38">
        <v>0</v>
      </c>
      <c r="C38" s="4">
        <v>0</v>
      </c>
      <c r="D38">
        <f t="shared" ca="1" si="0"/>
        <v>50</v>
      </c>
      <c r="E38">
        <f t="shared" ca="1" si="0"/>
        <v>0</v>
      </c>
      <c r="F38">
        <f t="shared" ca="1" si="0"/>
        <v>0</v>
      </c>
      <c r="G38">
        <v>0</v>
      </c>
      <c r="H38">
        <v>0</v>
      </c>
      <c r="I38">
        <f t="shared" si="6"/>
        <v>18.571944444444444</v>
      </c>
      <c r="J38">
        <f t="shared" si="7"/>
        <v>5.3844658161204928E-2</v>
      </c>
      <c r="K38" t="s">
        <v>67</v>
      </c>
      <c r="L38">
        <f t="shared" si="2"/>
        <v>6.9436949804551392E-3</v>
      </c>
      <c r="M38">
        <f t="shared" si="3"/>
        <v>-2.8880067756893708</v>
      </c>
      <c r="N38">
        <f t="shared" si="1"/>
        <v>-4.3168187298148188</v>
      </c>
      <c r="O38" t="s">
        <v>581</v>
      </c>
      <c r="P38">
        <f t="shared" si="8"/>
        <v>9.1534307771827163E-3</v>
      </c>
      <c r="Q38">
        <f t="shared" si="9"/>
        <v>-2.9018384164351296</v>
      </c>
      <c r="R38">
        <f t="shared" si="4"/>
        <v>-4.0768321969297334</v>
      </c>
    </row>
    <row r="39" spans="1:18" x14ac:dyDescent="0.2">
      <c r="A39" s="9">
        <v>38</v>
      </c>
      <c r="B39">
        <v>0</v>
      </c>
      <c r="C39" s="4">
        <v>0</v>
      </c>
      <c r="D39">
        <f t="shared" ca="1" si="0"/>
        <v>51</v>
      </c>
      <c r="E39">
        <f t="shared" ca="1" si="0"/>
        <v>0</v>
      </c>
      <c r="F39">
        <f t="shared" ca="1" si="0"/>
        <v>0</v>
      </c>
      <c r="G39">
        <v>0</v>
      </c>
      <c r="H39">
        <v>0</v>
      </c>
      <c r="I39">
        <f t="shared" si="6"/>
        <v>18.07</v>
      </c>
      <c r="J39">
        <f t="shared" si="7"/>
        <v>5.5340343110127282E-2</v>
      </c>
      <c r="K39" t="s">
        <v>68</v>
      </c>
      <c r="L39">
        <f t="shared" si="2"/>
        <v>1.1598057841992653E-2</v>
      </c>
      <c r="M39">
        <f t="shared" si="3"/>
        <v>-2.4210781906180978</v>
      </c>
      <c r="N39">
        <f t="shared" si="1"/>
        <v>-3.8712294593260479</v>
      </c>
      <c r="O39" t="s">
        <v>582</v>
      </c>
      <c r="P39">
        <f t="shared" si="8"/>
        <v>9.6702210224664503E-3</v>
      </c>
      <c r="Q39">
        <f t="shared" si="9"/>
        <v>-1.8360590013321036</v>
      </c>
      <c r="R39">
        <f t="shared" si="4"/>
        <v>-4.0291271991472151</v>
      </c>
    </row>
    <row r="40" spans="1:18" x14ac:dyDescent="0.2">
      <c r="A40" s="9">
        <v>39</v>
      </c>
      <c r="B40">
        <v>0</v>
      </c>
      <c r="C40" s="4">
        <v>0</v>
      </c>
      <c r="D40">
        <f t="shared" ca="1" si="0"/>
        <v>53</v>
      </c>
      <c r="E40">
        <f t="shared" ca="1" si="0"/>
        <v>0</v>
      </c>
      <c r="F40">
        <f t="shared" ca="1" si="0"/>
        <v>0</v>
      </c>
      <c r="G40">
        <v>0</v>
      </c>
      <c r="H40">
        <v>0</v>
      </c>
      <c r="I40">
        <f t="shared" si="6"/>
        <v>17.594473684210527</v>
      </c>
      <c r="J40">
        <f t="shared" si="7"/>
        <v>5.6836028059049637E-2</v>
      </c>
      <c r="K40" t="s">
        <v>69</v>
      </c>
      <c r="L40">
        <f t="shared" si="2"/>
        <v>5.0247226958020528E-3</v>
      </c>
      <c r="M40">
        <f t="shared" si="3"/>
        <v>-1.6123427529282972</v>
      </c>
      <c r="N40">
        <f t="shared" si="1"/>
        <v>-4.5977758021457351</v>
      </c>
      <c r="O40" t="s">
        <v>583</v>
      </c>
      <c r="P40">
        <f t="shared" si="8"/>
        <v>4.6711857807517259E-3</v>
      </c>
      <c r="Q40">
        <f t="shared" si="9"/>
        <v>-2.1645037998537422</v>
      </c>
      <c r="R40">
        <f t="shared" si="4"/>
        <v>-4.6611457195238399</v>
      </c>
    </row>
    <row r="41" spans="1:18" x14ac:dyDescent="0.2">
      <c r="A41" s="9">
        <v>40</v>
      </c>
      <c r="B41">
        <v>0</v>
      </c>
      <c r="C41" s="4">
        <v>0</v>
      </c>
      <c r="D41">
        <f t="shared" ca="1" si="0"/>
        <v>54</v>
      </c>
      <c r="E41">
        <f t="shared" ca="1" si="0"/>
        <v>0</v>
      </c>
      <c r="F41">
        <f t="shared" ca="1" si="0"/>
        <v>0</v>
      </c>
      <c r="G41">
        <v>0</v>
      </c>
      <c r="H41">
        <v>0</v>
      </c>
      <c r="I41">
        <f t="shared" si="6"/>
        <v>17.143333333333334</v>
      </c>
      <c r="J41">
        <f t="shared" si="7"/>
        <v>5.8331713007971998E-2</v>
      </c>
      <c r="K41" t="s">
        <v>70</v>
      </c>
      <c r="L41">
        <f t="shared" si="2"/>
        <v>3.906315566295439E-3</v>
      </c>
      <c r="M41">
        <f t="shared" si="3"/>
        <v>-0.46432289024675721</v>
      </c>
      <c r="N41">
        <f t="shared" si="1"/>
        <v>-4.8164653515049363</v>
      </c>
      <c r="O41" t="s">
        <v>584</v>
      </c>
      <c r="P41">
        <f t="shared" si="8"/>
        <v>6.9781631060600628E-4</v>
      </c>
      <c r="Q41">
        <f t="shared" si="9"/>
        <v>-1.149451627168242</v>
      </c>
      <c r="R41">
        <f t="shared" si="4"/>
        <v>-6.3125177673298456</v>
      </c>
    </row>
    <row r="42" spans="1:18" x14ac:dyDescent="0.2">
      <c r="A42" s="9">
        <v>41</v>
      </c>
      <c r="B42">
        <v>0</v>
      </c>
      <c r="C42" s="4">
        <v>0</v>
      </c>
      <c r="D42">
        <f t="shared" ca="1" si="0"/>
        <v>55</v>
      </c>
      <c r="E42">
        <f t="shared" ca="1" si="0"/>
        <v>0</v>
      </c>
      <c r="F42">
        <f t="shared" ca="1" si="0"/>
        <v>0</v>
      </c>
      <c r="G42">
        <v>0</v>
      </c>
      <c r="H42">
        <v>0</v>
      </c>
      <c r="I42">
        <f t="shared" si="6"/>
        <v>16.714750000000002</v>
      </c>
      <c r="J42">
        <f t="shared" si="7"/>
        <v>5.9827397956894353E-2</v>
      </c>
      <c r="K42" t="s">
        <v>71</v>
      </c>
      <c r="L42">
        <f t="shared" si="2"/>
        <v>8.3409662286595878E-3</v>
      </c>
      <c r="M42">
        <f t="shared" si="3"/>
        <v>0.58789492565995627</v>
      </c>
      <c r="N42">
        <f t="shared" si="1"/>
        <v>-4.1575672743914156</v>
      </c>
      <c r="O42" t="s">
        <v>585</v>
      </c>
      <c r="P42">
        <f t="shared" si="8"/>
        <v>8.7599511440717547E-3</v>
      </c>
      <c r="Q42">
        <f t="shared" si="9"/>
        <v>0.59878454597991038</v>
      </c>
      <c r="R42">
        <f t="shared" si="4"/>
        <v>-4.1149966319376317</v>
      </c>
    </row>
    <row r="43" spans="1:18" x14ac:dyDescent="0.2">
      <c r="A43" s="9">
        <v>42</v>
      </c>
      <c r="B43">
        <v>0</v>
      </c>
      <c r="C43" s="4">
        <v>0</v>
      </c>
      <c r="D43">
        <f t="shared" ca="1" si="0"/>
        <v>57</v>
      </c>
      <c r="E43">
        <f t="shared" ca="1" si="0"/>
        <v>0</v>
      </c>
      <c r="F43">
        <f t="shared" ca="1" si="0"/>
        <v>0</v>
      </c>
      <c r="G43">
        <v>0</v>
      </c>
      <c r="H43">
        <v>0</v>
      </c>
      <c r="I43">
        <f t="shared" si="6"/>
        <v>16.307073170731709</v>
      </c>
      <c r="J43">
        <f t="shared" si="7"/>
        <v>6.1323082905816714E-2</v>
      </c>
      <c r="K43" t="s">
        <v>72</v>
      </c>
      <c r="L43">
        <f t="shared" si="2"/>
        <v>1.01246259819669E-2</v>
      </c>
      <c r="M43">
        <f t="shared" si="3"/>
        <v>1.2866385621697949</v>
      </c>
      <c r="N43">
        <f t="shared" si="1"/>
        <v>-3.9892420225412821</v>
      </c>
      <c r="O43" t="s">
        <v>586</v>
      </c>
      <c r="P43">
        <f t="shared" si="8"/>
        <v>8.2903674525715218E-3</v>
      </c>
      <c r="Q43">
        <f t="shared" si="9"/>
        <v>1.31703438914473</v>
      </c>
      <c r="R43">
        <f t="shared" si="4"/>
        <v>-4.1628524397227231</v>
      </c>
    </row>
    <row r="44" spans="1:18" x14ac:dyDescent="0.2">
      <c r="A44" s="9">
        <v>43</v>
      </c>
      <c r="B44">
        <v>0</v>
      </c>
      <c r="C44" s="4">
        <v>0</v>
      </c>
      <c r="D44">
        <f t="shared" ca="1" si="0"/>
        <v>58</v>
      </c>
      <c r="E44">
        <f t="shared" ca="1" si="0"/>
        <v>0</v>
      </c>
      <c r="F44">
        <f t="shared" ca="1" si="0"/>
        <v>0</v>
      </c>
      <c r="G44">
        <v>0</v>
      </c>
      <c r="H44">
        <v>0</v>
      </c>
      <c r="I44">
        <f t="shared" si="6"/>
        <v>15.918809523809525</v>
      </c>
      <c r="J44">
        <f t="shared" si="7"/>
        <v>6.2818767854739069E-2</v>
      </c>
      <c r="K44" t="s">
        <v>73</v>
      </c>
      <c r="L44">
        <f t="shared" si="2"/>
        <v>3.8338360658878644E-3</v>
      </c>
      <c r="M44">
        <f t="shared" si="3"/>
        <v>2.7925070531572542</v>
      </c>
      <c r="N44">
        <f t="shared" si="1"/>
        <v>-4.8327329228232845</v>
      </c>
      <c r="O44" t="s">
        <v>587</v>
      </c>
      <c r="P44">
        <f t="shared" si="8"/>
        <v>5.919847667512668E-4</v>
      </c>
      <c r="Q44">
        <f t="shared" si="9"/>
        <v>-1.742870406259464</v>
      </c>
      <c r="R44">
        <f t="shared" si="4"/>
        <v>-6.4553789372331636</v>
      </c>
    </row>
    <row r="45" spans="1:18" x14ac:dyDescent="0.2">
      <c r="A45" s="9">
        <v>44</v>
      </c>
      <c r="B45">
        <v>0</v>
      </c>
      <c r="C45" s="4">
        <v>0</v>
      </c>
      <c r="D45">
        <f t="shared" ca="1" si="0"/>
        <v>59</v>
      </c>
      <c r="E45">
        <f t="shared" ca="1" si="0"/>
        <v>0</v>
      </c>
      <c r="F45">
        <f t="shared" ca="1" si="0"/>
        <v>0</v>
      </c>
      <c r="G45">
        <v>0</v>
      </c>
      <c r="H45">
        <v>0</v>
      </c>
      <c r="I45">
        <f t="shared" si="6"/>
        <v>15.548604651162792</v>
      </c>
      <c r="J45">
        <f t="shared" si="7"/>
        <v>6.4314452803661437E-2</v>
      </c>
      <c r="K45" t="s">
        <v>74</v>
      </c>
      <c r="L45">
        <f t="shared" si="2"/>
        <v>5.3172766960801468E-3</v>
      </c>
      <c r="M45">
        <f t="shared" si="3"/>
        <v>-2.5034351479403227</v>
      </c>
      <c r="N45">
        <f t="shared" si="1"/>
        <v>-4.5486214792760524</v>
      </c>
      <c r="O45" t="s">
        <v>588</v>
      </c>
      <c r="P45">
        <f t="shared" si="8"/>
        <v>2.6860322588178561E-3</v>
      </c>
      <c r="Q45">
        <f t="shared" si="9"/>
        <v>2.5799380081853194</v>
      </c>
      <c r="R45">
        <f t="shared" si="4"/>
        <v>-5.1417775516574222</v>
      </c>
    </row>
    <row r="46" spans="1:18" x14ac:dyDescent="0.2">
      <c r="A46" s="9">
        <v>45</v>
      </c>
      <c r="B46">
        <v>0</v>
      </c>
      <c r="C46" s="4">
        <v>0</v>
      </c>
      <c r="D46">
        <f t="shared" ca="1" si="0"/>
        <v>61</v>
      </c>
      <c r="E46">
        <f t="shared" ca="1" si="0"/>
        <v>0</v>
      </c>
      <c r="F46">
        <f t="shared" ca="1" si="0"/>
        <v>0</v>
      </c>
      <c r="G46">
        <v>0</v>
      </c>
      <c r="H46">
        <v>0</v>
      </c>
      <c r="I46">
        <f t="shared" si="6"/>
        <v>15.195227272727273</v>
      </c>
      <c r="J46">
        <f t="shared" si="7"/>
        <v>6.5810137752583792E-2</v>
      </c>
      <c r="K46" t="s">
        <v>75</v>
      </c>
      <c r="L46">
        <f t="shared" si="2"/>
        <v>5.355867895958653E-3</v>
      </c>
      <c r="M46">
        <f t="shared" si="3"/>
        <v>-1.9510619003267866</v>
      </c>
      <c r="N46">
        <f t="shared" si="1"/>
        <v>-4.5423402870555831</v>
      </c>
      <c r="O46" t="s">
        <v>589</v>
      </c>
      <c r="P46">
        <f t="shared" si="8"/>
        <v>1.003388971150649E-2</v>
      </c>
      <c r="Q46">
        <f t="shared" si="9"/>
        <v>-2.244431450605096</v>
      </c>
      <c r="R46">
        <f t="shared" si="4"/>
        <v>-3.9970613537457722</v>
      </c>
    </row>
    <row r="47" spans="1:18" x14ac:dyDescent="0.2">
      <c r="A47" s="9">
        <v>46</v>
      </c>
      <c r="B47">
        <v>0</v>
      </c>
      <c r="C47" s="4">
        <v>0</v>
      </c>
      <c r="D47">
        <f t="shared" ca="1" si="0"/>
        <v>62</v>
      </c>
      <c r="E47">
        <f t="shared" ca="1" si="0"/>
        <v>0</v>
      </c>
      <c r="F47">
        <f t="shared" ca="1" si="0"/>
        <v>0</v>
      </c>
      <c r="G47">
        <v>0</v>
      </c>
      <c r="H47">
        <v>0</v>
      </c>
      <c r="I47">
        <f t="shared" si="6"/>
        <v>14.857555555555557</v>
      </c>
      <c r="J47">
        <f t="shared" si="7"/>
        <v>6.7305822701506146E-2</v>
      </c>
      <c r="K47" t="s">
        <v>76</v>
      </c>
      <c r="L47">
        <f t="shared" si="2"/>
        <v>5.8328501885512637E-3</v>
      </c>
      <c r="M47">
        <f t="shared" si="3"/>
        <v>-1.2751562094137068</v>
      </c>
      <c r="N47">
        <f t="shared" si="1"/>
        <v>-4.4682383557705325</v>
      </c>
      <c r="O47" t="s">
        <v>590</v>
      </c>
      <c r="P47">
        <f t="shared" si="8"/>
        <v>5.2431971657332377E-3</v>
      </c>
      <c r="Q47">
        <f t="shared" si="9"/>
        <v>-1.6470500163972852</v>
      </c>
      <c r="R47">
        <f t="shared" si="4"/>
        <v>-4.5608076214484017</v>
      </c>
    </row>
    <row r="48" spans="1:18" x14ac:dyDescent="0.2">
      <c r="A48" s="9">
        <v>47</v>
      </c>
      <c r="B48">
        <v>0</v>
      </c>
      <c r="C48" s="4">
        <v>0</v>
      </c>
      <c r="D48">
        <f t="shared" ca="1" si="0"/>
        <v>63</v>
      </c>
      <c r="E48">
        <f t="shared" ca="1" si="0"/>
        <v>0</v>
      </c>
      <c r="F48">
        <f t="shared" ca="1" si="0"/>
        <v>0</v>
      </c>
      <c r="G48">
        <v>0</v>
      </c>
      <c r="H48">
        <v>0</v>
      </c>
      <c r="I48">
        <f t="shared" si="6"/>
        <v>14.534565217391306</v>
      </c>
      <c r="J48">
        <f t="shared" si="7"/>
        <v>6.8801507650428514E-2</v>
      </c>
      <c r="K48" t="s">
        <v>77</v>
      </c>
      <c r="L48">
        <f t="shared" si="2"/>
        <v>5.7147011138909058E-4</v>
      </c>
      <c r="M48">
        <f t="shared" si="3"/>
        <v>-1.1852647324061818</v>
      </c>
      <c r="N48">
        <f t="shared" si="1"/>
        <v>-6.486012957652818</v>
      </c>
      <c r="O48" t="s">
        <v>591</v>
      </c>
      <c r="P48">
        <f t="shared" si="8"/>
        <v>3.2431631629214349E-3</v>
      </c>
      <c r="Q48">
        <f t="shared" si="9"/>
        <v>-7.7463799709191927E-2</v>
      </c>
      <c r="R48">
        <f t="shared" si="4"/>
        <v>-4.9780624030093401</v>
      </c>
    </row>
    <row r="49" spans="1:18" x14ac:dyDescent="0.2">
      <c r="A49" s="9">
        <v>48</v>
      </c>
      <c r="B49">
        <v>0</v>
      </c>
      <c r="C49" s="4">
        <v>0</v>
      </c>
      <c r="D49">
        <f t="shared" ca="1" si="0"/>
        <v>65</v>
      </c>
      <c r="E49">
        <f t="shared" ca="1" si="0"/>
        <v>0</v>
      </c>
      <c r="F49">
        <f t="shared" ca="1" si="0"/>
        <v>0</v>
      </c>
      <c r="G49">
        <v>0</v>
      </c>
      <c r="H49">
        <v>0</v>
      </c>
      <c r="I49">
        <f t="shared" si="6"/>
        <v>14.225319148936171</v>
      </c>
      <c r="J49">
        <f t="shared" si="7"/>
        <v>7.0297192599350869E-2</v>
      </c>
      <c r="K49" t="s">
        <v>78</v>
      </c>
      <c r="L49">
        <f t="shared" si="2"/>
        <v>4.2127597875234084E-3</v>
      </c>
      <c r="M49">
        <f t="shared" si="3"/>
        <v>1.2104901282220157</v>
      </c>
      <c r="N49">
        <f t="shared" si="1"/>
        <v>-4.7508666074653982</v>
      </c>
      <c r="O49" t="s">
        <v>592</v>
      </c>
      <c r="P49">
        <f t="shared" si="8"/>
        <v>5.7089799775069663E-3</v>
      </c>
      <c r="Q49">
        <f t="shared" si="9"/>
        <v>0.86571880371402998</v>
      </c>
      <c r="R49">
        <f t="shared" si="4"/>
        <v>-4.4868829602901856</v>
      </c>
    </row>
    <row r="50" spans="1:18" x14ac:dyDescent="0.2">
      <c r="A50" s="9">
        <v>49</v>
      </c>
      <c r="B50">
        <v>0</v>
      </c>
      <c r="C50" s="4">
        <v>0</v>
      </c>
      <c r="D50">
        <f t="shared" ca="1" si="0"/>
        <v>66</v>
      </c>
      <c r="E50">
        <f t="shared" ca="1" si="0"/>
        <v>0</v>
      </c>
      <c r="F50">
        <f t="shared" ca="1" si="0"/>
        <v>0</v>
      </c>
      <c r="G50">
        <v>0</v>
      </c>
      <c r="H50">
        <v>0</v>
      </c>
      <c r="I50">
        <f t="shared" si="6"/>
        <v>13.928958333333334</v>
      </c>
      <c r="J50">
        <f t="shared" si="7"/>
        <v>7.1792877548273223E-2</v>
      </c>
      <c r="K50" t="s">
        <v>79</v>
      </c>
      <c r="L50">
        <f t="shared" si="2"/>
        <v>7.3805787197577296E-3</v>
      </c>
      <c r="M50">
        <f t="shared" si="3"/>
        <v>1.0742957976514242</v>
      </c>
      <c r="N50">
        <f t="shared" si="1"/>
        <v>-4.2638191666131675</v>
      </c>
      <c r="O50" t="s">
        <v>593</v>
      </c>
      <c r="P50">
        <f t="shared" si="8"/>
        <v>6.6723557115466571E-3</v>
      </c>
      <c r="Q50">
        <f t="shared" si="9"/>
        <v>1.3203621141135364</v>
      </c>
      <c r="R50">
        <f t="shared" si="4"/>
        <v>-4.3514416179528856</v>
      </c>
    </row>
    <row r="51" spans="1:18" x14ac:dyDescent="0.2">
      <c r="A51" s="9">
        <v>50</v>
      </c>
      <c r="B51">
        <v>0</v>
      </c>
      <c r="C51" s="4">
        <v>0</v>
      </c>
      <c r="D51">
        <f t="shared" ca="1" si="0"/>
        <v>68</v>
      </c>
      <c r="E51">
        <f t="shared" ca="1" si="0"/>
        <v>0</v>
      </c>
      <c r="F51">
        <f t="shared" ca="1" si="0"/>
        <v>0</v>
      </c>
      <c r="G51">
        <v>0</v>
      </c>
      <c r="H51">
        <v>0</v>
      </c>
      <c r="I51">
        <f t="shared" si="6"/>
        <v>13.64469387755102</v>
      </c>
      <c r="J51">
        <f t="shared" si="7"/>
        <v>7.3288562497195592E-2</v>
      </c>
      <c r="K51" t="s">
        <v>80</v>
      </c>
      <c r="L51">
        <f t="shared" si="2"/>
        <v>3.6459785457823154E-3</v>
      </c>
      <c r="M51">
        <f t="shared" si="3"/>
        <v>1.7038486216631004</v>
      </c>
      <c r="N51">
        <f t="shared" si="1"/>
        <v>-4.8763717824294286</v>
      </c>
      <c r="O51" t="s">
        <v>594</v>
      </c>
      <c r="P51">
        <f t="shared" si="8"/>
        <v>4.3295788824823187E-3</v>
      </c>
      <c r="Q51">
        <f t="shared" si="9"/>
        <v>2.1671627794282848</v>
      </c>
      <c r="R51">
        <f t="shared" si="4"/>
        <v>-4.7271086866966154</v>
      </c>
    </row>
    <row r="52" spans="1:18" x14ac:dyDescent="0.2">
      <c r="A52" s="9">
        <v>51</v>
      </c>
      <c r="B52">
        <v>0</v>
      </c>
      <c r="C52" s="4">
        <v>0</v>
      </c>
      <c r="D52">
        <f t="shared" ca="1" si="0"/>
        <v>69</v>
      </c>
      <c r="E52">
        <f t="shared" ca="1" si="0"/>
        <v>0</v>
      </c>
      <c r="F52">
        <f t="shared" ca="1" si="0"/>
        <v>0</v>
      </c>
      <c r="G52">
        <v>0</v>
      </c>
      <c r="H52">
        <v>0</v>
      </c>
      <c r="I52">
        <f t="shared" si="6"/>
        <v>13.3718</v>
      </c>
      <c r="J52">
        <f t="shared" si="7"/>
        <v>7.4784247446117946E-2</v>
      </c>
      <c r="K52" t="s">
        <v>81</v>
      </c>
      <c r="L52">
        <f t="shared" si="2"/>
        <v>2.9782987807643545E-3</v>
      </c>
      <c r="M52">
        <f t="shared" si="3"/>
        <v>-2.5899672288712443</v>
      </c>
      <c r="N52">
        <f t="shared" si="1"/>
        <v>-5.0520634725844857</v>
      </c>
      <c r="O52" t="s">
        <v>595</v>
      </c>
      <c r="P52">
        <f t="shared" si="8"/>
        <v>3.9197880918602108E-3</v>
      </c>
      <c r="Q52">
        <f t="shared" si="9"/>
        <v>-1.9729103635284386</v>
      </c>
      <c r="R52">
        <f t="shared" si="4"/>
        <v>-4.813474821583255</v>
      </c>
    </row>
    <row r="53" spans="1:18" x14ac:dyDescent="0.2">
      <c r="A53" s="9">
        <v>52</v>
      </c>
      <c r="B53">
        <v>0</v>
      </c>
      <c r="C53" s="4">
        <v>0</v>
      </c>
      <c r="D53">
        <f t="shared" ca="1" si="0"/>
        <v>70</v>
      </c>
      <c r="E53">
        <f t="shared" ca="1" si="0"/>
        <v>0</v>
      </c>
      <c r="F53">
        <f t="shared" ca="1" si="0"/>
        <v>0</v>
      </c>
      <c r="G53">
        <v>0</v>
      </c>
      <c r="H53">
        <v>0</v>
      </c>
      <c r="I53">
        <f t="shared" si="6"/>
        <v>13.109607843137255</v>
      </c>
      <c r="J53">
        <f t="shared" si="7"/>
        <v>7.6279932395040315E-2</v>
      </c>
      <c r="K53" t="s">
        <v>82</v>
      </c>
      <c r="L53">
        <f t="shared" si="2"/>
        <v>6.8927029123927192E-3</v>
      </c>
      <c r="M53">
        <f t="shared" si="3"/>
        <v>-2.0178934086804303</v>
      </c>
      <c r="N53">
        <f t="shared" si="1"/>
        <v>-4.3232208799154463</v>
      </c>
      <c r="O53" t="s">
        <v>596</v>
      </c>
      <c r="P53">
        <f t="shared" si="8"/>
        <v>5.5956049039181787E-3</v>
      </c>
      <c r="Q53">
        <f t="shared" si="9"/>
        <v>-2.1664845944156741</v>
      </c>
      <c r="R53">
        <f t="shared" si="4"/>
        <v>-4.5043059157749239</v>
      </c>
    </row>
    <row r="54" spans="1:18" x14ac:dyDescent="0.2">
      <c r="A54" s="9">
        <v>53</v>
      </c>
      <c r="B54">
        <v>0</v>
      </c>
      <c r="C54" s="4">
        <v>0</v>
      </c>
      <c r="D54">
        <f t="shared" ca="1" si="0"/>
        <v>72</v>
      </c>
      <c r="E54">
        <f t="shared" ca="1" si="0"/>
        <v>0</v>
      </c>
      <c r="F54">
        <f t="shared" ca="1" si="0"/>
        <v>0</v>
      </c>
      <c r="G54">
        <v>0</v>
      </c>
      <c r="H54">
        <v>0</v>
      </c>
      <c r="I54">
        <f t="shared" si="6"/>
        <v>12.8575</v>
      </c>
      <c r="J54">
        <f t="shared" si="7"/>
        <v>7.7775617343962669E-2</v>
      </c>
      <c r="K54" t="s">
        <v>83</v>
      </c>
      <c r="L54">
        <f t="shared" si="2"/>
        <v>6.7542435000983803E-3</v>
      </c>
      <c r="M54">
        <f t="shared" si="3"/>
        <v>-1.6882319942886401</v>
      </c>
      <c r="N54">
        <f t="shared" si="1"/>
        <v>-4.340846572967453</v>
      </c>
      <c r="O54" t="s">
        <v>597</v>
      </c>
      <c r="P54">
        <f t="shared" si="8"/>
        <v>6.0293487639085618E-3</v>
      </c>
      <c r="Q54">
        <f t="shared" si="9"/>
        <v>-1.2614180984031651</v>
      </c>
      <c r="R54">
        <f t="shared" si="4"/>
        <v>-4.4394591878306962</v>
      </c>
    </row>
    <row r="55" spans="1:18" x14ac:dyDescent="0.2">
      <c r="A55" s="9">
        <v>54</v>
      </c>
      <c r="B55">
        <v>0</v>
      </c>
      <c r="C55" s="4">
        <v>0</v>
      </c>
      <c r="D55">
        <f t="shared" ca="1" si="0"/>
        <v>73</v>
      </c>
      <c r="E55">
        <f t="shared" ca="1" si="0"/>
        <v>0</v>
      </c>
      <c r="F55">
        <f t="shared" ca="1" si="0"/>
        <v>0</v>
      </c>
      <c r="G55">
        <v>0</v>
      </c>
      <c r="H55">
        <v>0</v>
      </c>
      <c r="I55">
        <f t="shared" si="6"/>
        <v>12.614905660377358</v>
      </c>
      <c r="J55">
        <f t="shared" si="7"/>
        <v>7.9271302292885024E-2</v>
      </c>
      <c r="K55" t="s">
        <v>84</v>
      </c>
      <c r="L55">
        <f t="shared" si="2"/>
        <v>1.6295198354622871E-3</v>
      </c>
      <c r="M55">
        <f t="shared" si="3"/>
        <v>8.4120282123535658E-2</v>
      </c>
      <c r="N55">
        <f t="shared" si="1"/>
        <v>-5.5758806973637531</v>
      </c>
      <c r="O55" t="s">
        <v>598</v>
      </c>
      <c r="P55">
        <f t="shared" si="8"/>
        <v>1.352490594263565E-3</v>
      </c>
      <c r="Q55">
        <f t="shared" si="9"/>
        <v>0.31891467362606774</v>
      </c>
      <c r="R55">
        <f t="shared" si="4"/>
        <v>-5.7377314929213599</v>
      </c>
    </row>
    <row r="56" spans="1:18" x14ac:dyDescent="0.2">
      <c r="A56" s="9">
        <v>55</v>
      </c>
      <c r="B56">
        <v>0</v>
      </c>
      <c r="C56" s="4">
        <v>0</v>
      </c>
      <c r="D56">
        <f t="shared" ca="1" si="0"/>
        <v>74</v>
      </c>
      <c r="E56">
        <f t="shared" ca="1" si="0"/>
        <v>0</v>
      </c>
      <c r="F56">
        <f t="shared" ca="1" si="0"/>
        <v>0</v>
      </c>
      <c r="G56">
        <v>0</v>
      </c>
      <c r="H56">
        <v>0</v>
      </c>
      <c r="I56">
        <f t="shared" si="6"/>
        <v>12.381296296296297</v>
      </c>
      <c r="J56">
        <f t="shared" si="7"/>
        <v>8.0766987241807378E-2</v>
      </c>
      <c r="K56" t="s">
        <v>85</v>
      </c>
      <c r="L56">
        <f t="shared" si="2"/>
        <v>6.5281464765339506E-3</v>
      </c>
      <c r="M56">
        <f t="shared" si="3"/>
        <v>0.948952057437778</v>
      </c>
      <c r="N56">
        <f t="shared" si="1"/>
        <v>-4.3704202191588983</v>
      </c>
      <c r="O56" t="s">
        <v>599</v>
      </c>
      <c r="P56">
        <f t="shared" si="8"/>
        <v>3.7803204802133806E-3</v>
      </c>
      <c r="Q56">
        <f t="shared" si="9"/>
        <v>1.3759900177601676</v>
      </c>
      <c r="R56">
        <f t="shared" si="4"/>
        <v>-4.8449427617602643</v>
      </c>
    </row>
    <row r="57" spans="1:18" x14ac:dyDescent="0.2">
      <c r="A57" s="9">
        <v>56</v>
      </c>
      <c r="B57">
        <v>0</v>
      </c>
      <c r="C57" s="4">
        <v>0</v>
      </c>
      <c r="D57">
        <f t="shared" ca="1" si="0"/>
        <v>76</v>
      </c>
      <c r="E57">
        <f t="shared" ca="1" si="0"/>
        <v>0</v>
      </c>
      <c r="F57">
        <f t="shared" ca="1" si="0"/>
        <v>0</v>
      </c>
      <c r="G57">
        <v>0</v>
      </c>
      <c r="H57">
        <v>0</v>
      </c>
      <c r="I57">
        <f t="shared" si="6"/>
        <v>12.156181818181819</v>
      </c>
      <c r="J57">
        <f t="shared" si="7"/>
        <v>8.2262672190729733E-2</v>
      </c>
      <c r="K57" t="s">
        <v>86</v>
      </c>
      <c r="L57">
        <f t="shared" si="2"/>
        <v>6.7885838558437404E-3</v>
      </c>
      <c r="M57">
        <f t="shared" si="3"/>
        <v>1.2163617509713909</v>
      </c>
      <c r="N57">
        <f t="shared" si="1"/>
        <v>-4.3364416260302212</v>
      </c>
      <c r="O57" t="s">
        <v>600</v>
      </c>
      <c r="P57">
        <f t="shared" si="8"/>
        <v>6.1134173402546382E-3</v>
      </c>
      <c r="Q57">
        <f t="shared" si="9"/>
        <v>1.2897618018294483</v>
      </c>
      <c r="R57">
        <f t="shared" si="4"/>
        <v>-4.4274319110597515</v>
      </c>
    </row>
    <row r="58" spans="1:18" x14ac:dyDescent="0.2">
      <c r="A58" s="9">
        <v>57</v>
      </c>
      <c r="B58">
        <v>0</v>
      </c>
      <c r="C58" s="4">
        <v>0</v>
      </c>
      <c r="D58">
        <f t="shared" ca="1" si="0"/>
        <v>77</v>
      </c>
      <c r="E58">
        <f t="shared" ca="1" si="0"/>
        <v>0</v>
      </c>
      <c r="F58">
        <f t="shared" ca="1" si="0"/>
        <v>0</v>
      </c>
      <c r="G58">
        <v>0</v>
      </c>
      <c r="H58">
        <v>0</v>
      </c>
      <c r="I58">
        <f t="shared" si="6"/>
        <v>11.939107142857143</v>
      </c>
      <c r="J58">
        <f t="shared" si="7"/>
        <v>8.3758357139652101E-2</v>
      </c>
      <c r="K58" t="s">
        <v>87</v>
      </c>
      <c r="L58">
        <f t="shared" si="2"/>
        <v>4.266911157724213E-3</v>
      </c>
      <c r="M58">
        <f t="shared" si="3"/>
        <v>2.5521394785621156</v>
      </c>
      <c r="N58">
        <f t="shared" si="1"/>
        <v>-4.7397727991709049</v>
      </c>
      <c r="O58" t="s">
        <v>601</v>
      </c>
      <c r="P58">
        <f t="shared" si="8"/>
        <v>3.4020973530227761E-3</v>
      </c>
      <c r="Q58">
        <f t="shared" si="9"/>
        <v>1.9334922682987921</v>
      </c>
      <c r="R58">
        <f t="shared" si="4"/>
        <v>-4.9365065259056591</v>
      </c>
    </row>
    <row r="59" spans="1:18" x14ac:dyDescent="0.2">
      <c r="A59" s="9">
        <v>58</v>
      </c>
      <c r="B59">
        <v>0</v>
      </c>
      <c r="C59" s="4">
        <v>0</v>
      </c>
      <c r="D59">
        <f t="shared" ca="1" si="0"/>
        <v>78</v>
      </c>
      <c r="E59">
        <f t="shared" ca="1" si="0"/>
        <v>0</v>
      </c>
      <c r="F59">
        <f t="shared" ca="1" si="0"/>
        <v>0</v>
      </c>
      <c r="G59">
        <v>0</v>
      </c>
      <c r="H59">
        <v>0</v>
      </c>
      <c r="I59">
        <f t="shared" si="6"/>
        <v>11.729649122807018</v>
      </c>
      <c r="J59">
        <f t="shared" si="7"/>
        <v>8.5254042088574455E-2</v>
      </c>
      <c r="K59" t="s">
        <v>88</v>
      </c>
      <c r="L59">
        <f t="shared" si="2"/>
        <v>4.5261639579342221E-3</v>
      </c>
      <c r="M59">
        <f t="shared" si="3"/>
        <v>-2.369001752251565</v>
      </c>
      <c r="N59">
        <f t="shared" si="1"/>
        <v>-4.688539436009429</v>
      </c>
      <c r="O59" t="s">
        <v>602</v>
      </c>
      <c r="P59">
        <f t="shared" si="8"/>
        <v>3.7868057390224525E-3</v>
      </c>
      <c r="Q59">
        <f t="shared" si="9"/>
        <v>-2.2117810888403171</v>
      </c>
      <c r="R59">
        <f t="shared" si="4"/>
        <v>-4.8434539467346012</v>
      </c>
    </row>
    <row r="60" spans="1:18" x14ac:dyDescent="0.2">
      <c r="A60" s="9">
        <v>59</v>
      </c>
      <c r="B60">
        <v>0</v>
      </c>
      <c r="C60" s="4">
        <v>0</v>
      </c>
      <c r="D60">
        <f t="shared" ca="1" si="0"/>
        <v>80</v>
      </c>
      <c r="E60">
        <f t="shared" ca="1" si="0"/>
        <v>0</v>
      </c>
      <c r="F60">
        <f t="shared" ca="1" si="0"/>
        <v>0</v>
      </c>
      <c r="G60">
        <v>0</v>
      </c>
      <c r="H60">
        <v>0</v>
      </c>
      <c r="I60">
        <f t="shared" si="6"/>
        <v>11.527413793103449</v>
      </c>
      <c r="J60">
        <f t="shared" si="7"/>
        <v>8.6749727037496824E-2</v>
      </c>
      <c r="K60" t="s">
        <v>89</v>
      </c>
      <c r="L60">
        <f t="shared" si="2"/>
        <v>5.3288929441081502E-3</v>
      </c>
      <c r="M60">
        <f t="shared" si="3"/>
        <v>-1.5912229558592608</v>
      </c>
      <c r="N60">
        <f t="shared" si="1"/>
        <v>-4.5467260090397019</v>
      </c>
      <c r="O60" t="s">
        <v>603</v>
      </c>
      <c r="P60">
        <f t="shared" si="8"/>
        <v>4.1375332985303884E-3</v>
      </c>
      <c r="Q60">
        <f t="shared" si="9"/>
        <v>-1.4425057803480053</v>
      </c>
      <c r="R60">
        <f t="shared" si="4"/>
        <v>-4.7665169960712115</v>
      </c>
    </row>
    <row r="61" spans="1:18" x14ac:dyDescent="0.2">
      <c r="A61" s="9">
        <v>60</v>
      </c>
      <c r="B61">
        <v>0</v>
      </c>
      <c r="C61" s="4">
        <v>0</v>
      </c>
      <c r="D61">
        <f t="shared" ca="1" si="0"/>
        <v>81</v>
      </c>
      <c r="E61">
        <f t="shared" ca="1" si="0"/>
        <v>0</v>
      </c>
      <c r="F61">
        <f t="shared" ca="1" si="0"/>
        <v>0</v>
      </c>
      <c r="G61">
        <v>0</v>
      </c>
      <c r="H61">
        <v>0</v>
      </c>
      <c r="I61">
        <f t="shared" si="6"/>
        <v>11.332033898305085</v>
      </c>
      <c r="J61">
        <f t="shared" si="7"/>
        <v>8.8245411986419178E-2</v>
      </c>
      <c r="K61" t="s">
        <v>90</v>
      </c>
      <c r="L61">
        <f t="shared" si="2"/>
        <v>4.688053569409518E-3</v>
      </c>
      <c r="M61">
        <f t="shared" si="3"/>
        <v>-1.2313033967748703</v>
      </c>
      <c r="N61">
        <f t="shared" si="1"/>
        <v>-4.6580148687384506</v>
      </c>
      <c r="O61" t="s">
        <v>604</v>
      </c>
      <c r="P61">
        <f t="shared" si="8"/>
        <v>5.7215987088776949E-3</v>
      </c>
      <c r="Q61">
        <f t="shared" si="9"/>
        <v>-1.8895610485236862</v>
      </c>
      <c r="R61">
        <f t="shared" si="4"/>
        <v>-4.4849652104440798</v>
      </c>
    </row>
    <row r="62" spans="1:18" x14ac:dyDescent="0.2">
      <c r="A62" s="9">
        <v>61</v>
      </c>
      <c r="B62">
        <v>0</v>
      </c>
      <c r="C62" s="4">
        <v>0</v>
      </c>
      <c r="D62">
        <f t="shared" ca="1" si="0"/>
        <v>82</v>
      </c>
      <c r="E62">
        <f t="shared" ca="1" si="0"/>
        <v>0</v>
      </c>
      <c r="F62">
        <f t="shared" ca="1" si="0"/>
        <v>0</v>
      </c>
      <c r="G62">
        <v>0</v>
      </c>
      <c r="H62">
        <v>0</v>
      </c>
      <c r="I62">
        <f t="shared" si="6"/>
        <v>11.143166666666668</v>
      </c>
      <c r="J62">
        <f t="shared" si="7"/>
        <v>8.9741096935341533E-2</v>
      </c>
      <c r="K62" t="s">
        <v>91</v>
      </c>
      <c r="L62">
        <f t="shared" si="2"/>
        <v>2.3480439752005728E-3</v>
      </c>
      <c r="M62">
        <f t="shared" si="3"/>
        <v>0.61110212192478586</v>
      </c>
      <c r="N62">
        <f t="shared" si="1"/>
        <v>-5.2585875473802703</v>
      </c>
      <c r="O62" t="s">
        <v>605</v>
      </c>
      <c r="P62">
        <f t="shared" si="8"/>
        <v>3.2124643490130454E-3</v>
      </c>
      <c r="Q62">
        <f t="shared" si="9"/>
        <v>-0.22318210912551995</v>
      </c>
      <c r="R62">
        <f t="shared" si="4"/>
        <v>-4.9863233666133269</v>
      </c>
    </row>
    <row r="63" spans="1:18" x14ac:dyDescent="0.2">
      <c r="A63" s="9">
        <v>62</v>
      </c>
      <c r="B63">
        <v>0</v>
      </c>
      <c r="C63" s="4">
        <v>0</v>
      </c>
      <c r="D63">
        <f t="shared" ca="1" si="0"/>
        <v>84</v>
      </c>
      <c r="E63">
        <f t="shared" ca="1" si="0"/>
        <v>0</v>
      </c>
      <c r="F63">
        <f t="shared" ca="1" si="0"/>
        <v>0</v>
      </c>
      <c r="G63">
        <v>0</v>
      </c>
      <c r="H63">
        <v>0</v>
      </c>
      <c r="I63">
        <f t="shared" si="6"/>
        <v>10.960491803278689</v>
      </c>
      <c r="J63">
        <f t="shared" si="7"/>
        <v>9.1236781884263887E-2</v>
      </c>
      <c r="K63" t="s">
        <v>92</v>
      </c>
      <c r="L63">
        <f t="shared" si="2"/>
        <v>3.1523823985829748E-3</v>
      </c>
      <c r="M63">
        <f t="shared" si="3"/>
        <v>1.4145963013749243</v>
      </c>
      <c r="N63">
        <f t="shared" si="1"/>
        <v>-5.0027222121103208</v>
      </c>
      <c r="O63" t="s">
        <v>606</v>
      </c>
      <c r="P63">
        <f t="shared" si="8"/>
        <v>5.682766084599002E-3</v>
      </c>
      <c r="Q63">
        <f t="shared" si="9"/>
        <v>1.4301796381555871</v>
      </c>
      <c r="R63">
        <f t="shared" si="4"/>
        <v>-4.4908804402451006</v>
      </c>
    </row>
    <row r="64" spans="1:18" x14ac:dyDescent="0.2">
      <c r="A64" s="9">
        <v>63</v>
      </c>
      <c r="B64">
        <v>0</v>
      </c>
      <c r="C64" s="4">
        <v>0</v>
      </c>
      <c r="D64">
        <f t="shared" ca="1" si="0"/>
        <v>85</v>
      </c>
      <c r="E64">
        <f t="shared" ca="1" si="0"/>
        <v>0</v>
      </c>
      <c r="F64">
        <f t="shared" ca="1" si="0"/>
        <v>0</v>
      </c>
      <c r="G64">
        <v>0</v>
      </c>
      <c r="H64">
        <v>0</v>
      </c>
      <c r="I64">
        <f t="shared" si="6"/>
        <v>10.783709677419356</v>
      </c>
      <c r="J64">
        <f t="shared" si="7"/>
        <v>9.2732466833186242E-2</v>
      </c>
      <c r="K64" t="s">
        <v>93</v>
      </c>
      <c r="L64">
        <f t="shared" si="2"/>
        <v>3.4118758342036818E-3</v>
      </c>
      <c r="M64">
        <f t="shared" si="3"/>
        <v>1.5586704143555432</v>
      </c>
      <c r="N64">
        <f t="shared" si="1"/>
        <v>-4.9340135643298888</v>
      </c>
      <c r="O64" t="s">
        <v>607</v>
      </c>
      <c r="P64">
        <f t="shared" si="8"/>
        <v>3.7251607455292914E-3</v>
      </c>
      <c r="Q64">
        <f t="shared" si="9"/>
        <v>1.7508421914175216</v>
      </c>
      <c r="R64">
        <f t="shared" si="4"/>
        <v>-4.857709964279632</v>
      </c>
    </row>
    <row r="65" spans="1:18" x14ac:dyDescent="0.2">
      <c r="A65" s="9">
        <v>64</v>
      </c>
      <c r="B65">
        <v>0</v>
      </c>
      <c r="C65" s="4">
        <v>0</v>
      </c>
      <c r="D65">
        <f t="shared" ca="1" si="0"/>
        <v>86</v>
      </c>
      <c r="E65">
        <f t="shared" ca="1" si="0"/>
        <v>0</v>
      </c>
      <c r="F65">
        <f t="shared" ca="1" si="0"/>
        <v>0</v>
      </c>
      <c r="G65">
        <v>0</v>
      </c>
      <c r="H65">
        <v>0</v>
      </c>
      <c r="I65">
        <f t="shared" si="6"/>
        <v>10.612539682539683</v>
      </c>
      <c r="J65">
        <f t="shared" si="7"/>
        <v>9.422815178210861E-2</v>
      </c>
      <c r="K65" t="s">
        <v>94</v>
      </c>
      <c r="L65">
        <f t="shared" si="2"/>
        <v>4.4502775680727875E-3</v>
      </c>
      <c r="M65">
        <f t="shared" si="3"/>
        <v>2.0037166736205863</v>
      </c>
      <c r="N65">
        <f t="shared" si="1"/>
        <v>-4.7032258016233088</v>
      </c>
      <c r="O65" t="s">
        <v>608</v>
      </c>
      <c r="P65">
        <f t="shared" si="8"/>
        <v>3.0856033921215944E-3</v>
      </c>
      <c r="Q65">
        <f t="shared" si="9"/>
        <v>1.4816102695167985</v>
      </c>
      <c r="R65">
        <f t="shared" si="4"/>
        <v>-5.0213197934105001</v>
      </c>
    </row>
    <row r="66" spans="1:18" x14ac:dyDescent="0.2">
      <c r="A66" s="9">
        <v>65</v>
      </c>
      <c r="B66">
        <v>0</v>
      </c>
      <c r="C66" s="4">
        <v>0</v>
      </c>
      <c r="D66">
        <f t="shared" ref="D66:F129" ca="1" si="10">AVERAGE(OFFSET(A$2,(ROW(A66)-1)*1.34,,1.34))</f>
        <v>88</v>
      </c>
      <c r="E66">
        <f t="shared" ca="1" si="10"/>
        <v>0</v>
      </c>
      <c r="F66">
        <f t="shared" ca="1" si="10"/>
        <v>0</v>
      </c>
      <c r="G66">
        <v>0</v>
      </c>
      <c r="H66">
        <v>0</v>
      </c>
      <c r="I66">
        <f t="shared" si="6"/>
        <v>10.44671875</v>
      </c>
      <c r="J66">
        <f t="shared" si="7"/>
        <v>9.5723836731030965E-2</v>
      </c>
      <c r="K66" t="s">
        <v>95</v>
      </c>
      <c r="L66">
        <f t="shared" si="2"/>
        <v>1.7093758458243166E-3</v>
      </c>
      <c r="M66">
        <f t="shared" si="3"/>
        <v>-2.2886739973455033</v>
      </c>
      <c r="N66">
        <f t="shared" ref="N66:N129" si="11">2*LOG10(L66)</f>
        <v>-5.5343248741822464</v>
      </c>
      <c r="O66" t="s">
        <v>609</v>
      </c>
      <c r="P66">
        <f t="shared" si="8"/>
        <v>2.9386411710603552E-3</v>
      </c>
      <c r="Q66">
        <f t="shared" si="9"/>
        <v>-2.7030568226798763</v>
      </c>
      <c r="R66">
        <f t="shared" si="4"/>
        <v>-5.0637068822559153</v>
      </c>
    </row>
    <row r="67" spans="1:18" x14ac:dyDescent="0.2">
      <c r="A67" s="9">
        <v>66</v>
      </c>
      <c r="B67">
        <v>0</v>
      </c>
      <c r="C67" s="4">
        <v>0</v>
      </c>
      <c r="D67">
        <f t="shared" ca="1" si="10"/>
        <v>89</v>
      </c>
      <c r="E67">
        <f t="shared" ca="1" si="10"/>
        <v>0</v>
      </c>
      <c r="F67">
        <f t="shared" ca="1" si="10"/>
        <v>0</v>
      </c>
      <c r="G67">
        <v>0</v>
      </c>
      <c r="H67">
        <v>0</v>
      </c>
      <c r="I67">
        <f t="shared" si="6"/>
        <v>10.286000000000001</v>
      </c>
      <c r="J67">
        <f t="shared" si="7"/>
        <v>9.7219521679953319E-2</v>
      </c>
      <c r="K67" t="s">
        <v>96</v>
      </c>
      <c r="L67">
        <f t="shared" si="2"/>
        <v>5.1164466946659291E-3</v>
      </c>
      <c r="M67">
        <f t="shared" ref="M67:M130" si="12">ATAN2(IMREAL(K67),IMAGINARY(K67))</f>
        <v>-1.4962845596534677</v>
      </c>
      <c r="N67">
        <f t="shared" si="11"/>
        <v>-4.5820630923587204</v>
      </c>
      <c r="O67" t="s">
        <v>610</v>
      </c>
      <c r="P67">
        <f t="shared" si="8"/>
        <v>6.8115691532124054E-3</v>
      </c>
      <c r="Q67">
        <f t="shared" si="9"/>
        <v>-1.6616930201720796</v>
      </c>
      <c r="R67">
        <f t="shared" ref="R67:R130" si="13">2*LOG10(P67)</f>
        <v>-4.3335056598510437</v>
      </c>
    </row>
    <row r="68" spans="1:18" x14ac:dyDescent="0.2">
      <c r="A68" s="9">
        <v>67</v>
      </c>
      <c r="B68">
        <v>0</v>
      </c>
      <c r="C68" s="4">
        <v>0</v>
      </c>
      <c r="D68">
        <f t="shared" ca="1" si="10"/>
        <v>90</v>
      </c>
      <c r="E68">
        <f t="shared" ca="1" si="10"/>
        <v>0</v>
      </c>
      <c r="F68">
        <f t="shared" ca="1" si="10"/>
        <v>0</v>
      </c>
      <c r="G68">
        <v>0</v>
      </c>
      <c r="H68">
        <v>0</v>
      </c>
      <c r="I68">
        <f t="shared" ref="I68:I131" si="14">668.59/A67</f>
        <v>10.130151515151516</v>
      </c>
      <c r="J68">
        <f t="shared" ref="J68:J131" si="15">1/I68</f>
        <v>9.8715206628875687E-2</v>
      </c>
      <c r="K68" t="s">
        <v>97</v>
      </c>
      <c r="L68">
        <f t="shared" ref="L68:L131" si="16">2*IMABS(K68)/512</f>
        <v>4.8317257460927269E-3</v>
      </c>
      <c r="M68">
        <f t="shared" si="12"/>
        <v>-1.5659059415213386</v>
      </c>
      <c r="N68">
        <f t="shared" si="11"/>
        <v>-4.63179544941078</v>
      </c>
      <c r="O68" t="s">
        <v>611</v>
      </c>
      <c r="P68">
        <f t="shared" ref="P68:P131" si="17">2*IMABS(O68)/512</f>
        <v>3.252749372762969E-3</v>
      </c>
      <c r="Q68">
        <f t="shared" ref="Q68:Q131" si="18">ATAN2(IMREAL(O68),IMAGINARY(O68))</f>
        <v>-0.77330824136786291</v>
      </c>
      <c r="R68">
        <f t="shared" si="13"/>
        <v>-4.9754987964115713</v>
      </c>
    </row>
    <row r="69" spans="1:18" x14ac:dyDescent="0.2">
      <c r="A69" s="9">
        <v>68</v>
      </c>
      <c r="B69">
        <v>0</v>
      </c>
      <c r="C69" s="4">
        <v>0</v>
      </c>
      <c r="D69">
        <f t="shared" ca="1" si="10"/>
        <v>92</v>
      </c>
      <c r="E69">
        <f t="shared" ca="1" si="10"/>
        <v>0</v>
      </c>
      <c r="F69">
        <f t="shared" ca="1" si="10"/>
        <v>0</v>
      </c>
      <c r="G69">
        <v>0</v>
      </c>
      <c r="H69">
        <v>0</v>
      </c>
      <c r="I69">
        <f t="shared" si="14"/>
        <v>9.9789552238805967</v>
      </c>
      <c r="J69">
        <f t="shared" si="15"/>
        <v>0.10021089157779806</v>
      </c>
      <c r="K69" t="s">
        <v>98</v>
      </c>
      <c r="L69">
        <f t="shared" si="16"/>
        <v>2.2277726578183638E-3</v>
      </c>
      <c r="M69">
        <f t="shared" si="12"/>
        <v>-0.33490108040634525</v>
      </c>
      <c r="N69">
        <f t="shared" si="11"/>
        <v>-5.3042582611910936</v>
      </c>
      <c r="O69" t="s">
        <v>612</v>
      </c>
      <c r="P69">
        <f t="shared" si="17"/>
        <v>7.5635101472987416E-4</v>
      </c>
      <c r="Q69">
        <f t="shared" si="18"/>
        <v>-0.88977696416516072</v>
      </c>
      <c r="R69">
        <f t="shared" si="13"/>
        <v>-6.2425532122224903</v>
      </c>
    </row>
    <row r="70" spans="1:18" x14ac:dyDescent="0.2">
      <c r="A70" s="9">
        <v>69</v>
      </c>
      <c r="B70">
        <v>0</v>
      </c>
      <c r="C70" s="4">
        <v>0</v>
      </c>
      <c r="D70">
        <f t="shared" ca="1" si="10"/>
        <v>93</v>
      </c>
      <c r="E70">
        <f t="shared" ca="1" si="10"/>
        <v>0</v>
      </c>
      <c r="F70">
        <f t="shared" ca="1" si="10"/>
        <v>0</v>
      </c>
      <c r="G70">
        <v>0</v>
      </c>
      <c r="H70">
        <v>0</v>
      </c>
      <c r="I70">
        <f t="shared" si="14"/>
        <v>9.832205882352941</v>
      </c>
      <c r="J70">
        <f t="shared" si="15"/>
        <v>0.10170657652672041</v>
      </c>
      <c r="K70" t="s">
        <v>99</v>
      </c>
      <c r="L70">
        <f t="shared" si="16"/>
        <v>4.1267123351374649E-3</v>
      </c>
      <c r="M70">
        <f t="shared" si="12"/>
        <v>1.3974739698708112</v>
      </c>
      <c r="N70">
        <f t="shared" si="11"/>
        <v>-4.7687916077342347</v>
      </c>
      <c r="O70" t="s">
        <v>613</v>
      </c>
      <c r="P70">
        <f t="shared" si="17"/>
        <v>3.2664061183240566E-3</v>
      </c>
      <c r="Q70">
        <f t="shared" si="18"/>
        <v>1.1309583268223578</v>
      </c>
      <c r="R70">
        <f t="shared" si="13"/>
        <v>-4.9718596392096188</v>
      </c>
    </row>
    <row r="71" spans="1:18" x14ac:dyDescent="0.2">
      <c r="A71" s="9">
        <v>70</v>
      </c>
      <c r="B71">
        <v>0</v>
      </c>
      <c r="C71" s="4">
        <v>0</v>
      </c>
      <c r="D71">
        <f t="shared" ca="1" si="10"/>
        <v>94</v>
      </c>
      <c r="E71">
        <f t="shared" ca="1" si="10"/>
        <v>0</v>
      </c>
      <c r="F71">
        <f t="shared" ca="1" si="10"/>
        <v>0</v>
      </c>
      <c r="G71">
        <v>0</v>
      </c>
      <c r="H71">
        <v>0</v>
      </c>
      <c r="I71">
        <f t="shared" si="14"/>
        <v>9.6897101449275365</v>
      </c>
      <c r="J71">
        <f t="shared" si="15"/>
        <v>0.10320226147564276</v>
      </c>
      <c r="K71" t="s">
        <v>100</v>
      </c>
      <c r="L71">
        <f t="shared" si="16"/>
        <v>5.1521285023405153E-3</v>
      </c>
      <c r="M71">
        <f t="shared" si="12"/>
        <v>1.7220220333399618</v>
      </c>
      <c r="N71">
        <f t="shared" si="11"/>
        <v>-4.5760266270257501</v>
      </c>
      <c r="O71" t="s">
        <v>614</v>
      </c>
      <c r="P71">
        <f t="shared" si="17"/>
        <v>5.8566952609399618E-3</v>
      </c>
      <c r="Q71">
        <f t="shared" si="18"/>
        <v>1.7483078585225227</v>
      </c>
      <c r="R71">
        <f t="shared" si="13"/>
        <v>-4.4646947457072015</v>
      </c>
    </row>
    <row r="72" spans="1:18" x14ac:dyDescent="0.2">
      <c r="A72" s="9">
        <v>71</v>
      </c>
      <c r="B72">
        <v>0</v>
      </c>
      <c r="C72" s="4">
        <v>0</v>
      </c>
      <c r="D72">
        <f t="shared" ca="1" si="10"/>
        <v>96</v>
      </c>
      <c r="E72">
        <f t="shared" ca="1" si="10"/>
        <v>0</v>
      </c>
      <c r="F72">
        <f t="shared" ca="1" si="10"/>
        <v>0</v>
      </c>
      <c r="G72">
        <v>0</v>
      </c>
      <c r="H72">
        <v>0</v>
      </c>
      <c r="I72">
        <f t="shared" si="14"/>
        <v>9.551285714285715</v>
      </c>
      <c r="J72">
        <f t="shared" si="15"/>
        <v>0.10469794642456512</v>
      </c>
      <c r="K72" t="s">
        <v>101</v>
      </c>
      <c r="L72">
        <f t="shared" si="16"/>
        <v>3.6319809525322245E-3</v>
      </c>
      <c r="M72">
        <f t="shared" si="12"/>
        <v>1.9077781734108097</v>
      </c>
      <c r="N72">
        <f t="shared" si="11"/>
        <v>-4.8797128754956498</v>
      </c>
      <c r="O72" t="s">
        <v>615</v>
      </c>
      <c r="P72">
        <f t="shared" si="17"/>
        <v>2.6434427225492671E-3</v>
      </c>
      <c r="Q72">
        <f t="shared" si="18"/>
        <v>2.7526095474667076</v>
      </c>
      <c r="R72">
        <f t="shared" si="13"/>
        <v>-5.1556601906806181</v>
      </c>
    </row>
    <row r="73" spans="1:18" x14ac:dyDescent="0.2">
      <c r="A73" s="9">
        <v>72</v>
      </c>
      <c r="B73">
        <v>0</v>
      </c>
      <c r="C73" s="4">
        <v>0</v>
      </c>
      <c r="D73">
        <f t="shared" ca="1" si="10"/>
        <v>97</v>
      </c>
      <c r="E73">
        <f t="shared" ref="E73:E136" ca="1" si="19">AVERAGE(OFFSET(B$2,(ROW(B116)-1)*1.34,,1.34))</f>
        <v>220.11</v>
      </c>
      <c r="F73">
        <f t="shared" ref="F73:F136" ca="1" si="20">AVERAGE(OFFSET(C$2,(ROW(C116)-1)*1.34,,1.34))</f>
        <v>234.661</v>
      </c>
      <c r="G73">
        <f t="shared" ref="G73:G136" ca="1" si="21">(E73-$E$515)/$E$519</f>
        <v>0.33565020744670926</v>
      </c>
      <c r="H73">
        <f t="shared" ref="H73:H136" ca="1" si="22">(F73-$F$515)/$F$519</f>
        <v>0.344419926595667</v>
      </c>
      <c r="I73">
        <f t="shared" si="14"/>
        <v>9.4167605633802829</v>
      </c>
      <c r="J73">
        <f t="shared" si="15"/>
        <v>0.10619363137348747</v>
      </c>
      <c r="K73" t="s">
        <v>102</v>
      </c>
      <c r="L73">
        <f t="shared" si="16"/>
        <v>3.6287790892956411E-3</v>
      </c>
      <c r="M73">
        <f t="shared" si="12"/>
        <v>-2.1302720824040686</v>
      </c>
      <c r="N73">
        <f t="shared" si="11"/>
        <v>-4.880478939443547</v>
      </c>
      <c r="O73" t="s">
        <v>616</v>
      </c>
      <c r="P73">
        <f t="shared" si="17"/>
        <v>1.9695318860825841E-3</v>
      </c>
      <c r="Q73">
        <f t="shared" si="18"/>
        <v>-1.4633585329942507</v>
      </c>
      <c r="R73">
        <f t="shared" si="13"/>
        <v>-5.4112739674221757</v>
      </c>
    </row>
    <row r="74" spans="1:18" x14ac:dyDescent="0.2">
      <c r="A74" s="9">
        <v>73</v>
      </c>
      <c r="B74">
        <v>0</v>
      </c>
      <c r="C74" s="4">
        <v>0</v>
      </c>
      <c r="D74">
        <f t="shared" ca="1" si="10"/>
        <v>98</v>
      </c>
      <c r="E74">
        <f t="shared" ca="1" si="19"/>
        <v>220.08099999999999</v>
      </c>
      <c r="F74">
        <f t="shared" ca="1" si="20"/>
        <v>234.5975</v>
      </c>
      <c r="G74">
        <f t="shared" ca="1" si="21"/>
        <v>0.33185989779019504</v>
      </c>
      <c r="H74">
        <f t="shared" ca="1" si="22"/>
        <v>0.33746605794767925</v>
      </c>
      <c r="I74">
        <f t="shared" si="14"/>
        <v>9.2859722222222221</v>
      </c>
      <c r="J74">
        <f t="shared" si="15"/>
        <v>0.10768931632240986</v>
      </c>
      <c r="K74" t="s">
        <v>103</v>
      </c>
      <c r="L74">
        <f t="shared" si="16"/>
        <v>5.7618235618035665E-3</v>
      </c>
      <c r="M74">
        <f t="shared" si="12"/>
        <v>-1.5047923241908172</v>
      </c>
      <c r="N74">
        <f t="shared" si="11"/>
        <v>-4.4788800895802563</v>
      </c>
      <c r="O74" t="s">
        <v>617</v>
      </c>
      <c r="P74">
        <f t="shared" si="17"/>
        <v>2.5424404898761678E-3</v>
      </c>
      <c r="Q74">
        <f t="shared" si="18"/>
        <v>-1.5110386839231682</v>
      </c>
      <c r="R74">
        <f t="shared" si="13"/>
        <v>-5.1894984073676564</v>
      </c>
    </row>
    <row r="75" spans="1:18" x14ac:dyDescent="0.2">
      <c r="A75" s="9">
        <v>74</v>
      </c>
      <c r="B75">
        <v>0</v>
      </c>
      <c r="C75" s="4">
        <v>0</v>
      </c>
      <c r="D75">
        <f t="shared" ca="1" si="10"/>
        <v>100</v>
      </c>
      <c r="E75">
        <f t="shared" ca="1" si="19"/>
        <v>220.065</v>
      </c>
      <c r="F75">
        <f t="shared" ca="1" si="20"/>
        <v>234.565</v>
      </c>
      <c r="G75">
        <f t="shared" ca="1" si="21"/>
        <v>0.32976869246246598</v>
      </c>
      <c r="H75">
        <f t="shared" ca="1" si="22"/>
        <v>0.33390699131681978</v>
      </c>
      <c r="I75">
        <f t="shared" si="14"/>
        <v>9.1587671232876708</v>
      </c>
      <c r="J75">
        <f t="shared" si="15"/>
        <v>0.10918500127133221</v>
      </c>
      <c r="K75" t="s">
        <v>104</v>
      </c>
      <c r="L75">
        <f t="shared" si="16"/>
        <v>2.7889486727171774E-3</v>
      </c>
      <c r="M75">
        <f t="shared" si="12"/>
        <v>-0.92278549485564354</v>
      </c>
      <c r="N75">
        <f t="shared" si="11"/>
        <v>-5.1091189566674853</v>
      </c>
      <c r="O75" t="s">
        <v>618</v>
      </c>
      <c r="P75">
        <f t="shared" si="17"/>
        <v>4.8875871379356816E-3</v>
      </c>
      <c r="Q75">
        <f t="shared" si="18"/>
        <v>-1.4159150940293115</v>
      </c>
      <c r="R75">
        <f t="shared" si="13"/>
        <v>-4.621810973488917</v>
      </c>
    </row>
    <row r="76" spans="1:18" x14ac:dyDescent="0.2">
      <c r="A76" s="9">
        <v>75</v>
      </c>
      <c r="B76">
        <v>0</v>
      </c>
      <c r="C76" s="4">
        <v>0</v>
      </c>
      <c r="D76">
        <f t="shared" ca="1" si="10"/>
        <v>101</v>
      </c>
      <c r="E76">
        <f t="shared" ca="1" si="19"/>
        <v>220.03399999999999</v>
      </c>
      <c r="F76">
        <f t="shared" ca="1" si="20"/>
        <v>234.49950000000001</v>
      </c>
      <c r="G76">
        <f t="shared" ca="1" si="21"/>
        <v>0.3257169821399879</v>
      </c>
      <c r="H76">
        <f t="shared" ca="1" si="22"/>
        <v>0.3267341031838582</v>
      </c>
      <c r="I76">
        <f t="shared" si="14"/>
        <v>9.0350000000000001</v>
      </c>
      <c r="J76">
        <f t="shared" si="15"/>
        <v>0.11068068622025456</v>
      </c>
      <c r="K76" t="s">
        <v>105</v>
      </c>
      <c r="L76">
        <f t="shared" si="16"/>
        <v>2.031163404238871E-3</v>
      </c>
      <c r="M76">
        <f t="shared" si="12"/>
        <v>0.14929105448325922</v>
      </c>
      <c r="N76">
        <f t="shared" si="11"/>
        <v>-5.3845102736190968</v>
      </c>
      <c r="O76" t="s">
        <v>619</v>
      </c>
      <c r="P76">
        <f t="shared" si="17"/>
        <v>2.4510597955576131E-3</v>
      </c>
      <c r="Q76">
        <f t="shared" si="18"/>
        <v>-9.1228665287940713E-2</v>
      </c>
      <c r="R76">
        <f t="shared" si="13"/>
        <v>-5.2212921873171858</v>
      </c>
    </row>
    <row r="77" spans="1:18" x14ac:dyDescent="0.2">
      <c r="A77" s="9">
        <v>76</v>
      </c>
      <c r="B77">
        <v>0</v>
      </c>
      <c r="C77" s="4">
        <v>0</v>
      </c>
      <c r="D77">
        <f t="shared" ca="1" si="10"/>
        <v>102</v>
      </c>
      <c r="E77">
        <f t="shared" ca="1" si="19"/>
        <v>220.018</v>
      </c>
      <c r="F77">
        <f t="shared" ca="1" si="20"/>
        <v>234.46699999999998</v>
      </c>
      <c r="G77">
        <f t="shared" ca="1" si="21"/>
        <v>0.32362577681225885</v>
      </c>
      <c r="H77">
        <f t="shared" ca="1" si="22"/>
        <v>0.32317503655299562</v>
      </c>
      <c r="I77">
        <f t="shared" si="14"/>
        <v>8.914533333333333</v>
      </c>
      <c r="J77">
        <f t="shared" si="15"/>
        <v>0.11217637116917693</v>
      </c>
      <c r="K77" t="s">
        <v>106</v>
      </c>
      <c r="L77">
        <f t="shared" si="16"/>
        <v>3.2833491602012404E-3</v>
      </c>
      <c r="M77">
        <f t="shared" si="12"/>
        <v>1.4960590621134984</v>
      </c>
      <c r="N77">
        <f t="shared" si="11"/>
        <v>-4.9673658615376048</v>
      </c>
      <c r="O77" t="s">
        <v>620</v>
      </c>
      <c r="P77">
        <f t="shared" si="17"/>
        <v>3.8657573340402569E-3</v>
      </c>
      <c r="Q77">
        <f t="shared" si="18"/>
        <v>1.7057176722734539</v>
      </c>
      <c r="R77">
        <f t="shared" si="13"/>
        <v>-4.8255308230127483</v>
      </c>
    </row>
    <row r="78" spans="1:18" x14ac:dyDescent="0.2">
      <c r="A78" s="9">
        <v>77</v>
      </c>
      <c r="B78">
        <v>0</v>
      </c>
      <c r="C78" s="4">
        <v>0</v>
      </c>
      <c r="D78">
        <f t="shared" ca="1" si="10"/>
        <v>104</v>
      </c>
      <c r="E78">
        <f t="shared" ca="1" si="19"/>
        <v>220.00299999999999</v>
      </c>
      <c r="F78">
        <f t="shared" ca="1" si="20"/>
        <v>234.43450000000001</v>
      </c>
      <c r="G78">
        <f t="shared" ca="1" si="21"/>
        <v>0.32166527181750987</v>
      </c>
      <c r="H78">
        <f t="shared" ca="1" si="22"/>
        <v>0.31961596992213925</v>
      </c>
      <c r="I78">
        <f t="shared" si="14"/>
        <v>8.7972368421052636</v>
      </c>
      <c r="J78">
        <f t="shared" si="15"/>
        <v>0.11367205611809927</v>
      </c>
      <c r="K78" t="s">
        <v>107</v>
      </c>
      <c r="L78">
        <f t="shared" si="16"/>
        <v>3.7573659656753235E-3</v>
      </c>
      <c r="M78">
        <f t="shared" si="12"/>
        <v>2.1069861424778025</v>
      </c>
      <c r="N78">
        <f t="shared" si="11"/>
        <v>-4.8502330055969898</v>
      </c>
      <c r="O78" t="s">
        <v>621</v>
      </c>
      <c r="P78">
        <f t="shared" si="17"/>
        <v>2.9866004323710863E-3</v>
      </c>
      <c r="Q78">
        <f t="shared" si="18"/>
        <v>2.0052229267846582</v>
      </c>
      <c r="R78">
        <f t="shared" si="13"/>
        <v>-5.0496457527320695</v>
      </c>
    </row>
    <row r="79" spans="1:18" x14ac:dyDescent="0.2">
      <c r="A79" s="9">
        <v>78</v>
      </c>
      <c r="B79">
        <v>0</v>
      </c>
      <c r="C79" s="4">
        <v>0</v>
      </c>
      <c r="D79">
        <f t="shared" ca="1" si="10"/>
        <v>105</v>
      </c>
      <c r="E79">
        <f t="shared" ca="1" si="19"/>
        <v>219.971</v>
      </c>
      <c r="F79">
        <f t="shared" ca="1" si="20"/>
        <v>234.369</v>
      </c>
      <c r="G79">
        <f t="shared" ca="1" si="21"/>
        <v>0.31748286116205177</v>
      </c>
      <c r="H79">
        <f t="shared" ca="1" si="22"/>
        <v>0.31244308178917451</v>
      </c>
      <c r="I79">
        <f t="shared" si="14"/>
        <v>8.682987012987013</v>
      </c>
      <c r="J79">
        <f t="shared" si="15"/>
        <v>0.11516774106702164</v>
      </c>
      <c r="K79" t="s">
        <v>108</v>
      </c>
      <c r="L79">
        <f t="shared" si="16"/>
        <v>2.0972688537797888E-3</v>
      </c>
      <c r="M79">
        <f t="shared" si="12"/>
        <v>2.1751084752723751</v>
      </c>
      <c r="N79">
        <f t="shared" si="11"/>
        <v>-5.3566917854892422</v>
      </c>
      <c r="O79" t="s">
        <v>622</v>
      </c>
      <c r="P79">
        <f t="shared" si="17"/>
        <v>3.3935730990350367E-3</v>
      </c>
      <c r="Q79">
        <f t="shared" si="18"/>
        <v>1.8799888734098289</v>
      </c>
      <c r="R79">
        <f t="shared" si="13"/>
        <v>-4.9386855829608649</v>
      </c>
    </row>
    <row r="80" spans="1:18" x14ac:dyDescent="0.2">
      <c r="A80" s="9">
        <v>79</v>
      </c>
      <c r="B80">
        <v>0</v>
      </c>
      <c r="C80" s="4">
        <v>0</v>
      </c>
      <c r="D80">
        <f t="shared" ca="1" si="10"/>
        <v>106</v>
      </c>
      <c r="E80">
        <f t="shared" ca="1" si="19"/>
        <v>219.95500000000001</v>
      </c>
      <c r="F80">
        <f t="shared" ca="1" si="20"/>
        <v>234.33600000000001</v>
      </c>
      <c r="G80">
        <f t="shared" ca="1" si="21"/>
        <v>0.31539165583432272</v>
      </c>
      <c r="H80">
        <f t="shared" ca="1" si="22"/>
        <v>0.30882926028707236</v>
      </c>
      <c r="I80">
        <f t="shared" si="14"/>
        <v>8.5716666666666672</v>
      </c>
      <c r="J80">
        <f t="shared" si="15"/>
        <v>0.116663426015944</v>
      </c>
      <c r="K80" t="s">
        <v>109</v>
      </c>
      <c r="L80">
        <f t="shared" si="16"/>
        <v>1.7643445646984483E-3</v>
      </c>
      <c r="M80">
        <f t="shared" si="12"/>
        <v>-2.6144728127129131</v>
      </c>
      <c r="N80">
        <f t="shared" si="11"/>
        <v>-5.5068331922245557</v>
      </c>
      <c r="O80" t="s">
        <v>623</v>
      </c>
      <c r="P80">
        <f t="shared" si="17"/>
        <v>2.5316954100577048E-3</v>
      </c>
      <c r="Q80">
        <f t="shared" si="18"/>
        <v>-2.6398942041608819</v>
      </c>
      <c r="R80">
        <f t="shared" si="13"/>
        <v>-5.1931770915339417</v>
      </c>
    </row>
    <row r="81" spans="1:18" x14ac:dyDescent="0.2">
      <c r="A81" s="9">
        <v>80</v>
      </c>
      <c r="B81">
        <v>0</v>
      </c>
      <c r="C81" s="4">
        <v>0</v>
      </c>
      <c r="D81">
        <f t="shared" ca="1" si="10"/>
        <v>108</v>
      </c>
      <c r="E81">
        <f t="shared" ca="1" si="19"/>
        <v>219.94</v>
      </c>
      <c r="F81">
        <f t="shared" ca="1" si="20"/>
        <v>234.30349999999999</v>
      </c>
      <c r="G81">
        <f t="shared" ca="1" si="21"/>
        <v>0.31343115083957374</v>
      </c>
      <c r="H81">
        <f t="shared" ca="1" si="22"/>
        <v>0.30527019365620983</v>
      </c>
      <c r="I81">
        <f t="shared" si="14"/>
        <v>8.4631645569620257</v>
      </c>
      <c r="J81">
        <f t="shared" si="15"/>
        <v>0.11815911096486635</v>
      </c>
      <c r="K81" t="s">
        <v>110</v>
      </c>
      <c r="L81">
        <f t="shared" si="16"/>
        <v>3.6626518787022549E-3</v>
      </c>
      <c r="M81">
        <f t="shared" si="12"/>
        <v>-1.4308879288568657</v>
      </c>
      <c r="N81">
        <f t="shared" si="11"/>
        <v>-4.8724087148649051</v>
      </c>
      <c r="O81" t="s">
        <v>624</v>
      </c>
      <c r="P81">
        <f t="shared" si="17"/>
        <v>5.6563332438895582E-3</v>
      </c>
      <c r="Q81">
        <f t="shared" si="18"/>
        <v>-1.2502717924232185</v>
      </c>
      <c r="R81">
        <f t="shared" si="13"/>
        <v>-4.494930023839923</v>
      </c>
    </row>
    <row r="82" spans="1:18" x14ac:dyDescent="0.2">
      <c r="A82" s="9">
        <v>81</v>
      </c>
      <c r="B82">
        <v>0</v>
      </c>
      <c r="C82" s="4">
        <v>0</v>
      </c>
      <c r="D82">
        <f t="shared" ca="1" si="10"/>
        <v>109</v>
      </c>
      <c r="E82">
        <f t="shared" ca="1" si="19"/>
        <v>219.90799999999999</v>
      </c>
      <c r="F82">
        <f t="shared" ca="1" si="20"/>
        <v>234.23849999999999</v>
      </c>
      <c r="G82">
        <f t="shared" ca="1" si="21"/>
        <v>0.30924874018411191</v>
      </c>
      <c r="H82">
        <f t="shared" ca="1" si="22"/>
        <v>0.29815206039449088</v>
      </c>
      <c r="I82">
        <f t="shared" si="14"/>
        <v>8.3573750000000011</v>
      </c>
      <c r="J82">
        <f t="shared" si="15"/>
        <v>0.11965479591378871</v>
      </c>
      <c r="K82" t="s">
        <v>111</v>
      </c>
      <c r="L82">
        <f t="shared" si="16"/>
        <v>3.9902361945300703E-3</v>
      </c>
      <c r="M82">
        <f t="shared" si="12"/>
        <v>-0.8102702467982299</v>
      </c>
      <c r="N82">
        <f t="shared" si="11"/>
        <v>-4.7980027926139472</v>
      </c>
      <c r="O82" t="s">
        <v>625</v>
      </c>
      <c r="P82">
        <f t="shared" si="17"/>
        <v>2.9223493131532306E-3</v>
      </c>
      <c r="Q82">
        <f t="shared" si="18"/>
        <v>-0.5748543306508731</v>
      </c>
      <c r="R82">
        <f t="shared" si="13"/>
        <v>-5.0685357467502037</v>
      </c>
    </row>
    <row r="83" spans="1:18" x14ac:dyDescent="0.2">
      <c r="A83" s="9">
        <v>82</v>
      </c>
      <c r="B83">
        <v>0</v>
      </c>
      <c r="C83" s="4">
        <v>0</v>
      </c>
      <c r="D83">
        <f t="shared" ca="1" si="10"/>
        <v>110</v>
      </c>
      <c r="E83">
        <f t="shared" ca="1" si="19"/>
        <v>219.893</v>
      </c>
      <c r="F83">
        <f t="shared" ca="1" si="20"/>
        <v>234.20600000000002</v>
      </c>
      <c r="G83">
        <f t="shared" ca="1" si="21"/>
        <v>0.3072882351893666</v>
      </c>
      <c r="H83">
        <f t="shared" ca="1" si="22"/>
        <v>0.29459299376363451</v>
      </c>
      <c r="I83">
        <f t="shared" si="14"/>
        <v>8.2541975308641984</v>
      </c>
      <c r="J83">
        <f t="shared" si="15"/>
        <v>0.12115048086271106</v>
      </c>
      <c r="K83" t="s">
        <v>112</v>
      </c>
      <c r="L83">
        <f t="shared" si="16"/>
        <v>2.1199286800983692E-3</v>
      </c>
      <c r="M83">
        <f t="shared" si="12"/>
        <v>-0.65925479625812855</v>
      </c>
      <c r="N83">
        <f t="shared" si="11"/>
        <v>-5.3473574992375372</v>
      </c>
      <c r="O83" t="s">
        <v>626</v>
      </c>
      <c r="P83">
        <f t="shared" si="17"/>
        <v>9.3351351604269725E-4</v>
      </c>
      <c r="Q83">
        <f t="shared" si="18"/>
        <v>-1.4363550768625277</v>
      </c>
      <c r="R83">
        <f t="shared" si="13"/>
        <v>-6.0597587793178276</v>
      </c>
    </row>
    <row r="84" spans="1:18" x14ac:dyDescent="0.2">
      <c r="A84" s="9">
        <v>83</v>
      </c>
      <c r="B84">
        <v>0</v>
      </c>
      <c r="C84" s="4">
        <v>0</v>
      </c>
      <c r="D84">
        <f t="shared" ca="1" si="10"/>
        <v>112</v>
      </c>
      <c r="E84">
        <f t="shared" ca="1" si="19"/>
        <v>219.87700000000001</v>
      </c>
      <c r="F84">
        <f t="shared" ca="1" si="20"/>
        <v>234.173</v>
      </c>
      <c r="G84">
        <f t="shared" ca="1" si="21"/>
        <v>0.30519702986163755</v>
      </c>
      <c r="H84">
        <f t="shared" ca="1" si="22"/>
        <v>0.29097917226152925</v>
      </c>
      <c r="I84">
        <f t="shared" si="14"/>
        <v>8.1535365853658544</v>
      </c>
      <c r="J84">
        <f t="shared" si="15"/>
        <v>0.12264616581163343</v>
      </c>
      <c r="K84" t="s">
        <v>113</v>
      </c>
      <c r="L84">
        <f t="shared" si="16"/>
        <v>2.5508989875201353E-3</v>
      </c>
      <c r="M84">
        <f t="shared" si="12"/>
        <v>1.5751330468021814</v>
      </c>
      <c r="N84">
        <f t="shared" si="11"/>
        <v>-5.1866134771600203</v>
      </c>
      <c r="O84" t="s">
        <v>627</v>
      </c>
      <c r="P84">
        <f t="shared" si="17"/>
        <v>2.6582969966089521E-3</v>
      </c>
      <c r="Q84">
        <f t="shared" si="18"/>
        <v>0.99833437199470887</v>
      </c>
      <c r="R84">
        <f t="shared" si="13"/>
        <v>-5.1507929987934853</v>
      </c>
    </row>
    <row r="85" spans="1:18" x14ac:dyDescent="0.2">
      <c r="A85" s="9">
        <v>84</v>
      </c>
      <c r="B85">
        <v>0</v>
      </c>
      <c r="C85" s="4">
        <v>0</v>
      </c>
      <c r="D85">
        <f t="shared" ca="1" si="10"/>
        <v>113</v>
      </c>
      <c r="E85">
        <f t="shared" ca="1" si="19"/>
        <v>219.846</v>
      </c>
      <c r="F85">
        <f t="shared" ca="1" si="20"/>
        <v>234.10750000000002</v>
      </c>
      <c r="G85">
        <f t="shared" ca="1" si="21"/>
        <v>0.30114531953915952</v>
      </c>
      <c r="H85">
        <f t="shared" ca="1" si="22"/>
        <v>0.28380628412856768</v>
      </c>
      <c r="I85">
        <f t="shared" si="14"/>
        <v>8.055301204819278</v>
      </c>
      <c r="J85">
        <f t="shared" si="15"/>
        <v>0.12414185076055578</v>
      </c>
      <c r="K85" t="s">
        <v>114</v>
      </c>
      <c r="L85">
        <f t="shared" si="16"/>
        <v>5.496033584365791E-3</v>
      </c>
      <c r="M85">
        <f t="shared" si="12"/>
        <v>2.0427759002223596</v>
      </c>
      <c r="N85">
        <f t="shared" si="11"/>
        <v>-4.5199012442331918</v>
      </c>
      <c r="O85" t="s">
        <v>628</v>
      </c>
      <c r="P85">
        <f t="shared" si="17"/>
        <v>6.1014016306267958E-3</v>
      </c>
      <c r="Q85">
        <f t="shared" si="18"/>
        <v>2.0755481355441168</v>
      </c>
      <c r="R85">
        <f t="shared" si="13"/>
        <v>-4.4291407724299185</v>
      </c>
    </row>
    <row r="86" spans="1:18" x14ac:dyDescent="0.2">
      <c r="A86" s="9">
        <v>85</v>
      </c>
      <c r="B86">
        <v>0</v>
      </c>
      <c r="C86" s="4">
        <v>0</v>
      </c>
      <c r="D86">
        <f t="shared" ca="1" si="10"/>
        <v>114</v>
      </c>
      <c r="E86">
        <f t="shared" ca="1" si="19"/>
        <v>219.83</v>
      </c>
      <c r="F86">
        <f t="shared" ca="1" si="20"/>
        <v>234.07500000000002</v>
      </c>
      <c r="G86">
        <f t="shared" ca="1" si="21"/>
        <v>0.29905411421143047</v>
      </c>
      <c r="H86">
        <f t="shared" ca="1" si="22"/>
        <v>0.2802472174977082</v>
      </c>
      <c r="I86">
        <f t="shared" si="14"/>
        <v>7.9594047619047625</v>
      </c>
      <c r="J86">
        <f t="shared" si="15"/>
        <v>0.12563753570947814</v>
      </c>
      <c r="K86" t="s">
        <v>115</v>
      </c>
      <c r="L86">
        <f t="shared" si="16"/>
        <v>2.681343524675747E-3</v>
      </c>
      <c r="M86">
        <f t="shared" si="12"/>
        <v>2.4351474632242169</v>
      </c>
      <c r="N86">
        <f t="shared" si="11"/>
        <v>-5.1432950842209237</v>
      </c>
      <c r="O86" t="s">
        <v>629</v>
      </c>
      <c r="P86">
        <f t="shared" si="17"/>
        <v>2.8152400052328754E-3</v>
      </c>
      <c r="Q86">
        <f t="shared" si="18"/>
        <v>-3.0735758785369192</v>
      </c>
      <c r="R86">
        <f t="shared" si="13"/>
        <v>-5.1009691494013989</v>
      </c>
    </row>
    <row r="87" spans="1:18" x14ac:dyDescent="0.2">
      <c r="A87" s="9">
        <v>86</v>
      </c>
      <c r="B87">
        <v>0</v>
      </c>
      <c r="C87" s="4">
        <v>0</v>
      </c>
      <c r="D87">
        <f t="shared" ca="1" si="10"/>
        <v>116</v>
      </c>
      <c r="E87">
        <f t="shared" ca="1" si="19"/>
        <v>219.81399999999999</v>
      </c>
      <c r="F87">
        <f t="shared" ca="1" si="20"/>
        <v>234.04250000000002</v>
      </c>
      <c r="G87">
        <f t="shared" ca="1" si="21"/>
        <v>0.2969629088836977</v>
      </c>
      <c r="H87">
        <f t="shared" ca="1" si="22"/>
        <v>0.27668815086684873</v>
      </c>
      <c r="I87">
        <f t="shared" si="14"/>
        <v>7.865764705882353</v>
      </c>
      <c r="J87">
        <f t="shared" si="15"/>
        <v>0.12713322065840052</v>
      </c>
      <c r="K87" t="s">
        <v>116</v>
      </c>
      <c r="L87">
        <f t="shared" si="16"/>
        <v>1.7937468936608829E-3</v>
      </c>
      <c r="M87">
        <f t="shared" si="12"/>
        <v>-2.0086093679795263</v>
      </c>
      <c r="N87">
        <f t="shared" si="11"/>
        <v>-5.4924776760301848</v>
      </c>
      <c r="O87" t="s">
        <v>630</v>
      </c>
      <c r="P87">
        <f t="shared" si="17"/>
        <v>1.6052770276719496E-3</v>
      </c>
      <c r="Q87">
        <f t="shared" si="18"/>
        <v>-0.56713458174683296</v>
      </c>
      <c r="R87">
        <f t="shared" si="13"/>
        <v>-5.588900018471624</v>
      </c>
    </row>
    <row r="88" spans="1:18" x14ac:dyDescent="0.2">
      <c r="A88" s="9">
        <v>87</v>
      </c>
      <c r="B88">
        <v>0</v>
      </c>
      <c r="C88" s="4">
        <v>0</v>
      </c>
      <c r="D88">
        <f t="shared" ca="1" si="10"/>
        <v>117</v>
      </c>
      <c r="E88">
        <f t="shared" ca="1" si="19"/>
        <v>219.78299999999999</v>
      </c>
      <c r="F88">
        <f t="shared" ca="1" si="20"/>
        <v>233.97699999999998</v>
      </c>
      <c r="G88">
        <f t="shared" ca="1" si="21"/>
        <v>0.29291119856121967</v>
      </c>
      <c r="H88">
        <f t="shared" ca="1" si="22"/>
        <v>0.26951526273388088</v>
      </c>
      <c r="I88">
        <f t="shared" si="14"/>
        <v>7.7743023255813961</v>
      </c>
      <c r="J88">
        <f t="shared" si="15"/>
        <v>0.12862890560732287</v>
      </c>
      <c r="K88" t="s">
        <v>117</v>
      </c>
      <c r="L88">
        <f t="shared" si="16"/>
        <v>4.3214929346417222E-3</v>
      </c>
      <c r="M88">
        <f t="shared" si="12"/>
        <v>-1.254044314402202</v>
      </c>
      <c r="N88">
        <f t="shared" si="11"/>
        <v>-4.7287323854127923</v>
      </c>
      <c r="O88" t="s">
        <v>631</v>
      </c>
      <c r="P88">
        <f t="shared" si="17"/>
        <v>2.2510159890968247E-3</v>
      </c>
      <c r="Q88">
        <f t="shared" si="18"/>
        <v>-1.5514271252254703</v>
      </c>
      <c r="R88">
        <f t="shared" si="13"/>
        <v>-5.2952428403393776</v>
      </c>
    </row>
    <row r="89" spans="1:18" x14ac:dyDescent="0.2">
      <c r="A89" s="9">
        <v>88</v>
      </c>
      <c r="B89">
        <v>0</v>
      </c>
      <c r="C89" s="4">
        <v>0</v>
      </c>
      <c r="D89">
        <f t="shared" ca="1" si="10"/>
        <v>118</v>
      </c>
      <c r="E89">
        <f t="shared" ca="1" si="19"/>
        <v>219.767</v>
      </c>
      <c r="F89">
        <f t="shared" ca="1" si="20"/>
        <v>233.94450000000001</v>
      </c>
      <c r="G89">
        <f t="shared" ca="1" si="21"/>
        <v>0.29081999323349061</v>
      </c>
      <c r="H89">
        <f t="shared" ca="1" si="22"/>
        <v>0.26595619610302457</v>
      </c>
      <c r="I89">
        <f t="shared" si="14"/>
        <v>7.6849425287356325</v>
      </c>
      <c r="J89">
        <f t="shared" si="15"/>
        <v>0.13012459055624523</v>
      </c>
      <c r="K89" t="s">
        <v>118</v>
      </c>
      <c r="L89">
        <f t="shared" si="16"/>
        <v>4.3506681141579602E-3</v>
      </c>
      <c r="M89">
        <f t="shared" si="12"/>
        <v>-0.70725936782132981</v>
      </c>
      <c r="N89">
        <f t="shared" si="11"/>
        <v>-4.7228880902232602</v>
      </c>
      <c r="O89" t="s">
        <v>632</v>
      </c>
      <c r="P89">
        <f t="shared" si="17"/>
        <v>5.121551211299858E-3</v>
      </c>
      <c r="Q89">
        <f t="shared" si="18"/>
        <v>-0.9978381848352077</v>
      </c>
      <c r="R89">
        <f t="shared" si="13"/>
        <v>-4.5811969606751806</v>
      </c>
    </row>
    <row r="90" spans="1:18" x14ac:dyDescent="0.2">
      <c r="A90" s="9">
        <v>89</v>
      </c>
      <c r="B90">
        <v>0</v>
      </c>
      <c r="C90" s="4">
        <v>0</v>
      </c>
      <c r="D90">
        <f t="shared" ca="1" si="10"/>
        <v>120</v>
      </c>
      <c r="E90">
        <f t="shared" ca="1" si="19"/>
        <v>219.751</v>
      </c>
      <c r="F90">
        <f t="shared" ca="1" si="20"/>
        <v>233.91149999999999</v>
      </c>
      <c r="G90">
        <f t="shared" ca="1" si="21"/>
        <v>0.28872878790576156</v>
      </c>
      <c r="H90">
        <f t="shared" ca="1" si="22"/>
        <v>0.26234237460091925</v>
      </c>
      <c r="I90">
        <f t="shared" si="14"/>
        <v>7.5976136363636364</v>
      </c>
      <c r="J90">
        <f t="shared" si="15"/>
        <v>0.13162027550516758</v>
      </c>
      <c r="K90" t="s">
        <v>119</v>
      </c>
      <c r="L90">
        <f t="shared" si="16"/>
        <v>1.1061069425647289E-3</v>
      </c>
      <c r="M90">
        <f t="shared" si="12"/>
        <v>0.54022448018962188</v>
      </c>
      <c r="N90">
        <f t="shared" si="11"/>
        <v>-5.9124057635663432</v>
      </c>
      <c r="O90" t="s">
        <v>633</v>
      </c>
      <c r="P90">
        <f t="shared" si="17"/>
        <v>2.4559335810878449E-3</v>
      </c>
      <c r="Q90">
        <f t="shared" si="18"/>
        <v>0.68492700635960713</v>
      </c>
      <c r="R90">
        <f t="shared" si="13"/>
        <v>-5.2195667650919439</v>
      </c>
    </row>
    <row r="91" spans="1:18" x14ac:dyDescent="0.2">
      <c r="A91" s="9">
        <v>90</v>
      </c>
      <c r="B91">
        <v>0</v>
      </c>
      <c r="C91" s="4">
        <v>0</v>
      </c>
      <c r="D91">
        <f t="shared" ca="1" si="10"/>
        <v>121</v>
      </c>
      <c r="E91">
        <f t="shared" ca="1" si="19"/>
        <v>219.72</v>
      </c>
      <c r="F91">
        <f t="shared" ca="1" si="20"/>
        <v>233.84649999999999</v>
      </c>
      <c r="G91">
        <f t="shared" ca="1" si="21"/>
        <v>0.28467707758328348</v>
      </c>
      <c r="H91">
        <f t="shared" ca="1" si="22"/>
        <v>0.25522424133920035</v>
      </c>
      <c r="I91">
        <f t="shared" si="14"/>
        <v>7.5122471910112365</v>
      </c>
      <c r="J91">
        <f t="shared" si="15"/>
        <v>0.13311596045408994</v>
      </c>
      <c r="K91" t="s">
        <v>120</v>
      </c>
      <c r="L91">
        <f t="shared" si="16"/>
        <v>3.2040001992262499E-3</v>
      </c>
      <c r="M91">
        <f t="shared" si="12"/>
        <v>1.9592273215120741</v>
      </c>
      <c r="N91">
        <f t="shared" si="11"/>
        <v>-4.9886149311663255</v>
      </c>
      <c r="O91" t="s">
        <v>634</v>
      </c>
      <c r="P91">
        <f t="shared" si="17"/>
        <v>2.7449925640762865E-3</v>
      </c>
      <c r="Q91">
        <f t="shared" si="18"/>
        <v>2.5701911323593478</v>
      </c>
      <c r="R91">
        <f t="shared" si="13"/>
        <v>-5.122917655349462</v>
      </c>
    </row>
    <row r="92" spans="1:18" x14ac:dyDescent="0.2">
      <c r="A92" s="9">
        <v>91</v>
      </c>
      <c r="B92">
        <v>0</v>
      </c>
      <c r="C92" s="4">
        <v>0</v>
      </c>
      <c r="D92">
        <f t="shared" ca="1" si="10"/>
        <v>122</v>
      </c>
      <c r="E92">
        <f t="shared" ca="1" si="19"/>
        <v>219.70400000000001</v>
      </c>
      <c r="F92">
        <f t="shared" ca="1" si="20"/>
        <v>233.8135</v>
      </c>
      <c r="G92">
        <f t="shared" ca="1" si="21"/>
        <v>0.28258587225555443</v>
      </c>
      <c r="H92">
        <f t="shared" ca="1" si="22"/>
        <v>0.2516104198370982</v>
      </c>
      <c r="I92">
        <f t="shared" si="14"/>
        <v>7.4287777777777784</v>
      </c>
      <c r="J92">
        <f t="shared" si="15"/>
        <v>0.13461164540301229</v>
      </c>
      <c r="K92" t="s">
        <v>121</v>
      </c>
      <c r="L92">
        <f t="shared" si="16"/>
        <v>3.5505113948461355E-3</v>
      </c>
      <c r="M92">
        <f t="shared" si="12"/>
        <v>2.0842595775889201</v>
      </c>
      <c r="N92">
        <f t="shared" si="11"/>
        <v>-4.899418178416977</v>
      </c>
      <c r="O92" t="s">
        <v>635</v>
      </c>
      <c r="P92">
        <f t="shared" si="17"/>
        <v>2.3548987887394013E-3</v>
      </c>
      <c r="Q92">
        <f t="shared" si="18"/>
        <v>1.6847669352908079</v>
      </c>
      <c r="R92">
        <f t="shared" si="13"/>
        <v>-5.2560555073772219</v>
      </c>
    </row>
    <row r="93" spans="1:18" x14ac:dyDescent="0.2">
      <c r="A93" s="9">
        <v>92</v>
      </c>
      <c r="B93">
        <v>0</v>
      </c>
      <c r="C93" s="4">
        <v>0</v>
      </c>
      <c r="D93">
        <f t="shared" ca="1" si="10"/>
        <v>124</v>
      </c>
      <c r="E93">
        <f t="shared" ca="1" si="19"/>
        <v>219.68799999999999</v>
      </c>
      <c r="F93">
        <f t="shared" ca="1" si="20"/>
        <v>233.78100000000001</v>
      </c>
      <c r="G93">
        <f t="shared" ca="1" si="21"/>
        <v>0.28049466692782166</v>
      </c>
      <c r="H93">
        <f t="shared" ca="1" si="22"/>
        <v>0.24805135320623872</v>
      </c>
      <c r="I93">
        <f t="shared" si="14"/>
        <v>7.3471428571428579</v>
      </c>
      <c r="J93">
        <f t="shared" si="15"/>
        <v>0.13610733035193465</v>
      </c>
      <c r="K93" t="s">
        <v>122</v>
      </c>
      <c r="L93">
        <f t="shared" si="16"/>
        <v>1.8444575239933154E-3</v>
      </c>
      <c r="M93">
        <f t="shared" si="12"/>
        <v>3.102534148536797</v>
      </c>
      <c r="N93">
        <f t="shared" si="11"/>
        <v>-5.468262683376631</v>
      </c>
      <c r="O93" t="s">
        <v>636</v>
      </c>
      <c r="P93">
        <f t="shared" si="17"/>
        <v>4.1665354092090268E-3</v>
      </c>
      <c r="Q93">
        <f t="shared" si="18"/>
        <v>2.3249771855030934</v>
      </c>
      <c r="R93">
        <f t="shared" si="13"/>
        <v>-4.7604498459611886</v>
      </c>
    </row>
    <row r="94" spans="1:18" x14ac:dyDescent="0.2">
      <c r="A94" s="9">
        <v>93</v>
      </c>
      <c r="B94">
        <v>0</v>
      </c>
      <c r="C94" s="4">
        <v>0</v>
      </c>
      <c r="D94">
        <f t="shared" ca="1" si="10"/>
        <v>125</v>
      </c>
      <c r="E94">
        <f t="shared" ca="1" si="19"/>
        <v>219.65100000000001</v>
      </c>
      <c r="F94">
        <f t="shared" ca="1" si="20"/>
        <v>233.61950000000002</v>
      </c>
      <c r="G94">
        <f t="shared" ca="1" si="21"/>
        <v>0.27565875460744849</v>
      </c>
      <c r="H94">
        <f t="shared" ca="1" si="22"/>
        <v>0.23036552979442995</v>
      </c>
      <c r="I94">
        <f t="shared" si="14"/>
        <v>7.2672826086956528</v>
      </c>
      <c r="J94">
        <f t="shared" si="15"/>
        <v>0.13760301530085703</v>
      </c>
      <c r="K94" t="s">
        <v>123</v>
      </c>
      <c r="L94">
        <f t="shared" si="16"/>
        <v>1.1497344857911251E-3</v>
      </c>
      <c r="M94">
        <f t="shared" si="12"/>
        <v>-1.8990362500963374</v>
      </c>
      <c r="N94">
        <f t="shared" si="11"/>
        <v>-5.8788048839353575</v>
      </c>
      <c r="O94" t="s">
        <v>637</v>
      </c>
      <c r="P94">
        <f t="shared" si="17"/>
        <v>2.79277142720791E-3</v>
      </c>
      <c r="Q94">
        <f t="shared" si="18"/>
        <v>-1.9164302368529675</v>
      </c>
      <c r="R94">
        <f t="shared" si="13"/>
        <v>-5.107929214859694</v>
      </c>
    </row>
    <row r="95" spans="1:18" x14ac:dyDescent="0.2">
      <c r="A95" s="9">
        <v>94</v>
      </c>
      <c r="B95">
        <v>0</v>
      </c>
      <c r="C95" s="4">
        <v>0</v>
      </c>
      <c r="D95">
        <f t="shared" ca="1" si="10"/>
        <v>126</v>
      </c>
      <c r="E95">
        <f t="shared" ca="1" si="19"/>
        <v>219.62899999999999</v>
      </c>
      <c r="F95">
        <f t="shared" ca="1" si="20"/>
        <v>233.49149999999997</v>
      </c>
      <c r="G95">
        <f t="shared" ca="1" si="21"/>
        <v>0.27278334728181686</v>
      </c>
      <c r="H95">
        <f t="shared" ca="1" si="22"/>
        <v>0.21634828275596291</v>
      </c>
      <c r="I95">
        <f t="shared" si="14"/>
        <v>7.1891397849462368</v>
      </c>
      <c r="J95">
        <f t="shared" si="15"/>
        <v>0.13909870024977938</v>
      </c>
      <c r="K95" t="s">
        <v>124</v>
      </c>
      <c r="L95">
        <f t="shared" si="16"/>
        <v>2.0284187075766853E-3</v>
      </c>
      <c r="M95">
        <f t="shared" si="12"/>
        <v>-1.080618104404236</v>
      </c>
      <c r="N95">
        <f t="shared" si="11"/>
        <v>-5.3856847854419216</v>
      </c>
      <c r="O95" t="s">
        <v>638</v>
      </c>
      <c r="P95">
        <f t="shared" si="17"/>
        <v>3.5431019554294499E-3</v>
      </c>
      <c r="Q95">
        <f t="shared" si="18"/>
        <v>-0.65852029291450176</v>
      </c>
      <c r="R95">
        <f t="shared" si="13"/>
        <v>-4.9012327006718746</v>
      </c>
    </row>
    <row r="96" spans="1:18" x14ac:dyDescent="0.2">
      <c r="A96" s="9">
        <v>95</v>
      </c>
      <c r="B96">
        <v>0</v>
      </c>
      <c r="C96" s="4">
        <v>0</v>
      </c>
      <c r="D96">
        <f t="shared" ca="1" si="10"/>
        <v>128</v>
      </c>
      <c r="E96">
        <f t="shared" ca="1" si="19"/>
        <v>219.607</v>
      </c>
      <c r="F96">
        <f t="shared" ca="1" si="20"/>
        <v>233.50549999999998</v>
      </c>
      <c r="G96">
        <f t="shared" ca="1" si="21"/>
        <v>0.26990793995618895</v>
      </c>
      <c r="H96">
        <f t="shared" ca="1" si="22"/>
        <v>0.21788141915079581</v>
      </c>
      <c r="I96">
        <f t="shared" si="14"/>
        <v>7.1126595744680854</v>
      </c>
      <c r="J96">
        <f t="shared" si="15"/>
        <v>0.14059438519870174</v>
      </c>
      <c r="K96" t="s">
        <v>125</v>
      </c>
      <c r="L96">
        <f t="shared" si="16"/>
        <v>3.4182799232125665E-3</v>
      </c>
      <c r="M96">
        <f t="shared" si="12"/>
        <v>-0.79592157285972853</v>
      </c>
      <c r="N96">
        <f t="shared" si="11"/>
        <v>-4.9323847514992671</v>
      </c>
      <c r="O96" t="s">
        <v>639</v>
      </c>
      <c r="P96">
        <f t="shared" si="17"/>
        <v>2.1190783186872991E-3</v>
      </c>
      <c r="Q96">
        <f t="shared" si="18"/>
        <v>-1.0064237778670642</v>
      </c>
      <c r="R96">
        <f t="shared" si="13"/>
        <v>-5.347705983940215</v>
      </c>
    </row>
    <row r="97" spans="1:18" x14ac:dyDescent="0.2">
      <c r="A97" s="9">
        <v>96</v>
      </c>
      <c r="B97">
        <v>0</v>
      </c>
      <c r="C97" s="4">
        <v>0</v>
      </c>
      <c r="D97">
        <f t="shared" ca="1" si="10"/>
        <v>129</v>
      </c>
      <c r="E97">
        <f t="shared" ca="1" si="19"/>
        <v>219.56299999999999</v>
      </c>
      <c r="F97">
        <f t="shared" ca="1" si="20"/>
        <v>233.535</v>
      </c>
      <c r="G97">
        <f t="shared" ca="1" si="21"/>
        <v>0.26415712530492941</v>
      </c>
      <c r="H97">
        <f t="shared" ca="1" si="22"/>
        <v>0.22111195655419286</v>
      </c>
      <c r="I97">
        <f t="shared" si="14"/>
        <v>7.037789473684211</v>
      </c>
      <c r="J97">
        <f t="shared" si="15"/>
        <v>0.14209007014762409</v>
      </c>
      <c r="K97" t="s">
        <v>126</v>
      </c>
      <c r="L97">
        <f t="shared" si="16"/>
        <v>1.7814846664312709E-3</v>
      </c>
      <c r="M97">
        <f t="shared" si="12"/>
        <v>-0.15699857162828507</v>
      </c>
      <c r="N97">
        <f t="shared" si="11"/>
        <v>-5.4984358226999648</v>
      </c>
      <c r="O97" t="s">
        <v>640</v>
      </c>
      <c r="P97">
        <f t="shared" si="17"/>
        <v>2.6634847957806586E-3</v>
      </c>
      <c r="Q97">
        <f t="shared" si="18"/>
        <v>-0.46612093740877808</v>
      </c>
      <c r="R97">
        <f t="shared" si="13"/>
        <v>-5.1490995559917616</v>
      </c>
    </row>
    <row r="98" spans="1:18" x14ac:dyDescent="0.2">
      <c r="A98" s="9">
        <v>97</v>
      </c>
      <c r="B98">
        <v>0</v>
      </c>
      <c r="C98" s="4">
        <v>0</v>
      </c>
      <c r="D98">
        <f t="shared" ca="1" si="10"/>
        <v>130</v>
      </c>
      <c r="E98">
        <f t="shared" ca="1" si="19"/>
        <v>219.541</v>
      </c>
      <c r="F98">
        <f t="shared" ca="1" si="20"/>
        <v>233.54949999999999</v>
      </c>
      <c r="G98">
        <f t="shared" ca="1" si="21"/>
        <v>0.2612817179793015</v>
      </c>
      <c r="H98">
        <f t="shared" ca="1" si="22"/>
        <v>0.22269984782026847</v>
      </c>
      <c r="I98">
        <f t="shared" si="14"/>
        <v>6.964479166666667</v>
      </c>
      <c r="J98">
        <f t="shared" si="15"/>
        <v>0.14358575509654645</v>
      </c>
      <c r="K98" t="s">
        <v>127</v>
      </c>
      <c r="L98">
        <f t="shared" si="16"/>
        <v>1.874771534648664E-3</v>
      </c>
      <c r="M98">
        <f t="shared" si="12"/>
        <v>1.5622535153066408</v>
      </c>
      <c r="N98">
        <f t="shared" si="11"/>
        <v>-5.4541032983118276</v>
      </c>
      <c r="O98" t="s">
        <v>641</v>
      </c>
      <c r="P98">
        <f t="shared" si="17"/>
        <v>3.4338861851368565E-3</v>
      </c>
      <c r="Q98">
        <f t="shared" si="18"/>
        <v>1.7312219572501546</v>
      </c>
      <c r="R98">
        <f t="shared" si="13"/>
        <v>-4.9284282069268901</v>
      </c>
    </row>
    <row r="99" spans="1:18" x14ac:dyDescent="0.2">
      <c r="A99" s="9">
        <v>98</v>
      </c>
      <c r="B99">
        <v>0</v>
      </c>
      <c r="C99" s="4">
        <v>0</v>
      </c>
      <c r="D99">
        <f t="shared" ca="1" si="10"/>
        <v>132</v>
      </c>
      <c r="E99">
        <f t="shared" ca="1" si="19"/>
        <v>219.51900000000001</v>
      </c>
      <c r="F99">
        <f t="shared" ca="1" si="20"/>
        <v>233.56399999999999</v>
      </c>
      <c r="G99">
        <f t="shared" ca="1" si="21"/>
        <v>0.25840631065367359</v>
      </c>
      <c r="H99">
        <f t="shared" ca="1" si="22"/>
        <v>0.22428773908634408</v>
      </c>
      <c r="I99">
        <f t="shared" si="14"/>
        <v>6.892680412371134</v>
      </c>
      <c r="J99">
        <f t="shared" si="15"/>
        <v>0.14508144004546883</v>
      </c>
      <c r="K99" t="s">
        <v>128</v>
      </c>
      <c r="L99">
        <f t="shared" si="16"/>
        <v>3.4017593643912965E-3</v>
      </c>
      <c r="M99">
        <f t="shared" si="12"/>
        <v>2.270792980467474</v>
      </c>
      <c r="N99">
        <f t="shared" si="11"/>
        <v>-4.9365928220190636</v>
      </c>
      <c r="O99" t="s">
        <v>642</v>
      </c>
      <c r="P99">
        <f t="shared" si="17"/>
        <v>3.8595434978261275E-3</v>
      </c>
      <c r="Q99">
        <f t="shared" si="18"/>
        <v>2.6518251261476382</v>
      </c>
      <c r="R99">
        <f t="shared" si="13"/>
        <v>-4.8269281202416661</v>
      </c>
    </row>
    <row r="100" spans="1:18" x14ac:dyDescent="0.2">
      <c r="A100" s="9">
        <v>99</v>
      </c>
      <c r="B100">
        <v>0</v>
      </c>
      <c r="C100" s="4">
        <v>0</v>
      </c>
      <c r="D100">
        <f t="shared" ca="1" si="10"/>
        <v>133</v>
      </c>
      <c r="E100">
        <f t="shared" ca="1" si="19"/>
        <v>219.47499999999999</v>
      </c>
      <c r="F100">
        <f t="shared" ca="1" si="20"/>
        <v>233.59300000000002</v>
      </c>
      <c r="G100">
        <f t="shared" ca="1" si="21"/>
        <v>0.25265549600241405</v>
      </c>
      <c r="H100">
        <f t="shared" ca="1" si="22"/>
        <v>0.22746352161849842</v>
      </c>
      <c r="I100">
        <f t="shared" si="14"/>
        <v>6.8223469387755102</v>
      </c>
      <c r="J100">
        <f t="shared" si="15"/>
        <v>0.14657712499439118</v>
      </c>
      <c r="K100" t="s">
        <v>129</v>
      </c>
      <c r="L100">
        <f t="shared" si="16"/>
        <v>3.7220497984529568E-3</v>
      </c>
      <c r="M100">
        <f t="shared" si="12"/>
        <v>2.7645626456549168</v>
      </c>
      <c r="N100">
        <f t="shared" si="11"/>
        <v>-4.8584356412129504</v>
      </c>
      <c r="O100" t="s">
        <v>643</v>
      </c>
      <c r="P100">
        <f t="shared" si="17"/>
        <v>1.5256564161292324E-3</v>
      </c>
      <c r="Q100">
        <f t="shared" si="18"/>
        <v>2.641225866265688</v>
      </c>
      <c r="R100">
        <f t="shared" si="13"/>
        <v>-5.6330865204162306</v>
      </c>
    </row>
    <row r="101" spans="1:18" x14ac:dyDescent="0.2">
      <c r="A101" s="9">
        <v>100</v>
      </c>
      <c r="B101">
        <v>0</v>
      </c>
      <c r="C101" s="4">
        <v>0</v>
      </c>
      <c r="D101">
        <f t="shared" ca="1" si="10"/>
        <v>135</v>
      </c>
      <c r="E101">
        <f t="shared" ca="1" si="19"/>
        <v>219.453</v>
      </c>
      <c r="F101">
        <f t="shared" ca="1" si="20"/>
        <v>233.60750000000002</v>
      </c>
      <c r="G101">
        <f t="shared" ca="1" si="21"/>
        <v>0.24978008867678614</v>
      </c>
      <c r="H101">
        <f t="shared" ca="1" si="22"/>
        <v>0.22905141288457403</v>
      </c>
      <c r="I101">
        <f t="shared" si="14"/>
        <v>6.7534343434343436</v>
      </c>
      <c r="J101">
        <f t="shared" si="15"/>
        <v>0.14807280994331354</v>
      </c>
      <c r="K101" t="s">
        <v>130</v>
      </c>
      <c r="L101">
        <f t="shared" si="16"/>
        <v>1.2629178216858232E-3</v>
      </c>
      <c r="M101">
        <f t="shared" si="12"/>
        <v>-2.3099841678961734</v>
      </c>
      <c r="N101">
        <f t="shared" si="11"/>
        <v>-5.7972498163074198</v>
      </c>
      <c r="O101" t="s">
        <v>644</v>
      </c>
      <c r="P101">
        <f t="shared" si="17"/>
        <v>1.1565059192735234E-3</v>
      </c>
      <c r="Q101">
        <f t="shared" si="18"/>
        <v>-2.5477191770099012</v>
      </c>
      <c r="R101">
        <f t="shared" si="13"/>
        <v>-5.8737042801295694</v>
      </c>
    </row>
    <row r="102" spans="1:18" x14ac:dyDescent="0.2">
      <c r="A102" s="9">
        <v>101</v>
      </c>
      <c r="B102">
        <v>0</v>
      </c>
      <c r="C102" s="4">
        <v>0</v>
      </c>
      <c r="D102">
        <f t="shared" ca="1" si="10"/>
        <v>136</v>
      </c>
      <c r="E102">
        <f t="shared" ca="1" si="19"/>
        <v>219.43100000000001</v>
      </c>
      <c r="F102">
        <f t="shared" ca="1" si="20"/>
        <v>233.6225</v>
      </c>
      <c r="G102">
        <f t="shared" ca="1" si="21"/>
        <v>0.24690468135115823</v>
      </c>
      <c r="H102">
        <f t="shared" ca="1" si="22"/>
        <v>0.23069405902189236</v>
      </c>
      <c r="I102">
        <f t="shared" si="14"/>
        <v>6.6859000000000002</v>
      </c>
      <c r="J102">
        <f t="shared" si="15"/>
        <v>0.14956849489223589</v>
      </c>
      <c r="K102" t="s">
        <v>131</v>
      </c>
      <c r="L102">
        <f t="shared" si="16"/>
        <v>3.5242082648616643E-3</v>
      </c>
      <c r="M102">
        <f t="shared" si="12"/>
        <v>-0.82217344935039494</v>
      </c>
      <c r="N102">
        <f t="shared" si="11"/>
        <v>-4.9058768693011379</v>
      </c>
      <c r="O102" t="s">
        <v>645</v>
      </c>
      <c r="P102">
        <f t="shared" si="17"/>
        <v>3.2541891327553729E-3</v>
      </c>
      <c r="Q102">
        <f t="shared" si="18"/>
        <v>-0.90896061058361943</v>
      </c>
      <c r="R102">
        <f t="shared" si="13"/>
        <v>-4.9751144191320629</v>
      </c>
    </row>
    <row r="103" spans="1:18" x14ac:dyDescent="0.2">
      <c r="A103" s="9">
        <v>102</v>
      </c>
      <c r="B103">
        <v>0</v>
      </c>
      <c r="C103" s="4">
        <v>0</v>
      </c>
      <c r="D103">
        <f t="shared" ca="1" si="10"/>
        <v>137</v>
      </c>
      <c r="E103">
        <f t="shared" ca="1" si="19"/>
        <v>219.964</v>
      </c>
      <c r="F103">
        <f t="shared" ca="1" si="20"/>
        <v>233.38900000000001</v>
      </c>
      <c r="G103">
        <f t="shared" ca="1" si="21"/>
        <v>0.31656795883116917</v>
      </c>
      <c r="H103">
        <f t="shared" ca="1" si="22"/>
        <v>0.20512353415094819</v>
      </c>
      <c r="I103">
        <f t="shared" si="14"/>
        <v>6.6197029702970296</v>
      </c>
      <c r="J103">
        <f t="shared" si="15"/>
        <v>0.15106417984115827</v>
      </c>
      <c r="K103" t="s">
        <v>132</v>
      </c>
      <c r="L103">
        <f t="shared" si="16"/>
        <v>4.2375998511328949E-3</v>
      </c>
      <c r="M103">
        <f t="shared" si="12"/>
        <v>-0.62223212291237451</v>
      </c>
      <c r="N103">
        <f t="shared" si="11"/>
        <v>-4.7457601106584928</v>
      </c>
      <c r="O103" t="s">
        <v>646</v>
      </c>
      <c r="P103">
        <f t="shared" si="17"/>
        <v>3.2139338446729999E-3</v>
      </c>
      <c r="Q103">
        <f t="shared" si="18"/>
        <v>-0.35415511052060039</v>
      </c>
      <c r="R103">
        <f t="shared" si="13"/>
        <v>-4.9859261339189391</v>
      </c>
    </row>
    <row r="104" spans="1:18" x14ac:dyDescent="0.2">
      <c r="A104" s="9">
        <v>103</v>
      </c>
      <c r="B104">
        <v>0</v>
      </c>
      <c r="C104" s="4">
        <v>0</v>
      </c>
      <c r="D104">
        <f t="shared" ca="1" si="10"/>
        <v>139</v>
      </c>
      <c r="E104">
        <f t="shared" ca="1" si="19"/>
        <v>220.23</v>
      </c>
      <c r="F104">
        <f t="shared" ca="1" si="20"/>
        <v>233.27249999999998</v>
      </c>
      <c r="G104">
        <f t="shared" ca="1" si="21"/>
        <v>0.35133424740468272</v>
      </c>
      <c r="H104">
        <f t="shared" ca="1" si="22"/>
        <v>0.19236564915109436</v>
      </c>
      <c r="I104">
        <f t="shared" si="14"/>
        <v>6.5548039215686273</v>
      </c>
      <c r="J104">
        <f t="shared" si="15"/>
        <v>0.15255986479008063</v>
      </c>
      <c r="K104" t="s">
        <v>133</v>
      </c>
      <c r="L104">
        <f t="shared" si="16"/>
        <v>1.8367803459272344E-3</v>
      </c>
      <c r="M104">
        <f t="shared" si="12"/>
        <v>0.34749732260585914</v>
      </c>
      <c r="N104">
        <f t="shared" si="11"/>
        <v>-5.4718855526637791</v>
      </c>
      <c r="O104" t="s">
        <v>647</v>
      </c>
      <c r="P104">
        <f t="shared" si="17"/>
        <v>9.146686767809981E-4</v>
      </c>
      <c r="Q104">
        <f t="shared" si="18"/>
        <v>-0.18281920093706297</v>
      </c>
      <c r="R104">
        <f t="shared" si="13"/>
        <v>-6.0774723865201823</v>
      </c>
    </row>
    <row r="105" spans="1:18" x14ac:dyDescent="0.2">
      <c r="A105" s="9">
        <v>104</v>
      </c>
      <c r="B105">
        <v>0</v>
      </c>
      <c r="C105" s="4">
        <v>0</v>
      </c>
      <c r="D105">
        <f t="shared" ca="1" si="10"/>
        <v>140</v>
      </c>
      <c r="E105">
        <f t="shared" ca="1" si="19"/>
        <v>220.172</v>
      </c>
      <c r="F105">
        <f t="shared" ca="1" si="20"/>
        <v>233.15600000000001</v>
      </c>
      <c r="G105">
        <f t="shared" ca="1" si="21"/>
        <v>0.34375362809166166</v>
      </c>
      <c r="H105">
        <f t="shared" ca="1" si="22"/>
        <v>0.17960776415124674</v>
      </c>
      <c r="I105">
        <f t="shared" si="14"/>
        <v>6.4911650485436896</v>
      </c>
      <c r="J105">
        <f t="shared" si="15"/>
        <v>0.15405554973900298</v>
      </c>
      <c r="K105" t="s">
        <v>134</v>
      </c>
      <c r="L105">
        <f t="shared" si="16"/>
        <v>2.8548034009434572E-3</v>
      </c>
      <c r="M105">
        <f t="shared" si="12"/>
        <v>2.1482414146546813</v>
      </c>
      <c r="N105">
        <f t="shared" si="11"/>
        <v>-5.0888475890746507</v>
      </c>
      <c r="O105" t="s">
        <v>648</v>
      </c>
      <c r="P105">
        <f t="shared" si="17"/>
        <v>1.4661308771185238E-3</v>
      </c>
      <c r="Q105">
        <f t="shared" si="18"/>
        <v>1.7621902176471309</v>
      </c>
      <c r="R105">
        <f t="shared" si="13"/>
        <v>-5.667654519589818</v>
      </c>
    </row>
    <row r="106" spans="1:18" x14ac:dyDescent="0.2">
      <c r="A106" s="9">
        <v>105</v>
      </c>
      <c r="B106">
        <v>0</v>
      </c>
      <c r="C106" s="4">
        <v>0</v>
      </c>
      <c r="D106">
        <f t="shared" ca="1" si="10"/>
        <v>141</v>
      </c>
      <c r="E106">
        <f t="shared" ca="1" si="19"/>
        <v>220.05600000000001</v>
      </c>
      <c r="F106">
        <f t="shared" ca="1" si="20"/>
        <v>232.923</v>
      </c>
      <c r="G106">
        <f t="shared" ca="1" si="21"/>
        <v>0.32859238946561953</v>
      </c>
      <c r="H106">
        <f t="shared" ca="1" si="22"/>
        <v>0.15409199415154526</v>
      </c>
      <c r="I106">
        <f t="shared" si="14"/>
        <v>6.42875</v>
      </c>
      <c r="J106">
        <f t="shared" si="15"/>
        <v>0.15555123468792534</v>
      </c>
      <c r="K106" t="s">
        <v>135</v>
      </c>
      <c r="L106">
        <f t="shared" si="16"/>
        <v>3.6019747416591893E-3</v>
      </c>
      <c r="M106">
        <f t="shared" si="12"/>
        <v>2.6119635180109868</v>
      </c>
      <c r="N106">
        <f t="shared" si="11"/>
        <v>-4.8869186738694488</v>
      </c>
      <c r="O106" t="s">
        <v>649</v>
      </c>
      <c r="P106">
        <f t="shared" si="17"/>
        <v>3.5456368947045279E-3</v>
      </c>
      <c r="Q106">
        <f t="shared" si="18"/>
        <v>2.5105856583663595</v>
      </c>
      <c r="R106">
        <f t="shared" si="13"/>
        <v>-4.9006114842838375</v>
      </c>
    </row>
    <row r="107" spans="1:18" x14ac:dyDescent="0.2">
      <c r="A107" s="9">
        <v>106</v>
      </c>
      <c r="B107">
        <v>0</v>
      </c>
      <c r="C107" s="4">
        <v>0</v>
      </c>
      <c r="D107">
        <f t="shared" ca="1" si="10"/>
        <v>143</v>
      </c>
      <c r="E107">
        <f t="shared" ca="1" si="19"/>
        <v>219.99799999999999</v>
      </c>
      <c r="F107">
        <f t="shared" ca="1" si="20"/>
        <v>232.80600000000001</v>
      </c>
      <c r="G107">
        <f t="shared" ca="1" si="21"/>
        <v>0.3210117701525948</v>
      </c>
      <c r="H107">
        <f t="shared" ca="1" si="22"/>
        <v>0.14127935428045182</v>
      </c>
      <c r="I107">
        <f t="shared" si="14"/>
        <v>6.36752380952381</v>
      </c>
      <c r="J107">
        <f t="shared" si="15"/>
        <v>0.15704691963684769</v>
      </c>
      <c r="K107" t="s">
        <v>136</v>
      </c>
      <c r="L107">
        <f t="shared" si="16"/>
        <v>2.3478406794530077E-3</v>
      </c>
      <c r="M107">
        <f t="shared" si="12"/>
        <v>3.0263584719258581</v>
      </c>
      <c r="N107">
        <f t="shared" si="11"/>
        <v>-5.258662753845428</v>
      </c>
      <c r="O107" t="s">
        <v>650</v>
      </c>
      <c r="P107">
        <f t="shared" si="17"/>
        <v>2.4807229789623937E-3</v>
      </c>
      <c r="Q107">
        <f t="shared" si="18"/>
        <v>2.9812216900441686</v>
      </c>
      <c r="R107">
        <f t="shared" si="13"/>
        <v>-5.2108434609156049</v>
      </c>
    </row>
    <row r="108" spans="1:18" x14ac:dyDescent="0.2">
      <c r="A108" s="9">
        <v>107</v>
      </c>
      <c r="B108">
        <v>0</v>
      </c>
      <c r="C108" s="4">
        <v>0</v>
      </c>
      <c r="D108">
        <f t="shared" ca="1" si="10"/>
        <v>144</v>
      </c>
      <c r="E108">
        <f t="shared" ca="1" si="19"/>
        <v>219.88200000000001</v>
      </c>
      <c r="F108">
        <f t="shared" ca="1" si="20"/>
        <v>232.57300000000001</v>
      </c>
      <c r="G108">
        <f t="shared" ca="1" si="21"/>
        <v>0.30585053152655267</v>
      </c>
      <c r="H108">
        <f t="shared" ca="1" si="22"/>
        <v>0.11576358428075036</v>
      </c>
      <c r="I108">
        <f t="shared" si="14"/>
        <v>6.3074528301886792</v>
      </c>
      <c r="J108">
        <f t="shared" si="15"/>
        <v>0.15854260458577005</v>
      </c>
      <c r="K108" t="s">
        <v>137</v>
      </c>
      <c r="L108">
        <f t="shared" si="16"/>
        <v>1.3992316558982204E-3</v>
      </c>
      <c r="M108">
        <f t="shared" si="12"/>
        <v>-1.1434927999776359</v>
      </c>
      <c r="N108">
        <f t="shared" si="11"/>
        <v>-5.7082207560776279</v>
      </c>
      <c r="O108" t="s">
        <v>651</v>
      </c>
      <c r="P108">
        <f t="shared" si="17"/>
        <v>4.4481718823340897E-4</v>
      </c>
      <c r="Q108">
        <f t="shared" si="18"/>
        <v>-1.8894949352218913</v>
      </c>
      <c r="R108">
        <f t="shared" si="13"/>
        <v>-6.7036368789549741</v>
      </c>
    </row>
    <row r="109" spans="1:18" x14ac:dyDescent="0.2">
      <c r="A109" s="9">
        <v>108</v>
      </c>
      <c r="B109">
        <v>0</v>
      </c>
      <c r="C109" s="4">
        <v>0</v>
      </c>
      <c r="D109">
        <f t="shared" ca="1" si="10"/>
        <v>145</v>
      </c>
      <c r="E109">
        <f t="shared" ca="1" si="19"/>
        <v>219.82400000000001</v>
      </c>
      <c r="F109">
        <f t="shared" ca="1" si="20"/>
        <v>232.45650000000001</v>
      </c>
      <c r="G109">
        <f t="shared" ca="1" si="21"/>
        <v>0.29826991221353161</v>
      </c>
      <c r="H109">
        <f t="shared" ca="1" si="22"/>
        <v>0.10300569928089963</v>
      </c>
      <c r="I109">
        <f t="shared" si="14"/>
        <v>6.2485046728971962</v>
      </c>
      <c r="J109">
        <f t="shared" si="15"/>
        <v>0.1600382895346924</v>
      </c>
      <c r="K109" t="s">
        <v>138</v>
      </c>
      <c r="L109">
        <f t="shared" si="16"/>
        <v>2.6116007377626977E-3</v>
      </c>
      <c r="M109">
        <f t="shared" si="12"/>
        <v>-0.62251716697759207</v>
      </c>
      <c r="N109">
        <f t="shared" si="11"/>
        <v>-5.1661864347635582</v>
      </c>
      <c r="O109" t="s">
        <v>652</v>
      </c>
      <c r="P109">
        <f t="shared" si="17"/>
        <v>2.5156241147186427E-3</v>
      </c>
      <c r="Q109">
        <f t="shared" si="18"/>
        <v>-0.91439640857803761</v>
      </c>
      <c r="R109">
        <f t="shared" si="13"/>
        <v>-5.1987085015719519</v>
      </c>
    </row>
    <row r="110" spans="1:18" x14ac:dyDescent="0.2">
      <c r="A110" s="9">
        <v>109</v>
      </c>
      <c r="B110">
        <v>0</v>
      </c>
      <c r="C110" s="4">
        <v>0</v>
      </c>
      <c r="D110">
        <f t="shared" ca="1" si="10"/>
        <v>147</v>
      </c>
      <c r="E110">
        <f t="shared" ca="1" si="19"/>
        <v>219.76599999999999</v>
      </c>
      <c r="F110">
        <f t="shared" ca="1" si="20"/>
        <v>232.34</v>
      </c>
      <c r="G110">
        <f t="shared" ca="1" si="21"/>
        <v>0.29068929290050682</v>
      </c>
      <c r="H110">
        <f t="shared" ca="1" si="22"/>
        <v>9.0247814281048888E-2</v>
      </c>
      <c r="I110">
        <f t="shared" si="14"/>
        <v>6.1906481481481483</v>
      </c>
      <c r="J110">
        <f t="shared" si="15"/>
        <v>0.16153397448361476</v>
      </c>
      <c r="K110" t="s">
        <v>139</v>
      </c>
      <c r="L110">
        <f t="shared" si="16"/>
        <v>2.0884886646616125E-3</v>
      </c>
      <c r="M110">
        <f t="shared" si="12"/>
        <v>-0.55630803408837359</v>
      </c>
      <c r="N110">
        <f t="shared" si="11"/>
        <v>-5.3603357550790429</v>
      </c>
      <c r="O110" t="s">
        <v>653</v>
      </c>
      <c r="P110">
        <f t="shared" si="17"/>
        <v>3.5713408817614773E-3</v>
      </c>
      <c r="Q110">
        <f t="shared" si="18"/>
        <v>-0.36274739767030861</v>
      </c>
      <c r="R110">
        <f t="shared" si="13"/>
        <v>-4.8943373895038409</v>
      </c>
    </row>
    <row r="111" spans="1:18" x14ac:dyDescent="0.2">
      <c r="A111" s="9">
        <v>110</v>
      </c>
      <c r="B111">
        <v>0</v>
      </c>
      <c r="C111" s="4">
        <v>0</v>
      </c>
      <c r="D111">
        <f t="shared" ca="1" si="10"/>
        <v>148</v>
      </c>
      <c r="E111">
        <f t="shared" ca="1" si="19"/>
        <v>219.649</v>
      </c>
      <c r="F111">
        <f t="shared" ca="1" si="20"/>
        <v>232.10649999999998</v>
      </c>
      <c r="G111">
        <f t="shared" ca="1" si="21"/>
        <v>0.27539735394148096</v>
      </c>
      <c r="H111">
        <f t="shared" ca="1" si="22"/>
        <v>6.4677289410101618E-2</v>
      </c>
      <c r="I111">
        <f t="shared" si="14"/>
        <v>6.1338532110091748</v>
      </c>
      <c r="J111">
        <f t="shared" si="15"/>
        <v>0.16302965943253711</v>
      </c>
      <c r="K111" t="s">
        <v>140</v>
      </c>
      <c r="L111">
        <f t="shared" si="16"/>
        <v>1.4796089225192694E-3</v>
      </c>
      <c r="M111">
        <f t="shared" si="12"/>
        <v>0.21496294071224981</v>
      </c>
      <c r="N111">
        <f t="shared" si="11"/>
        <v>-5.6597061168257508</v>
      </c>
      <c r="O111" t="s">
        <v>654</v>
      </c>
      <c r="P111">
        <f t="shared" si="17"/>
        <v>1.5041209440960471E-3</v>
      </c>
      <c r="Q111">
        <f t="shared" si="18"/>
        <v>0.32982602862582</v>
      </c>
      <c r="R111">
        <f t="shared" si="13"/>
        <v>-5.6454344827524059</v>
      </c>
    </row>
    <row r="112" spans="1:18" x14ac:dyDescent="0.2">
      <c r="A112" s="9">
        <v>111</v>
      </c>
      <c r="B112">
        <v>0</v>
      </c>
      <c r="C112" s="4">
        <v>0</v>
      </c>
      <c r="D112">
        <f t="shared" ca="1" si="10"/>
        <v>149</v>
      </c>
      <c r="E112">
        <f t="shared" ca="1" si="19"/>
        <v>219.59100000000001</v>
      </c>
      <c r="F112">
        <f t="shared" ca="1" si="20"/>
        <v>231.99</v>
      </c>
      <c r="G112">
        <f t="shared" ca="1" si="21"/>
        <v>0.2678167346284599</v>
      </c>
      <c r="H112">
        <f t="shared" ca="1" si="22"/>
        <v>5.1919404410253993E-2</v>
      </c>
      <c r="I112">
        <f t="shared" si="14"/>
        <v>6.0780909090909097</v>
      </c>
      <c r="J112">
        <f t="shared" si="15"/>
        <v>0.16452534438145947</v>
      </c>
      <c r="K112" t="s">
        <v>141</v>
      </c>
      <c r="L112">
        <f t="shared" si="16"/>
        <v>1.386529214357947E-3</v>
      </c>
      <c r="M112">
        <f t="shared" si="12"/>
        <v>1.7803839920712863</v>
      </c>
      <c r="N112">
        <f t="shared" si="11"/>
        <v>-5.7161419506925668</v>
      </c>
      <c r="O112" t="s">
        <v>655</v>
      </c>
      <c r="P112">
        <f t="shared" si="17"/>
        <v>1.3063076532605329E-3</v>
      </c>
      <c r="Q112">
        <f t="shared" si="18"/>
        <v>2.5783829783989924</v>
      </c>
      <c r="R112">
        <f t="shared" si="13"/>
        <v>-5.7679090574872545</v>
      </c>
    </row>
    <row r="113" spans="1:18" x14ac:dyDescent="0.2">
      <c r="A113" s="9">
        <v>112</v>
      </c>
      <c r="B113">
        <v>0</v>
      </c>
      <c r="C113" s="4">
        <v>0</v>
      </c>
      <c r="D113">
        <f t="shared" ca="1" si="10"/>
        <v>151</v>
      </c>
      <c r="E113">
        <f t="shared" ca="1" si="19"/>
        <v>219.53299999999999</v>
      </c>
      <c r="F113">
        <f t="shared" ca="1" si="20"/>
        <v>231.90199999999999</v>
      </c>
      <c r="G113">
        <f t="shared" ca="1" si="21"/>
        <v>0.26023611531543511</v>
      </c>
      <c r="H113">
        <f t="shared" ca="1" si="22"/>
        <v>4.2282547071308678E-2</v>
      </c>
      <c r="I113">
        <f t="shared" si="14"/>
        <v>6.0233333333333334</v>
      </c>
      <c r="J113">
        <f t="shared" si="15"/>
        <v>0.16602102933038185</v>
      </c>
      <c r="K113" t="s">
        <v>142</v>
      </c>
      <c r="L113">
        <f t="shared" si="16"/>
        <v>2.5302129287619783E-3</v>
      </c>
      <c r="M113">
        <f t="shared" si="12"/>
        <v>2.6403140891783878</v>
      </c>
      <c r="N113">
        <f t="shared" si="11"/>
        <v>-5.193685858916969</v>
      </c>
      <c r="O113" t="s">
        <v>656</v>
      </c>
      <c r="P113">
        <f t="shared" si="17"/>
        <v>3.2092088054935094E-3</v>
      </c>
      <c r="Q113">
        <f t="shared" si="18"/>
        <v>2.4499041429020481</v>
      </c>
      <c r="R113">
        <f t="shared" si="13"/>
        <v>-4.9872040496834478</v>
      </c>
    </row>
    <row r="114" spans="1:18" x14ac:dyDescent="0.2">
      <c r="A114" s="9">
        <v>113</v>
      </c>
      <c r="B114">
        <v>0</v>
      </c>
      <c r="C114" s="4">
        <v>0</v>
      </c>
      <c r="D114">
        <f t="shared" ca="1" si="10"/>
        <v>152</v>
      </c>
      <c r="E114">
        <f t="shared" ca="1" si="19"/>
        <v>219.417</v>
      </c>
      <c r="F114">
        <f t="shared" ca="1" si="20"/>
        <v>231.72549999999998</v>
      </c>
      <c r="G114">
        <f t="shared" ca="1" si="21"/>
        <v>0.24507487668939301</v>
      </c>
      <c r="H114">
        <f t="shared" ca="1" si="22"/>
        <v>2.2954077522178463E-2</v>
      </c>
      <c r="I114">
        <f t="shared" si="14"/>
        <v>5.9695535714285715</v>
      </c>
      <c r="J114">
        <f t="shared" si="15"/>
        <v>0.1675167142793042</v>
      </c>
      <c r="K114" t="s">
        <v>143</v>
      </c>
      <c r="L114">
        <f t="shared" si="16"/>
        <v>2.8449655701308762E-3</v>
      </c>
      <c r="M114">
        <f t="shared" si="12"/>
        <v>2.8700059373033922</v>
      </c>
      <c r="N114">
        <f t="shared" si="11"/>
        <v>-5.0918459701671006</v>
      </c>
      <c r="O114" t="s">
        <v>657</v>
      </c>
      <c r="P114">
        <f t="shared" si="17"/>
        <v>3.0046813755757354E-3</v>
      </c>
      <c r="Q114">
        <f t="shared" si="18"/>
        <v>2.9993778966899982</v>
      </c>
      <c r="R114">
        <f t="shared" si="13"/>
        <v>-5.0444031499287547</v>
      </c>
    </row>
    <row r="115" spans="1:18" x14ac:dyDescent="0.2">
      <c r="A115" s="9">
        <v>114</v>
      </c>
      <c r="B115">
        <v>0</v>
      </c>
      <c r="C115" s="4">
        <v>0</v>
      </c>
      <c r="D115">
        <f t="shared" ca="1" si="10"/>
        <v>153</v>
      </c>
      <c r="E115">
        <f t="shared" ca="1" si="19"/>
        <v>219.35900000000001</v>
      </c>
      <c r="F115">
        <f t="shared" ca="1" si="20"/>
        <v>231.63749999999999</v>
      </c>
      <c r="G115">
        <f t="shared" ca="1" si="21"/>
        <v>0.23749425737637195</v>
      </c>
      <c r="H115">
        <f t="shared" ca="1" si="22"/>
        <v>1.3317220183236261E-2</v>
      </c>
      <c r="I115">
        <f t="shared" si="14"/>
        <v>5.9167256637168144</v>
      </c>
      <c r="J115">
        <f t="shared" si="15"/>
        <v>0.16901239922822656</v>
      </c>
      <c r="K115" t="s">
        <v>144</v>
      </c>
      <c r="L115">
        <f t="shared" si="16"/>
        <v>1.5226433019688221E-3</v>
      </c>
      <c r="M115">
        <f t="shared" si="12"/>
        <v>-2.3469101000587438</v>
      </c>
      <c r="N115">
        <f t="shared" si="11"/>
        <v>-5.6348036472087477</v>
      </c>
      <c r="O115" t="s">
        <v>658</v>
      </c>
      <c r="P115">
        <f t="shared" si="17"/>
        <v>1.5053064009118609E-3</v>
      </c>
      <c r="Q115">
        <f t="shared" si="18"/>
        <v>-1.4698069255676554</v>
      </c>
      <c r="R115">
        <f t="shared" si="13"/>
        <v>-5.6447501832877576</v>
      </c>
    </row>
    <row r="116" spans="1:18" x14ac:dyDescent="0.2">
      <c r="A116" s="9">
        <v>115</v>
      </c>
      <c r="B116">
        <v>0</v>
      </c>
      <c r="C116" s="4">
        <v>0</v>
      </c>
      <c r="D116">
        <f t="shared" ca="1" si="10"/>
        <v>155</v>
      </c>
      <c r="E116">
        <f t="shared" ca="1" si="19"/>
        <v>219.30099999999999</v>
      </c>
      <c r="F116">
        <f t="shared" ca="1" si="20"/>
        <v>231.54950000000002</v>
      </c>
      <c r="G116">
        <f t="shared" ca="1" si="21"/>
        <v>0.22991363806334716</v>
      </c>
      <c r="H116">
        <f t="shared" ca="1" si="22"/>
        <v>3.6803628442971721E-3</v>
      </c>
      <c r="I116">
        <f t="shared" si="14"/>
        <v>5.8648245614035091</v>
      </c>
      <c r="J116">
        <f t="shared" si="15"/>
        <v>0.17050808417714891</v>
      </c>
      <c r="K116" t="s">
        <v>145</v>
      </c>
      <c r="L116">
        <f t="shared" si="16"/>
        <v>2.5819143854894167E-3</v>
      </c>
      <c r="M116">
        <f t="shared" si="12"/>
        <v>-0.71535770734303428</v>
      </c>
      <c r="N116">
        <f t="shared" si="11"/>
        <v>-5.1761163254761247</v>
      </c>
      <c r="O116" t="s">
        <v>659</v>
      </c>
      <c r="P116">
        <f t="shared" si="17"/>
        <v>2.2843702874064337E-3</v>
      </c>
      <c r="Q116">
        <f t="shared" si="18"/>
        <v>-0.2850667523961613</v>
      </c>
      <c r="R116">
        <f t="shared" si="13"/>
        <v>-5.2824669945975726</v>
      </c>
    </row>
    <row r="117" spans="1:18" x14ac:dyDescent="0.2">
      <c r="A117" s="9">
        <v>116</v>
      </c>
      <c r="B117">
        <v>0</v>
      </c>
      <c r="C117" s="4">
        <v>0</v>
      </c>
      <c r="D117">
        <f t="shared" ca="1" si="10"/>
        <v>156</v>
      </c>
      <c r="E117">
        <f t="shared" ca="1" si="19"/>
        <v>219.185</v>
      </c>
      <c r="F117">
        <f t="shared" ca="1" si="20"/>
        <v>231.37350000000001</v>
      </c>
      <c r="G117">
        <f t="shared" ca="1" si="21"/>
        <v>0.21475239943730504</v>
      </c>
      <c r="H117">
        <f t="shared" ca="1" si="22"/>
        <v>-1.5593351833590344E-2</v>
      </c>
      <c r="I117">
        <f t="shared" si="14"/>
        <v>5.8138260869565217</v>
      </c>
      <c r="J117">
        <f t="shared" si="15"/>
        <v>0.17200376912607129</v>
      </c>
      <c r="K117" t="s">
        <v>146</v>
      </c>
      <c r="L117">
        <f t="shared" si="16"/>
        <v>3.2840123234679081E-3</v>
      </c>
      <c r="M117">
        <f t="shared" si="12"/>
        <v>-0.1937053709831815</v>
      </c>
      <c r="N117">
        <f t="shared" si="11"/>
        <v>-4.9671904436630081</v>
      </c>
      <c r="O117" t="s">
        <v>660</v>
      </c>
      <c r="P117">
        <f t="shared" si="17"/>
        <v>2.8266873376597318E-3</v>
      </c>
      <c r="Q117">
        <f t="shared" si="18"/>
        <v>-0.51361122041282847</v>
      </c>
      <c r="R117">
        <f t="shared" si="13"/>
        <v>-5.0974444530871716</v>
      </c>
    </row>
    <row r="118" spans="1:18" x14ac:dyDescent="0.2">
      <c r="A118" s="9">
        <v>117</v>
      </c>
      <c r="B118">
        <v>0</v>
      </c>
      <c r="C118" s="4">
        <v>0</v>
      </c>
      <c r="D118">
        <f t="shared" ca="1" si="10"/>
        <v>157</v>
      </c>
      <c r="E118">
        <f t="shared" ca="1" si="19"/>
        <v>219.12700000000001</v>
      </c>
      <c r="F118">
        <f t="shared" ca="1" si="20"/>
        <v>231.286</v>
      </c>
      <c r="G118">
        <f t="shared" ca="1" si="21"/>
        <v>0.207171780124284</v>
      </c>
      <c r="H118">
        <f t="shared" ca="1" si="22"/>
        <v>-2.5175454301289847E-2</v>
      </c>
      <c r="I118">
        <f t="shared" si="14"/>
        <v>5.7637068965517244</v>
      </c>
      <c r="J118">
        <f t="shared" si="15"/>
        <v>0.17349945407499365</v>
      </c>
      <c r="K118" t="s">
        <v>147</v>
      </c>
      <c r="L118">
        <f t="shared" si="16"/>
        <v>2.4673099449668799E-3</v>
      </c>
      <c r="M118">
        <f t="shared" si="12"/>
        <v>0.18646045388525695</v>
      </c>
      <c r="N118">
        <f t="shared" si="11"/>
        <v>-5.2155525814958219</v>
      </c>
      <c r="O118" t="s">
        <v>661</v>
      </c>
      <c r="P118">
        <f t="shared" si="17"/>
        <v>2.0965191954796809E-3</v>
      </c>
      <c r="Q118">
        <f t="shared" si="18"/>
        <v>0.28415027993521547</v>
      </c>
      <c r="R118">
        <f t="shared" si="13"/>
        <v>-5.3570023137874712</v>
      </c>
    </row>
    <row r="119" spans="1:18" x14ac:dyDescent="0.2">
      <c r="A119" s="9">
        <v>118</v>
      </c>
      <c r="B119">
        <v>0</v>
      </c>
      <c r="C119" s="4">
        <v>0</v>
      </c>
      <c r="D119">
        <f t="shared" ca="1" si="10"/>
        <v>159</v>
      </c>
      <c r="E119">
        <f t="shared" ca="1" si="19"/>
        <v>219.06800000000001</v>
      </c>
      <c r="F119">
        <f t="shared" ca="1" si="20"/>
        <v>231.19799999999998</v>
      </c>
      <c r="G119">
        <f t="shared" ca="1" si="21"/>
        <v>0.19946046047827917</v>
      </c>
      <c r="H119">
        <f t="shared" ca="1" si="22"/>
        <v>-3.4812311640235162E-2</v>
      </c>
      <c r="I119">
        <f t="shared" si="14"/>
        <v>5.7144444444444451</v>
      </c>
      <c r="J119">
        <f t="shared" si="15"/>
        <v>0.17499513902391597</v>
      </c>
      <c r="K119" t="s">
        <v>148</v>
      </c>
      <c r="L119">
        <f t="shared" si="16"/>
        <v>1.8136234780158687E-3</v>
      </c>
      <c r="M119">
        <f t="shared" si="12"/>
        <v>2.2004348943632062</v>
      </c>
      <c r="N119">
        <f t="shared" si="11"/>
        <v>-5.4829057414900966</v>
      </c>
      <c r="O119" t="s">
        <v>662</v>
      </c>
      <c r="P119">
        <f t="shared" si="17"/>
        <v>2.5520063216092248E-3</v>
      </c>
      <c r="Q119">
        <f t="shared" si="18"/>
        <v>2.3171272695877363</v>
      </c>
      <c r="R119">
        <f t="shared" si="13"/>
        <v>-5.186236508305667</v>
      </c>
    </row>
    <row r="120" spans="1:18" x14ac:dyDescent="0.2">
      <c r="A120" s="9">
        <v>119</v>
      </c>
      <c r="B120">
        <v>0</v>
      </c>
      <c r="C120" s="4">
        <v>0</v>
      </c>
      <c r="D120">
        <f t="shared" ca="1" si="10"/>
        <v>160</v>
      </c>
      <c r="E120">
        <f t="shared" ca="1" si="19"/>
        <v>218.952</v>
      </c>
      <c r="F120">
        <f t="shared" ca="1" si="20"/>
        <v>231.0215</v>
      </c>
      <c r="G120">
        <f t="shared" ca="1" si="21"/>
        <v>0.18429922185223332</v>
      </c>
      <c r="H120">
        <f t="shared" ca="1" si="22"/>
        <v>-5.4140781189362268E-2</v>
      </c>
      <c r="I120">
        <f t="shared" si="14"/>
        <v>5.6660169491525423</v>
      </c>
      <c r="J120">
        <f t="shared" si="15"/>
        <v>0.17649082397283836</v>
      </c>
      <c r="K120" t="s">
        <v>149</v>
      </c>
      <c r="L120">
        <f t="shared" si="16"/>
        <v>3.935610740122315E-3</v>
      </c>
      <c r="M120">
        <f t="shared" si="12"/>
        <v>2.8995845566638625</v>
      </c>
      <c r="N120">
        <f t="shared" si="11"/>
        <v>-4.8099757258558444</v>
      </c>
      <c r="O120" t="s">
        <v>663</v>
      </c>
      <c r="P120">
        <f t="shared" si="17"/>
        <v>2.4364696045687554E-3</v>
      </c>
      <c r="Q120">
        <f t="shared" si="18"/>
        <v>-3.1021458815485445</v>
      </c>
      <c r="R120">
        <f t="shared" si="13"/>
        <v>-5.2264780043137042</v>
      </c>
    </row>
    <row r="121" spans="1:18" x14ac:dyDescent="0.2">
      <c r="A121" s="9">
        <v>120</v>
      </c>
      <c r="B121">
        <v>0</v>
      </c>
      <c r="C121" s="4">
        <v>0</v>
      </c>
      <c r="D121">
        <f t="shared" ca="1" si="10"/>
        <v>161</v>
      </c>
      <c r="E121">
        <f t="shared" ca="1" si="19"/>
        <v>218.89400000000001</v>
      </c>
      <c r="F121">
        <f t="shared" ca="1" si="20"/>
        <v>230.93350000000001</v>
      </c>
      <c r="G121">
        <f t="shared" ca="1" si="21"/>
        <v>0.17671860253921229</v>
      </c>
      <c r="H121">
        <f t="shared" ca="1" si="22"/>
        <v>-6.3777638528304467E-2</v>
      </c>
      <c r="I121">
        <f t="shared" si="14"/>
        <v>5.6184033613445381</v>
      </c>
      <c r="J121">
        <f t="shared" si="15"/>
        <v>0.17798650892176071</v>
      </c>
      <c r="K121" t="s">
        <v>150</v>
      </c>
      <c r="L121">
        <f t="shared" si="16"/>
        <v>2.5472973639820554E-3</v>
      </c>
      <c r="M121">
        <f t="shared" si="12"/>
        <v>-3.0482117264145185</v>
      </c>
      <c r="N121">
        <f t="shared" si="11"/>
        <v>-5.1878407076398583</v>
      </c>
      <c r="O121" t="s">
        <v>664</v>
      </c>
      <c r="P121">
        <f t="shared" si="17"/>
        <v>1.8420679531133833E-3</v>
      </c>
      <c r="Q121">
        <f t="shared" si="18"/>
        <v>2.9538726857390976</v>
      </c>
      <c r="R121">
        <f t="shared" si="13"/>
        <v>-5.4693887058051285</v>
      </c>
    </row>
    <row r="122" spans="1:18" x14ac:dyDescent="0.2">
      <c r="A122" s="9">
        <v>121</v>
      </c>
      <c r="B122">
        <v>0</v>
      </c>
      <c r="C122" s="4">
        <v>0</v>
      </c>
      <c r="D122">
        <f t="shared" ca="1" si="10"/>
        <v>163</v>
      </c>
      <c r="E122">
        <f t="shared" ca="1" si="19"/>
        <v>218.83600000000001</v>
      </c>
      <c r="F122">
        <f t="shared" ca="1" si="20"/>
        <v>230.84550000000002</v>
      </c>
      <c r="G122">
        <f t="shared" ca="1" si="21"/>
        <v>0.16913798322619122</v>
      </c>
      <c r="H122">
        <f t="shared" ca="1" si="22"/>
        <v>-7.3414495867246674E-2</v>
      </c>
      <c r="I122">
        <f t="shared" si="14"/>
        <v>5.5715833333333338</v>
      </c>
      <c r="J122">
        <f t="shared" si="15"/>
        <v>0.17948219387068307</v>
      </c>
      <c r="K122" t="s">
        <v>151</v>
      </c>
      <c r="L122">
        <f t="shared" si="16"/>
        <v>1.1121761032253711E-3</v>
      </c>
      <c r="M122">
        <f t="shared" si="12"/>
        <v>-1.3362274319929659</v>
      </c>
      <c r="N122">
        <f t="shared" si="11"/>
        <v>-5.9076528812566869</v>
      </c>
      <c r="O122" t="s">
        <v>665</v>
      </c>
      <c r="P122">
        <f t="shared" si="17"/>
        <v>1.1360236778075123E-3</v>
      </c>
      <c r="Q122">
        <f t="shared" si="18"/>
        <v>-2.4895288160350306</v>
      </c>
      <c r="R122">
        <f t="shared" si="13"/>
        <v>-5.8892252333169344</v>
      </c>
    </row>
    <row r="123" spans="1:18" x14ac:dyDescent="0.2">
      <c r="A123" s="9">
        <v>122</v>
      </c>
      <c r="B123">
        <v>0</v>
      </c>
      <c r="C123" s="4">
        <v>0</v>
      </c>
      <c r="D123">
        <f t="shared" ca="1" si="10"/>
        <v>164</v>
      </c>
      <c r="E123">
        <f t="shared" ca="1" si="19"/>
        <v>218.72</v>
      </c>
      <c r="F123">
        <f t="shared" ca="1" si="20"/>
        <v>230.66950000000003</v>
      </c>
      <c r="G123">
        <f t="shared" ca="1" si="21"/>
        <v>0.15397674460014538</v>
      </c>
      <c r="H123">
        <f t="shared" ca="1" si="22"/>
        <v>-9.2688210545131072E-2</v>
      </c>
      <c r="I123">
        <f t="shared" si="14"/>
        <v>5.5255371900826447</v>
      </c>
      <c r="J123">
        <f t="shared" si="15"/>
        <v>0.18097787881960545</v>
      </c>
      <c r="K123" t="s">
        <v>152</v>
      </c>
      <c r="L123">
        <f t="shared" si="16"/>
        <v>2.7454546104601551E-3</v>
      </c>
      <c r="M123">
        <f t="shared" si="12"/>
        <v>-0.36486908882066105</v>
      </c>
      <c r="N123">
        <f t="shared" si="11"/>
        <v>-5.1227714638360995</v>
      </c>
      <c r="O123" t="s">
        <v>666</v>
      </c>
      <c r="P123">
        <f t="shared" si="17"/>
        <v>2.8052022682441861E-3</v>
      </c>
      <c r="Q123">
        <f t="shared" si="18"/>
        <v>-0.54106309902405447</v>
      </c>
      <c r="R123">
        <f t="shared" si="13"/>
        <v>-5.1040716372183086</v>
      </c>
    </row>
    <row r="124" spans="1:18" x14ac:dyDescent="0.2">
      <c r="A124" s="9">
        <v>123</v>
      </c>
      <c r="B124">
        <v>0</v>
      </c>
      <c r="C124" s="4">
        <v>0</v>
      </c>
      <c r="D124">
        <f t="shared" ca="1" si="10"/>
        <v>165</v>
      </c>
      <c r="E124">
        <f t="shared" ca="1" si="19"/>
        <v>218.66200000000001</v>
      </c>
      <c r="F124">
        <f t="shared" ca="1" si="20"/>
        <v>230.58150000000001</v>
      </c>
      <c r="G124">
        <f t="shared" ca="1" si="21"/>
        <v>0.14639612528712434</v>
      </c>
      <c r="H124">
        <f t="shared" ca="1" si="22"/>
        <v>-0.10232506788407639</v>
      </c>
      <c r="I124">
        <f t="shared" si="14"/>
        <v>5.4802459016393446</v>
      </c>
      <c r="J124">
        <f t="shared" si="15"/>
        <v>0.18247356376852777</v>
      </c>
      <c r="K124" t="s">
        <v>153</v>
      </c>
      <c r="L124">
        <f t="shared" si="16"/>
        <v>2.6647656567055705E-3</v>
      </c>
      <c r="M124">
        <f t="shared" si="12"/>
        <v>7.2397507881151069E-2</v>
      </c>
      <c r="N124">
        <f t="shared" si="11"/>
        <v>-5.1486819548692537</v>
      </c>
      <c r="O124" t="s">
        <v>667</v>
      </c>
      <c r="P124">
        <f t="shared" si="17"/>
        <v>2.458919351134045E-3</v>
      </c>
      <c r="Q124">
        <f t="shared" si="18"/>
        <v>0.23033276156602328</v>
      </c>
      <c r="R124">
        <f t="shared" si="13"/>
        <v>-5.2185114304703815</v>
      </c>
    </row>
    <row r="125" spans="1:18" x14ac:dyDescent="0.2">
      <c r="A125" s="9">
        <v>124</v>
      </c>
      <c r="B125">
        <v>0</v>
      </c>
      <c r="C125" s="4">
        <v>0</v>
      </c>
      <c r="D125">
        <f t="shared" ca="1" si="10"/>
        <v>167</v>
      </c>
      <c r="E125">
        <f t="shared" ca="1" si="19"/>
        <v>218.60400000000001</v>
      </c>
      <c r="F125">
        <f t="shared" ca="1" si="20"/>
        <v>230.49299999999999</v>
      </c>
      <c r="G125">
        <f t="shared" ca="1" si="21"/>
        <v>0.13881550597410328</v>
      </c>
      <c r="H125">
        <f t="shared" ca="1" si="22"/>
        <v>-0.1120166800942644</v>
      </c>
      <c r="I125">
        <f t="shared" si="14"/>
        <v>5.435691056910569</v>
      </c>
      <c r="J125">
        <f t="shared" si="15"/>
        <v>0.18396924871745016</v>
      </c>
      <c r="K125" t="s">
        <v>154</v>
      </c>
      <c r="L125">
        <f t="shared" si="16"/>
        <v>8.7114723280321742E-4</v>
      </c>
      <c r="M125">
        <f t="shared" si="12"/>
        <v>0.3647284164228623</v>
      </c>
      <c r="N125">
        <f t="shared" si="11"/>
        <v>-6.1198168771483283</v>
      </c>
      <c r="O125" t="s">
        <v>668</v>
      </c>
      <c r="P125">
        <f t="shared" si="17"/>
        <v>1.2110604884242216E-3</v>
      </c>
      <c r="Q125">
        <f t="shared" si="18"/>
        <v>7.6825820749756524E-2</v>
      </c>
      <c r="R125">
        <f t="shared" si="13"/>
        <v>-5.833668329514385</v>
      </c>
    </row>
    <row r="126" spans="1:18" x14ac:dyDescent="0.2">
      <c r="A126" s="9">
        <v>125</v>
      </c>
      <c r="B126">
        <v>0</v>
      </c>
      <c r="C126" s="4">
        <v>0</v>
      </c>
      <c r="D126">
        <f t="shared" ca="1" si="10"/>
        <v>168</v>
      </c>
      <c r="E126">
        <f t="shared" ca="1" si="19"/>
        <v>218.45</v>
      </c>
      <c r="F126">
        <f t="shared" ca="1" si="20"/>
        <v>230.31700000000001</v>
      </c>
      <c r="G126">
        <f t="shared" ca="1" si="21"/>
        <v>0.11868765469469676</v>
      </c>
      <c r="H126">
        <f t="shared" ca="1" si="22"/>
        <v>-0.13129039477214879</v>
      </c>
      <c r="I126">
        <f t="shared" si="14"/>
        <v>5.3918548387096781</v>
      </c>
      <c r="J126">
        <f t="shared" si="15"/>
        <v>0.18546493366637248</v>
      </c>
      <c r="K126" t="s">
        <v>155</v>
      </c>
      <c r="L126">
        <f t="shared" si="16"/>
        <v>1.1360751787817002E-3</v>
      </c>
      <c r="M126">
        <f t="shared" si="12"/>
        <v>2.4477366155138283</v>
      </c>
      <c r="N126">
        <f t="shared" si="11"/>
        <v>-5.8891858572328504</v>
      </c>
      <c r="O126" t="s">
        <v>669</v>
      </c>
      <c r="P126">
        <f t="shared" si="17"/>
        <v>7.7180766629110888E-4</v>
      </c>
      <c r="Q126">
        <f t="shared" si="18"/>
        <v>1.4375364260684029</v>
      </c>
      <c r="R126">
        <f t="shared" si="13"/>
        <v>-6.2249818238759929</v>
      </c>
    </row>
    <row r="127" spans="1:18" x14ac:dyDescent="0.2">
      <c r="A127" s="9">
        <v>126</v>
      </c>
      <c r="B127">
        <v>0</v>
      </c>
      <c r="C127" s="4">
        <v>0</v>
      </c>
      <c r="D127">
        <f t="shared" ca="1" si="10"/>
        <v>169</v>
      </c>
      <c r="E127">
        <f t="shared" ca="1" si="19"/>
        <v>218.35499999999999</v>
      </c>
      <c r="F127">
        <f t="shared" ca="1" si="20"/>
        <v>230.22899999999998</v>
      </c>
      <c r="G127">
        <f t="shared" ca="1" si="21"/>
        <v>0.10627112306129879</v>
      </c>
      <c r="H127">
        <f t="shared" ca="1" si="22"/>
        <v>-0.14092725211109411</v>
      </c>
      <c r="I127">
        <f t="shared" si="14"/>
        <v>5.3487200000000001</v>
      </c>
      <c r="J127">
        <f t="shared" si="15"/>
        <v>0.18696061861529487</v>
      </c>
      <c r="K127" t="s">
        <v>156</v>
      </c>
      <c r="L127">
        <f t="shared" si="16"/>
        <v>2.4742043683748083E-3</v>
      </c>
      <c r="M127">
        <f t="shared" si="12"/>
        <v>2.7763735511099594</v>
      </c>
      <c r="N127">
        <f t="shared" si="11"/>
        <v>-5.2131288613202269</v>
      </c>
      <c r="O127" t="s">
        <v>670</v>
      </c>
      <c r="P127">
        <f t="shared" si="17"/>
        <v>3.2951107767149128E-3</v>
      </c>
      <c r="Q127">
        <f t="shared" si="18"/>
        <v>2.8958618424108704</v>
      </c>
      <c r="R127">
        <f t="shared" si="13"/>
        <v>-4.9642599609822415</v>
      </c>
    </row>
    <row r="128" spans="1:18" x14ac:dyDescent="0.2">
      <c r="A128" s="9">
        <v>127</v>
      </c>
      <c r="B128">
        <v>0</v>
      </c>
      <c r="C128" s="4">
        <v>0</v>
      </c>
      <c r="D128">
        <f t="shared" ca="1" si="10"/>
        <v>171</v>
      </c>
      <c r="E128">
        <f t="shared" ca="1" si="19"/>
        <v>218.26</v>
      </c>
      <c r="F128">
        <f t="shared" ca="1" si="20"/>
        <v>230.14099999999999</v>
      </c>
      <c r="G128">
        <f t="shared" ca="1" si="21"/>
        <v>9.3854591427900827E-2</v>
      </c>
      <c r="H128">
        <f t="shared" ca="1" si="22"/>
        <v>-0.15056410945003632</v>
      </c>
      <c r="I128">
        <f t="shared" si="14"/>
        <v>5.3062698412698417</v>
      </c>
      <c r="J128">
        <f t="shared" si="15"/>
        <v>0.18845630356421722</v>
      </c>
      <c r="K128" t="s">
        <v>157</v>
      </c>
      <c r="L128">
        <f t="shared" si="16"/>
        <v>2.031303896039784E-3</v>
      </c>
      <c r="M128">
        <f t="shared" si="12"/>
        <v>-2.9929031504546812</v>
      </c>
      <c r="N128">
        <f t="shared" si="11"/>
        <v>-5.3844501970110619</v>
      </c>
      <c r="O128" t="s">
        <v>671</v>
      </c>
      <c r="P128">
        <f t="shared" si="17"/>
        <v>2.624834911021954E-3</v>
      </c>
      <c r="Q128">
        <f t="shared" si="18"/>
        <v>-2.8363903247678448</v>
      </c>
      <c r="R128">
        <f t="shared" si="13"/>
        <v>-5.1617960126964979</v>
      </c>
    </row>
    <row r="129" spans="1:18" x14ac:dyDescent="0.2">
      <c r="A129" s="9">
        <v>128</v>
      </c>
      <c r="B129">
        <v>0</v>
      </c>
      <c r="C129" s="4">
        <v>0</v>
      </c>
      <c r="D129">
        <f t="shared" ca="1" si="10"/>
        <v>172</v>
      </c>
      <c r="E129">
        <f t="shared" ca="1" si="19"/>
        <v>218.06899999999999</v>
      </c>
      <c r="F129">
        <f t="shared" ca="1" si="20"/>
        <v>229.96499999999997</v>
      </c>
      <c r="G129">
        <f t="shared" ca="1" si="21"/>
        <v>6.8890827828121129E-2</v>
      </c>
      <c r="H129">
        <f t="shared" ca="1" si="22"/>
        <v>-0.16983782412792384</v>
      </c>
      <c r="I129">
        <f t="shared" si="14"/>
        <v>5.2644881889763786</v>
      </c>
      <c r="J129">
        <f t="shared" si="15"/>
        <v>0.18995198851313957</v>
      </c>
      <c r="K129" t="s">
        <v>158</v>
      </c>
      <c r="L129">
        <f t="shared" si="16"/>
        <v>1.1928206634921725E-3</v>
      </c>
      <c r="M129">
        <f t="shared" si="12"/>
        <v>-2.119671734182941</v>
      </c>
      <c r="N129">
        <f t="shared" si="11"/>
        <v>-5.8468496922239783</v>
      </c>
      <c r="O129" t="s">
        <v>672</v>
      </c>
      <c r="P129">
        <f t="shared" si="17"/>
        <v>5.5129475221867713E-4</v>
      </c>
      <c r="Q129">
        <f t="shared" si="18"/>
        <v>-1.663381354912536</v>
      </c>
      <c r="R129">
        <f t="shared" si="13"/>
        <v>-6.5172322831108183</v>
      </c>
    </row>
    <row r="130" spans="1:18" x14ac:dyDescent="0.2">
      <c r="A130" s="9">
        <v>129</v>
      </c>
      <c r="B130">
        <v>0</v>
      </c>
      <c r="C130" s="4">
        <v>0</v>
      </c>
      <c r="D130">
        <f t="shared" ref="D130:D193" ca="1" si="23">AVERAGE(OFFSET(A$2,(ROW(A130)-1)*1.34,,1.34))</f>
        <v>173</v>
      </c>
      <c r="E130">
        <f t="shared" ca="1" si="19"/>
        <v>217.97399999999999</v>
      </c>
      <c r="F130">
        <f t="shared" ca="1" si="20"/>
        <v>229.87649999999999</v>
      </c>
      <c r="G130">
        <f t="shared" ca="1" si="21"/>
        <v>5.6474296194723154E-2</v>
      </c>
      <c r="H130">
        <f t="shared" ca="1" si="22"/>
        <v>-0.17952943633810875</v>
      </c>
      <c r="I130">
        <f t="shared" si="14"/>
        <v>5.2233593750000002</v>
      </c>
      <c r="J130">
        <f t="shared" si="15"/>
        <v>0.19144767346206193</v>
      </c>
      <c r="K130" t="s">
        <v>159</v>
      </c>
      <c r="L130">
        <f t="shared" si="16"/>
        <v>1.692317474688153E-3</v>
      </c>
      <c r="M130">
        <f t="shared" si="12"/>
        <v>-0.61409700627366515</v>
      </c>
      <c r="N130">
        <f t="shared" ref="N130:N193" si="24">2*LOG10(L130)</f>
        <v>-5.5430363221074002</v>
      </c>
      <c r="O130" t="s">
        <v>673</v>
      </c>
      <c r="P130">
        <f t="shared" si="17"/>
        <v>1.5157599043235479E-3</v>
      </c>
      <c r="Q130">
        <f t="shared" si="18"/>
        <v>-0.2645491702300185</v>
      </c>
      <c r="R130">
        <f t="shared" si="13"/>
        <v>-5.6387391706075514</v>
      </c>
    </row>
    <row r="131" spans="1:18" x14ac:dyDescent="0.2">
      <c r="A131" s="9">
        <v>130</v>
      </c>
      <c r="B131">
        <v>0</v>
      </c>
      <c r="C131" s="4">
        <v>0</v>
      </c>
      <c r="D131">
        <f t="shared" ca="1" si="23"/>
        <v>175</v>
      </c>
      <c r="E131">
        <f t="shared" ca="1" si="19"/>
        <v>217.87899999999999</v>
      </c>
      <c r="F131">
        <f t="shared" ca="1" si="20"/>
        <v>229.7885</v>
      </c>
      <c r="G131">
        <f t="shared" ca="1" si="21"/>
        <v>4.405776456132518E-2</v>
      </c>
      <c r="H131">
        <f t="shared" ca="1" si="22"/>
        <v>-0.18916629367705093</v>
      </c>
      <c r="I131">
        <f t="shared" si="14"/>
        <v>5.1828682170542635</v>
      </c>
      <c r="J131">
        <f t="shared" si="15"/>
        <v>0.19294335841098431</v>
      </c>
      <c r="K131" t="s">
        <v>160</v>
      </c>
      <c r="L131">
        <f t="shared" si="16"/>
        <v>3.0228111156822084E-3</v>
      </c>
      <c r="M131">
        <f t="shared" ref="M131:M194" si="25">ATAN2(IMREAL(K131),IMAGINARY(K131))</f>
        <v>3.2180178290483946E-2</v>
      </c>
      <c r="N131">
        <f t="shared" si="24"/>
        <v>-5.0391779788695077</v>
      </c>
      <c r="O131" t="s">
        <v>674</v>
      </c>
      <c r="P131">
        <f t="shared" si="17"/>
        <v>3.2460271717046026E-3</v>
      </c>
      <c r="Q131">
        <f t="shared" si="18"/>
        <v>-6.9254117256373274E-2</v>
      </c>
      <c r="R131">
        <f t="shared" ref="R131:R194" si="26">2*LOG10(P131)</f>
        <v>-4.9772956982420116</v>
      </c>
    </row>
    <row r="132" spans="1:18" x14ac:dyDescent="0.2">
      <c r="A132" s="9">
        <v>131</v>
      </c>
      <c r="B132">
        <v>0</v>
      </c>
      <c r="C132" s="4">
        <v>0</v>
      </c>
      <c r="D132">
        <f t="shared" ca="1" si="23"/>
        <v>176</v>
      </c>
      <c r="E132">
        <f t="shared" ca="1" si="19"/>
        <v>217.68799999999999</v>
      </c>
      <c r="F132">
        <f t="shared" ca="1" si="20"/>
        <v>229.61250000000001</v>
      </c>
      <c r="G132">
        <f t="shared" ca="1" si="21"/>
        <v>1.9094000961545479E-2</v>
      </c>
      <c r="H132">
        <f t="shared" ca="1" si="22"/>
        <v>-0.20844000835493534</v>
      </c>
      <c r="I132">
        <f t="shared" ref="I132:I195" si="27">668.59/A131</f>
        <v>5.1430000000000007</v>
      </c>
      <c r="J132">
        <f t="shared" ref="J132:J195" si="28">1/I132</f>
        <v>0.19443904335990664</v>
      </c>
      <c r="K132" t="s">
        <v>161</v>
      </c>
      <c r="L132">
        <f t="shared" ref="L132:L195" si="29">2*IMABS(K132)/512</f>
        <v>2.2128148691316339E-3</v>
      </c>
      <c r="M132">
        <f t="shared" si="25"/>
        <v>0.56036741209248331</v>
      </c>
      <c r="N132">
        <f t="shared" si="24"/>
        <v>-5.3101098379184419</v>
      </c>
      <c r="O132" t="s">
        <v>675</v>
      </c>
      <c r="P132">
        <f t="shared" ref="P132:P195" si="30">2*IMABS(O132)/512</f>
        <v>1.8701300795492316E-3</v>
      </c>
      <c r="Q132">
        <f t="shared" ref="Q132:Q195" si="31">ATAN2(IMREAL(O132),IMAGINARY(O132))</f>
        <v>0.55808277056733968</v>
      </c>
      <c r="R132">
        <f t="shared" si="26"/>
        <v>-5.4562563688888472</v>
      </c>
    </row>
    <row r="133" spans="1:18" x14ac:dyDescent="0.2">
      <c r="A133" s="9">
        <v>132</v>
      </c>
      <c r="B133">
        <v>0</v>
      </c>
      <c r="C133" s="4">
        <v>0</v>
      </c>
      <c r="D133">
        <f t="shared" ca="1" si="23"/>
        <v>177</v>
      </c>
      <c r="E133">
        <f t="shared" ca="1" si="19"/>
        <v>217.59299999999999</v>
      </c>
      <c r="F133">
        <f t="shared" ca="1" si="20"/>
        <v>229.52449999999999</v>
      </c>
      <c r="G133">
        <f t="shared" ca="1" si="21"/>
        <v>6.6774693281475084E-3</v>
      </c>
      <c r="H133">
        <f t="shared" ca="1" si="22"/>
        <v>-0.21807686569388066</v>
      </c>
      <c r="I133">
        <f t="shared" si="27"/>
        <v>5.1037404580152677</v>
      </c>
      <c r="J133">
        <f t="shared" si="28"/>
        <v>0.19593472830882902</v>
      </c>
      <c r="K133" t="s">
        <v>162</v>
      </c>
      <c r="L133">
        <f t="shared" si="29"/>
        <v>1.196758965293911E-3</v>
      </c>
      <c r="M133">
        <f t="shared" si="25"/>
        <v>2.2382517874099466</v>
      </c>
      <c r="N133">
        <f t="shared" si="24"/>
        <v>-5.843986620797371</v>
      </c>
      <c r="O133" t="s">
        <v>676</v>
      </c>
      <c r="P133">
        <f t="shared" si="30"/>
        <v>1.5072469092884855E-3</v>
      </c>
      <c r="Q133">
        <f t="shared" si="31"/>
        <v>2.6892851314941946</v>
      </c>
      <c r="R133">
        <f t="shared" si="26"/>
        <v>-5.6436311960236862</v>
      </c>
    </row>
    <row r="134" spans="1:18" x14ac:dyDescent="0.2">
      <c r="A134" s="9">
        <v>133</v>
      </c>
      <c r="B134">
        <v>0</v>
      </c>
      <c r="C134" s="4">
        <v>0</v>
      </c>
      <c r="D134">
        <f t="shared" ca="1" si="23"/>
        <v>179</v>
      </c>
      <c r="E134">
        <f t="shared" ca="1" si="19"/>
        <v>217.49799999999999</v>
      </c>
      <c r="F134">
        <f t="shared" ca="1" si="20"/>
        <v>229.43650000000002</v>
      </c>
      <c r="G134">
        <f t="shared" ca="1" si="21"/>
        <v>-5.7390623052504617E-3</v>
      </c>
      <c r="H134">
        <f t="shared" ca="1" si="22"/>
        <v>-0.22771372303281975</v>
      </c>
      <c r="I134">
        <f t="shared" si="27"/>
        <v>5.0650757575757579</v>
      </c>
      <c r="J134">
        <f t="shared" si="28"/>
        <v>0.19743041325775137</v>
      </c>
      <c r="K134" t="s">
        <v>163</v>
      </c>
      <c r="L134">
        <f t="shared" si="29"/>
        <v>2.8151838295384633E-3</v>
      </c>
      <c r="M134">
        <f t="shared" si="25"/>
        <v>3.0667023995403482</v>
      </c>
      <c r="N134">
        <f t="shared" si="24"/>
        <v>-5.1009864815204837</v>
      </c>
      <c r="O134" t="s">
        <v>677</v>
      </c>
      <c r="P134">
        <f t="shared" si="30"/>
        <v>2.3852896079371386E-3</v>
      </c>
      <c r="Q134">
        <f t="shared" si="31"/>
        <v>-3.1280325638126922</v>
      </c>
      <c r="R134">
        <f t="shared" si="26"/>
        <v>-5.2449177678445773</v>
      </c>
    </row>
    <row r="135" spans="1:18" x14ac:dyDescent="0.2">
      <c r="A135" s="9">
        <v>134</v>
      </c>
      <c r="B135">
        <v>0</v>
      </c>
      <c r="C135" s="4">
        <v>0</v>
      </c>
      <c r="D135">
        <f t="shared" ca="1" si="23"/>
        <v>180</v>
      </c>
      <c r="E135">
        <f t="shared" ca="1" si="19"/>
        <v>217.30699999999999</v>
      </c>
      <c r="F135">
        <f t="shared" ca="1" si="20"/>
        <v>229.26</v>
      </c>
      <c r="G135">
        <f t="shared" ca="1" si="21"/>
        <v>-3.0702825905030165E-2</v>
      </c>
      <c r="H135">
        <f t="shared" ca="1" si="22"/>
        <v>-0.24704219258195306</v>
      </c>
      <c r="I135">
        <f t="shared" si="27"/>
        <v>5.026992481203008</v>
      </c>
      <c r="J135">
        <f t="shared" si="28"/>
        <v>0.19892609820667373</v>
      </c>
      <c r="K135" t="s">
        <v>164</v>
      </c>
      <c r="L135">
        <f t="shared" si="29"/>
        <v>3.0853992664817234E-3</v>
      </c>
      <c r="M135">
        <f t="shared" si="25"/>
        <v>-2.7360202820465327</v>
      </c>
      <c r="N135">
        <f t="shared" si="24"/>
        <v>-5.0213772561237402</v>
      </c>
      <c r="O135" t="s">
        <v>678</v>
      </c>
      <c r="P135">
        <f t="shared" si="30"/>
        <v>2.3456320445165608E-3</v>
      </c>
      <c r="Q135">
        <f t="shared" si="31"/>
        <v>-2.8974674348720937</v>
      </c>
      <c r="R135">
        <f t="shared" si="26"/>
        <v>-5.259480227893027</v>
      </c>
    </row>
    <row r="136" spans="1:18" x14ac:dyDescent="0.2">
      <c r="A136" s="9">
        <v>135</v>
      </c>
      <c r="B136">
        <v>0</v>
      </c>
      <c r="C136" s="4">
        <v>0</v>
      </c>
      <c r="D136">
        <f t="shared" ca="1" si="23"/>
        <v>181</v>
      </c>
      <c r="E136">
        <f t="shared" ca="1" si="19"/>
        <v>217.21199999999999</v>
      </c>
      <c r="F136">
        <f t="shared" ca="1" si="20"/>
        <v>229.172</v>
      </c>
      <c r="G136">
        <f t="shared" ca="1" si="21"/>
        <v>-4.3119357538428132E-2</v>
      </c>
      <c r="H136">
        <f t="shared" ca="1" si="22"/>
        <v>-0.2566790499208953</v>
      </c>
      <c r="I136">
        <f t="shared" si="27"/>
        <v>4.9894776119402984</v>
      </c>
      <c r="J136">
        <f t="shared" si="28"/>
        <v>0.20042178315559611</v>
      </c>
      <c r="K136" t="s">
        <v>165</v>
      </c>
      <c r="L136">
        <f t="shared" si="29"/>
        <v>1.2345955696178486E-3</v>
      </c>
      <c r="M136">
        <f t="shared" si="25"/>
        <v>-1.6919952745608795</v>
      </c>
      <c r="N136">
        <f t="shared" si="24"/>
        <v>-5.8169505716890146</v>
      </c>
      <c r="O136" t="s">
        <v>679</v>
      </c>
      <c r="P136">
        <f t="shared" si="30"/>
        <v>9.4937205102097117E-4</v>
      </c>
      <c r="Q136">
        <f t="shared" si="31"/>
        <v>-1.929106613226456</v>
      </c>
      <c r="R136">
        <f t="shared" si="26"/>
        <v>-6.0451271156293229</v>
      </c>
    </row>
    <row r="137" spans="1:18" x14ac:dyDescent="0.2">
      <c r="A137" s="9">
        <v>136</v>
      </c>
      <c r="B137">
        <v>0</v>
      </c>
      <c r="C137" s="4">
        <v>0</v>
      </c>
      <c r="D137">
        <f t="shared" ca="1" si="23"/>
        <v>183</v>
      </c>
      <c r="E137">
        <f t="shared" ref="E137:E200" ca="1" si="32">AVERAGE(OFFSET(B$2,(ROW(B180)-1)*1.34,,1.34))</f>
        <v>217.11699999999999</v>
      </c>
      <c r="F137">
        <f t="shared" ref="F137:F200" ca="1" si="33">AVERAGE(OFFSET(C$2,(ROW(C180)-1)*1.34,,1.34))</f>
        <v>229.12549999999999</v>
      </c>
      <c r="G137">
        <f t="shared" ref="G137:G200" ca="1" si="34">(E137-$E$515)/$E$519</f>
        <v>-5.5535889171826107E-2</v>
      </c>
      <c r="H137">
        <f t="shared" ref="H137:H200" ca="1" si="35">(F137-$F$515)/$F$519</f>
        <v>-0.26177125294658765</v>
      </c>
      <c r="I137">
        <f t="shared" si="27"/>
        <v>4.9525185185185183</v>
      </c>
      <c r="J137">
        <f t="shared" si="28"/>
        <v>0.20191746810451847</v>
      </c>
      <c r="K137" t="s">
        <v>166</v>
      </c>
      <c r="L137">
        <f t="shared" si="29"/>
        <v>2.3082709985003274E-3</v>
      </c>
      <c r="M137">
        <f t="shared" si="25"/>
        <v>5.6513438940124054E-2</v>
      </c>
      <c r="N137">
        <f t="shared" si="24"/>
        <v>-5.2734264098850847</v>
      </c>
      <c r="O137" t="s">
        <v>680</v>
      </c>
      <c r="P137">
        <f t="shared" si="30"/>
        <v>2.2202641141821065E-3</v>
      </c>
      <c r="Q137">
        <f t="shared" si="31"/>
        <v>-0.15668346368590894</v>
      </c>
      <c r="R137">
        <f t="shared" si="26"/>
        <v>-5.307190720910187</v>
      </c>
    </row>
    <row r="138" spans="1:18" x14ac:dyDescent="0.2">
      <c r="A138" s="9">
        <v>137</v>
      </c>
      <c r="B138">
        <v>0</v>
      </c>
      <c r="C138" s="4">
        <v>0</v>
      </c>
      <c r="D138">
        <f t="shared" ca="1" si="23"/>
        <v>184</v>
      </c>
      <c r="E138">
        <f t="shared" ca="1" si="32"/>
        <v>216.92599999999999</v>
      </c>
      <c r="F138">
        <f t="shared" ca="1" si="33"/>
        <v>229.04300000000001</v>
      </c>
      <c r="G138">
        <f t="shared" ca="1" si="34"/>
        <v>-8.0499652771605812E-2</v>
      </c>
      <c r="H138">
        <f t="shared" ca="1" si="35"/>
        <v>-0.27080580670184462</v>
      </c>
      <c r="I138">
        <f t="shared" si="27"/>
        <v>4.9161029411764705</v>
      </c>
      <c r="J138">
        <f t="shared" si="28"/>
        <v>0.20341315305344082</v>
      </c>
      <c r="K138" t="s">
        <v>167</v>
      </c>
      <c r="L138">
        <f t="shared" si="29"/>
        <v>2.9771692524837362E-3</v>
      </c>
      <c r="M138">
        <f t="shared" si="25"/>
        <v>0.27957962773967721</v>
      </c>
      <c r="N138">
        <f t="shared" si="24"/>
        <v>-5.0523929499001694</v>
      </c>
      <c r="O138" t="s">
        <v>681</v>
      </c>
      <c r="P138">
        <f t="shared" si="30"/>
        <v>2.4133626338764223E-3</v>
      </c>
      <c r="Q138">
        <f t="shared" si="31"/>
        <v>0.27566881631089329</v>
      </c>
      <c r="R138">
        <f t="shared" si="26"/>
        <v>-5.2347548314757502</v>
      </c>
    </row>
    <row r="139" spans="1:18" x14ac:dyDescent="0.2">
      <c r="A139" s="9">
        <v>138</v>
      </c>
      <c r="B139">
        <v>0</v>
      </c>
      <c r="C139" s="4">
        <v>0</v>
      </c>
      <c r="D139">
        <f t="shared" ca="1" si="23"/>
        <v>185</v>
      </c>
      <c r="E139">
        <f t="shared" ca="1" si="32"/>
        <v>216.83099999999999</v>
      </c>
      <c r="F139">
        <f t="shared" ca="1" si="33"/>
        <v>229.00600000000003</v>
      </c>
      <c r="G139">
        <f t="shared" ca="1" si="34"/>
        <v>-9.2916184405003779E-2</v>
      </c>
      <c r="H139">
        <f t="shared" ca="1" si="35"/>
        <v>-0.2748576671738977</v>
      </c>
      <c r="I139">
        <f t="shared" si="27"/>
        <v>4.8802189781021896</v>
      </c>
      <c r="J139">
        <f t="shared" si="28"/>
        <v>0.20490883800236318</v>
      </c>
      <c r="K139" t="s">
        <v>168</v>
      </c>
      <c r="L139">
        <f t="shared" si="29"/>
        <v>1.3607125389301315E-3</v>
      </c>
      <c r="M139">
        <f t="shared" si="25"/>
        <v>0.71191191040190871</v>
      </c>
      <c r="N139">
        <f t="shared" si="24"/>
        <v>-5.7324672263640544</v>
      </c>
      <c r="O139" t="s">
        <v>682</v>
      </c>
      <c r="P139">
        <f t="shared" si="30"/>
        <v>1.4478894341602387E-3</v>
      </c>
      <c r="Q139">
        <f t="shared" si="31"/>
        <v>0.64047676672539</v>
      </c>
      <c r="R139">
        <f t="shared" si="26"/>
        <v>-5.6785292021996554</v>
      </c>
    </row>
    <row r="140" spans="1:18" x14ac:dyDescent="0.2">
      <c r="A140" s="9">
        <v>139</v>
      </c>
      <c r="B140">
        <v>0</v>
      </c>
      <c r="C140" s="4">
        <v>0</v>
      </c>
      <c r="D140">
        <f t="shared" ca="1" si="23"/>
        <v>187</v>
      </c>
      <c r="E140">
        <f t="shared" ca="1" si="32"/>
        <v>216.73599999999999</v>
      </c>
      <c r="F140">
        <f t="shared" ca="1" si="33"/>
        <v>228.96899999999999</v>
      </c>
      <c r="G140">
        <f t="shared" ca="1" si="34"/>
        <v>-0.10533271603840175</v>
      </c>
      <c r="H140">
        <f t="shared" ca="1" si="35"/>
        <v>-0.278909527645957</v>
      </c>
      <c r="I140">
        <f t="shared" si="27"/>
        <v>4.8448550724637682</v>
      </c>
      <c r="J140">
        <f t="shared" si="28"/>
        <v>0.20640452295128553</v>
      </c>
      <c r="K140" t="s">
        <v>169</v>
      </c>
      <c r="L140">
        <f t="shared" si="29"/>
        <v>1.3089530181088751E-3</v>
      </c>
      <c r="M140">
        <f t="shared" si="25"/>
        <v>2.8950933108101577</v>
      </c>
      <c r="N140">
        <f t="shared" si="24"/>
        <v>-5.7661518823640918</v>
      </c>
      <c r="O140" t="s">
        <v>683</v>
      </c>
      <c r="P140">
        <f t="shared" si="30"/>
        <v>8.5176569595855857E-4</v>
      </c>
      <c r="Q140">
        <f t="shared" si="31"/>
        <v>2.2812277669407353</v>
      </c>
      <c r="R140">
        <f t="shared" si="26"/>
        <v>-6.139359709402453</v>
      </c>
    </row>
    <row r="141" spans="1:18" x14ac:dyDescent="0.2">
      <c r="A141" s="9">
        <v>140</v>
      </c>
      <c r="B141">
        <v>0</v>
      </c>
      <c r="C141" s="4">
        <v>0</v>
      </c>
      <c r="D141">
        <f t="shared" ca="1" si="23"/>
        <v>188</v>
      </c>
      <c r="E141">
        <f t="shared" ca="1" si="32"/>
        <v>216.54499999999999</v>
      </c>
      <c r="F141">
        <f t="shared" ca="1" si="33"/>
        <v>228.8955</v>
      </c>
      <c r="G141">
        <f t="shared" ca="1" si="34"/>
        <v>-0.13029647963818144</v>
      </c>
      <c r="H141">
        <f t="shared" ca="1" si="35"/>
        <v>-0.28695849371882359</v>
      </c>
      <c r="I141">
        <f t="shared" si="27"/>
        <v>4.8100000000000005</v>
      </c>
      <c r="J141">
        <f t="shared" si="28"/>
        <v>0.20790020790020788</v>
      </c>
      <c r="K141" t="s">
        <v>170</v>
      </c>
      <c r="L141">
        <f t="shared" si="29"/>
        <v>2.1446779233553876E-3</v>
      </c>
      <c r="M141">
        <f t="shared" si="25"/>
        <v>-2.9504752797134044</v>
      </c>
      <c r="N141">
        <f t="shared" si="24"/>
        <v>-5.3372758373658939</v>
      </c>
      <c r="O141" t="s">
        <v>684</v>
      </c>
      <c r="P141">
        <f t="shared" si="30"/>
        <v>2.5794153204792497E-3</v>
      </c>
      <c r="Q141">
        <f t="shared" si="31"/>
        <v>-3.0404100402618561</v>
      </c>
      <c r="R141">
        <f t="shared" si="26"/>
        <v>-5.1769574499850997</v>
      </c>
    </row>
    <row r="142" spans="1:18" x14ac:dyDescent="0.2">
      <c r="A142" s="9">
        <v>141</v>
      </c>
      <c r="B142">
        <v>0</v>
      </c>
      <c r="C142" s="4">
        <v>0</v>
      </c>
      <c r="D142">
        <f t="shared" ca="1" si="23"/>
        <v>189</v>
      </c>
      <c r="E142">
        <f t="shared" ca="1" si="32"/>
        <v>216.45</v>
      </c>
      <c r="F142">
        <f t="shared" ca="1" si="33"/>
        <v>228.85849999999999</v>
      </c>
      <c r="G142">
        <f t="shared" ca="1" si="34"/>
        <v>-0.14271301127157943</v>
      </c>
      <c r="H142">
        <f t="shared" ca="1" si="35"/>
        <v>-0.29101035419087978</v>
      </c>
      <c r="I142">
        <f t="shared" si="27"/>
        <v>4.7756428571428575</v>
      </c>
      <c r="J142">
        <f t="shared" si="28"/>
        <v>0.20939589284913024</v>
      </c>
      <c r="K142" t="s">
        <v>171</v>
      </c>
      <c r="L142">
        <f t="shared" si="29"/>
        <v>1.9729294836026649E-3</v>
      </c>
      <c r="M142">
        <f t="shared" si="25"/>
        <v>-2.8495007469935323</v>
      </c>
      <c r="N142">
        <f t="shared" si="24"/>
        <v>-5.4097768740263188</v>
      </c>
      <c r="O142" t="s">
        <v>685</v>
      </c>
      <c r="P142">
        <f t="shared" si="30"/>
        <v>2.264463446010662E-3</v>
      </c>
      <c r="Q142">
        <f t="shared" si="31"/>
        <v>-2.5974665794018468</v>
      </c>
      <c r="R142">
        <f t="shared" si="26"/>
        <v>-5.2900693710033311</v>
      </c>
    </row>
    <row r="143" spans="1:18" x14ac:dyDescent="0.2">
      <c r="A143" s="9">
        <v>142</v>
      </c>
      <c r="B143">
        <v>0</v>
      </c>
      <c r="C143" s="4">
        <v>0</v>
      </c>
      <c r="D143">
        <f t="shared" ca="1" si="23"/>
        <v>191</v>
      </c>
      <c r="E143">
        <f t="shared" ca="1" si="32"/>
        <v>216.35499999999999</v>
      </c>
      <c r="F143">
        <f t="shared" ca="1" si="33"/>
        <v>228.82150000000001</v>
      </c>
      <c r="G143">
        <f t="shared" ca="1" si="34"/>
        <v>-0.15512954290497738</v>
      </c>
      <c r="H143">
        <f t="shared" ca="1" si="35"/>
        <v>-0.29506221466293286</v>
      </c>
      <c r="I143">
        <f t="shared" si="27"/>
        <v>4.7417730496453903</v>
      </c>
      <c r="J143">
        <f t="shared" si="28"/>
        <v>0.21089157779805262</v>
      </c>
      <c r="K143" t="s">
        <v>172</v>
      </c>
      <c r="L143">
        <f t="shared" si="29"/>
        <v>9.0691832808737567E-4</v>
      </c>
      <c r="M143">
        <f t="shared" si="25"/>
        <v>-2.0586705021943277</v>
      </c>
      <c r="N143">
        <f t="shared" si="24"/>
        <v>-6.0848636425458063</v>
      </c>
      <c r="O143" t="s">
        <v>686</v>
      </c>
      <c r="P143">
        <f t="shared" si="30"/>
        <v>8.558625302404326E-4</v>
      </c>
      <c r="Q143">
        <f t="shared" si="31"/>
        <v>-1.7258295666326626</v>
      </c>
      <c r="R143">
        <f t="shared" si="26"/>
        <v>-6.1351919733384213</v>
      </c>
    </row>
    <row r="144" spans="1:18" x14ac:dyDescent="0.2">
      <c r="A144" s="9">
        <v>143</v>
      </c>
      <c r="B144">
        <v>0</v>
      </c>
      <c r="C144" s="4">
        <v>0</v>
      </c>
      <c r="D144">
        <f t="shared" ca="1" si="23"/>
        <v>192</v>
      </c>
      <c r="E144">
        <f t="shared" ca="1" si="32"/>
        <v>216.16399999999999</v>
      </c>
      <c r="F144">
        <f t="shared" ca="1" si="33"/>
        <v>228.74849999999998</v>
      </c>
      <c r="G144">
        <f t="shared" ca="1" si="34"/>
        <v>-0.18009330650475711</v>
      </c>
      <c r="H144">
        <f t="shared" ca="1" si="35"/>
        <v>-0.30305642586455989</v>
      </c>
      <c r="I144">
        <f t="shared" si="27"/>
        <v>4.7083802816901414</v>
      </c>
      <c r="J144">
        <f t="shared" si="28"/>
        <v>0.21238726274697495</v>
      </c>
      <c r="K144" t="s">
        <v>173</v>
      </c>
      <c r="L144">
        <f t="shared" si="29"/>
        <v>1.7411387043740258E-3</v>
      </c>
      <c r="M144">
        <f t="shared" si="25"/>
        <v>-0.25520466545317061</v>
      </c>
      <c r="N144">
        <f t="shared" si="24"/>
        <v>-5.5183332605857869</v>
      </c>
      <c r="O144" t="s">
        <v>687</v>
      </c>
      <c r="P144">
        <f t="shared" si="30"/>
        <v>1.42166431209165E-3</v>
      </c>
      <c r="Q144">
        <f t="shared" si="31"/>
        <v>-2.4179430546952727E-3</v>
      </c>
      <c r="R144">
        <f t="shared" si="26"/>
        <v>-5.6944058769970018</v>
      </c>
    </row>
    <row r="145" spans="1:18" x14ac:dyDescent="0.2">
      <c r="A145" s="9">
        <v>144</v>
      </c>
      <c r="B145">
        <v>0</v>
      </c>
      <c r="C145" s="4">
        <v>0</v>
      </c>
      <c r="D145">
        <f t="shared" ca="1" si="23"/>
        <v>193</v>
      </c>
      <c r="E145">
        <f t="shared" ca="1" si="32"/>
        <v>216.06899999999999</v>
      </c>
      <c r="F145">
        <f t="shared" ca="1" si="33"/>
        <v>228.7115</v>
      </c>
      <c r="G145">
        <f t="shared" ca="1" si="34"/>
        <v>-0.19250983813815506</v>
      </c>
      <c r="H145">
        <f t="shared" ca="1" si="35"/>
        <v>-0.30710828633661297</v>
      </c>
      <c r="I145">
        <f t="shared" si="27"/>
        <v>4.6754545454545458</v>
      </c>
      <c r="J145">
        <f t="shared" si="28"/>
        <v>0.21388294769589733</v>
      </c>
      <c r="K145" t="s">
        <v>174</v>
      </c>
      <c r="L145">
        <f t="shared" si="29"/>
        <v>2.4494728514145433E-3</v>
      </c>
      <c r="M145">
        <f t="shared" si="25"/>
        <v>0.20149950911201697</v>
      </c>
      <c r="N145">
        <f t="shared" si="24"/>
        <v>-5.2218547393156438</v>
      </c>
      <c r="O145" t="s">
        <v>688</v>
      </c>
      <c r="P145">
        <f t="shared" si="30"/>
        <v>2.6331138029123476E-3</v>
      </c>
      <c r="Q145">
        <f t="shared" si="31"/>
        <v>0.39611988836241802</v>
      </c>
      <c r="R145">
        <f t="shared" si="26"/>
        <v>-5.1590607406493962</v>
      </c>
    </row>
    <row r="146" spans="1:18" x14ac:dyDescent="0.2">
      <c r="A146" s="9">
        <v>145</v>
      </c>
      <c r="B146">
        <v>0</v>
      </c>
      <c r="C146" s="4">
        <v>0</v>
      </c>
      <c r="D146">
        <f t="shared" ca="1" si="23"/>
        <v>195</v>
      </c>
      <c r="E146">
        <f t="shared" ca="1" si="32"/>
        <v>215.97399999999999</v>
      </c>
      <c r="F146">
        <f t="shared" ca="1" si="33"/>
        <v>228.67449999999999</v>
      </c>
      <c r="G146">
        <f t="shared" ca="1" si="34"/>
        <v>-0.20492636977155304</v>
      </c>
      <c r="H146">
        <f t="shared" ca="1" si="35"/>
        <v>-0.31116014680866916</v>
      </c>
      <c r="I146">
        <f t="shared" si="27"/>
        <v>4.642986111111111</v>
      </c>
      <c r="J146">
        <f t="shared" si="28"/>
        <v>0.21537863264481971</v>
      </c>
      <c r="K146" t="s">
        <v>175</v>
      </c>
      <c r="L146">
        <f t="shared" si="29"/>
        <v>2.0081851112332756E-3</v>
      </c>
      <c r="M146">
        <f t="shared" si="25"/>
        <v>0.83203969936040068</v>
      </c>
      <c r="N146">
        <f t="shared" si="24"/>
        <v>-5.3943925142474649</v>
      </c>
      <c r="O146" t="s">
        <v>689</v>
      </c>
      <c r="P146">
        <f t="shared" si="30"/>
        <v>1.7174908095645577E-3</v>
      </c>
      <c r="Q146">
        <f t="shared" si="31"/>
        <v>0.70749025238755625</v>
      </c>
      <c r="R146">
        <f t="shared" si="26"/>
        <v>-5.5302111564158087</v>
      </c>
    </row>
    <row r="147" spans="1:18" x14ac:dyDescent="0.2">
      <c r="A147" s="9">
        <v>146</v>
      </c>
      <c r="B147">
        <v>0</v>
      </c>
      <c r="C147" s="4">
        <v>0</v>
      </c>
      <c r="D147">
        <f t="shared" ca="1" si="23"/>
        <v>196</v>
      </c>
      <c r="E147">
        <f t="shared" ca="1" si="32"/>
        <v>215.84700000000001</v>
      </c>
      <c r="F147">
        <f t="shared" ca="1" si="33"/>
        <v>228.6</v>
      </c>
      <c r="G147">
        <f t="shared" ca="1" si="34"/>
        <v>-0.2215253120604091</v>
      </c>
      <c r="H147">
        <f t="shared" ca="1" si="35"/>
        <v>-0.31931862262402427</v>
      </c>
      <c r="I147">
        <f t="shared" si="27"/>
        <v>4.6109655172413797</v>
      </c>
      <c r="J147">
        <f t="shared" si="28"/>
        <v>0.21687431759374204</v>
      </c>
      <c r="K147" t="s">
        <v>176</v>
      </c>
      <c r="L147">
        <f t="shared" si="29"/>
        <v>1.2700686116645713E-3</v>
      </c>
      <c r="M147">
        <f t="shared" si="25"/>
        <v>2.2291298553135146</v>
      </c>
      <c r="N147">
        <f t="shared" si="24"/>
        <v>-5.7923456338952706</v>
      </c>
      <c r="O147" t="s">
        <v>690</v>
      </c>
      <c r="P147">
        <f t="shared" si="30"/>
        <v>9.253950323821938E-4</v>
      </c>
      <c r="Q147">
        <f t="shared" si="31"/>
        <v>2.7934877501303914</v>
      </c>
      <c r="R147">
        <f t="shared" si="26"/>
        <v>-6.0673456723365877</v>
      </c>
    </row>
    <row r="148" spans="1:18" x14ac:dyDescent="0.2">
      <c r="A148" s="9">
        <v>147</v>
      </c>
      <c r="B148">
        <v>0</v>
      </c>
      <c r="C148" s="4">
        <v>0</v>
      </c>
      <c r="D148">
        <f t="shared" ca="1" si="23"/>
        <v>197</v>
      </c>
      <c r="E148">
        <f t="shared" ca="1" si="32"/>
        <v>215.815</v>
      </c>
      <c r="F148">
        <f t="shared" ca="1" si="33"/>
        <v>228.56200000000001</v>
      </c>
      <c r="G148">
        <f t="shared" ca="1" si="34"/>
        <v>-0.22570772271587092</v>
      </c>
      <c r="H148">
        <f t="shared" ca="1" si="35"/>
        <v>-0.32347999283856588</v>
      </c>
      <c r="I148">
        <f t="shared" si="27"/>
        <v>4.5793835616438354</v>
      </c>
      <c r="J148">
        <f t="shared" si="28"/>
        <v>0.21837000254266442</v>
      </c>
      <c r="K148" t="s">
        <v>177</v>
      </c>
      <c r="L148">
        <f t="shared" si="29"/>
        <v>2.3013344490399237E-3</v>
      </c>
      <c r="M148">
        <f t="shared" si="25"/>
        <v>-2.9113887660269966</v>
      </c>
      <c r="N148">
        <f t="shared" si="24"/>
        <v>-5.2760405229255705</v>
      </c>
      <c r="O148" t="s">
        <v>691</v>
      </c>
      <c r="P148">
        <f t="shared" si="30"/>
        <v>2.1358568343071344E-3</v>
      </c>
      <c r="Q148">
        <f t="shared" si="31"/>
        <v>-2.9068460280999924</v>
      </c>
      <c r="R148">
        <f t="shared" si="26"/>
        <v>-5.3408557225324511</v>
      </c>
    </row>
    <row r="149" spans="1:18" x14ac:dyDescent="0.2">
      <c r="A149" s="9">
        <v>148</v>
      </c>
      <c r="B149">
        <v>0</v>
      </c>
      <c r="C149" s="4">
        <v>0</v>
      </c>
      <c r="D149">
        <f t="shared" ca="1" si="23"/>
        <v>199</v>
      </c>
      <c r="E149">
        <f t="shared" ca="1" si="32"/>
        <v>215.78399999999999</v>
      </c>
      <c r="F149">
        <f t="shared" ca="1" si="33"/>
        <v>228.524</v>
      </c>
      <c r="G149">
        <f t="shared" ca="1" si="34"/>
        <v>-0.22975943303834898</v>
      </c>
      <c r="H149">
        <f t="shared" ca="1" si="35"/>
        <v>-0.32764136305311059</v>
      </c>
      <c r="I149">
        <f t="shared" si="27"/>
        <v>4.5482312925170074</v>
      </c>
      <c r="J149">
        <f t="shared" si="28"/>
        <v>0.21986568749158675</v>
      </c>
      <c r="K149" t="s">
        <v>178</v>
      </c>
      <c r="L149">
        <f t="shared" si="29"/>
        <v>2.6711219166246024E-3</v>
      </c>
      <c r="M149">
        <f t="shared" si="25"/>
        <v>-2.4538596895545117</v>
      </c>
      <c r="N149">
        <f t="shared" si="24"/>
        <v>-5.1466125784993988</v>
      </c>
      <c r="O149" t="s">
        <v>692</v>
      </c>
      <c r="P149">
        <f t="shared" si="30"/>
        <v>2.2544259946296399E-3</v>
      </c>
      <c r="Q149">
        <f t="shared" si="31"/>
        <v>-2.4563275075509696</v>
      </c>
      <c r="R149">
        <f t="shared" si="26"/>
        <v>-5.2939280331579353</v>
      </c>
    </row>
    <row r="150" spans="1:18" x14ac:dyDescent="0.2">
      <c r="A150" s="9">
        <v>149</v>
      </c>
      <c r="B150">
        <v>0</v>
      </c>
      <c r="C150" s="4">
        <v>0</v>
      </c>
      <c r="D150">
        <f t="shared" ca="1" si="23"/>
        <v>200</v>
      </c>
      <c r="E150">
        <f t="shared" ca="1" si="32"/>
        <v>215.721</v>
      </c>
      <c r="F150">
        <f t="shared" ca="1" si="33"/>
        <v>228.44800000000001</v>
      </c>
      <c r="G150">
        <f t="shared" ca="1" si="34"/>
        <v>-0.23799355401628514</v>
      </c>
      <c r="H150">
        <f t="shared" ca="1" si="35"/>
        <v>-0.33596410348219685</v>
      </c>
      <c r="I150">
        <f t="shared" si="27"/>
        <v>4.5175000000000001</v>
      </c>
      <c r="J150">
        <f t="shared" si="28"/>
        <v>0.22136137244050913</v>
      </c>
      <c r="K150" t="s">
        <v>179</v>
      </c>
      <c r="L150">
        <f t="shared" si="29"/>
        <v>1.3936491783180453E-3</v>
      </c>
      <c r="M150">
        <f t="shared" si="25"/>
        <v>-1.7289777603036238</v>
      </c>
      <c r="N150">
        <f t="shared" si="24"/>
        <v>-5.7116930738471643</v>
      </c>
      <c r="O150" t="s">
        <v>693</v>
      </c>
      <c r="P150">
        <f t="shared" si="30"/>
        <v>7.0793798248309592E-4</v>
      </c>
      <c r="Q150">
        <f t="shared" si="31"/>
        <v>-2.0331336245630327</v>
      </c>
      <c r="R150">
        <f t="shared" si="26"/>
        <v>-6.3000095723184355</v>
      </c>
    </row>
    <row r="151" spans="1:18" x14ac:dyDescent="0.2">
      <c r="A151" s="9">
        <v>150</v>
      </c>
      <c r="B151">
        <v>0</v>
      </c>
      <c r="C151" s="4">
        <v>0</v>
      </c>
      <c r="D151">
        <f t="shared" ca="1" si="23"/>
        <v>202</v>
      </c>
      <c r="E151">
        <f t="shared" ca="1" si="32"/>
        <v>215.69</v>
      </c>
      <c r="F151">
        <f t="shared" ca="1" si="33"/>
        <v>228.41</v>
      </c>
      <c r="G151">
        <f t="shared" ca="1" si="34"/>
        <v>-0.24204526433876319</v>
      </c>
      <c r="H151">
        <f t="shared" ca="1" si="35"/>
        <v>-0.34012547369674156</v>
      </c>
      <c r="I151">
        <f t="shared" si="27"/>
        <v>4.4871812080536913</v>
      </c>
      <c r="J151">
        <f t="shared" si="28"/>
        <v>0.22285705738943148</v>
      </c>
      <c r="K151" t="s">
        <v>180</v>
      </c>
      <c r="L151">
        <f t="shared" si="29"/>
        <v>1.7536243985018908E-3</v>
      </c>
      <c r="M151">
        <f t="shared" si="25"/>
        <v>7.7595870577947507E-2</v>
      </c>
      <c r="N151">
        <f t="shared" si="24"/>
        <v>-5.5121268414678362</v>
      </c>
      <c r="O151" t="s">
        <v>694</v>
      </c>
      <c r="P151">
        <f t="shared" si="30"/>
        <v>1.1718493205845274E-3</v>
      </c>
      <c r="Q151">
        <f t="shared" si="31"/>
        <v>-0.1025619563991417</v>
      </c>
      <c r="R151">
        <f t="shared" si="26"/>
        <v>-5.8622564548707867</v>
      </c>
    </row>
    <row r="152" spans="1:18" x14ac:dyDescent="0.2">
      <c r="A152" s="9">
        <v>151</v>
      </c>
      <c r="B152">
        <v>0</v>
      </c>
      <c r="C152" s="4">
        <v>0</v>
      </c>
      <c r="D152">
        <f t="shared" ca="1" si="23"/>
        <v>203</v>
      </c>
      <c r="E152">
        <f t="shared" ca="1" si="32"/>
        <v>215.65799999999999</v>
      </c>
      <c r="F152">
        <f t="shared" ca="1" si="33"/>
        <v>228.3715</v>
      </c>
      <c r="G152">
        <f t="shared" ca="1" si="34"/>
        <v>-0.24622767499422502</v>
      </c>
      <c r="H152">
        <f t="shared" ca="1" si="35"/>
        <v>-0.34434159878252901</v>
      </c>
      <c r="I152">
        <f t="shared" si="27"/>
        <v>4.4572666666666665</v>
      </c>
      <c r="J152">
        <f t="shared" si="28"/>
        <v>0.22435274233835387</v>
      </c>
      <c r="K152" t="s">
        <v>181</v>
      </c>
      <c r="L152">
        <f t="shared" si="29"/>
        <v>2.9163809839793616E-3</v>
      </c>
      <c r="M152">
        <f t="shared" si="25"/>
        <v>0.64490133568642316</v>
      </c>
      <c r="N152">
        <f t="shared" si="24"/>
        <v>-5.0703114844173145</v>
      </c>
      <c r="O152" t="s">
        <v>695</v>
      </c>
      <c r="P152">
        <f t="shared" si="30"/>
        <v>2.9046276700616246E-3</v>
      </c>
      <c r="Q152">
        <f t="shared" si="31"/>
        <v>0.40914557239748817</v>
      </c>
      <c r="R152">
        <f t="shared" si="26"/>
        <v>-5.0738190595600781</v>
      </c>
    </row>
    <row r="153" spans="1:18" x14ac:dyDescent="0.2">
      <c r="A153" s="9">
        <v>152</v>
      </c>
      <c r="B153">
        <v>0</v>
      </c>
      <c r="C153" s="4">
        <v>0</v>
      </c>
      <c r="D153">
        <f t="shared" ca="1" si="23"/>
        <v>204</v>
      </c>
      <c r="E153">
        <f t="shared" ca="1" si="32"/>
        <v>215.595</v>
      </c>
      <c r="F153">
        <f t="shared" ca="1" si="33"/>
        <v>228.2955</v>
      </c>
      <c r="G153">
        <f t="shared" ca="1" si="34"/>
        <v>-0.25446179597216118</v>
      </c>
      <c r="H153">
        <f t="shared" ca="1" si="35"/>
        <v>-0.35266433921161527</v>
      </c>
      <c r="I153">
        <f t="shared" si="27"/>
        <v>4.427748344370861</v>
      </c>
      <c r="J153">
        <f t="shared" si="28"/>
        <v>0.22584842728727619</v>
      </c>
      <c r="K153" t="s">
        <v>182</v>
      </c>
      <c r="L153">
        <f t="shared" si="29"/>
        <v>1.9484234069578851E-3</v>
      </c>
      <c r="M153">
        <f t="shared" si="25"/>
        <v>1.0662072579641479</v>
      </c>
      <c r="N153">
        <f t="shared" si="24"/>
        <v>-5.4206333235345667</v>
      </c>
      <c r="O153" t="s">
        <v>696</v>
      </c>
      <c r="P153">
        <f t="shared" si="30"/>
        <v>1.9315901480702554E-3</v>
      </c>
      <c r="Q153">
        <f t="shared" si="31"/>
        <v>1.1060073660676784</v>
      </c>
      <c r="R153">
        <f t="shared" si="26"/>
        <v>-5.4281700367045289</v>
      </c>
    </row>
    <row r="154" spans="1:18" x14ac:dyDescent="0.2">
      <c r="A154" s="9">
        <v>153</v>
      </c>
      <c r="B154">
        <v>0</v>
      </c>
      <c r="C154" s="4">
        <v>0</v>
      </c>
      <c r="D154">
        <f t="shared" ca="1" si="23"/>
        <v>206</v>
      </c>
      <c r="E154">
        <f t="shared" ca="1" si="32"/>
        <v>215.56399999999999</v>
      </c>
      <c r="F154">
        <f t="shared" ca="1" si="33"/>
        <v>228.25749999999999</v>
      </c>
      <c r="G154">
        <f t="shared" ca="1" si="34"/>
        <v>-0.25851350629463921</v>
      </c>
      <c r="H154">
        <f t="shared" ca="1" si="35"/>
        <v>-0.35682570942615999</v>
      </c>
      <c r="I154">
        <f t="shared" si="27"/>
        <v>4.3986184210526318</v>
      </c>
      <c r="J154">
        <f t="shared" si="28"/>
        <v>0.22734411223619855</v>
      </c>
      <c r="K154" t="s">
        <v>183</v>
      </c>
      <c r="L154">
        <f t="shared" si="29"/>
        <v>1.1113637474793865E-3</v>
      </c>
      <c r="M154">
        <f t="shared" si="25"/>
        <v>3.1023430613295395</v>
      </c>
      <c r="N154">
        <f t="shared" si="24"/>
        <v>-5.9082875478823524</v>
      </c>
      <c r="O154" t="s">
        <v>697</v>
      </c>
      <c r="P154">
        <f t="shared" si="30"/>
        <v>8.9932644535402752E-4</v>
      </c>
      <c r="Q154">
        <f t="shared" si="31"/>
        <v>3.0381539356928289</v>
      </c>
      <c r="R154">
        <f t="shared" si="26"/>
        <v>-6.0921652713017114</v>
      </c>
    </row>
    <row r="155" spans="1:18" x14ac:dyDescent="0.2">
      <c r="A155" s="9">
        <v>154</v>
      </c>
      <c r="B155" s="24">
        <v>220.14</v>
      </c>
      <c r="C155" s="39">
        <v>234.72450000000001</v>
      </c>
      <c r="D155">
        <f t="shared" ca="1" si="23"/>
        <v>207</v>
      </c>
      <c r="E155">
        <f t="shared" ca="1" si="32"/>
        <v>215.53200000000001</v>
      </c>
      <c r="F155">
        <f t="shared" ca="1" si="33"/>
        <v>228.21949999999998</v>
      </c>
      <c r="G155">
        <f t="shared" ca="1" si="34"/>
        <v>-0.26269591695009731</v>
      </c>
      <c r="H155">
        <f t="shared" ca="1" si="35"/>
        <v>-0.3609870796407047</v>
      </c>
      <c r="I155">
        <f t="shared" si="27"/>
        <v>4.3698692810457516</v>
      </c>
      <c r="J155">
        <f t="shared" si="28"/>
        <v>0.22883979718512093</v>
      </c>
      <c r="K155" t="s">
        <v>184</v>
      </c>
      <c r="L155">
        <f t="shared" si="29"/>
        <v>2.1776640204722976E-3</v>
      </c>
      <c r="M155">
        <f t="shared" si="25"/>
        <v>-2.3978098224625555</v>
      </c>
      <c r="N155">
        <f t="shared" si="24"/>
        <v>-5.3240182485273051</v>
      </c>
      <c r="O155" t="s">
        <v>698</v>
      </c>
      <c r="P155">
        <f t="shared" si="30"/>
        <v>1.7422239585459635E-3</v>
      </c>
      <c r="Q155">
        <f t="shared" si="31"/>
        <v>-2.6260390295177696</v>
      </c>
      <c r="R155">
        <f t="shared" si="26"/>
        <v>-5.5177920365339794</v>
      </c>
    </row>
    <row r="156" spans="1:18" x14ac:dyDescent="0.2">
      <c r="A156" s="9">
        <v>155</v>
      </c>
      <c r="B156">
        <v>220.11</v>
      </c>
      <c r="C156" s="4">
        <v>234.661</v>
      </c>
      <c r="D156">
        <f t="shared" ca="1" si="23"/>
        <v>208</v>
      </c>
      <c r="E156">
        <f t="shared" ca="1" si="32"/>
        <v>215.46899999999999</v>
      </c>
      <c r="F156">
        <f t="shared" ca="1" si="33"/>
        <v>228.14349999999999</v>
      </c>
      <c r="G156">
        <f t="shared" ca="1" si="34"/>
        <v>-0.27093003792803716</v>
      </c>
      <c r="H156">
        <f t="shared" ca="1" si="35"/>
        <v>-0.36930982006979102</v>
      </c>
      <c r="I156">
        <f t="shared" si="27"/>
        <v>4.3414935064935065</v>
      </c>
      <c r="J156">
        <f t="shared" si="28"/>
        <v>0.23033548213404328</v>
      </c>
      <c r="K156" t="s">
        <v>185</v>
      </c>
      <c r="L156">
        <f t="shared" si="29"/>
        <v>1.8831639331843139E-3</v>
      </c>
      <c r="M156">
        <f t="shared" si="25"/>
        <v>-2.4939338026475255</v>
      </c>
      <c r="N156">
        <f t="shared" si="24"/>
        <v>-5.4502237442700023</v>
      </c>
      <c r="O156" t="s">
        <v>699</v>
      </c>
      <c r="P156">
        <f t="shared" si="30"/>
        <v>2.4225212710207466E-3</v>
      </c>
      <c r="Q156">
        <f t="shared" si="31"/>
        <v>-2.5385078940938426</v>
      </c>
      <c r="R156">
        <f t="shared" si="26"/>
        <v>-5.2314648018494383</v>
      </c>
    </row>
    <row r="157" spans="1:18" x14ac:dyDescent="0.2">
      <c r="A157" s="9">
        <v>156</v>
      </c>
      <c r="B157">
        <v>220.08099999999999</v>
      </c>
      <c r="C157" s="3">
        <v>234.5975</v>
      </c>
      <c r="D157">
        <f t="shared" ca="1" si="23"/>
        <v>210</v>
      </c>
      <c r="E157">
        <f t="shared" ca="1" si="32"/>
        <v>215.43799999999999</v>
      </c>
      <c r="F157">
        <f t="shared" ca="1" si="33"/>
        <v>228.10550000000001</v>
      </c>
      <c r="G157">
        <f t="shared" ca="1" si="34"/>
        <v>-0.27498174825051525</v>
      </c>
      <c r="H157">
        <f t="shared" ca="1" si="35"/>
        <v>-0.37347119028433262</v>
      </c>
      <c r="I157">
        <f t="shared" si="27"/>
        <v>4.3134838709677421</v>
      </c>
      <c r="J157">
        <f t="shared" si="28"/>
        <v>0.23183116708296564</v>
      </c>
      <c r="K157" t="s">
        <v>186</v>
      </c>
      <c r="L157">
        <f t="shared" si="29"/>
        <v>8.69316131296787E-4</v>
      </c>
      <c r="M157">
        <f t="shared" si="25"/>
        <v>-2.2381546568767892</v>
      </c>
      <c r="N157">
        <f t="shared" si="24"/>
        <v>-6.1216445227968554</v>
      </c>
      <c r="O157" t="s">
        <v>700</v>
      </c>
      <c r="P157">
        <f t="shared" si="30"/>
        <v>1.4693391834068729E-3</v>
      </c>
      <c r="Q157">
        <f t="shared" si="31"/>
        <v>-1.5616216869148558</v>
      </c>
      <c r="R157">
        <f t="shared" si="26"/>
        <v>-5.6657558795173859</v>
      </c>
    </row>
    <row r="158" spans="1:18" x14ac:dyDescent="0.2">
      <c r="A158" s="9">
        <v>157</v>
      </c>
      <c r="B158">
        <v>220.065</v>
      </c>
      <c r="C158" s="4">
        <v>234.565</v>
      </c>
      <c r="D158">
        <f t="shared" ca="1" si="23"/>
        <v>211</v>
      </c>
      <c r="E158">
        <f t="shared" ca="1" si="32"/>
        <v>215.375</v>
      </c>
      <c r="F158">
        <f t="shared" ca="1" si="33"/>
        <v>228.02949999999998</v>
      </c>
      <c r="G158">
        <f t="shared" ca="1" si="34"/>
        <v>-0.28321586922845138</v>
      </c>
      <c r="H158">
        <f t="shared" ca="1" si="35"/>
        <v>-0.38179393071342205</v>
      </c>
      <c r="I158">
        <f t="shared" si="27"/>
        <v>4.2858333333333336</v>
      </c>
      <c r="J158">
        <f t="shared" si="28"/>
        <v>0.23332685203188799</v>
      </c>
      <c r="K158" t="s">
        <v>187</v>
      </c>
      <c r="L158">
        <f t="shared" si="29"/>
        <v>1.4967324836181314E-3</v>
      </c>
      <c r="M158">
        <f t="shared" si="25"/>
        <v>0.17692742244544993</v>
      </c>
      <c r="N158">
        <f t="shared" si="24"/>
        <v>-5.6497116314722922</v>
      </c>
      <c r="O158" t="s">
        <v>701</v>
      </c>
      <c r="P158">
        <f t="shared" si="30"/>
        <v>1.6989316973099987E-3</v>
      </c>
      <c r="Q158">
        <f t="shared" si="31"/>
        <v>0.62136912675934908</v>
      </c>
      <c r="R158">
        <f t="shared" si="26"/>
        <v>-5.5396481617176399</v>
      </c>
    </row>
    <row r="159" spans="1:18" x14ac:dyDescent="0.2">
      <c r="A159" s="9">
        <v>158</v>
      </c>
      <c r="B159">
        <v>220.05</v>
      </c>
      <c r="C159" s="3">
        <v>234.53249999999997</v>
      </c>
      <c r="D159">
        <f t="shared" ca="1" si="23"/>
        <v>212</v>
      </c>
      <c r="E159">
        <f t="shared" ca="1" si="32"/>
        <v>215.607</v>
      </c>
      <c r="F159">
        <f t="shared" ca="1" si="33"/>
        <v>227.93</v>
      </c>
      <c r="G159">
        <f t="shared" ca="1" si="34"/>
        <v>-0.25289339197636346</v>
      </c>
      <c r="H159">
        <f t="shared" ca="1" si="35"/>
        <v>-0.3926901500909743</v>
      </c>
      <c r="I159">
        <f t="shared" si="27"/>
        <v>4.258535031847134</v>
      </c>
      <c r="J159">
        <f t="shared" si="28"/>
        <v>0.23482253698081035</v>
      </c>
      <c r="K159" t="s">
        <v>188</v>
      </c>
      <c r="L159">
        <f t="shared" si="29"/>
        <v>2.2857175666938802E-3</v>
      </c>
      <c r="M159">
        <f t="shared" si="25"/>
        <v>0.45286340987670104</v>
      </c>
      <c r="N159">
        <f t="shared" si="24"/>
        <v>-5.2819548679201427</v>
      </c>
      <c r="O159" t="s">
        <v>702</v>
      </c>
      <c r="P159">
        <f t="shared" si="30"/>
        <v>1.8731127583564149E-3</v>
      </c>
      <c r="Q159">
        <f t="shared" si="31"/>
        <v>0.62266696629380602</v>
      </c>
      <c r="R159">
        <f t="shared" si="26"/>
        <v>-5.4548721560258384</v>
      </c>
    </row>
    <row r="160" spans="1:18" x14ac:dyDescent="0.2">
      <c r="A160" s="9">
        <v>159</v>
      </c>
      <c r="B160">
        <v>220.03399999999999</v>
      </c>
      <c r="C160" s="4">
        <v>234.49950000000001</v>
      </c>
      <c r="D160">
        <f t="shared" ca="1" si="23"/>
        <v>214</v>
      </c>
      <c r="E160">
        <f t="shared" ca="1" si="32"/>
        <v>215.84</v>
      </c>
      <c r="F160">
        <f t="shared" ca="1" si="33"/>
        <v>227.83099999999999</v>
      </c>
      <c r="G160">
        <f t="shared" ca="1" si="34"/>
        <v>-0.22244021439129172</v>
      </c>
      <c r="H160">
        <f t="shared" ca="1" si="35"/>
        <v>-0.40353161459728704</v>
      </c>
      <c r="I160">
        <f t="shared" si="27"/>
        <v>4.2315822784810129</v>
      </c>
      <c r="J160">
        <f t="shared" si="28"/>
        <v>0.2363182219297327</v>
      </c>
      <c r="K160" t="s">
        <v>189</v>
      </c>
      <c r="L160">
        <f t="shared" si="29"/>
        <v>1.7708497654171163E-3</v>
      </c>
      <c r="M160">
        <f t="shared" si="25"/>
        <v>0.97608838873108961</v>
      </c>
      <c r="N160">
        <f t="shared" si="24"/>
        <v>-5.5036365634673006</v>
      </c>
      <c r="O160" t="s">
        <v>703</v>
      </c>
      <c r="P160">
        <f t="shared" si="30"/>
        <v>2.0902457547417874E-3</v>
      </c>
      <c r="Q160">
        <f t="shared" si="31"/>
        <v>0.79917329715141439</v>
      </c>
      <c r="R160">
        <f t="shared" si="26"/>
        <v>-5.3596052998795392</v>
      </c>
    </row>
    <row r="161" spans="1:18" x14ac:dyDescent="0.2">
      <c r="A161" s="9">
        <v>160</v>
      </c>
      <c r="B161">
        <v>220.018</v>
      </c>
      <c r="C161" s="3">
        <v>234.46699999999998</v>
      </c>
      <c r="D161">
        <f t="shared" ca="1" si="23"/>
        <v>215</v>
      </c>
      <c r="E161">
        <f t="shared" ca="1" si="32"/>
        <v>215.96600000000001</v>
      </c>
      <c r="F161">
        <f t="shared" ca="1" si="33"/>
        <v>227.63249999999999</v>
      </c>
      <c r="G161">
        <f t="shared" ca="1" si="34"/>
        <v>-0.20597197243541571</v>
      </c>
      <c r="H161">
        <f t="shared" ca="1" si="35"/>
        <v>-0.42526929848115202</v>
      </c>
      <c r="I161">
        <f t="shared" si="27"/>
        <v>4.2049685534591195</v>
      </c>
      <c r="J161">
        <f t="shared" si="28"/>
        <v>0.23781390687865508</v>
      </c>
      <c r="K161" t="s">
        <v>190</v>
      </c>
      <c r="L161">
        <f t="shared" si="29"/>
        <v>1.1570117296169963E-3</v>
      </c>
      <c r="M161">
        <f t="shared" si="25"/>
        <v>2.322061387408386</v>
      </c>
      <c r="N161">
        <f t="shared" si="24"/>
        <v>-5.8733244764230097</v>
      </c>
      <c r="O161" t="s">
        <v>704</v>
      </c>
      <c r="P161">
        <f t="shared" si="30"/>
        <v>1.2363525880096063E-3</v>
      </c>
      <c r="Q161">
        <f t="shared" si="31"/>
        <v>2.5182745062216796</v>
      </c>
      <c r="R161">
        <f t="shared" si="26"/>
        <v>-5.815715315468208</v>
      </c>
    </row>
    <row r="162" spans="1:18" x14ac:dyDescent="0.2">
      <c r="A162" s="9">
        <v>161</v>
      </c>
      <c r="B162">
        <v>220.00299999999999</v>
      </c>
      <c r="C162" s="4">
        <v>234.43450000000001</v>
      </c>
      <c r="D162">
        <f t="shared" ca="1" si="23"/>
        <v>216</v>
      </c>
      <c r="E162">
        <f t="shared" ca="1" si="32"/>
        <v>215.85900000000001</v>
      </c>
      <c r="F162">
        <f t="shared" ca="1" si="33"/>
        <v>227.5335</v>
      </c>
      <c r="G162">
        <f t="shared" ca="1" si="34"/>
        <v>-0.21995690806461138</v>
      </c>
      <c r="H162">
        <f t="shared" ca="1" si="35"/>
        <v>-0.4361107629874616</v>
      </c>
      <c r="I162">
        <f t="shared" si="27"/>
        <v>4.1786875000000006</v>
      </c>
      <c r="J162">
        <f t="shared" si="28"/>
        <v>0.23930959182757741</v>
      </c>
      <c r="K162" t="s">
        <v>191</v>
      </c>
      <c r="L162">
        <f t="shared" si="29"/>
        <v>2.1276661655788595E-3</v>
      </c>
      <c r="M162">
        <f t="shared" si="25"/>
        <v>-2.6251472937036167</v>
      </c>
      <c r="N162">
        <f t="shared" si="24"/>
        <v>-5.3441930251415464</v>
      </c>
      <c r="O162" t="s">
        <v>705</v>
      </c>
      <c r="P162">
        <f t="shared" si="30"/>
        <v>2.559361414778243E-3</v>
      </c>
      <c r="Q162">
        <f t="shared" si="31"/>
        <v>-2.3831579652505912</v>
      </c>
      <c r="R162">
        <f t="shared" si="26"/>
        <v>-5.1837367636215417</v>
      </c>
    </row>
    <row r="163" spans="1:18" x14ac:dyDescent="0.2">
      <c r="A163" s="9">
        <v>162</v>
      </c>
      <c r="B163">
        <v>219.98699999999999</v>
      </c>
      <c r="C163" s="3">
        <v>234.4015</v>
      </c>
      <c r="D163">
        <f t="shared" ca="1" si="23"/>
        <v>218</v>
      </c>
      <c r="E163">
        <f t="shared" ca="1" si="32"/>
        <v>215.75299999999999</v>
      </c>
      <c r="F163">
        <f t="shared" ca="1" si="33"/>
        <v>227.434</v>
      </c>
      <c r="G163">
        <f t="shared" ca="1" si="34"/>
        <v>-0.23381114336082703</v>
      </c>
      <c r="H163">
        <f t="shared" ca="1" si="35"/>
        <v>-0.44700698236501701</v>
      </c>
      <c r="I163">
        <f t="shared" si="27"/>
        <v>4.1527329192546585</v>
      </c>
      <c r="J163">
        <f t="shared" si="28"/>
        <v>0.24080527677649979</v>
      </c>
      <c r="K163" t="s">
        <v>192</v>
      </c>
      <c r="L163">
        <f t="shared" si="29"/>
        <v>2.3109444909157804E-3</v>
      </c>
      <c r="M163">
        <f t="shared" si="25"/>
        <v>-2.2315839102048125</v>
      </c>
      <c r="N163">
        <f t="shared" si="24"/>
        <v>-5.2724209723723741</v>
      </c>
      <c r="O163" t="s">
        <v>706</v>
      </c>
      <c r="P163">
        <f t="shared" si="30"/>
        <v>1.7421528748398471E-3</v>
      </c>
      <c r="Q163">
        <f t="shared" si="31"/>
        <v>-2.0305663266502685</v>
      </c>
      <c r="R163">
        <f t="shared" si="26"/>
        <v>-5.5178274761695869</v>
      </c>
    </row>
    <row r="164" spans="1:18" x14ac:dyDescent="0.2">
      <c r="A164" s="9">
        <v>163</v>
      </c>
      <c r="B164">
        <v>219.971</v>
      </c>
      <c r="C164" s="4">
        <v>234.369</v>
      </c>
      <c r="D164">
        <f t="shared" ca="1" si="23"/>
        <v>219</v>
      </c>
      <c r="E164">
        <f t="shared" ca="1" si="32"/>
        <v>215.541</v>
      </c>
      <c r="F164">
        <f t="shared" ca="1" si="33"/>
        <v>227.2355</v>
      </c>
      <c r="G164">
        <f t="shared" ca="1" si="34"/>
        <v>-0.26151961395325091</v>
      </c>
      <c r="H164">
        <f t="shared" ca="1" si="35"/>
        <v>-0.468744666248882</v>
      </c>
      <c r="I164">
        <f t="shared" si="27"/>
        <v>4.1270987654320992</v>
      </c>
      <c r="J164">
        <f t="shared" si="28"/>
        <v>0.24230096172542212</v>
      </c>
      <c r="K164" t="s">
        <v>193</v>
      </c>
      <c r="L164">
        <f t="shared" si="29"/>
        <v>1.1899204195612899E-3</v>
      </c>
      <c r="M164">
        <f t="shared" si="25"/>
        <v>-1.7987555702798523</v>
      </c>
      <c r="N164">
        <f t="shared" si="24"/>
        <v>-5.8489641654520543</v>
      </c>
      <c r="O164" t="s">
        <v>707</v>
      </c>
      <c r="P164">
        <f t="shared" si="30"/>
        <v>8.9752314022909971E-4</v>
      </c>
      <c r="Q164">
        <f t="shared" si="31"/>
        <v>-2.7059338627927376</v>
      </c>
      <c r="R164">
        <f t="shared" si="26"/>
        <v>-6.0939086909716993</v>
      </c>
    </row>
    <row r="165" spans="1:18" x14ac:dyDescent="0.2">
      <c r="A165" s="9">
        <v>164</v>
      </c>
      <c r="B165">
        <v>219.95500000000001</v>
      </c>
      <c r="C165" s="3">
        <v>234.33600000000001</v>
      </c>
      <c r="D165">
        <f t="shared" ca="1" si="23"/>
        <v>220</v>
      </c>
      <c r="E165">
        <f t="shared" ca="1" si="32"/>
        <v>215.434</v>
      </c>
      <c r="F165">
        <f t="shared" ca="1" si="33"/>
        <v>227.137</v>
      </c>
      <c r="G165">
        <f t="shared" ca="1" si="34"/>
        <v>-0.27550454958244658</v>
      </c>
      <c r="H165">
        <f t="shared" ca="1" si="35"/>
        <v>-0.4795313758839489</v>
      </c>
      <c r="I165">
        <f t="shared" si="27"/>
        <v>4.101779141104295</v>
      </c>
      <c r="J165">
        <f t="shared" si="28"/>
        <v>0.24379664667434447</v>
      </c>
      <c r="K165" t="s">
        <v>194</v>
      </c>
      <c r="L165">
        <f t="shared" si="29"/>
        <v>1.9642834649135641E-3</v>
      </c>
      <c r="M165">
        <f t="shared" si="25"/>
        <v>-6.1302378932224524E-2</v>
      </c>
      <c r="N165">
        <f t="shared" si="24"/>
        <v>-5.4135916783480678</v>
      </c>
      <c r="O165" t="s">
        <v>708</v>
      </c>
      <c r="P165">
        <f t="shared" si="30"/>
        <v>1.8832501742414675E-3</v>
      </c>
      <c r="Q165">
        <f t="shared" si="31"/>
        <v>-0.19178270559455907</v>
      </c>
      <c r="R165">
        <f t="shared" si="26"/>
        <v>-5.4501839674274422</v>
      </c>
    </row>
    <row r="166" spans="1:18" x14ac:dyDescent="0.2">
      <c r="A166" s="9">
        <v>165</v>
      </c>
      <c r="B166">
        <v>219.94</v>
      </c>
      <c r="C166" s="4">
        <v>234.30349999999999</v>
      </c>
      <c r="D166">
        <f t="shared" ca="1" si="23"/>
        <v>222</v>
      </c>
      <c r="E166">
        <f t="shared" ca="1" si="32"/>
        <v>215.328</v>
      </c>
      <c r="F166">
        <f t="shared" ca="1" si="33"/>
        <v>227.03800000000001</v>
      </c>
      <c r="G166">
        <f t="shared" ca="1" si="34"/>
        <v>-0.28935878487865851</v>
      </c>
      <c r="H166">
        <f t="shared" ca="1" si="35"/>
        <v>-0.49037284039025847</v>
      </c>
      <c r="I166">
        <f t="shared" si="27"/>
        <v>4.0767682926829272</v>
      </c>
      <c r="J166">
        <f t="shared" si="28"/>
        <v>0.24529233162326686</v>
      </c>
      <c r="K166" t="s">
        <v>195</v>
      </c>
      <c r="L166">
        <f t="shared" si="29"/>
        <v>2.6293708756392957E-3</v>
      </c>
      <c r="M166">
        <f t="shared" si="25"/>
        <v>0.90721183026805463</v>
      </c>
      <c r="N166">
        <f t="shared" si="24"/>
        <v>-5.1602963037221636</v>
      </c>
      <c r="O166" t="s">
        <v>709</v>
      </c>
      <c r="P166">
        <f t="shared" si="30"/>
        <v>2.7717763441830676E-3</v>
      </c>
      <c r="Q166">
        <f t="shared" si="31"/>
        <v>0.9431109836402034</v>
      </c>
      <c r="R166">
        <f t="shared" si="26"/>
        <v>-5.114483632107377</v>
      </c>
    </row>
    <row r="167" spans="1:18" x14ac:dyDescent="0.2">
      <c r="A167" s="9">
        <v>166</v>
      </c>
      <c r="B167">
        <v>219.92400000000001</v>
      </c>
      <c r="C167" s="3">
        <v>234.27100000000002</v>
      </c>
      <c r="D167">
        <f t="shared" ca="1" si="23"/>
        <v>223</v>
      </c>
      <c r="E167">
        <f t="shared" ca="1" si="32"/>
        <v>215.11500000000001</v>
      </c>
      <c r="F167">
        <f t="shared" ca="1" si="33"/>
        <v>226.83949999999999</v>
      </c>
      <c r="G167">
        <f t="shared" ca="1" si="34"/>
        <v>-0.31719795580406612</v>
      </c>
      <c r="H167">
        <f t="shared" ca="1" si="35"/>
        <v>-0.51211052427412651</v>
      </c>
      <c r="I167">
        <f t="shared" si="27"/>
        <v>4.0520606060606061</v>
      </c>
      <c r="J167">
        <f t="shared" si="28"/>
        <v>0.24678801657218924</v>
      </c>
      <c r="K167" t="s">
        <v>196</v>
      </c>
      <c r="L167">
        <f t="shared" si="29"/>
        <v>2.1092546845605962E-3</v>
      </c>
      <c r="M167">
        <f t="shared" si="25"/>
        <v>1.673750637995441</v>
      </c>
      <c r="N167">
        <f t="shared" si="24"/>
        <v>-5.3517419553420149</v>
      </c>
      <c r="O167" t="s">
        <v>710</v>
      </c>
      <c r="P167">
        <f t="shared" si="30"/>
        <v>1.4048636545835936E-3</v>
      </c>
      <c r="Q167">
        <f t="shared" si="31"/>
        <v>1.8970734161527867</v>
      </c>
      <c r="R167">
        <f t="shared" si="26"/>
        <v>-5.7047316460876516</v>
      </c>
    </row>
    <row r="168" spans="1:18" x14ac:dyDescent="0.2">
      <c r="A168" s="9">
        <v>167</v>
      </c>
      <c r="B168">
        <v>219.90799999999999</v>
      </c>
      <c r="C168" s="4">
        <v>234.23849999999999</v>
      </c>
      <c r="D168">
        <f t="shared" ca="1" si="23"/>
        <v>224</v>
      </c>
      <c r="E168">
        <f t="shared" ca="1" si="32"/>
        <v>215.00899999999999</v>
      </c>
      <c r="F168">
        <f t="shared" ca="1" si="33"/>
        <v>226.74</v>
      </c>
      <c r="G168">
        <f t="shared" ca="1" si="34"/>
        <v>-0.33105219110028172</v>
      </c>
      <c r="H168">
        <f t="shared" ca="1" si="35"/>
        <v>-0.52300674365167887</v>
      </c>
      <c r="I168">
        <f t="shared" si="27"/>
        <v>4.027650602409639</v>
      </c>
      <c r="J168">
        <f t="shared" si="28"/>
        <v>0.24828370152111157</v>
      </c>
      <c r="K168" t="s">
        <v>197</v>
      </c>
      <c r="L168">
        <f t="shared" si="29"/>
        <v>5.1317056777592932E-4</v>
      </c>
      <c r="M168">
        <f t="shared" si="25"/>
        <v>2.6416961416143949</v>
      </c>
      <c r="N168">
        <f t="shared" si="24"/>
        <v>-6.5794765199451604</v>
      </c>
      <c r="O168" t="s">
        <v>711</v>
      </c>
      <c r="P168">
        <f t="shared" si="30"/>
        <v>3.9390422675563796E-4</v>
      </c>
      <c r="Q168">
        <f t="shared" si="31"/>
        <v>-0.15618840802142192</v>
      </c>
      <c r="R168">
        <f t="shared" si="26"/>
        <v>-6.8092187180120733</v>
      </c>
    </row>
    <row r="169" spans="1:18" x14ac:dyDescent="0.2">
      <c r="A169" s="9">
        <v>168</v>
      </c>
      <c r="B169">
        <v>219.893</v>
      </c>
      <c r="C169" s="3">
        <v>234.20600000000002</v>
      </c>
      <c r="D169">
        <f t="shared" ca="1" si="23"/>
        <v>226</v>
      </c>
      <c r="E169">
        <f t="shared" ca="1" si="32"/>
        <v>214.90299999999999</v>
      </c>
      <c r="F169">
        <f t="shared" ca="1" si="33"/>
        <v>226.64100000000002</v>
      </c>
      <c r="G169">
        <f t="shared" ca="1" si="34"/>
        <v>-0.34490642639649366</v>
      </c>
      <c r="H169">
        <f t="shared" ca="1" si="35"/>
        <v>-0.53384820815798839</v>
      </c>
      <c r="I169">
        <f t="shared" si="27"/>
        <v>4.0035329341317363</v>
      </c>
      <c r="J169">
        <f t="shared" si="28"/>
        <v>0.24977938647003398</v>
      </c>
      <c r="K169" t="s">
        <v>198</v>
      </c>
      <c r="L169">
        <f t="shared" si="29"/>
        <v>1.9959108553685768E-3</v>
      </c>
      <c r="M169">
        <f t="shared" si="25"/>
        <v>-2.1567449387980475</v>
      </c>
      <c r="N169">
        <f t="shared" si="24"/>
        <v>-5.3997177195703241</v>
      </c>
      <c r="O169" t="s">
        <v>712</v>
      </c>
      <c r="P169">
        <f t="shared" si="30"/>
        <v>1.4521437430573079E-3</v>
      </c>
      <c r="Q169">
        <f t="shared" si="31"/>
        <v>-2.7372949712644759</v>
      </c>
      <c r="R169">
        <f t="shared" si="26"/>
        <v>-5.6759807841771073</v>
      </c>
    </row>
    <row r="170" spans="1:18" x14ac:dyDescent="0.2">
      <c r="A170" s="9">
        <v>169</v>
      </c>
      <c r="B170">
        <v>219.87700000000001</v>
      </c>
      <c r="C170" s="4">
        <v>234.173</v>
      </c>
      <c r="D170">
        <f t="shared" ca="1" si="23"/>
        <v>227</v>
      </c>
      <c r="E170">
        <f t="shared" ca="1" si="32"/>
        <v>214.69</v>
      </c>
      <c r="F170">
        <f t="shared" ca="1" si="33"/>
        <v>226.4425</v>
      </c>
      <c r="G170">
        <f t="shared" ca="1" si="34"/>
        <v>-0.37274559732190127</v>
      </c>
      <c r="H170">
        <f t="shared" ca="1" si="35"/>
        <v>-0.55558589204185649</v>
      </c>
      <c r="I170">
        <f t="shared" si="27"/>
        <v>3.9797023809523813</v>
      </c>
      <c r="J170">
        <f t="shared" si="28"/>
        <v>0.25127507141895628</v>
      </c>
      <c r="K170" t="s">
        <v>199</v>
      </c>
      <c r="L170">
        <f t="shared" si="29"/>
        <v>2.1468719419854608E-3</v>
      </c>
      <c r="M170">
        <f t="shared" si="25"/>
        <v>-1.9161798904510727</v>
      </c>
      <c r="N170">
        <f t="shared" si="24"/>
        <v>-5.3363877197420546</v>
      </c>
      <c r="O170" t="s">
        <v>713</v>
      </c>
      <c r="P170">
        <f t="shared" si="30"/>
        <v>2.6277125979289385E-3</v>
      </c>
      <c r="Q170">
        <f t="shared" si="31"/>
        <v>-2.165963069585934</v>
      </c>
      <c r="R170">
        <f t="shared" si="26"/>
        <v>-5.1608442736272098</v>
      </c>
    </row>
    <row r="171" spans="1:18" x14ac:dyDescent="0.2">
      <c r="A171" s="9">
        <v>170</v>
      </c>
      <c r="B171">
        <v>219.86099999999999</v>
      </c>
      <c r="C171" s="3">
        <v>234.14000000000001</v>
      </c>
      <c r="D171">
        <f t="shared" ca="1" si="23"/>
        <v>228</v>
      </c>
      <c r="E171">
        <f t="shared" ca="1" si="32"/>
        <v>214.584</v>
      </c>
      <c r="F171">
        <f t="shared" ca="1" si="33"/>
        <v>226.34350000000001</v>
      </c>
      <c r="G171">
        <f t="shared" ca="1" si="34"/>
        <v>-0.3865998326181132</v>
      </c>
      <c r="H171">
        <f t="shared" ca="1" si="35"/>
        <v>-0.56642735654816612</v>
      </c>
      <c r="I171">
        <f t="shared" si="27"/>
        <v>3.9561538461538461</v>
      </c>
      <c r="J171">
        <f t="shared" si="28"/>
        <v>0.25277075636787866</v>
      </c>
      <c r="K171" t="s">
        <v>200</v>
      </c>
      <c r="L171">
        <f t="shared" si="29"/>
        <v>8.0143031869595353E-4</v>
      </c>
      <c r="M171">
        <f t="shared" si="25"/>
        <v>-2.0197561650136064</v>
      </c>
      <c r="N171">
        <f t="shared" si="24"/>
        <v>-6.1922684638283885</v>
      </c>
      <c r="O171" t="s">
        <v>714</v>
      </c>
      <c r="P171">
        <f t="shared" si="30"/>
        <v>9.953201141918945E-4</v>
      </c>
      <c r="Q171">
        <f t="shared" si="31"/>
        <v>-1.1968461288434704</v>
      </c>
      <c r="R171">
        <f t="shared" si="26"/>
        <v>-6.0040744385721752</v>
      </c>
    </row>
    <row r="172" spans="1:18" x14ac:dyDescent="0.2">
      <c r="A172" s="9">
        <v>171</v>
      </c>
      <c r="B172">
        <v>219.846</v>
      </c>
      <c r="C172" s="4">
        <v>234.10750000000002</v>
      </c>
      <c r="D172">
        <f t="shared" ca="1" si="23"/>
        <v>230</v>
      </c>
      <c r="E172">
        <f t="shared" ca="1" si="32"/>
        <v>214.47800000000001</v>
      </c>
      <c r="F172">
        <f t="shared" ca="1" si="33"/>
        <v>226.244</v>
      </c>
      <c r="G172">
        <f t="shared" ca="1" si="34"/>
        <v>-0.40045406791432514</v>
      </c>
      <c r="H172">
        <f t="shared" ca="1" si="35"/>
        <v>-0.57732357592572148</v>
      </c>
      <c r="I172">
        <f t="shared" si="27"/>
        <v>3.9328823529411765</v>
      </c>
      <c r="J172">
        <f t="shared" si="28"/>
        <v>0.25426644131680104</v>
      </c>
      <c r="K172" t="s">
        <v>201</v>
      </c>
      <c r="L172">
        <f t="shared" si="29"/>
        <v>8.3646558039799322E-4</v>
      </c>
      <c r="M172">
        <f t="shared" si="25"/>
        <v>0.87481735496203639</v>
      </c>
      <c r="N172">
        <f t="shared" si="24"/>
        <v>-6.1551038501103301</v>
      </c>
      <c r="O172" t="s">
        <v>715</v>
      </c>
      <c r="P172">
        <f t="shared" si="30"/>
        <v>7.0411895304026411E-4</v>
      </c>
      <c r="Q172">
        <f t="shared" si="31"/>
        <v>0.98506016959468323</v>
      </c>
      <c r="R172">
        <f t="shared" si="26"/>
        <v>-6.3047079309061127</v>
      </c>
    </row>
    <row r="173" spans="1:18" x14ac:dyDescent="0.2">
      <c r="A173" s="9">
        <v>172</v>
      </c>
      <c r="B173">
        <v>219.83</v>
      </c>
      <c r="C173" s="3">
        <v>234.07500000000002</v>
      </c>
      <c r="D173">
        <f t="shared" ca="1" si="23"/>
        <v>231</v>
      </c>
      <c r="E173">
        <f t="shared" ca="1" si="32"/>
        <v>214.26499999999999</v>
      </c>
      <c r="F173">
        <f t="shared" ca="1" si="33"/>
        <v>226.0455</v>
      </c>
      <c r="G173">
        <f t="shared" ca="1" si="34"/>
        <v>-0.42829323883973647</v>
      </c>
      <c r="H173">
        <f t="shared" ca="1" si="35"/>
        <v>-0.59906125980958647</v>
      </c>
      <c r="I173">
        <f t="shared" si="27"/>
        <v>3.9098830409356728</v>
      </c>
      <c r="J173">
        <f t="shared" si="28"/>
        <v>0.25576212626572337</v>
      </c>
      <c r="K173" t="s">
        <v>202</v>
      </c>
      <c r="L173">
        <f t="shared" si="29"/>
        <v>2.1696142896944015E-3</v>
      </c>
      <c r="M173">
        <f t="shared" si="25"/>
        <v>0.80004697543321335</v>
      </c>
      <c r="N173">
        <f t="shared" si="24"/>
        <v>-5.3272349348342196</v>
      </c>
      <c r="O173" t="s">
        <v>716</v>
      </c>
      <c r="P173">
        <f t="shared" si="30"/>
        <v>1.911117007008608E-3</v>
      </c>
      <c r="Q173">
        <f t="shared" si="31"/>
        <v>0.66894463665250437</v>
      </c>
      <c r="R173">
        <f t="shared" si="26"/>
        <v>-5.43742544541632</v>
      </c>
    </row>
    <row r="174" spans="1:18" x14ac:dyDescent="0.2">
      <c r="A174" s="9">
        <v>173</v>
      </c>
      <c r="B174">
        <v>219.81399999999999</v>
      </c>
      <c r="C174" s="4">
        <v>234.04250000000002</v>
      </c>
      <c r="D174">
        <f t="shared" ca="1" si="23"/>
        <v>232</v>
      </c>
      <c r="E174">
        <f t="shared" ca="1" si="32"/>
        <v>214.15899999999999</v>
      </c>
      <c r="F174">
        <f t="shared" ca="1" si="33"/>
        <v>225.94650000000001</v>
      </c>
      <c r="G174">
        <f t="shared" ca="1" si="34"/>
        <v>-0.4421474741359484</v>
      </c>
      <c r="H174">
        <f t="shared" ca="1" si="35"/>
        <v>-0.60990272431589609</v>
      </c>
      <c r="I174">
        <f t="shared" si="27"/>
        <v>3.8871511627906981</v>
      </c>
      <c r="J174">
        <f t="shared" si="28"/>
        <v>0.25725781121464575</v>
      </c>
      <c r="K174" t="s">
        <v>203</v>
      </c>
      <c r="L174">
        <f t="shared" si="29"/>
        <v>1.9672615332644106E-3</v>
      </c>
      <c r="M174">
        <f t="shared" si="25"/>
        <v>0.75387901625382492</v>
      </c>
      <c r="N174">
        <f t="shared" si="24"/>
        <v>-5.4122757998326554</v>
      </c>
      <c r="O174" t="s">
        <v>717</v>
      </c>
      <c r="P174">
        <f t="shared" si="30"/>
        <v>2.3798945977088174E-3</v>
      </c>
      <c r="Q174">
        <f t="shared" si="31"/>
        <v>0.93691961108693433</v>
      </c>
      <c r="R174">
        <f t="shared" si="26"/>
        <v>-5.2468845536576447</v>
      </c>
    </row>
    <row r="175" spans="1:18" x14ac:dyDescent="0.2">
      <c r="A175" s="9">
        <v>174</v>
      </c>
      <c r="B175">
        <v>219.798</v>
      </c>
      <c r="C175" s="3">
        <v>234.01</v>
      </c>
      <c r="D175">
        <f t="shared" ca="1" si="23"/>
        <v>234</v>
      </c>
      <c r="E175">
        <f t="shared" ca="1" si="32"/>
        <v>214.071</v>
      </c>
      <c r="F175">
        <f t="shared" ca="1" si="33"/>
        <v>225.95499999999998</v>
      </c>
      <c r="G175">
        <f t="shared" ca="1" si="34"/>
        <v>-0.45364910343846371</v>
      </c>
      <c r="H175">
        <f t="shared" ca="1" si="35"/>
        <v>-0.60897189150475151</v>
      </c>
      <c r="I175">
        <f t="shared" si="27"/>
        <v>3.8646820809248559</v>
      </c>
      <c r="J175">
        <f t="shared" si="28"/>
        <v>0.25875349616356808</v>
      </c>
      <c r="K175" t="s">
        <v>204</v>
      </c>
      <c r="L175">
        <f t="shared" si="29"/>
        <v>1.5525970720986126E-3</v>
      </c>
      <c r="M175">
        <f t="shared" si="25"/>
        <v>2.7120036266954051</v>
      </c>
      <c r="N175">
        <f t="shared" si="24"/>
        <v>-5.6178824743364641</v>
      </c>
      <c r="O175" t="s">
        <v>718</v>
      </c>
      <c r="P175">
        <f t="shared" si="30"/>
        <v>2.1133966180421457E-3</v>
      </c>
      <c r="Q175">
        <f t="shared" si="31"/>
        <v>2.7450373750536237</v>
      </c>
      <c r="R175">
        <f t="shared" si="26"/>
        <v>-5.350037983781549</v>
      </c>
    </row>
    <row r="176" spans="1:18" x14ac:dyDescent="0.2">
      <c r="A176" s="9">
        <v>175</v>
      </c>
      <c r="B176">
        <v>219.78299999999999</v>
      </c>
      <c r="C176" s="4">
        <v>233.97699999999998</v>
      </c>
      <c r="D176">
        <f t="shared" ca="1" si="23"/>
        <v>235</v>
      </c>
      <c r="E176">
        <f t="shared" ca="1" si="32"/>
        <v>213.89500000000001</v>
      </c>
      <c r="F176">
        <f t="shared" ca="1" si="33"/>
        <v>225.97149999999999</v>
      </c>
      <c r="G176">
        <f t="shared" ca="1" si="34"/>
        <v>-0.47665236204349443</v>
      </c>
      <c r="H176">
        <f t="shared" ca="1" si="35"/>
        <v>-0.60716498075369896</v>
      </c>
      <c r="I176">
        <f t="shared" si="27"/>
        <v>3.8424712643678163</v>
      </c>
      <c r="J176">
        <f t="shared" si="28"/>
        <v>0.26024918111249046</v>
      </c>
      <c r="K176" t="s">
        <v>205</v>
      </c>
      <c r="L176">
        <f t="shared" si="29"/>
        <v>1.7485682050815932E-3</v>
      </c>
      <c r="M176">
        <f t="shared" si="25"/>
        <v>-2.5246163542301576</v>
      </c>
      <c r="N176">
        <f t="shared" si="24"/>
        <v>-5.5146348456538679</v>
      </c>
      <c r="O176" t="s">
        <v>719</v>
      </c>
      <c r="P176">
        <f t="shared" si="30"/>
        <v>1.9384035170037907E-3</v>
      </c>
      <c r="Q176">
        <f t="shared" si="31"/>
        <v>-2.0233794315293858</v>
      </c>
      <c r="R176">
        <f t="shared" si="26"/>
        <v>-5.4251116217877851</v>
      </c>
    </row>
    <row r="177" spans="1:18" x14ac:dyDescent="0.2">
      <c r="A177" s="9">
        <v>176</v>
      </c>
      <c r="B177">
        <v>219.767</v>
      </c>
      <c r="C177" s="3">
        <v>233.94450000000001</v>
      </c>
      <c r="D177">
        <f t="shared" ca="1" si="23"/>
        <v>236</v>
      </c>
      <c r="E177">
        <f t="shared" ca="1" si="32"/>
        <v>213.80699999999999</v>
      </c>
      <c r="F177">
        <f t="shared" ca="1" si="33"/>
        <v>225.97949999999997</v>
      </c>
      <c r="G177">
        <f t="shared" ca="1" si="34"/>
        <v>-0.4881539913460135</v>
      </c>
      <c r="H177">
        <f t="shared" ca="1" si="35"/>
        <v>-0.6062889028137971</v>
      </c>
      <c r="I177">
        <f t="shared" si="27"/>
        <v>3.8205142857142858</v>
      </c>
      <c r="J177">
        <f t="shared" si="28"/>
        <v>0.26174486606141284</v>
      </c>
      <c r="K177" t="s">
        <v>206</v>
      </c>
      <c r="L177">
        <f t="shared" si="29"/>
        <v>1.6500009980031087E-3</v>
      </c>
      <c r="M177">
        <f t="shared" si="25"/>
        <v>-1.7722966843983694</v>
      </c>
      <c r="N177">
        <f t="shared" si="24"/>
        <v>-5.5650315862059907</v>
      </c>
      <c r="O177" t="s">
        <v>720</v>
      </c>
      <c r="P177">
        <f t="shared" si="30"/>
        <v>1.3089032281551791E-3</v>
      </c>
      <c r="Q177">
        <f t="shared" si="31"/>
        <v>-1.5330858580780258</v>
      </c>
      <c r="R177">
        <f t="shared" si="26"/>
        <v>-5.766184922378689</v>
      </c>
    </row>
    <row r="178" spans="1:18" x14ac:dyDescent="0.2">
      <c r="A178" s="9">
        <v>177</v>
      </c>
      <c r="B178">
        <v>219.751</v>
      </c>
      <c r="C178" s="4">
        <v>233.91149999999999</v>
      </c>
      <c r="D178">
        <f t="shared" ca="1" si="23"/>
        <v>238</v>
      </c>
      <c r="E178">
        <f t="shared" ca="1" si="32"/>
        <v>213.71899999999999</v>
      </c>
      <c r="F178">
        <f t="shared" ca="1" si="33"/>
        <v>225.98700000000002</v>
      </c>
      <c r="G178">
        <f t="shared" ca="1" si="34"/>
        <v>-0.49965562064852886</v>
      </c>
      <c r="H178">
        <f t="shared" ca="1" si="35"/>
        <v>-0.60546757974513166</v>
      </c>
      <c r="I178">
        <f t="shared" si="27"/>
        <v>3.7988068181818182</v>
      </c>
      <c r="J178">
        <f t="shared" si="28"/>
        <v>0.26324055101033517</v>
      </c>
      <c r="K178" t="s">
        <v>207</v>
      </c>
      <c r="L178">
        <f t="shared" si="29"/>
        <v>2.0871847270702137E-3</v>
      </c>
      <c r="M178">
        <f t="shared" si="25"/>
        <v>-1.7525924542019611</v>
      </c>
      <c r="N178">
        <f t="shared" si="24"/>
        <v>-5.3608782236736596</v>
      </c>
      <c r="O178" t="s">
        <v>721</v>
      </c>
      <c r="P178">
        <f t="shared" si="30"/>
        <v>2.1420765793590058E-3</v>
      </c>
      <c r="Q178">
        <f t="shared" si="31"/>
        <v>-1.8544649736349343</v>
      </c>
      <c r="R178">
        <f t="shared" si="26"/>
        <v>-5.3383300143486165</v>
      </c>
    </row>
    <row r="179" spans="1:18" x14ac:dyDescent="0.2">
      <c r="A179" s="9">
        <v>178</v>
      </c>
      <c r="B179">
        <v>219.73599999999999</v>
      </c>
      <c r="C179" s="3">
        <v>233.87899999999999</v>
      </c>
      <c r="D179">
        <f t="shared" ca="1" si="23"/>
        <v>239</v>
      </c>
      <c r="E179">
        <f t="shared" ca="1" si="32"/>
        <v>213.54300000000001</v>
      </c>
      <c r="F179">
        <f t="shared" ca="1" si="33"/>
        <v>225.92250000000001</v>
      </c>
      <c r="G179">
        <f t="shared" ca="1" si="34"/>
        <v>-0.52265887925355958</v>
      </c>
      <c r="H179">
        <f t="shared" ca="1" si="35"/>
        <v>-0.61253095813560787</v>
      </c>
      <c r="I179">
        <f t="shared" si="27"/>
        <v>3.777344632768362</v>
      </c>
      <c r="J179">
        <f t="shared" si="28"/>
        <v>0.26473623595925749</v>
      </c>
      <c r="K179" t="s">
        <v>208</v>
      </c>
      <c r="L179">
        <f t="shared" si="29"/>
        <v>1.3544685494400082E-3</v>
      </c>
      <c r="M179">
        <f t="shared" si="25"/>
        <v>0.18017464797004573</v>
      </c>
      <c r="N179">
        <f t="shared" si="24"/>
        <v>-5.7364621495351349</v>
      </c>
      <c r="O179" t="s">
        <v>722</v>
      </c>
      <c r="P179">
        <f t="shared" si="30"/>
        <v>1.2631761306916181E-3</v>
      </c>
      <c r="Q179">
        <f t="shared" si="31"/>
        <v>0.50180041619767601</v>
      </c>
      <c r="R179">
        <f t="shared" si="26"/>
        <v>-5.7970721789299526</v>
      </c>
    </row>
    <row r="180" spans="1:18" x14ac:dyDescent="0.2">
      <c r="A180" s="9">
        <v>179</v>
      </c>
      <c r="B180">
        <v>219.72</v>
      </c>
      <c r="C180" s="4">
        <v>233.84649999999999</v>
      </c>
      <c r="D180">
        <f t="shared" ca="1" si="23"/>
        <v>240</v>
      </c>
      <c r="E180">
        <f t="shared" ca="1" si="32"/>
        <v>213.45500000000001</v>
      </c>
      <c r="F180">
        <f t="shared" ca="1" si="33"/>
        <v>225.85</v>
      </c>
      <c r="G180">
        <f t="shared" ca="1" si="34"/>
        <v>-0.53416050855607489</v>
      </c>
      <c r="H180">
        <f t="shared" ca="1" si="35"/>
        <v>-0.62047041446598905</v>
      </c>
      <c r="I180">
        <f t="shared" si="27"/>
        <v>3.7561235955056183</v>
      </c>
      <c r="J180">
        <f t="shared" si="28"/>
        <v>0.26623192090817988</v>
      </c>
      <c r="K180" t="s">
        <v>209</v>
      </c>
      <c r="L180">
        <f t="shared" si="29"/>
        <v>2.6972923415245465E-3</v>
      </c>
      <c r="M180">
        <f t="shared" si="25"/>
        <v>1.0078873549929266</v>
      </c>
      <c r="N180">
        <f t="shared" si="24"/>
        <v>-5.138143961428371</v>
      </c>
      <c r="O180" t="s">
        <v>723</v>
      </c>
      <c r="P180">
        <f t="shared" si="30"/>
        <v>2.318841613716727E-3</v>
      </c>
      <c r="Q180">
        <f t="shared" si="31"/>
        <v>1.1905733616295477</v>
      </c>
      <c r="R180">
        <f t="shared" si="26"/>
        <v>-5.2694578288456055</v>
      </c>
    </row>
    <row r="181" spans="1:18" x14ac:dyDescent="0.2">
      <c r="A181" s="9">
        <v>180</v>
      </c>
      <c r="B181">
        <v>219.70400000000001</v>
      </c>
      <c r="C181" s="3">
        <v>233.8135</v>
      </c>
      <c r="D181">
        <f t="shared" ca="1" si="23"/>
        <v>242</v>
      </c>
      <c r="E181">
        <f t="shared" ca="1" si="32"/>
        <v>213.36699999999999</v>
      </c>
      <c r="F181">
        <f t="shared" ca="1" si="33"/>
        <v>225.77699999999999</v>
      </c>
      <c r="G181">
        <f t="shared" ca="1" si="34"/>
        <v>-0.54566213785859397</v>
      </c>
      <c r="H181">
        <f t="shared" ca="1" si="35"/>
        <v>-0.62846462566761296</v>
      </c>
      <c r="I181">
        <f t="shared" si="27"/>
        <v>3.7351396648044695</v>
      </c>
      <c r="J181">
        <f t="shared" si="28"/>
        <v>0.26772760585710226</v>
      </c>
      <c r="K181" t="s">
        <v>210</v>
      </c>
      <c r="L181">
        <f t="shared" si="29"/>
        <v>2.3271653110618863E-3</v>
      </c>
      <c r="M181">
        <f t="shared" si="25"/>
        <v>1.6064360089386416</v>
      </c>
      <c r="N181">
        <f t="shared" si="24"/>
        <v>-5.2663455306917148</v>
      </c>
      <c r="O181" t="s">
        <v>724</v>
      </c>
      <c r="P181">
        <f t="shared" si="30"/>
        <v>2.0029243803485882E-3</v>
      </c>
      <c r="Q181">
        <f t="shared" si="31"/>
        <v>1.5149407137503628</v>
      </c>
      <c r="R181">
        <f t="shared" si="26"/>
        <v>-5.3966708940411827</v>
      </c>
    </row>
    <row r="182" spans="1:18" x14ac:dyDescent="0.2">
      <c r="A182" s="9">
        <v>181</v>
      </c>
      <c r="B182">
        <v>219.68799999999999</v>
      </c>
      <c r="C182" s="4">
        <v>233.78100000000001</v>
      </c>
      <c r="D182">
        <f t="shared" ca="1" si="23"/>
        <v>243</v>
      </c>
      <c r="E182">
        <f t="shared" ca="1" si="32"/>
        <v>213.304</v>
      </c>
      <c r="F182">
        <f t="shared" ca="1" si="33"/>
        <v>225.40449999999998</v>
      </c>
      <c r="G182">
        <f t="shared" ca="1" si="34"/>
        <v>-0.55389625883653015</v>
      </c>
      <c r="H182">
        <f t="shared" ca="1" si="35"/>
        <v>-0.66925700474438843</v>
      </c>
      <c r="I182">
        <f t="shared" si="27"/>
        <v>3.7143888888888892</v>
      </c>
      <c r="J182">
        <f t="shared" si="28"/>
        <v>0.26922329080602458</v>
      </c>
      <c r="K182" t="s">
        <v>211</v>
      </c>
      <c r="L182">
        <f t="shared" si="29"/>
        <v>1.3710856347026572E-3</v>
      </c>
      <c r="M182">
        <f t="shared" si="25"/>
        <v>2.8692570965663089</v>
      </c>
      <c r="N182">
        <f t="shared" si="24"/>
        <v>-5.7258708387544841</v>
      </c>
      <c r="O182" t="s">
        <v>725</v>
      </c>
      <c r="P182">
        <f t="shared" si="30"/>
        <v>4.3891403227194699E-4</v>
      </c>
      <c r="Q182">
        <f t="shared" si="31"/>
        <v>2.621576677736023</v>
      </c>
      <c r="R182">
        <f t="shared" si="26"/>
        <v>-6.715241068700311</v>
      </c>
    </row>
    <row r="183" spans="1:18" x14ac:dyDescent="0.2">
      <c r="A183" s="9">
        <v>182</v>
      </c>
      <c r="B183">
        <v>219.673</v>
      </c>
      <c r="C183" s="3">
        <v>233.74849999999998</v>
      </c>
      <c r="D183">
        <f t="shared" ca="1" si="23"/>
        <v>244</v>
      </c>
      <c r="E183">
        <f t="shared" ca="1" si="32"/>
        <v>213.27699999999999</v>
      </c>
      <c r="F183">
        <f t="shared" ca="1" si="33"/>
        <v>225.392</v>
      </c>
      <c r="G183">
        <f t="shared" ca="1" si="34"/>
        <v>-0.55742516782707685</v>
      </c>
      <c r="H183">
        <f t="shared" ca="1" si="35"/>
        <v>-0.670625876525487</v>
      </c>
      <c r="I183">
        <f t="shared" si="27"/>
        <v>3.6938674033149175</v>
      </c>
      <c r="J183">
        <f t="shared" si="28"/>
        <v>0.27071897575494697</v>
      </c>
      <c r="K183" t="s">
        <v>212</v>
      </c>
      <c r="L183">
        <f t="shared" si="29"/>
        <v>1.8788049171284326E-3</v>
      </c>
      <c r="M183">
        <f t="shared" si="25"/>
        <v>-2.014743746278187</v>
      </c>
      <c r="N183">
        <f t="shared" si="24"/>
        <v>-5.4522366237404576</v>
      </c>
      <c r="O183" t="s">
        <v>726</v>
      </c>
      <c r="P183">
        <f t="shared" si="30"/>
        <v>1.5457375989746881E-3</v>
      </c>
      <c r="Q183">
        <f t="shared" si="31"/>
        <v>-2.1517485752043424</v>
      </c>
      <c r="R183">
        <f t="shared" si="26"/>
        <v>-5.6217284580792857</v>
      </c>
    </row>
    <row r="184" spans="1:18" x14ac:dyDescent="0.2">
      <c r="A184" s="9">
        <v>183</v>
      </c>
      <c r="B184">
        <v>219.65100000000001</v>
      </c>
      <c r="C184" s="4">
        <v>233.61950000000002</v>
      </c>
      <c r="D184">
        <f t="shared" ca="1" si="23"/>
        <v>246</v>
      </c>
      <c r="E184">
        <f t="shared" ca="1" si="32"/>
        <v>213.249</v>
      </c>
      <c r="F184">
        <f t="shared" ca="1" si="33"/>
        <v>225.37900000000002</v>
      </c>
      <c r="G184">
        <f t="shared" ca="1" si="34"/>
        <v>-0.56108477715060356</v>
      </c>
      <c r="H184">
        <f t="shared" ca="1" si="35"/>
        <v>-0.6720495031778283</v>
      </c>
      <c r="I184">
        <f t="shared" si="27"/>
        <v>3.6735714285714289</v>
      </c>
      <c r="J184">
        <f t="shared" si="28"/>
        <v>0.27221466070386929</v>
      </c>
      <c r="K184" t="s">
        <v>213</v>
      </c>
      <c r="L184">
        <f t="shared" si="29"/>
        <v>2.4629993033894065E-3</v>
      </c>
      <c r="M184">
        <f t="shared" si="25"/>
        <v>-1.5217955348423675</v>
      </c>
      <c r="N184">
        <f t="shared" si="24"/>
        <v>-5.2170714219849517</v>
      </c>
      <c r="O184" t="s">
        <v>727</v>
      </c>
      <c r="P184">
        <f t="shared" si="30"/>
        <v>2.5495124517070514E-3</v>
      </c>
      <c r="Q184">
        <f t="shared" si="31"/>
        <v>-1.8512563364804369</v>
      </c>
      <c r="R184">
        <f t="shared" si="26"/>
        <v>-5.1870857252322331</v>
      </c>
    </row>
    <row r="185" spans="1:18" x14ac:dyDescent="0.2">
      <c r="A185" s="9">
        <v>184</v>
      </c>
      <c r="B185">
        <v>219.62899999999999</v>
      </c>
      <c r="C185" s="3">
        <v>233.49149999999997</v>
      </c>
      <c r="D185">
        <f t="shared" ca="1" si="23"/>
        <v>247</v>
      </c>
      <c r="E185">
        <f t="shared" ca="1" si="32"/>
        <v>213.19399999999999</v>
      </c>
      <c r="F185">
        <f t="shared" ca="1" si="33"/>
        <v>225.34500000000003</v>
      </c>
      <c r="G185">
        <f t="shared" ca="1" si="34"/>
        <v>-0.56827329546467709</v>
      </c>
      <c r="H185">
        <f t="shared" ca="1" si="35"/>
        <v>-0.67577283442241898</v>
      </c>
      <c r="I185">
        <f t="shared" si="27"/>
        <v>3.6534972677595632</v>
      </c>
      <c r="J185">
        <f t="shared" si="28"/>
        <v>0.27371034565279168</v>
      </c>
      <c r="K185" t="s">
        <v>214</v>
      </c>
      <c r="L185">
        <f t="shared" si="29"/>
        <v>1.0120752413450677E-3</v>
      </c>
      <c r="M185">
        <f t="shared" si="25"/>
        <v>-1.187574302322143</v>
      </c>
      <c r="N185">
        <f t="shared" si="24"/>
        <v>-5.9895743985373322</v>
      </c>
      <c r="O185" t="s">
        <v>728</v>
      </c>
      <c r="P185">
        <f t="shared" si="30"/>
        <v>1.0973970342349577E-3</v>
      </c>
      <c r="Q185">
        <f t="shared" si="31"/>
        <v>-1.2377002887339112</v>
      </c>
      <c r="R185">
        <f t="shared" si="26"/>
        <v>-5.9192724356776063</v>
      </c>
    </row>
    <row r="186" spans="1:18" x14ac:dyDescent="0.2">
      <c r="A186" s="9">
        <v>185</v>
      </c>
      <c r="B186">
        <v>219.607</v>
      </c>
      <c r="C186" s="4">
        <v>233.50549999999998</v>
      </c>
      <c r="D186">
        <f t="shared" ca="1" si="23"/>
        <v>248</v>
      </c>
      <c r="E186">
        <f t="shared" ca="1" si="32"/>
        <v>213.167</v>
      </c>
      <c r="F186">
        <f t="shared" ca="1" si="33"/>
        <v>225.32499999999999</v>
      </c>
      <c r="G186">
        <f t="shared" ca="1" si="34"/>
        <v>-0.57180220445522012</v>
      </c>
      <c r="H186">
        <f t="shared" ca="1" si="35"/>
        <v>-0.67796302927218299</v>
      </c>
      <c r="I186">
        <f t="shared" si="27"/>
        <v>3.6336413043478264</v>
      </c>
      <c r="J186">
        <f t="shared" si="28"/>
        <v>0.27520603060171406</v>
      </c>
      <c r="K186" t="s">
        <v>215</v>
      </c>
      <c r="L186">
        <f t="shared" si="29"/>
        <v>8.1864923127875164E-4</v>
      </c>
      <c r="M186">
        <f t="shared" si="25"/>
        <v>0.84558645970842983</v>
      </c>
      <c r="N186">
        <f t="shared" si="24"/>
        <v>-6.1738042832960041</v>
      </c>
      <c r="O186" t="s">
        <v>729</v>
      </c>
      <c r="P186">
        <f t="shared" si="30"/>
        <v>1.1882673258000857E-3</v>
      </c>
      <c r="Q186">
        <f t="shared" si="31"/>
        <v>0.58924440288099111</v>
      </c>
      <c r="R186">
        <f t="shared" si="26"/>
        <v>-5.8501716893165403</v>
      </c>
    </row>
    <row r="187" spans="1:18" x14ac:dyDescent="0.2">
      <c r="A187" s="9">
        <v>186</v>
      </c>
      <c r="B187">
        <v>219.58500000000001</v>
      </c>
      <c r="C187" s="3">
        <v>233.52050000000003</v>
      </c>
      <c r="D187">
        <f t="shared" ca="1" si="23"/>
        <v>250</v>
      </c>
      <c r="E187">
        <f t="shared" ca="1" si="32"/>
        <v>213.14</v>
      </c>
      <c r="F187">
        <f t="shared" ca="1" si="33"/>
        <v>225.30450000000002</v>
      </c>
      <c r="G187">
        <f t="shared" ca="1" si="34"/>
        <v>-0.57533111344576682</v>
      </c>
      <c r="H187">
        <f t="shared" ca="1" si="35"/>
        <v>-0.68020797899318342</v>
      </c>
      <c r="I187">
        <f t="shared" si="27"/>
        <v>3.6140000000000003</v>
      </c>
      <c r="J187">
        <f t="shared" si="28"/>
        <v>0.27670171555063638</v>
      </c>
      <c r="K187" t="s">
        <v>216</v>
      </c>
      <c r="L187">
        <f t="shared" si="29"/>
        <v>2.0980279235472557E-3</v>
      </c>
      <c r="M187">
        <f t="shared" si="25"/>
        <v>1.3630170299624094</v>
      </c>
      <c r="N187">
        <f t="shared" si="24"/>
        <v>-5.3563774717875088</v>
      </c>
      <c r="O187" t="s">
        <v>730</v>
      </c>
      <c r="P187">
        <f t="shared" si="30"/>
        <v>2.0863970344782738E-3</v>
      </c>
      <c r="Q187">
        <f t="shared" si="31"/>
        <v>1.347516983084605</v>
      </c>
      <c r="R187">
        <f t="shared" si="26"/>
        <v>-5.3612060864732616</v>
      </c>
    </row>
    <row r="188" spans="1:18" x14ac:dyDescent="0.2">
      <c r="A188" s="9">
        <v>187</v>
      </c>
      <c r="B188">
        <v>219.56299999999999</v>
      </c>
      <c r="C188" s="4">
        <v>233.535</v>
      </c>
      <c r="D188">
        <f t="shared" ca="1" si="23"/>
        <v>251</v>
      </c>
      <c r="E188">
        <f t="shared" ca="1" si="32"/>
        <v>213.08500000000001</v>
      </c>
      <c r="F188">
        <f t="shared" ca="1" si="33"/>
        <v>225.26400000000001</v>
      </c>
      <c r="G188">
        <f t="shared" ca="1" si="34"/>
        <v>-0.58251963175983656</v>
      </c>
      <c r="H188">
        <f t="shared" ca="1" si="35"/>
        <v>-0.68464312356394785</v>
      </c>
      <c r="I188">
        <f t="shared" si="27"/>
        <v>3.5945698924731184</v>
      </c>
      <c r="J188">
        <f t="shared" si="28"/>
        <v>0.27819740049955877</v>
      </c>
      <c r="K188" t="s">
        <v>217</v>
      </c>
      <c r="L188">
        <f t="shared" si="29"/>
        <v>1.7672989761359074E-3</v>
      </c>
      <c r="M188">
        <f t="shared" si="25"/>
        <v>1.623387985020166</v>
      </c>
      <c r="N188">
        <f t="shared" si="24"/>
        <v>-5.5053799482954497</v>
      </c>
      <c r="O188" t="s">
        <v>731</v>
      </c>
      <c r="P188">
        <f t="shared" si="30"/>
        <v>1.6593064490919966E-3</v>
      </c>
      <c r="Q188">
        <f t="shared" si="31"/>
        <v>1.6220331927807787</v>
      </c>
      <c r="R188">
        <f t="shared" si="26"/>
        <v>-5.5601467977414005</v>
      </c>
    </row>
    <row r="189" spans="1:18" x14ac:dyDescent="0.2">
      <c r="A189" s="9">
        <v>188</v>
      </c>
      <c r="B189">
        <v>219.541</v>
      </c>
      <c r="C189" s="3">
        <v>233.54949999999999</v>
      </c>
      <c r="D189">
        <f t="shared" ca="1" si="23"/>
        <v>252</v>
      </c>
      <c r="E189">
        <f t="shared" ca="1" si="32"/>
        <v>213.05699999999999</v>
      </c>
      <c r="F189">
        <f t="shared" ca="1" si="33"/>
        <v>225.24349999999998</v>
      </c>
      <c r="G189">
        <f t="shared" ca="1" si="34"/>
        <v>-0.58617924108336705</v>
      </c>
      <c r="H189">
        <f t="shared" ca="1" si="35"/>
        <v>-0.68688807328495449</v>
      </c>
      <c r="I189">
        <f t="shared" si="27"/>
        <v>3.575347593582888</v>
      </c>
      <c r="J189">
        <f t="shared" si="28"/>
        <v>0.27969308544848109</v>
      </c>
      <c r="K189" t="s">
        <v>218</v>
      </c>
      <c r="L189">
        <f t="shared" si="29"/>
        <v>4.360571407181787E-4</v>
      </c>
      <c r="M189">
        <f t="shared" si="25"/>
        <v>2.325461750591916</v>
      </c>
      <c r="N189">
        <f t="shared" si="24"/>
        <v>-6.7209131945243223</v>
      </c>
      <c r="O189" t="s">
        <v>732</v>
      </c>
      <c r="P189">
        <f t="shared" si="30"/>
        <v>9.0820045263383716E-4</v>
      </c>
      <c r="Q189">
        <f t="shared" si="31"/>
        <v>2.7317117522370573</v>
      </c>
      <c r="R189">
        <f t="shared" si="26"/>
        <v>-6.0836365719779462</v>
      </c>
    </row>
    <row r="190" spans="1:18" x14ac:dyDescent="0.2">
      <c r="A190" s="9">
        <v>189</v>
      </c>
      <c r="B190">
        <v>219.51900000000001</v>
      </c>
      <c r="C190" s="4">
        <v>233.56399999999999</v>
      </c>
      <c r="D190">
        <f t="shared" ca="1" si="23"/>
        <v>254</v>
      </c>
      <c r="E190">
        <f t="shared" ca="1" si="32"/>
        <v>213.03</v>
      </c>
      <c r="F190">
        <f t="shared" ca="1" si="33"/>
        <v>225.22300000000001</v>
      </c>
      <c r="G190">
        <f t="shared" ca="1" si="34"/>
        <v>-0.58970815007391009</v>
      </c>
      <c r="H190">
        <f t="shared" ca="1" si="35"/>
        <v>-0.68913302300595503</v>
      </c>
      <c r="I190">
        <f t="shared" si="27"/>
        <v>3.5563297872340427</v>
      </c>
      <c r="J190">
        <f t="shared" si="28"/>
        <v>0.28118877039740348</v>
      </c>
      <c r="K190" t="s">
        <v>219</v>
      </c>
      <c r="L190">
        <f t="shared" si="29"/>
        <v>1.4720253843212695E-3</v>
      </c>
      <c r="M190">
        <f t="shared" si="25"/>
        <v>-2.000148406555291</v>
      </c>
      <c r="N190">
        <f t="shared" si="24"/>
        <v>-5.6641694014975839</v>
      </c>
      <c r="O190" t="s">
        <v>733</v>
      </c>
      <c r="P190">
        <f t="shared" si="30"/>
        <v>1.5226988989034574E-3</v>
      </c>
      <c r="Q190">
        <f t="shared" si="31"/>
        <v>-1.8295998225926768</v>
      </c>
      <c r="R190">
        <f t="shared" si="26"/>
        <v>-5.6347719326225594</v>
      </c>
    </row>
    <row r="191" spans="1:18" x14ac:dyDescent="0.2">
      <c r="A191" s="9">
        <v>190</v>
      </c>
      <c r="B191">
        <v>219.49700000000001</v>
      </c>
      <c r="C191" s="3">
        <v>233.57850000000002</v>
      </c>
      <c r="D191">
        <f t="shared" ca="1" si="23"/>
        <v>255</v>
      </c>
      <c r="E191">
        <f t="shared" ca="1" si="32"/>
        <v>212.97499999999999</v>
      </c>
      <c r="F191">
        <f t="shared" ca="1" si="33"/>
        <v>225.1825</v>
      </c>
      <c r="G191">
        <f t="shared" ca="1" si="34"/>
        <v>-0.59689666838798361</v>
      </c>
      <c r="H191">
        <f t="shared" ca="1" si="35"/>
        <v>-0.69356816757671946</v>
      </c>
      <c r="I191">
        <f t="shared" si="27"/>
        <v>3.5375132275132275</v>
      </c>
      <c r="J191">
        <f t="shared" si="28"/>
        <v>0.28268445534632586</v>
      </c>
      <c r="K191" t="s">
        <v>220</v>
      </c>
      <c r="L191">
        <f t="shared" si="29"/>
        <v>1.9944668562156161E-3</v>
      </c>
      <c r="M191">
        <f t="shared" si="25"/>
        <v>-1.8422502806280836</v>
      </c>
      <c r="N191">
        <f t="shared" si="24"/>
        <v>-5.4003463526839832</v>
      </c>
      <c r="O191" t="s">
        <v>734</v>
      </c>
      <c r="P191">
        <f t="shared" si="30"/>
        <v>1.7471868432742588E-3</v>
      </c>
      <c r="Q191">
        <f t="shared" si="31"/>
        <v>-1.5483342256406656</v>
      </c>
      <c r="R191">
        <f t="shared" si="26"/>
        <v>-5.5153212986042197</v>
      </c>
    </row>
    <row r="192" spans="1:18" x14ac:dyDescent="0.2">
      <c r="A192" s="9">
        <v>191</v>
      </c>
      <c r="B192">
        <v>219.47499999999999</v>
      </c>
      <c r="C192" s="4">
        <v>233.59300000000002</v>
      </c>
      <c r="D192">
        <f t="shared" ca="1" si="23"/>
        <v>256</v>
      </c>
      <c r="E192">
        <f t="shared" ca="1" si="32"/>
        <v>212.96199999999999</v>
      </c>
      <c r="F192">
        <f t="shared" ca="1" si="33"/>
        <v>225.1825</v>
      </c>
      <c r="G192">
        <f t="shared" ca="1" si="34"/>
        <v>-0.59859577271676501</v>
      </c>
      <c r="H192">
        <f t="shared" ca="1" si="35"/>
        <v>-0.69356816757671946</v>
      </c>
      <c r="I192">
        <f t="shared" si="27"/>
        <v>3.5188947368421055</v>
      </c>
      <c r="J192">
        <f t="shared" si="28"/>
        <v>0.28418014029524818</v>
      </c>
      <c r="K192" t="s">
        <v>221</v>
      </c>
      <c r="L192">
        <f t="shared" si="29"/>
        <v>1.583259332231503E-3</v>
      </c>
      <c r="M192">
        <f t="shared" si="25"/>
        <v>-1.3330773813803865</v>
      </c>
      <c r="N192">
        <f t="shared" si="24"/>
        <v>-5.6008958868479937</v>
      </c>
      <c r="O192" t="s">
        <v>735</v>
      </c>
      <c r="P192">
        <f t="shared" si="30"/>
        <v>1.3075973729711398E-3</v>
      </c>
      <c r="Q192">
        <f t="shared" si="31"/>
        <v>-1.4249905237310334</v>
      </c>
      <c r="R192">
        <f t="shared" si="26"/>
        <v>-5.7670519212204798</v>
      </c>
    </row>
    <row r="193" spans="1:18" x14ac:dyDescent="0.2">
      <c r="A193" s="9">
        <v>192</v>
      </c>
      <c r="B193">
        <v>219.453</v>
      </c>
      <c r="C193" s="3">
        <v>233.60750000000002</v>
      </c>
      <c r="D193">
        <f t="shared" ca="1" si="23"/>
        <v>258</v>
      </c>
      <c r="E193">
        <f t="shared" ca="1" si="32"/>
        <v>212.94900000000001</v>
      </c>
      <c r="F193">
        <f t="shared" ca="1" si="33"/>
        <v>225.18200000000002</v>
      </c>
      <c r="G193">
        <f t="shared" ca="1" si="34"/>
        <v>-0.60029487704554285</v>
      </c>
      <c r="H193">
        <f t="shared" ca="1" si="35"/>
        <v>-0.69362292244796209</v>
      </c>
      <c r="I193">
        <f t="shared" si="27"/>
        <v>3.5004712041884818</v>
      </c>
      <c r="J193">
        <f t="shared" si="28"/>
        <v>0.28567582524417057</v>
      </c>
      <c r="K193" t="s">
        <v>222</v>
      </c>
      <c r="L193">
        <f t="shared" si="29"/>
        <v>1.0311316757772198E-3</v>
      </c>
      <c r="M193">
        <f t="shared" si="25"/>
        <v>0.37976843476221445</v>
      </c>
      <c r="N193">
        <f t="shared" si="24"/>
        <v>-5.9733717433186042</v>
      </c>
      <c r="O193" t="s">
        <v>736</v>
      </c>
      <c r="P193">
        <f t="shared" si="30"/>
        <v>6.7917805253234285E-4</v>
      </c>
      <c r="Q193">
        <f t="shared" si="31"/>
        <v>0.17716665900038692</v>
      </c>
      <c r="R193">
        <f t="shared" si="26"/>
        <v>-6.3360327133082439</v>
      </c>
    </row>
    <row r="194" spans="1:18" x14ac:dyDescent="0.2">
      <c r="A194" s="9">
        <v>193</v>
      </c>
      <c r="B194">
        <v>219.43100000000001</v>
      </c>
      <c r="C194" s="4">
        <v>233.6225</v>
      </c>
      <c r="D194">
        <f t="shared" ref="D194:D257" ca="1" si="36">AVERAGE(OFFSET(A$2,(ROW(A194)-1)*1.34,,1.34))</f>
        <v>259</v>
      </c>
      <c r="E194">
        <f t="shared" ca="1" si="32"/>
        <v>212.92400000000001</v>
      </c>
      <c r="F194">
        <f t="shared" ca="1" si="33"/>
        <v>225.18150000000003</v>
      </c>
      <c r="G194">
        <f t="shared" ca="1" si="34"/>
        <v>-0.60356238537012197</v>
      </c>
      <c r="H194">
        <f t="shared" ca="1" si="35"/>
        <v>-0.69367767731920482</v>
      </c>
      <c r="I194">
        <f t="shared" si="27"/>
        <v>3.4822395833333335</v>
      </c>
      <c r="J194">
        <f t="shared" si="28"/>
        <v>0.28717151019309289</v>
      </c>
      <c r="K194" t="s">
        <v>223</v>
      </c>
      <c r="L194">
        <f t="shared" si="29"/>
        <v>2.2144612798348259E-3</v>
      </c>
      <c r="M194">
        <f t="shared" si="25"/>
        <v>1.2590554123587765</v>
      </c>
      <c r="N194">
        <f t="shared" ref="N194:N257" si="37">2*LOG10(L194)</f>
        <v>-5.3094638180251756</v>
      </c>
      <c r="O194" t="s">
        <v>737</v>
      </c>
      <c r="P194">
        <f t="shared" si="30"/>
        <v>2.2116417770874854E-3</v>
      </c>
      <c r="Q194">
        <f t="shared" si="31"/>
        <v>1.2904344878949023</v>
      </c>
      <c r="R194">
        <f t="shared" si="26"/>
        <v>-5.3105704299903849</v>
      </c>
    </row>
    <row r="195" spans="1:18" x14ac:dyDescent="0.2">
      <c r="A195" s="9">
        <v>194</v>
      </c>
      <c r="B195">
        <v>219.697</v>
      </c>
      <c r="C195" s="3">
        <v>233.506</v>
      </c>
      <c r="D195">
        <f t="shared" ca="1" si="36"/>
        <v>260</v>
      </c>
      <c r="E195">
        <f t="shared" ca="1" si="32"/>
        <v>212.911</v>
      </c>
      <c r="F195">
        <f t="shared" ca="1" si="33"/>
        <v>225.18100000000001</v>
      </c>
      <c r="G195">
        <f t="shared" ca="1" si="34"/>
        <v>-0.60526148969890348</v>
      </c>
      <c r="H195">
        <f t="shared" ca="1" si="35"/>
        <v>-0.69373243219045067</v>
      </c>
      <c r="I195">
        <f t="shared" si="27"/>
        <v>3.46419689119171</v>
      </c>
      <c r="J195">
        <f t="shared" si="28"/>
        <v>0.28866719514201528</v>
      </c>
      <c r="K195" t="s">
        <v>224</v>
      </c>
      <c r="L195">
        <f t="shared" si="29"/>
        <v>2.2569687892562626E-3</v>
      </c>
      <c r="M195">
        <f t="shared" ref="M195:M258" si="38">ATAN2(IMREAL(K195),IMAGINARY(K195))</f>
        <v>1.7575462017180725</v>
      </c>
      <c r="N195">
        <f t="shared" si="37"/>
        <v>-5.292948893140446</v>
      </c>
      <c r="O195" t="s">
        <v>738</v>
      </c>
      <c r="P195">
        <f t="shared" si="30"/>
        <v>2.2695675924908616E-3</v>
      </c>
      <c r="Q195">
        <f t="shared" si="31"/>
        <v>1.9994299855855497</v>
      </c>
      <c r="R195">
        <f t="shared" ref="R195:R258" si="39">2*LOG10(P195)</f>
        <v>-5.2881137570529555</v>
      </c>
    </row>
    <row r="196" spans="1:18" x14ac:dyDescent="0.2">
      <c r="A196" s="9">
        <v>195</v>
      </c>
      <c r="B196">
        <v>219.964</v>
      </c>
      <c r="C196" s="4">
        <v>233.38900000000001</v>
      </c>
      <c r="D196">
        <f t="shared" ca="1" si="36"/>
        <v>262</v>
      </c>
      <c r="E196">
        <f t="shared" ca="1" si="32"/>
        <v>212.898</v>
      </c>
      <c r="F196">
        <f t="shared" ca="1" si="33"/>
        <v>225.18099999999998</v>
      </c>
      <c r="G196">
        <f t="shared" ca="1" si="34"/>
        <v>-0.60696059402768499</v>
      </c>
      <c r="H196">
        <f t="shared" ca="1" si="35"/>
        <v>-0.69373243219045377</v>
      </c>
      <c r="I196">
        <f t="shared" ref="I196:I258" si="40">668.59/A195</f>
        <v>3.446340206185567</v>
      </c>
      <c r="J196">
        <f t="shared" ref="J196:J258" si="41">1/I196</f>
        <v>0.29016288009093766</v>
      </c>
      <c r="K196" t="s">
        <v>225</v>
      </c>
      <c r="L196">
        <f t="shared" ref="L196:L258" si="42">2*IMABS(K196)/512</f>
        <v>1.2193606129871485E-3</v>
      </c>
      <c r="M196">
        <f t="shared" si="38"/>
        <v>2.8412858103236149</v>
      </c>
      <c r="N196">
        <f t="shared" si="37"/>
        <v>-5.827735674784674</v>
      </c>
      <c r="O196" t="s">
        <v>739</v>
      </c>
      <c r="P196">
        <f t="shared" ref="P196:P258" si="43">2*IMABS(O196)/512</f>
        <v>3.9862724376775466E-4</v>
      </c>
      <c r="Q196">
        <f t="shared" ref="Q196:Q258" si="44">ATAN2(IMREAL(O196),IMAGINARY(O196))</f>
        <v>2.4578115951054427</v>
      </c>
      <c r="R196">
        <f t="shared" si="39"/>
        <v>-6.7988660464257231</v>
      </c>
    </row>
    <row r="197" spans="1:18" x14ac:dyDescent="0.2">
      <c r="A197" s="9">
        <v>196</v>
      </c>
      <c r="B197">
        <v>220.23</v>
      </c>
      <c r="C197" s="3">
        <v>233.27249999999998</v>
      </c>
      <c r="D197">
        <f t="shared" ca="1" si="36"/>
        <v>263</v>
      </c>
      <c r="E197">
        <f t="shared" ca="1" si="32"/>
        <v>212.869</v>
      </c>
      <c r="F197">
        <f t="shared" ca="1" si="33"/>
        <v>225.15649999999999</v>
      </c>
      <c r="G197">
        <f t="shared" ca="1" si="34"/>
        <v>-0.61075090368419549</v>
      </c>
      <c r="H197">
        <f t="shared" ca="1" si="35"/>
        <v>-0.69641542088140818</v>
      </c>
      <c r="I197">
        <f t="shared" si="40"/>
        <v>3.428666666666667</v>
      </c>
      <c r="J197">
        <f t="shared" si="41"/>
        <v>0.29165856503985998</v>
      </c>
      <c r="K197" t="s">
        <v>226</v>
      </c>
      <c r="L197">
        <f t="shared" si="42"/>
        <v>1.8130701328732206E-3</v>
      </c>
      <c r="M197">
        <f t="shared" si="38"/>
        <v>-1.9868772854673862</v>
      </c>
      <c r="N197">
        <f t="shared" si="37"/>
        <v>-5.4831707925472726</v>
      </c>
      <c r="O197" t="s">
        <v>740</v>
      </c>
      <c r="P197">
        <f t="shared" si="43"/>
        <v>1.2153340051586018E-3</v>
      </c>
      <c r="Q197">
        <f t="shared" si="44"/>
        <v>-1.7680223240737158</v>
      </c>
      <c r="R197">
        <f t="shared" si="39"/>
        <v>-5.830608700653424</v>
      </c>
    </row>
    <row r="198" spans="1:18" x14ac:dyDescent="0.2">
      <c r="A198" s="9">
        <v>197</v>
      </c>
      <c r="B198">
        <v>220.172</v>
      </c>
      <c r="C198" s="4">
        <v>233.15600000000001</v>
      </c>
      <c r="D198">
        <f t="shared" ca="1" si="36"/>
        <v>264</v>
      </c>
      <c r="E198">
        <f t="shared" ca="1" si="32"/>
        <v>212.85499999999999</v>
      </c>
      <c r="F198">
        <f t="shared" ca="1" si="33"/>
        <v>225.14400000000001</v>
      </c>
      <c r="G198">
        <f t="shared" ca="1" si="34"/>
        <v>-0.61258070834596068</v>
      </c>
      <c r="H198">
        <f t="shared" ca="1" si="35"/>
        <v>-0.69778429266250686</v>
      </c>
      <c r="I198">
        <f t="shared" si="40"/>
        <v>3.4111734693877551</v>
      </c>
      <c r="J198">
        <f t="shared" si="41"/>
        <v>0.29315424998878237</v>
      </c>
      <c r="K198" t="s">
        <v>227</v>
      </c>
      <c r="L198">
        <f t="shared" si="42"/>
        <v>2.4237079639112427E-3</v>
      </c>
      <c r="M198">
        <f t="shared" si="38"/>
        <v>-1.3142145961026077</v>
      </c>
      <c r="N198">
        <f t="shared" si="37"/>
        <v>-5.2310394202511912</v>
      </c>
      <c r="O198" t="s">
        <v>741</v>
      </c>
      <c r="P198">
        <f t="shared" si="43"/>
        <v>2.4233437067865387E-3</v>
      </c>
      <c r="Q198">
        <f t="shared" si="44"/>
        <v>-1.64429698736574</v>
      </c>
      <c r="R198">
        <f t="shared" si="39"/>
        <v>-5.2311699695997831</v>
      </c>
    </row>
    <row r="199" spans="1:18" x14ac:dyDescent="0.2">
      <c r="A199" s="9">
        <v>198</v>
      </c>
      <c r="B199">
        <v>220.114</v>
      </c>
      <c r="C199" s="3">
        <v>233.03949999999998</v>
      </c>
      <c r="D199">
        <f t="shared" ca="1" si="36"/>
        <v>266</v>
      </c>
      <c r="E199">
        <f t="shared" ca="1" si="32"/>
        <v>212.84</v>
      </c>
      <c r="F199">
        <f t="shared" ca="1" si="33"/>
        <v>225.13149999999999</v>
      </c>
      <c r="G199">
        <f t="shared" ca="1" si="34"/>
        <v>-0.61454121334070599</v>
      </c>
      <c r="H199">
        <f t="shared" ca="1" si="35"/>
        <v>-0.69915316444360853</v>
      </c>
      <c r="I199">
        <f t="shared" si="40"/>
        <v>3.3938578680203046</v>
      </c>
      <c r="J199">
        <f t="shared" si="41"/>
        <v>0.29464993493770469</v>
      </c>
      <c r="K199" t="s">
        <v>228</v>
      </c>
      <c r="L199">
        <f t="shared" si="42"/>
        <v>1.4694298743628993E-3</v>
      </c>
      <c r="M199">
        <f t="shared" si="38"/>
        <v>-0.76465570181586628</v>
      </c>
      <c r="N199">
        <f t="shared" si="37"/>
        <v>-5.6657022698855988</v>
      </c>
      <c r="O199" t="s">
        <v>742</v>
      </c>
      <c r="P199">
        <f t="shared" si="43"/>
        <v>1.6270898793862604E-3</v>
      </c>
      <c r="Q199">
        <f t="shared" si="44"/>
        <v>-0.87166303658308064</v>
      </c>
      <c r="R199">
        <f t="shared" si="39"/>
        <v>-5.5771769125118258</v>
      </c>
    </row>
    <row r="200" spans="1:18" x14ac:dyDescent="0.2">
      <c r="A200" s="9">
        <v>199</v>
      </c>
      <c r="B200">
        <v>220.05600000000001</v>
      </c>
      <c r="C200" s="4">
        <v>232.923</v>
      </c>
      <c r="D200">
        <f t="shared" ca="1" si="36"/>
        <v>267</v>
      </c>
      <c r="E200">
        <f t="shared" ca="1" si="32"/>
        <v>212.81100000000001</v>
      </c>
      <c r="F200">
        <f t="shared" ca="1" si="33"/>
        <v>225.10750000000002</v>
      </c>
      <c r="G200">
        <f t="shared" ca="1" si="34"/>
        <v>-0.6183315229972165</v>
      </c>
      <c r="H200">
        <f t="shared" ca="1" si="35"/>
        <v>-0.7017813982633172</v>
      </c>
      <c r="I200">
        <f t="shared" si="40"/>
        <v>3.3767171717171718</v>
      </c>
      <c r="J200">
        <f t="shared" si="41"/>
        <v>0.29614561988662708</v>
      </c>
      <c r="K200" t="s">
        <v>229</v>
      </c>
      <c r="L200">
        <f t="shared" si="42"/>
        <v>9.3951940557670231E-4</v>
      </c>
      <c r="M200">
        <f t="shared" si="38"/>
        <v>0.97842906879528813</v>
      </c>
      <c r="N200">
        <f t="shared" si="37"/>
        <v>-6.0541884904183583</v>
      </c>
      <c r="O200" t="s">
        <v>743</v>
      </c>
      <c r="P200">
        <f t="shared" si="43"/>
        <v>1.0238004999805264E-3</v>
      </c>
      <c r="Q200">
        <f t="shared" si="44"/>
        <v>1.2392689561001469</v>
      </c>
      <c r="R200">
        <f t="shared" si="39"/>
        <v>-5.9795693253896154</v>
      </c>
    </row>
    <row r="201" spans="1:18" x14ac:dyDescent="0.2">
      <c r="A201" s="9">
        <v>200</v>
      </c>
      <c r="B201">
        <v>219.99799999999999</v>
      </c>
      <c r="C201" s="3">
        <v>232.80600000000001</v>
      </c>
      <c r="D201">
        <f t="shared" ca="1" si="36"/>
        <v>269</v>
      </c>
      <c r="E201">
        <f t="shared" ref="E201:E264" ca="1" si="45">AVERAGE(OFFSET(B$2,(ROW(B244)-1)*1.34,,1.34))</f>
        <v>212.797</v>
      </c>
      <c r="F201">
        <f t="shared" ref="F201:F264" ca="1" si="46">AVERAGE(OFFSET(C$2,(ROW(C244)-1)*1.34,,1.34))</f>
        <v>225.095</v>
      </c>
      <c r="G201">
        <f t="shared" ref="G201:G264" ca="1" si="47">(E201-$E$515)/$E$519</f>
        <v>-0.6201613276589818</v>
      </c>
      <c r="H201">
        <f t="shared" ref="H201:H264" ca="1" si="48">(F201-$F$515)/$F$519</f>
        <v>-0.70315027004441888</v>
      </c>
      <c r="I201">
        <f t="shared" si="40"/>
        <v>3.3597487437185931</v>
      </c>
      <c r="J201">
        <f t="shared" si="41"/>
        <v>0.2976413048355494</v>
      </c>
      <c r="K201" t="s">
        <v>230</v>
      </c>
      <c r="L201">
        <f t="shared" si="42"/>
        <v>1.9528977675354509E-3</v>
      </c>
      <c r="M201">
        <f t="shared" si="38"/>
        <v>1.7467471556842882</v>
      </c>
      <c r="N201">
        <f t="shared" si="37"/>
        <v>-5.4186409820953907</v>
      </c>
      <c r="O201" t="s">
        <v>744</v>
      </c>
      <c r="P201">
        <f t="shared" si="43"/>
        <v>1.5156210642315599E-3</v>
      </c>
      <c r="Q201">
        <f t="shared" si="44"/>
        <v>1.717062524679577</v>
      </c>
      <c r="R201">
        <f t="shared" si="39"/>
        <v>-5.6388187349862751</v>
      </c>
    </row>
    <row r="202" spans="1:18" x14ac:dyDescent="0.2">
      <c r="A202" s="9">
        <v>201</v>
      </c>
      <c r="B202">
        <v>219.94</v>
      </c>
      <c r="C202" s="4">
        <v>232.68950000000001</v>
      </c>
      <c r="D202">
        <f t="shared" ca="1" si="36"/>
        <v>270</v>
      </c>
      <c r="E202">
        <f t="shared" ca="1" si="45"/>
        <v>212.78200000000001</v>
      </c>
      <c r="F202">
        <f t="shared" ca="1" si="46"/>
        <v>225.08250000000001</v>
      </c>
      <c r="G202">
        <f t="shared" ca="1" si="47"/>
        <v>-0.62212183265372711</v>
      </c>
      <c r="H202">
        <f t="shared" ca="1" si="48"/>
        <v>-0.70451914182551756</v>
      </c>
      <c r="I202">
        <f t="shared" si="40"/>
        <v>3.3429500000000001</v>
      </c>
      <c r="J202">
        <f t="shared" si="41"/>
        <v>0.29913698978447179</v>
      </c>
      <c r="K202" t="s">
        <v>231</v>
      </c>
      <c r="L202">
        <f t="shared" si="42"/>
        <v>1.733659106086939E-3</v>
      </c>
      <c r="M202">
        <f t="shared" si="38"/>
        <v>2.0620591737480898</v>
      </c>
      <c r="N202">
        <f t="shared" si="37"/>
        <v>-5.5220725898441492</v>
      </c>
      <c r="O202" t="s">
        <v>745</v>
      </c>
      <c r="P202">
        <f t="shared" si="43"/>
        <v>2.0464121183515274E-3</v>
      </c>
      <c r="Q202">
        <f t="shared" si="44"/>
        <v>1.6453306313928833</v>
      </c>
      <c r="R202">
        <f t="shared" si="39"/>
        <v>-5.3780138021444319</v>
      </c>
    </row>
    <row r="203" spans="1:18" x14ac:dyDescent="0.2">
      <c r="A203" s="9">
        <v>202</v>
      </c>
      <c r="B203">
        <v>219.88200000000001</v>
      </c>
      <c r="C203" s="3">
        <v>232.57300000000001</v>
      </c>
      <c r="D203">
        <f t="shared" ca="1" si="36"/>
        <v>271</v>
      </c>
      <c r="E203">
        <f t="shared" ca="1" si="45"/>
        <v>212.75299999999999</v>
      </c>
      <c r="F203">
        <f t="shared" ca="1" si="46"/>
        <v>225.05799999999999</v>
      </c>
      <c r="G203">
        <f t="shared" ca="1" si="47"/>
        <v>-0.62591214231024128</v>
      </c>
      <c r="H203">
        <f t="shared" ca="1" si="48"/>
        <v>-0.70720213051647507</v>
      </c>
      <c r="I203">
        <f t="shared" si="40"/>
        <v>3.3263184079601991</v>
      </c>
      <c r="J203">
        <f t="shared" si="41"/>
        <v>0.30063267473339417</v>
      </c>
      <c r="K203" t="s">
        <v>232</v>
      </c>
      <c r="L203">
        <f t="shared" si="42"/>
        <v>6.094001745726407E-4</v>
      </c>
      <c r="M203">
        <f t="shared" si="38"/>
        <v>2.5716998309052066</v>
      </c>
      <c r="N203">
        <f t="shared" si="37"/>
        <v>-6.4301948514051492</v>
      </c>
      <c r="O203" t="s">
        <v>746</v>
      </c>
      <c r="P203">
        <f t="shared" si="43"/>
        <v>1.087510755106042E-3</v>
      </c>
      <c r="Q203">
        <f t="shared" si="44"/>
        <v>2.8499050059915967</v>
      </c>
      <c r="R203">
        <f t="shared" si="39"/>
        <v>-5.9271328786590924</v>
      </c>
    </row>
    <row r="204" spans="1:18" x14ac:dyDescent="0.2">
      <c r="A204" s="9">
        <v>203</v>
      </c>
      <c r="B204">
        <v>219.82400000000001</v>
      </c>
      <c r="C204" s="4">
        <v>232.45650000000001</v>
      </c>
      <c r="D204">
        <f t="shared" ca="1" si="36"/>
        <v>273</v>
      </c>
      <c r="E204">
        <f t="shared" ca="1" si="45"/>
        <v>212.739</v>
      </c>
      <c r="F204">
        <f t="shared" ca="1" si="46"/>
        <v>225.04599999999999</v>
      </c>
      <c r="G204">
        <f t="shared" ca="1" si="47"/>
        <v>-0.62774194697200281</v>
      </c>
      <c r="H204">
        <f t="shared" ca="1" si="48"/>
        <v>-0.70851624742633101</v>
      </c>
      <c r="I204">
        <f t="shared" si="40"/>
        <v>3.3098514851485148</v>
      </c>
      <c r="J204">
        <f t="shared" si="41"/>
        <v>0.30212835968231655</v>
      </c>
      <c r="K204" t="s">
        <v>233</v>
      </c>
      <c r="L204">
        <f t="shared" si="42"/>
        <v>1.0518124781304895E-3</v>
      </c>
      <c r="M204">
        <f t="shared" si="38"/>
        <v>-1.5768870413870308</v>
      </c>
      <c r="N204">
        <f t="shared" si="37"/>
        <v>-5.9561233625175118</v>
      </c>
      <c r="O204" t="s">
        <v>747</v>
      </c>
      <c r="P204">
        <f t="shared" si="43"/>
        <v>1.5889500748825813E-3</v>
      </c>
      <c r="Q204">
        <f t="shared" si="44"/>
        <v>-1.7155668617799869</v>
      </c>
      <c r="R204">
        <f t="shared" si="39"/>
        <v>-5.5977794963890535</v>
      </c>
    </row>
    <row r="205" spans="1:18" x14ac:dyDescent="0.2">
      <c r="A205" s="9">
        <v>204</v>
      </c>
      <c r="B205">
        <v>219.76599999999999</v>
      </c>
      <c r="C205" s="3">
        <v>232.34</v>
      </c>
      <c r="D205">
        <f t="shared" ca="1" si="36"/>
        <v>274</v>
      </c>
      <c r="E205">
        <f t="shared" ca="1" si="45"/>
        <v>212.72399999999999</v>
      </c>
      <c r="F205">
        <f t="shared" ca="1" si="46"/>
        <v>225.0335</v>
      </c>
      <c r="G205">
        <f t="shared" ca="1" si="47"/>
        <v>-0.6297024519667519</v>
      </c>
      <c r="H205">
        <f t="shared" ca="1" si="48"/>
        <v>-0.70988511920742958</v>
      </c>
      <c r="I205">
        <f t="shared" si="40"/>
        <v>3.2935467980295567</v>
      </c>
      <c r="J205">
        <f t="shared" si="41"/>
        <v>0.30362404463123888</v>
      </c>
      <c r="K205" t="s">
        <v>234</v>
      </c>
      <c r="L205">
        <f t="shared" si="42"/>
        <v>2.0274758715566172E-3</v>
      </c>
      <c r="M205">
        <f t="shared" si="38"/>
        <v>-1.4150815857649224</v>
      </c>
      <c r="N205">
        <f t="shared" si="37"/>
        <v>-5.3860886110150386</v>
      </c>
      <c r="O205" t="s">
        <v>748</v>
      </c>
      <c r="P205">
        <f t="shared" si="43"/>
        <v>1.7936792165069893E-3</v>
      </c>
      <c r="Q205">
        <f t="shared" si="44"/>
        <v>-1.1659723124015318</v>
      </c>
      <c r="R205">
        <f t="shared" si="39"/>
        <v>-5.4925104480662776</v>
      </c>
    </row>
    <row r="206" spans="1:18" x14ac:dyDescent="0.2">
      <c r="A206" s="9">
        <v>205</v>
      </c>
      <c r="B206">
        <v>219.708</v>
      </c>
      <c r="C206" s="4">
        <v>232.22300000000001</v>
      </c>
      <c r="D206">
        <f t="shared" ca="1" si="36"/>
        <v>275</v>
      </c>
      <c r="E206">
        <f t="shared" ca="1" si="45"/>
        <v>212.69499999999999</v>
      </c>
      <c r="F206">
        <f t="shared" ca="1" si="46"/>
        <v>225.0085</v>
      </c>
      <c r="G206">
        <f t="shared" ca="1" si="47"/>
        <v>-0.6334927616232624</v>
      </c>
      <c r="H206">
        <f t="shared" ca="1" si="48"/>
        <v>-0.71262286276962994</v>
      </c>
      <c r="I206">
        <f t="shared" si="40"/>
        <v>3.2774019607843137</v>
      </c>
      <c r="J206">
        <f t="shared" si="41"/>
        <v>0.30511972958016126</v>
      </c>
      <c r="K206" t="s">
        <v>235</v>
      </c>
      <c r="L206">
        <f t="shared" si="42"/>
        <v>1.577468322769567E-3</v>
      </c>
      <c r="M206">
        <f t="shared" si="38"/>
        <v>-1.065753525853717</v>
      </c>
      <c r="N206">
        <f t="shared" si="37"/>
        <v>-5.6040787061765416</v>
      </c>
      <c r="O206" t="s">
        <v>749</v>
      </c>
      <c r="P206">
        <f t="shared" si="43"/>
        <v>1.4535790836273784E-3</v>
      </c>
      <c r="Q206">
        <f t="shared" si="44"/>
        <v>-1.1293047242449923</v>
      </c>
      <c r="R206">
        <f t="shared" si="39"/>
        <v>-5.6751226699286175</v>
      </c>
    </row>
    <row r="207" spans="1:18" x14ac:dyDescent="0.2">
      <c r="A207" s="9">
        <v>206</v>
      </c>
      <c r="B207">
        <v>219.649</v>
      </c>
      <c r="C207" s="3">
        <v>232.10649999999998</v>
      </c>
      <c r="D207">
        <f t="shared" ca="1" si="36"/>
        <v>277</v>
      </c>
      <c r="E207">
        <f t="shared" ca="1" si="45"/>
        <v>212.68100000000001</v>
      </c>
      <c r="F207">
        <f t="shared" ca="1" si="46"/>
        <v>224.99649999999997</v>
      </c>
      <c r="G207">
        <f t="shared" ca="1" si="47"/>
        <v>-0.63532256628502393</v>
      </c>
      <c r="H207">
        <f t="shared" ca="1" si="48"/>
        <v>-0.71393697967948888</v>
      </c>
      <c r="I207">
        <f t="shared" si="40"/>
        <v>3.2614146341463415</v>
      </c>
      <c r="J207">
        <f t="shared" si="41"/>
        <v>0.30661541452908359</v>
      </c>
      <c r="K207" t="s">
        <v>236</v>
      </c>
      <c r="L207">
        <f t="shared" si="42"/>
        <v>6.1248250220392539E-4</v>
      </c>
      <c r="M207">
        <f t="shared" si="38"/>
        <v>0.68550828418301435</v>
      </c>
      <c r="N207">
        <f t="shared" si="37"/>
        <v>-6.4258126279834444</v>
      </c>
      <c r="O207" t="s">
        <v>750</v>
      </c>
      <c r="P207">
        <f t="shared" si="43"/>
        <v>9.3383769878470249E-4</v>
      </c>
      <c r="Q207">
        <f t="shared" si="44"/>
        <v>0.45618345556067547</v>
      </c>
      <c r="R207">
        <f t="shared" si="39"/>
        <v>-6.0594571953923664</v>
      </c>
    </row>
    <row r="208" spans="1:18" x14ac:dyDescent="0.2">
      <c r="A208" s="9">
        <v>207</v>
      </c>
      <c r="B208">
        <v>219.59100000000001</v>
      </c>
      <c r="C208" s="4">
        <v>231.99</v>
      </c>
      <c r="D208">
        <f t="shared" ca="1" si="36"/>
        <v>278</v>
      </c>
      <c r="E208">
        <f t="shared" ca="1" si="45"/>
        <v>212.65199999999999</v>
      </c>
      <c r="F208">
        <f t="shared" ca="1" si="46"/>
        <v>224.97200000000001</v>
      </c>
      <c r="G208">
        <f t="shared" ca="1" si="47"/>
        <v>-0.63911287594153809</v>
      </c>
      <c r="H208">
        <f t="shared" ca="1" si="48"/>
        <v>-0.71661996837044029</v>
      </c>
      <c r="I208">
        <f t="shared" si="40"/>
        <v>3.2455825242718448</v>
      </c>
      <c r="J208">
        <f t="shared" si="41"/>
        <v>0.30811109947800597</v>
      </c>
      <c r="K208" t="s">
        <v>237</v>
      </c>
      <c r="L208">
        <f t="shared" si="42"/>
        <v>1.8285375857079891E-3</v>
      </c>
      <c r="M208">
        <f t="shared" si="38"/>
        <v>1.5609650538541582</v>
      </c>
      <c r="N208">
        <f t="shared" si="37"/>
        <v>-5.4757922165662141</v>
      </c>
      <c r="O208" t="s">
        <v>751</v>
      </c>
      <c r="P208">
        <f t="shared" si="43"/>
        <v>2.1470667368053893E-3</v>
      </c>
      <c r="Q208">
        <f t="shared" si="44"/>
        <v>1.7844720739749445</v>
      </c>
      <c r="R208">
        <f t="shared" si="39"/>
        <v>-5.3363089125472767</v>
      </c>
    </row>
    <row r="209" spans="1:18" x14ac:dyDescent="0.2">
      <c r="A209" s="9">
        <v>208</v>
      </c>
      <c r="B209">
        <v>219.53299999999999</v>
      </c>
      <c r="C209" s="3">
        <v>231.90199999999999</v>
      </c>
      <c r="D209">
        <f t="shared" ca="1" si="36"/>
        <v>279</v>
      </c>
      <c r="E209">
        <f t="shared" ca="1" si="45"/>
        <v>212.637</v>
      </c>
      <c r="F209">
        <f t="shared" ca="1" si="46"/>
        <v>224.96</v>
      </c>
      <c r="G209">
        <f t="shared" ca="1" si="47"/>
        <v>-0.64107338093628341</v>
      </c>
      <c r="H209">
        <f t="shared" ca="1" si="48"/>
        <v>-0.71793408528029623</v>
      </c>
      <c r="I209">
        <f t="shared" si="40"/>
        <v>3.2299033816425124</v>
      </c>
      <c r="J209">
        <f t="shared" si="41"/>
        <v>0.30960678442692829</v>
      </c>
      <c r="K209" t="s">
        <v>238</v>
      </c>
      <c r="L209">
        <f t="shared" si="42"/>
        <v>2.3028632464502088E-3</v>
      </c>
      <c r="M209">
        <f t="shared" si="38"/>
        <v>1.8992600257946901</v>
      </c>
      <c r="N209">
        <f t="shared" si="37"/>
        <v>-5.2754637029473264</v>
      </c>
      <c r="O209" t="s">
        <v>752</v>
      </c>
      <c r="P209">
        <f t="shared" si="43"/>
        <v>1.8187038869605559E-3</v>
      </c>
      <c r="Q209">
        <f t="shared" si="44"/>
        <v>2.2776085082524462</v>
      </c>
      <c r="R209">
        <f t="shared" si="39"/>
        <v>-5.4804760100396459</v>
      </c>
    </row>
    <row r="210" spans="1:18" x14ac:dyDescent="0.2">
      <c r="A210" s="9">
        <v>209</v>
      </c>
      <c r="B210">
        <v>219.47499999999999</v>
      </c>
      <c r="C210" s="4">
        <v>231.81399999999999</v>
      </c>
      <c r="D210">
        <f t="shared" ca="1" si="36"/>
        <v>281</v>
      </c>
      <c r="E210">
        <f t="shared" ca="1" si="45"/>
        <v>212.62299999999999</v>
      </c>
      <c r="F210">
        <f t="shared" ca="1" si="46"/>
        <v>224.94749999999999</v>
      </c>
      <c r="G210">
        <f t="shared" ca="1" si="47"/>
        <v>-0.64290318559804871</v>
      </c>
      <c r="H210">
        <f t="shared" ca="1" si="48"/>
        <v>-0.71930295706139791</v>
      </c>
      <c r="I210">
        <f t="shared" si="40"/>
        <v>3.214375</v>
      </c>
      <c r="J210">
        <f t="shared" si="41"/>
        <v>0.31110246937585068</v>
      </c>
      <c r="K210" t="s">
        <v>239</v>
      </c>
      <c r="L210">
        <f t="shared" si="42"/>
        <v>1.2610437048977451E-3</v>
      </c>
      <c r="M210">
        <f t="shared" si="38"/>
        <v>2.8365335530188789</v>
      </c>
      <c r="N210">
        <f t="shared" si="37"/>
        <v>-5.7985397230203661</v>
      </c>
      <c r="O210" t="s">
        <v>753</v>
      </c>
      <c r="P210">
        <f t="shared" si="43"/>
        <v>6.9588648119158067E-4</v>
      </c>
      <c r="Q210">
        <f t="shared" si="44"/>
        <v>2.5853989791076364</v>
      </c>
      <c r="R210">
        <f t="shared" si="39"/>
        <v>-6.314923200701382</v>
      </c>
    </row>
    <row r="211" spans="1:18" x14ac:dyDescent="0.2">
      <c r="A211" s="9">
        <v>210</v>
      </c>
      <c r="B211">
        <v>219.417</v>
      </c>
      <c r="C211" s="3">
        <v>231.72549999999998</v>
      </c>
      <c r="D211">
        <f t="shared" ca="1" si="36"/>
        <v>282</v>
      </c>
      <c r="E211">
        <f t="shared" ca="1" si="45"/>
        <v>212.59399999999999</v>
      </c>
      <c r="F211">
        <f t="shared" ca="1" si="46"/>
        <v>224.923</v>
      </c>
      <c r="G211">
        <f t="shared" ca="1" si="47"/>
        <v>-0.64669349525455921</v>
      </c>
      <c r="H211">
        <f t="shared" ca="1" si="48"/>
        <v>-0.72198594575235242</v>
      </c>
      <c r="I211">
        <f t="shared" si="40"/>
        <v>3.1989952153110051</v>
      </c>
      <c r="J211">
        <f t="shared" si="41"/>
        <v>0.312598154324773</v>
      </c>
      <c r="K211" t="s">
        <v>240</v>
      </c>
      <c r="L211">
        <f t="shared" si="42"/>
        <v>1.690886572107809E-3</v>
      </c>
      <c r="M211">
        <f t="shared" si="38"/>
        <v>-1.7402093107606762</v>
      </c>
      <c r="N211">
        <f t="shared" si="37"/>
        <v>-5.5437710494525358</v>
      </c>
      <c r="O211" t="s">
        <v>754</v>
      </c>
      <c r="P211">
        <f t="shared" si="43"/>
        <v>9.7148175145560743E-4</v>
      </c>
      <c r="Q211">
        <f t="shared" si="44"/>
        <v>-1.5139783136379161</v>
      </c>
      <c r="R211">
        <f t="shared" si="39"/>
        <v>-6.0251307057569443</v>
      </c>
    </row>
    <row r="212" spans="1:18" x14ac:dyDescent="0.2">
      <c r="A212" s="9">
        <v>211</v>
      </c>
      <c r="B212">
        <v>219.35900000000001</v>
      </c>
      <c r="C212" s="4">
        <v>231.63749999999999</v>
      </c>
      <c r="D212">
        <f t="shared" ca="1" si="36"/>
        <v>283</v>
      </c>
      <c r="E212">
        <f t="shared" ca="1" si="45"/>
        <v>212.57900000000001</v>
      </c>
      <c r="F212">
        <f t="shared" ca="1" si="46"/>
        <v>224.91050000000001</v>
      </c>
      <c r="G212">
        <f t="shared" ca="1" si="47"/>
        <v>-0.64865400024930453</v>
      </c>
      <c r="H212">
        <f t="shared" ca="1" si="48"/>
        <v>-0.72335481753345099</v>
      </c>
      <c r="I212">
        <f t="shared" si="40"/>
        <v>3.183761904761905</v>
      </c>
      <c r="J212">
        <f t="shared" si="41"/>
        <v>0.31409383927369539</v>
      </c>
      <c r="K212" t="s">
        <v>241</v>
      </c>
      <c r="L212">
        <f t="shared" si="42"/>
        <v>2.3641050844057068E-3</v>
      </c>
      <c r="M212">
        <f t="shared" si="38"/>
        <v>-1.1689877610348434</v>
      </c>
      <c r="N212">
        <f t="shared" si="37"/>
        <v>-5.2526664459680088</v>
      </c>
      <c r="O212" t="s">
        <v>755</v>
      </c>
      <c r="P212">
        <f t="shared" si="43"/>
        <v>2.3152755087751031E-3</v>
      </c>
      <c r="Q212">
        <f t="shared" si="44"/>
        <v>-1.2392313641078572</v>
      </c>
      <c r="R212">
        <f t="shared" si="39"/>
        <v>-5.2707946444355525</v>
      </c>
    </row>
    <row r="213" spans="1:18" x14ac:dyDescent="0.2">
      <c r="A213" s="9">
        <v>212</v>
      </c>
      <c r="B213">
        <v>219.30099999999999</v>
      </c>
      <c r="C213" s="3">
        <v>231.54950000000002</v>
      </c>
      <c r="D213">
        <f t="shared" ca="1" si="36"/>
        <v>285</v>
      </c>
      <c r="E213">
        <f t="shared" ca="1" si="45"/>
        <v>212.565</v>
      </c>
      <c r="F213">
        <f t="shared" ca="1" si="46"/>
        <v>224.89850000000001</v>
      </c>
      <c r="G213">
        <f t="shared" ca="1" si="47"/>
        <v>-0.65048380491106972</v>
      </c>
      <c r="H213">
        <f t="shared" ca="1" si="48"/>
        <v>-0.72466893444330693</v>
      </c>
      <c r="I213">
        <f t="shared" si="40"/>
        <v>3.1686729857819906</v>
      </c>
      <c r="J213">
        <f t="shared" si="41"/>
        <v>0.31558952422261771</v>
      </c>
      <c r="K213" t="s">
        <v>242</v>
      </c>
      <c r="L213">
        <f t="shared" si="42"/>
        <v>1.6817741133230133E-3</v>
      </c>
      <c r="M213">
        <f t="shared" si="38"/>
        <v>-0.58157795312409566</v>
      </c>
      <c r="N213">
        <f t="shared" si="37"/>
        <v>-5.5484646733488328</v>
      </c>
      <c r="O213" t="s">
        <v>756</v>
      </c>
      <c r="P213">
        <f t="shared" si="43"/>
        <v>1.5020889382729823E-3</v>
      </c>
      <c r="Q213">
        <f t="shared" si="44"/>
        <v>-0.6094148853658875</v>
      </c>
      <c r="R213">
        <f t="shared" si="39"/>
        <v>-5.6466087042273969</v>
      </c>
    </row>
    <row r="214" spans="1:18" x14ac:dyDescent="0.2">
      <c r="A214" s="9">
        <v>213</v>
      </c>
      <c r="B214">
        <v>219.24299999999999</v>
      </c>
      <c r="C214" s="4">
        <v>231.4615</v>
      </c>
      <c r="D214">
        <f t="shared" ca="1" si="36"/>
        <v>286</v>
      </c>
      <c r="E214">
        <f t="shared" ca="1" si="45"/>
        <v>212.536</v>
      </c>
      <c r="F214">
        <f t="shared" ca="1" si="46"/>
        <v>224.87349999999998</v>
      </c>
      <c r="G214">
        <f t="shared" ca="1" si="47"/>
        <v>-0.65427411456758022</v>
      </c>
      <c r="H214">
        <f t="shared" ca="1" si="48"/>
        <v>-0.72740667800551029</v>
      </c>
      <c r="I214">
        <f t="shared" si="40"/>
        <v>3.1537264150943396</v>
      </c>
      <c r="J214">
        <f t="shared" si="41"/>
        <v>0.31708520917154009</v>
      </c>
      <c r="K214" t="s">
        <v>243</v>
      </c>
      <c r="L214">
        <f t="shared" si="42"/>
        <v>1.2017860820028462E-3</v>
      </c>
      <c r="M214">
        <f t="shared" si="38"/>
        <v>1.0091392267760593</v>
      </c>
      <c r="N214">
        <f t="shared" si="37"/>
        <v>-5.840345659797439</v>
      </c>
      <c r="O214" t="s">
        <v>757</v>
      </c>
      <c r="P214">
        <f t="shared" si="43"/>
        <v>4.2997484754587068E-4</v>
      </c>
      <c r="Q214">
        <f t="shared" si="44"/>
        <v>1.389220985592452</v>
      </c>
      <c r="R214">
        <f t="shared" si="39"/>
        <v>-6.7331138976386375</v>
      </c>
    </row>
    <row r="215" spans="1:18" x14ac:dyDescent="0.2">
      <c r="A215" s="9">
        <v>214</v>
      </c>
      <c r="B215">
        <v>219.185</v>
      </c>
      <c r="C215" s="3">
        <v>231.37350000000001</v>
      </c>
      <c r="D215">
        <f t="shared" ca="1" si="36"/>
        <v>287</v>
      </c>
      <c r="E215">
        <f t="shared" ca="1" si="45"/>
        <v>212.52099999999999</v>
      </c>
      <c r="F215">
        <f t="shared" ca="1" si="46"/>
        <v>224.86149999999998</v>
      </c>
      <c r="G215">
        <f t="shared" ca="1" si="47"/>
        <v>-0.65623461956232931</v>
      </c>
      <c r="H215">
        <f t="shared" ca="1" si="48"/>
        <v>-0.72872079491536623</v>
      </c>
      <c r="I215">
        <f t="shared" si="40"/>
        <v>3.1389201877934272</v>
      </c>
      <c r="J215">
        <f t="shared" si="41"/>
        <v>0.31858089412046248</v>
      </c>
      <c r="K215" t="s">
        <v>244</v>
      </c>
      <c r="L215">
        <f t="shared" si="42"/>
        <v>1.8918537332237391E-3</v>
      </c>
      <c r="M215">
        <f t="shared" si="38"/>
        <v>2.0642887960523155</v>
      </c>
      <c r="N215">
        <f t="shared" si="37"/>
        <v>-5.446224887358257</v>
      </c>
      <c r="O215" t="s">
        <v>758</v>
      </c>
      <c r="P215">
        <f t="shared" si="43"/>
        <v>1.5876115284636444E-3</v>
      </c>
      <c r="Q215">
        <f t="shared" si="44"/>
        <v>1.8396316770435428</v>
      </c>
      <c r="R215">
        <f t="shared" si="39"/>
        <v>-5.5985115122357607</v>
      </c>
    </row>
    <row r="216" spans="1:18" x14ac:dyDescent="0.2">
      <c r="A216" s="9">
        <v>215</v>
      </c>
      <c r="B216">
        <v>219.12700000000001</v>
      </c>
      <c r="C216" s="4">
        <v>231.286</v>
      </c>
      <c r="D216">
        <f t="shared" ca="1" si="36"/>
        <v>289</v>
      </c>
      <c r="E216">
        <f t="shared" ca="1" si="45"/>
        <v>212.50700000000001</v>
      </c>
      <c r="F216">
        <f t="shared" ca="1" si="46"/>
        <v>224.84900000000002</v>
      </c>
      <c r="G216">
        <f t="shared" ca="1" si="47"/>
        <v>-0.65806442422409084</v>
      </c>
      <c r="H216">
        <f t="shared" ca="1" si="48"/>
        <v>-0.73008966669646169</v>
      </c>
      <c r="I216">
        <f t="shared" si="40"/>
        <v>3.1242523364485981</v>
      </c>
      <c r="J216">
        <f t="shared" si="41"/>
        <v>0.3200765790693848</v>
      </c>
      <c r="K216" t="s">
        <v>245</v>
      </c>
      <c r="L216">
        <f t="shared" si="42"/>
        <v>1.7738520813077576E-3</v>
      </c>
      <c r="M216">
        <f t="shared" si="38"/>
        <v>2.4062712364156669</v>
      </c>
      <c r="N216">
        <f t="shared" si="37"/>
        <v>-5.5021651962353983</v>
      </c>
      <c r="O216" t="s">
        <v>759</v>
      </c>
      <c r="P216">
        <f t="shared" si="43"/>
        <v>2.1384854871762692E-3</v>
      </c>
      <c r="Q216">
        <f t="shared" si="44"/>
        <v>2.1076815444993535</v>
      </c>
      <c r="R216">
        <f t="shared" si="39"/>
        <v>-5.3397873854700801</v>
      </c>
    </row>
    <row r="217" spans="1:18" x14ac:dyDescent="0.2">
      <c r="A217" s="9">
        <v>216</v>
      </c>
      <c r="B217">
        <v>219.06800000000001</v>
      </c>
      <c r="C217" s="3">
        <v>231.19799999999998</v>
      </c>
      <c r="D217">
        <f t="shared" ca="1" si="36"/>
        <v>290</v>
      </c>
      <c r="E217">
        <f t="shared" ca="1" si="45"/>
        <v>212.47800000000001</v>
      </c>
      <c r="F217">
        <f t="shared" ca="1" si="46"/>
        <v>224.82499999999999</v>
      </c>
      <c r="G217">
        <f t="shared" ca="1" si="47"/>
        <v>-0.66185473388060134</v>
      </c>
      <c r="H217">
        <f t="shared" ca="1" si="48"/>
        <v>-0.73271790051617658</v>
      </c>
      <c r="I217">
        <f t="shared" si="40"/>
        <v>3.1097209302325584</v>
      </c>
      <c r="J217">
        <f t="shared" si="41"/>
        <v>0.32157226401830719</v>
      </c>
      <c r="K217" t="s">
        <v>246</v>
      </c>
      <c r="L217">
        <f t="shared" si="42"/>
        <v>8.3596238609276788E-4</v>
      </c>
      <c r="M217">
        <f t="shared" si="38"/>
        <v>2.9020153736324077</v>
      </c>
      <c r="N217">
        <f t="shared" si="37"/>
        <v>-6.1556265261742498</v>
      </c>
      <c r="O217" t="s">
        <v>760</v>
      </c>
      <c r="P217">
        <f t="shared" si="43"/>
        <v>9.0032697206707604E-4</v>
      </c>
      <c r="Q217">
        <f t="shared" si="44"/>
        <v>3.019786338739785</v>
      </c>
      <c r="R217">
        <f t="shared" si="39"/>
        <v>-6.0911994780638894</v>
      </c>
    </row>
    <row r="218" spans="1:18" x14ac:dyDescent="0.2">
      <c r="A218" s="9">
        <v>217</v>
      </c>
      <c r="B218">
        <v>219.01</v>
      </c>
      <c r="C218" s="4">
        <v>231.10949999999997</v>
      </c>
      <c r="D218">
        <f t="shared" ca="1" si="36"/>
        <v>291</v>
      </c>
      <c r="E218">
        <f t="shared" ca="1" si="45"/>
        <v>212.464</v>
      </c>
      <c r="F218">
        <f t="shared" ca="1" si="46"/>
        <v>224.81200000000001</v>
      </c>
      <c r="G218">
        <f t="shared" ca="1" si="47"/>
        <v>-0.66368453854236653</v>
      </c>
      <c r="H218">
        <f t="shared" ca="1" si="48"/>
        <v>-0.73414152716851788</v>
      </c>
      <c r="I218">
        <f t="shared" si="40"/>
        <v>3.0953240740740742</v>
      </c>
      <c r="J218">
        <f t="shared" si="41"/>
        <v>0.32306794896722951</v>
      </c>
      <c r="K218" t="s">
        <v>247</v>
      </c>
      <c r="L218">
        <f t="shared" si="42"/>
        <v>1.1837331249673719E-3</v>
      </c>
      <c r="M218">
        <f t="shared" si="38"/>
        <v>-1.3239768498977085</v>
      </c>
      <c r="N218">
        <f t="shared" si="37"/>
        <v>-5.8534923982975773</v>
      </c>
      <c r="O218" t="s">
        <v>761</v>
      </c>
      <c r="P218">
        <f t="shared" si="43"/>
        <v>1.3054175077898125E-3</v>
      </c>
      <c r="Q218">
        <f t="shared" si="44"/>
        <v>-1.4122603185533562</v>
      </c>
      <c r="R218">
        <f t="shared" si="39"/>
        <v>-5.7685011339993766</v>
      </c>
    </row>
    <row r="219" spans="1:18" x14ac:dyDescent="0.2">
      <c r="A219" s="9">
        <v>218</v>
      </c>
      <c r="B219">
        <v>218.952</v>
      </c>
      <c r="C219" s="3">
        <v>231.0215</v>
      </c>
      <c r="D219">
        <f t="shared" ca="1" si="36"/>
        <v>293</v>
      </c>
      <c r="E219">
        <f t="shared" ca="1" si="45"/>
        <v>212.44900000000001</v>
      </c>
      <c r="F219">
        <f t="shared" ca="1" si="46"/>
        <v>224.8</v>
      </c>
      <c r="G219">
        <f t="shared" ca="1" si="47"/>
        <v>-0.66564504353711185</v>
      </c>
      <c r="H219">
        <f t="shared" ca="1" si="48"/>
        <v>-0.73545564407837383</v>
      </c>
      <c r="I219">
        <f t="shared" si="40"/>
        <v>3.0810599078341014</v>
      </c>
      <c r="J219">
        <f t="shared" si="41"/>
        <v>0.32456363391615189</v>
      </c>
      <c r="K219" t="s">
        <v>248</v>
      </c>
      <c r="L219">
        <f t="shared" si="42"/>
        <v>1.7109027928931956E-3</v>
      </c>
      <c r="M219">
        <f t="shared" si="38"/>
        <v>-0.91572531878607188</v>
      </c>
      <c r="N219">
        <f t="shared" si="37"/>
        <v>-5.5335493294968252</v>
      </c>
      <c r="O219" t="s">
        <v>762</v>
      </c>
      <c r="P219">
        <f t="shared" si="43"/>
        <v>1.695296262095515E-3</v>
      </c>
      <c r="Q219">
        <f t="shared" si="44"/>
        <v>-0.97272833235639045</v>
      </c>
      <c r="R219">
        <f t="shared" si="39"/>
        <v>-5.5415087910867822</v>
      </c>
    </row>
    <row r="220" spans="1:18" x14ac:dyDescent="0.2">
      <c r="A220" s="9">
        <v>219</v>
      </c>
      <c r="B220">
        <v>218.89400000000001</v>
      </c>
      <c r="C220" s="4">
        <v>230.93350000000001</v>
      </c>
      <c r="D220">
        <f t="shared" ca="1" si="36"/>
        <v>294</v>
      </c>
      <c r="E220">
        <f t="shared" ca="1" si="45"/>
        <v>212.42</v>
      </c>
      <c r="F220">
        <f t="shared" ca="1" si="46"/>
        <v>224.77549999999999</v>
      </c>
      <c r="G220">
        <f t="shared" ca="1" si="47"/>
        <v>-0.66943535319362613</v>
      </c>
      <c r="H220">
        <f t="shared" ca="1" si="48"/>
        <v>-0.73813863276933134</v>
      </c>
      <c r="I220">
        <f t="shared" si="40"/>
        <v>3.0669266055045874</v>
      </c>
      <c r="J220">
        <f t="shared" si="41"/>
        <v>0.32605931886507422</v>
      </c>
      <c r="K220" t="s">
        <v>249</v>
      </c>
      <c r="L220">
        <f t="shared" si="42"/>
        <v>1.4283056837511925E-3</v>
      </c>
      <c r="M220">
        <f t="shared" si="38"/>
        <v>-0.73150067800469032</v>
      </c>
      <c r="N220">
        <f t="shared" si="37"/>
        <v>-5.6903576711713146</v>
      </c>
      <c r="O220" t="s">
        <v>763</v>
      </c>
      <c r="P220">
        <f t="shared" si="43"/>
        <v>1.7055000248408251E-3</v>
      </c>
      <c r="Q220">
        <f t="shared" si="44"/>
        <v>-0.75211520572540458</v>
      </c>
      <c r="R220">
        <f t="shared" si="39"/>
        <v>-5.5362965398620592</v>
      </c>
    </row>
    <row r="221" spans="1:18" x14ac:dyDescent="0.2">
      <c r="A221" s="9">
        <v>220</v>
      </c>
      <c r="B221">
        <v>218.83600000000001</v>
      </c>
      <c r="C221" s="3">
        <v>230.84550000000002</v>
      </c>
      <c r="D221">
        <f t="shared" ca="1" si="36"/>
        <v>295</v>
      </c>
      <c r="E221">
        <f t="shared" ca="1" si="45"/>
        <v>212.40600000000001</v>
      </c>
      <c r="F221">
        <f t="shared" ca="1" si="46"/>
        <v>224.76349999999999</v>
      </c>
      <c r="G221">
        <f t="shared" ca="1" si="47"/>
        <v>-0.67126515785538765</v>
      </c>
      <c r="H221">
        <f t="shared" ca="1" si="48"/>
        <v>-0.73945274967918728</v>
      </c>
      <c r="I221">
        <f t="shared" si="40"/>
        <v>3.0529223744292238</v>
      </c>
      <c r="J221">
        <f t="shared" si="41"/>
        <v>0.3275550038139966</v>
      </c>
      <c r="K221" t="s">
        <v>250</v>
      </c>
      <c r="L221">
        <f t="shared" si="42"/>
        <v>5.2795424456735787E-4</v>
      </c>
      <c r="M221">
        <f t="shared" si="38"/>
        <v>0.20292692311938113</v>
      </c>
      <c r="N221">
        <f t="shared" si="37"/>
        <v>-6.5548074283905891</v>
      </c>
      <c r="O221" t="s">
        <v>764</v>
      </c>
      <c r="P221">
        <f t="shared" si="43"/>
        <v>7.7742007722398537E-4</v>
      </c>
      <c r="Q221">
        <f t="shared" si="44"/>
        <v>1.0764105116451428</v>
      </c>
      <c r="R221">
        <f t="shared" si="39"/>
        <v>-6.2186884954182613</v>
      </c>
    </row>
    <row r="222" spans="1:18" x14ac:dyDescent="0.2">
      <c r="A222" s="9">
        <v>221</v>
      </c>
      <c r="B222">
        <v>218.77799999999999</v>
      </c>
      <c r="C222" s="4">
        <v>230.75749999999999</v>
      </c>
      <c r="D222">
        <f t="shared" ca="1" si="36"/>
        <v>297</v>
      </c>
      <c r="E222">
        <f t="shared" ca="1" si="45"/>
        <v>212.39099999999999</v>
      </c>
      <c r="F222">
        <f t="shared" ca="1" si="46"/>
        <v>224.75049999999999</v>
      </c>
      <c r="G222">
        <f t="shared" ca="1" si="47"/>
        <v>-0.67322566285013663</v>
      </c>
      <c r="H222">
        <f t="shared" ca="1" si="48"/>
        <v>-0.74087637633153169</v>
      </c>
      <c r="I222">
        <f t="shared" si="40"/>
        <v>3.0390454545454548</v>
      </c>
      <c r="J222">
        <f t="shared" si="41"/>
        <v>0.32905068876291893</v>
      </c>
      <c r="K222" t="s">
        <v>251</v>
      </c>
      <c r="L222">
        <f t="shared" si="42"/>
        <v>1.576098261185626E-3</v>
      </c>
      <c r="M222">
        <f t="shared" si="38"/>
        <v>1.9828555299541353</v>
      </c>
      <c r="N222">
        <f t="shared" si="37"/>
        <v>-5.6048334201898564</v>
      </c>
      <c r="O222" t="s">
        <v>765</v>
      </c>
      <c r="P222">
        <f t="shared" si="43"/>
        <v>1.4660169500747575E-3</v>
      </c>
      <c r="Q222">
        <f t="shared" si="44"/>
        <v>2.0595312592157597</v>
      </c>
      <c r="R222">
        <f t="shared" si="39"/>
        <v>-5.6677220167139577</v>
      </c>
    </row>
    <row r="223" spans="1:18" x14ac:dyDescent="0.2">
      <c r="A223" s="9">
        <v>222</v>
      </c>
      <c r="B223">
        <v>218.72</v>
      </c>
      <c r="C223" s="3">
        <v>230.66950000000003</v>
      </c>
      <c r="D223">
        <f t="shared" ca="1" si="36"/>
        <v>298</v>
      </c>
      <c r="E223">
        <f t="shared" ca="1" si="45"/>
        <v>212.36199999999999</v>
      </c>
      <c r="F223">
        <f t="shared" ca="1" si="46"/>
        <v>224.726</v>
      </c>
      <c r="G223">
        <f t="shared" ca="1" si="47"/>
        <v>-0.67701597250664713</v>
      </c>
      <c r="H223">
        <f t="shared" ca="1" si="48"/>
        <v>-0.74355936502248621</v>
      </c>
      <c r="I223">
        <f t="shared" si="40"/>
        <v>3.0252941176470589</v>
      </c>
      <c r="J223">
        <f t="shared" si="41"/>
        <v>0.33054637371184131</v>
      </c>
      <c r="K223" t="s">
        <v>252</v>
      </c>
      <c r="L223">
        <f t="shared" si="42"/>
        <v>2.1830651915772628E-3</v>
      </c>
      <c r="M223">
        <f t="shared" si="38"/>
        <v>2.2210361481539955</v>
      </c>
      <c r="N223">
        <f t="shared" si="37"/>
        <v>-5.3218665900388631</v>
      </c>
      <c r="O223" t="s">
        <v>766</v>
      </c>
      <c r="P223">
        <f t="shared" si="43"/>
        <v>1.889918485758711E-3</v>
      </c>
      <c r="Q223">
        <f t="shared" si="44"/>
        <v>2.2794190119547384</v>
      </c>
      <c r="R223">
        <f t="shared" si="39"/>
        <v>-5.4471138540330069</v>
      </c>
    </row>
    <row r="224" spans="1:18" x14ac:dyDescent="0.2">
      <c r="A224" s="9">
        <v>223</v>
      </c>
      <c r="B224">
        <v>218.66200000000001</v>
      </c>
      <c r="C224" s="4">
        <v>230.58150000000001</v>
      </c>
      <c r="D224">
        <f t="shared" ca="1" si="36"/>
        <v>299</v>
      </c>
      <c r="E224">
        <f t="shared" ca="1" si="45"/>
        <v>212.34800000000001</v>
      </c>
      <c r="F224">
        <f t="shared" ca="1" si="46"/>
        <v>224.714</v>
      </c>
      <c r="G224">
        <f t="shared" ca="1" si="47"/>
        <v>-0.67884577716840866</v>
      </c>
      <c r="H224">
        <f t="shared" ca="1" si="48"/>
        <v>-0.74487348193234204</v>
      </c>
      <c r="I224">
        <f t="shared" si="40"/>
        <v>3.0116666666666667</v>
      </c>
      <c r="J224">
        <f t="shared" si="41"/>
        <v>0.33204205866076369</v>
      </c>
      <c r="K224" t="s">
        <v>253</v>
      </c>
      <c r="L224">
        <f t="shared" si="42"/>
        <v>1.2009165134364097E-3</v>
      </c>
      <c r="M224">
        <f t="shared" si="38"/>
        <v>2.7383968964709946</v>
      </c>
      <c r="N224">
        <f t="shared" si="37"/>
        <v>-5.8409743665666332</v>
      </c>
      <c r="O224" t="s">
        <v>767</v>
      </c>
      <c r="P224">
        <f t="shared" si="43"/>
        <v>1.3286664484664756E-3</v>
      </c>
      <c r="Q224">
        <f t="shared" si="44"/>
        <v>2.9947694690132725</v>
      </c>
      <c r="R224">
        <f t="shared" si="39"/>
        <v>-5.7531680633543614</v>
      </c>
    </row>
    <row r="225" spans="1:18" x14ac:dyDescent="0.2">
      <c r="A225" s="9">
        <v>224</v>
      </c>
      <c r="B225">
        <v>218.60400000000001</v>
      </c>
      <c r="C225" s="3">
        <v>230.49299999999999</v>
      </c>
      <c r="D225">
        <f t="shared" ca="1" si="36"/>
        <v>301</v>
      </c>
      <c r="E225">
        <f t="shared" ca="1" si="45"/>
        <v>212.333</v>
      </c>
      <c r="F225">
        <f t="shared" ca="1" si="46"/>
        <v>224.702</v>
      </c>
      <c r="G225">
        <f t="shared" ca="1" si="47"/>
        <v>-0.68080628216315764</v>
      </c>
      <c r="H225">
        <f t="shared" ca="1" si="48"/>
        <v>-0.74618759884219799</v>
      </c>
      <c r="I225">
        <f t="shared" si="40"/>
        <v>2.9981614349775785</v>
      </c>
      <c r="J225">
        <f t="shared" si="41"/>
        <v>0.33353774360968608</v>
      </c>
      <c r="K225" t="s">
        <v>254</v>
      </c>
      <c r="L225">
        <f t="shared" si="42"/>
        <v>1.3683716686260846E-3</v>
      </c>
      <c r="M225">
        <f t="shared" si="38"/>
        <v>-1.6472446199804256</v>
      </c>
      <c r="N225">
        <f t="shared" si="37"/>
        <v>-5.727591852438918</v>
      </c>
      <c r="O225" t="s">
        <v>768</v>
      </c>
      <c r="P225">
        <f t="shared" si="43"/>
        <v>1.1327228528981224E-3</v>
      </c>
      <c r="Q225">
        <f t="shared" si="44"/>
        <v>-1.1940784434522216</v>
      </c>
      <c r="R225">
        <f t="shared" si="39"/>
        <v>-5.8917526748551747</v>
      </c>
    </row>
    <row r="226" spans="1:18" x14ac:dyDescent="0.2">
      <c r="A226" s="9">
        <v>225</v>
      </c>
      <c r="B226">
        <v>218.54599999999999</v>
      </c>
      <c r="C226" s="4">
        <v>230.405</v>
      </c>
      <c r="D226">
        <f t="shared" ca="1" si="36"/>
        <v>302</v>
      </c>
      <c r="E226">
        <f t="shared" ca="1" si="45"/>
        <v>212.304</v>
      </c>
      <c r="F226">
        <f t="shared" ca="1" si="46"/>
        <v>224.67700000000002</v>
      </c>
      <c r="G226">
        <f t="shared" ca="1" si="47"/>
        <v>-0.68459659181966825</v>
      </c>
      <c r="H226">
        <f t="shared" ca="1" si="48"/>
        <v>-0.74892534240439512</v>
      </c>
      <c r="I226">
        <f t="shared" si="40"/>
        <v>2.9847767857142857</v>
      </c>
      <c r="J226">
        <f t="shared" si="41"/>
        <v>0.3350334285586084</v>
      </c>
      <c r="K226" t="s">
        <v>255</v>
      </c>
      <c r="L226">
        <f t="shared" si="42"/>
        <v>2.3493196561983902E-3</v>
      </c>
      <c r="M226">
        <f t="shared" si="38"/>
        <v>-0.901879872145955</v>
      </c>
      <c r="N226">
        <f t="shared" si="37"/>
        <v>-5.2581157753182239</v>
      </c>
      <c r="O226" t="s">
        <v>769</v>
      </c>
      <c r="P226">
        <f t="shared" si="43"/>
        <v>1.9264635492990657E-3</v>
      </c>
      <c r="Q226">
        <f t="shared" si="44"/>
        <v>-0.76456805240961589</v>
      </c>
      <c r="R226">
        <f t="shared" si="39"/>
        <v>-5.4304784077561932</v>
      </c>
    </row>
    <row r="227" spans="1:18" x14ac:dyDescent="0.2">
      <c r="A227" s="9">
        <v>226</v>
      </c>
      <c r="B227">
        <v>218.45</v>
      </c>
      <c r="C227" s="3">
        <v>230.31700000000001</v>
      </c>
      <c r="D227">
        <f t="shared" ca="1" si="36"/>
        <v>303</v>
      </c>
      <c r="E227">
        <f t="shared" ca="1" si="45"/>
        <v>212.29</v>
      </c>
      <c r="F227">
        <f t="shared" ca="1" si="46"/>
        <v>224.66500000000002</v>
      </c>
      <c r="G227">
        <f t="shared" ca="1" si="47"/>
        <v>-0.68642639648143344</v>
      </c>
      <c r="H227">
        <f t="shared" ca="1" si="48"/>
        <v>-0.75023945931425107</v>
      </c>
      <c r="I227">
        <f t="shared" si="40"/>
        <v>2.9715111111111114</v>
      </c>
      <c r="J227">
        <f t="shared" si="41"/>
        <v>0.33652911350753073</v>
      </c>
      <c r="K227" t="s">
        <v>256</v>
      </c>
      <c r="L227">
        <f t="shared" si="42"/>
        <v>1.8681570707078062E-3</v>
      </c>
      <c r="M227">
        <f t="shared" si="38"/>
        <v>-0.43970469350466779</v>
      </c>
      <c r="N227">
        <f t="shared" si="37"/>
        <v>-5.4571732240128101</v>
      </c>
      <c r="O227" t="s">
        <v>770</v>
      </c>
      <c r="P227">
        <f t="shared" si="43"/>
        <v>1.4881240249393479E-3</v>
      </c>
      <c r="Q227">
        <f t="shared" si="44"/>
        <v>-0.67015852526688779</v>
      </c>
      <c r="R227">
        <f t="shared" si="39"/>
        <v>-5.6547217436257853</v>
      </c>
    </row>
    <row r="228" spans="1:18" x14ac:dyDescent="0.2">
      <c r="A228" s="9">
        <v>227</v>
      </c>
      <c r="B228">
        <v>218.35499999999999</v>
      </c>
      <c r="C228" s="4">
        <v>230.22899999999998</v>
      </c>
      <c r="D228">
        <f t="shared" ca="1" si="36"/>
        <v>305</v>
      </c>
      <c r="E228">
        <f t="shared" ca="1" si="45"/>
        <v>212.27500000000001</v>
      </c>
      <c r="F228">
        <f t="shared" ca="1" si="46"/>
        <v>224.6525</v>
      </c>
      <c r="G228">
        <f t="shared" ca="1" si="47"/>
        <v>-0.68838690147617876</v>
      </c>
      <c r="H228">
        <f t="shared" ca="1" si="48"/>
        <v>-0.75160833109535274</v>
      </c>
      <c r="I228">
        <f t="shared" si="40"/>
        <v>2.9583628318584072</v>
      </c>
      <c r="J228">
        <f t="shared" si="41"/>
        <v>0.33802479845645311</v>
      </c>
      <c r="K228" t="s">
        <v>257</v>
      </c>
      <c r="L228">
        <f t="shared" si="42"/>
        <v>9.3167487251157423E-4</v>
      </c>
      <c r="M228">
        <f t="shared" si="38"/>
        <v>0.97422224543910851</v>
      </c>
      <c r="N228">
        <f t="shared" si="37"/>
        <v>-6.0614712347530055</v>
      </c>
      <c r="O228" t="s">
        <v>771</v>
      </c>
      <c r="P228">
        <f t="shared" si="43"/>
        <v>9.0515585763857912E-4</v>
      </c>
      <c r="Q228">
        <f t="shared" si="44"/>
        <v>0.48914727108262962</v>
      </c>
      <c r="R228">
        <f t="shared" si="39"/>
        <v>-6.0865532674802063</v>
      </c>
    </row>
    <row r="229" spans="1:18" x14ac:dyDescent="0.2">
      <c r="A229" s="9">
        <v>228</v>
      </c>
      <c r="B229">
        <v>218.26</v>
      </c>
      <c r="C229" s="3">
        <v>230.14099999999999</v>
      </c>
      <c r="D229">
        <f t="shared" ca="1" si="36"/>
        <v>306</v>
      </c>
      <c r="E229">
        <f t="shared" ca="1" si="45"/>
        <v>212.24600000000001</v>
      </c>
      <c r="F229">
        <f t="shared" ca="1" si="46"/>
        <v>224.62799999999999</v>
      </c>
      <c r="G229">
        <f t="shared" ca="1" si="47"/>
        <v>-0.69217721113268926</v>
      </c>
      <c r="H229">
        <f t="shared" ca="1" si="48"/>
        <v>-0.75429131978631037</v>
      </c>
      <c r="I229">
        <f t="shared" si="40"/>
        <v>2.9453303964757711</v>
      </c>
      <c r="J229">
        <f t="shared" si="41"/>
        <v>0.33952048340537549</v>
      </c>
      <c r="K229" t="s">
        <v>258</v>
      </c>
      <c r="L229">
        <f t="shared" si="42"/>
        <v>2.1142761220807938E-3</v>
      </c>
      <c r="M229">
        <f t="shared" si="38"/>
        <v>2.1744668338418593</v>
      </c>
      <c r="N229">
        <f t="shared" si="37"/>
        <v>-5.3496765899085741</v>
      </c>
      <c r="O229" t="s">
        <v>772</v>
      </c>
      <c r="P229">
        <f t="shared" si="43"/>
        <v>1.9915533857878362E-3</v>
      </c>
      <c r="Q229">
        <f t="shared" si="44"/>
        <v>2.3007903814629547</v>
      </c>
      <c r="R229">
        <f t="shared" si="39"/>
        <v>-5.4016160947108478</v>
      </c>
    </row>
    <row r="230" spans="1:18" x14ac:dyDescent="0.2">
      <c r="A230" s="9">
        <v>229</v>
      </c>
      <c r="B230">
        <v>218.16399999999999</v>
      </c>
      <c r="C230" s="4">
        <v>230.053</v>
      </c>
      <c r="D230">
        <f t="shared" ca="1" si="36"/>
        <v>307</v>
      </c>
      <c r="E230">
        <f t="shared" ca="1" si="45"/>
        <v>212.232</v>
      </c>
      <c r="F230">
        <f t="shared" ca="1" si="46"/>
        <v>224.6155</v>
      </c>
      <c r="G230">
        <f t="shared" ca="1" si="47"/>
        <v>-0.69400701579445456</v>
      </c>
      <c r="H230">
        <f t="shared" ca="1" si="48"/>
        <v>-0.75566019156740893</v>
      </c>
      <c r="I230">
        <f t="shared" si="40"/>
        <v>2.9324122807017545</v>
      </c>
      <c r="J230">
        <f t="shared" si="41"/>
        <v>0.34101616835429782</v>
      </c>
      <c r="K230" t="s">
        <v>259</v>
      </c>
      <c r="L230">
        <f t="shared" si="42"/>
        <v>1.9848033171830908E-3</v>
      </c>
      <c r="M230">
        <f t="shared" si="38"/>
        <v>2.6582336499463128</v>
      </c>
      <c r="N230">
        <f t="shared" si="37"/>
        <v>-5.4045650458059269</v>
      </c>
      <c r="O230" t="s">
        <v>773</v>
      </c>
      <c r="P230">
        <f t="shared" si="43"/>
        <v>1.7636125039494686E-3</v>
      </c>
      <c r="Q230">
        <f t="shared" si="44"/>
        <v>2.6533752082940274</v>
      </c>
      <c r="R230">
        <f t="shared" si="39"/>
        <v>-5.5071936614049646</v>
      </c>
    </row>
    <row r="231" spans="1:18" x14ac:dyDescent="0.2">
      <c r="A231" s="9">
        <v>230</v>
      </c>
      <c r="B231">
        <v>218.06899999999999</v>
      </c>
      <c r="C231" s="3">
        <v>229.96499999999997</v>
      </c>
      <c r="D231">
        <f t="shared" ca="1" si="36"/>
        <v>309</v>
      </c>
      <c r="E231">
        <f t="shared" ca="1" si="45"/>
        <v>212.21700000000001</v>
      </c>
      <c r="F231">
        <f t="shared" ca="1" si="46"/>
        <v>224.6035</v>
      </c>
      <c r="G231">
        <f t="shared" ca="1" si="47"/>
        <v>-0.69596752078919977</v>
      </c>
      <c r="H231">
        <f t="shared" ca="1" si="48"/>
        <v>-0.75697430847726488</v>
      </c>
      <c r="I231">
        <f t="shared" si="40"/>
        <v>2.9196069868995633</v>
      </c>
      <c r="J231">
        <f t="shared" si="41"/>
        <v>0.3425118533032202</v>
      </c>
      <c r="K231" t="s">
        <v>260</v>
      </c>
      <c r="L231">
        <f t="shared" si="42"/>
        <v>9.5598478637145775E-4</v>
      </c>
      <c r="M231">
        <f t="shared" si="38"/>
        <v>-2.8213409803696408</v>
      </c>
      <c r="N231">
        <f t="shared" si="37"/>
        <v>-6.0390980381413124</v>
      </c>
      <c r="O231" t="s">
        <v>774</v>
      </c>
      <c r="P231">
        <f t="shared" si="43"/>
        <v>9.4611666283831906E-4</v>
      </c>
      <c r="Q231">
        <f t="shared" si="44"/>
        <v>2.5599511271402648</v>
      </c>
      <c r="R231">
        <f t="shared" si="39"/>
        <v>-6.0481106174647907</v>
      </c>
    </row>
    <row r="232" spans="1:18" x14ac:dyDescent="0.2">
      <c r="A232" s="9">
        <v>231</v>
      </c>
      <c r="B232">
        <v>217.97399999999999</v>
      </c>
      <c r="C232" s="4">
        <v>229.87649999999999</v>
      </c>
      <c r="D232">
        <f t="shared" ca="1" si="36"/>
        <v>310</v>
      </c>
      <c r="E232">
        <f t="shared" ca="1" si="45"/>
        <v>212.18799999999999</v>
      </c>
      <c r="F232">
        <f t="shared" ca="1" si="46"/>
        <v>224.57900000000001</v>
      </c>
      <c r="G232">
        <f t="shared" ca="1" si="47"/>
        <v>-0.69975783044571405</v>
      </c>
      <c r="H232">
        <f t="shared" ca="1" si="48"/>
        <v>-0.75965729716821939</v>
      </c>
      <c r="I232">
        <f t="shared" si="40"/>
        <v>2.9069130434782608</v>
      </c>
      <c r="J232">
        <f t="shared" si="41"/>
        <v>0.34400753825214259</v>
      </c>
      <c r="K232" t="s">
        <v>261</v>
      </c>
      <c r="L232">
        <f t="shared" si="42"/>
        <v>1.0847627746083026E-3</v>
      </c>
      <c r="M232">
        <f t="shared" si="38"/>
        <v>-1.1972611224126088</v>
      </c>
      <c r="N232">
        <f t="shared" si="37"/>
        <v>-5.929330453479821</v>
      </c>
      <c r="O232" t="s">
        <v>775</v>
      </c>
      <c r="P232">
        <f t="shared" si="43"/>
        <v>1.1590569168742125E-3</v>
      </c>
      <c r="Q232">
        <f t="shared" si="44"/>
        <v>-1.5528895138279617</v>
      </c>
      <c r="R232">
        <f t="shared" si="39"/>
        <v>-5.8717904739270486</v>
      </c>
    </row>
    <row r="233" spans="1:18" x14ac:dyDescent="0.2">
      <c r="A233" s="9">
        <v>232</v>
      </c>
      <c r="B233">
        <v>217.87899999999999</v>
      </c>
      <c r="C233" s="3">
        <v>229.7885</v>
      </c>
      <c r="D233">
        <f t="shared" ca="1" si="36"/>
        <v>311</v>
      </c>
      <c r="E233">
        <f t="shared" ca="1" si="45"/>
        <v>212.17400000000001</v>
      </c>
      <c r="F233">
        <f t="shared" ca="1" si="46"/>
        <v>224.56650000000002</v>
      </c>
      <c r="G233">
        <f t="shared" ca="1" si="47"/>
        <v>-0.70158763510747557</v>
      </c>
      <c r="H233">
        <f t="shared" ca="1" si="48"/>
        <v>-0.76102616894931796</v>
      </c>
      <c r="I233">
        <f t="shared" si="40"/>
        <v>2.8943290043290046</v>
      </c>
      <c r="J233">
        <f t="shared" si="41"/>
        <v>0.34550322320106491</v>
      </c>
      <c r="K233" t="s">
        <v>262</v>
      </c>
      <c r="L233">
        <f t="shared" si="42"/>
        <v>1.7768632699617494E-3</v>
      </c>
      <c r="M233">
        <f t="shared" si="38"/>
        <v>-0.55633426605131187</v>
      </c>
      <c r="N233">
        <f t="shared" si="37"/>
        <v>-5.5006919799389289</v>
      </c>
      <c r="O233" t="s">
        <v>776</v>
      </c>
      <c r="P233">
        <f t="shared" si="43"/>
        <v>2.2645457990028042E-3</v>
      </c>
      <c r="Q233">
        <f t="shared" si="44"/>
        <v>-0.65578312988028631</v>
      </c>
      <c r="R233">
        <f t="shared" si="39"/>
        <v>-5.2900377831233998</v>
      </c>
    </row>
    <row r="234" spans="1:18" x14ac:dyDescent="0.2">
      <c r="A234" s="9">
        <v>233</v>
      </c>
      <c r="B234">
        <v>217.78299999999999</v>
      </c>
      <c r="C234" s="4">
        <v>229.70050000000001</v>
      </c>
      <c r="D234">
        <f t="shared" ca="1" si="36"/>
        <v>313</v>
      </c>
      <c r="E234">
        <f t="shared" ca="1" si="45"/>
        <v>212.15899999999999</v>
      </c>
      <c r="F234">
        <f t="shared" ca="1" si="46"/>
        <v>224.55450000000002</v>
      </c>
      <c r="G234">
        <f t="shared" ca="1" si="47"/>
        <v>-0.70354814010222455</v>
      </c>
      <c r="H234">
        <f t="shared" ca="1" si="48"/>
        <v>-0.76234028585917379</v>
      </c>
      <c r="I234">
        <f t="shared" si="40"/>
        <v>2.8818534482758622</v>
      </c>
      <c r="J234">
        <f t="shared" si="41"/>
        <v>0.3469989081499873</v>
      </c>
      <c r="K234" t="s">
        <v>263</v>
      </c>
      <c r="L234">
        <f t="shared" si="42"/>
        <v>1.466597619543949E-3</v>
      </c>
      <c r="M234">
        <f t="shared" si="38"/>
        <v>-0.26724836374087524</v>
      </c>
      <c r="N234">
        <f t="shared" si="37"/>
        <v>-5.6673780484991259</v>
      </c>
      <c r="O234" t="s">
        <v>777</v>
      </c>
      <c r="P234">
        <f t="shared" si="43"/>
        <v>1.5094089086036932E-3</v>
      </c>
      <c r="Q234">
        <f t="shared" si="44"/>
        <v>-0.13779540352103362</v>
      </c>
      <c r="R234">
        <f t="shared" si="39"/>
        <v>-5.6423861822204353</v>
      </c>
    </row>
    <row r="235" spans="1:18" x14ac:dyDescent="0.2">
      <c r="A235" s="9">
        <v>234</v>
      </c>
      <c r="B235">
        <v>217.68799999999999</v>
      </c>
      <c r="C235" s="3">
        <v>229.61250000000001</v>
      </c>
      <c r="D235">
        <f t="shared" ca="1" si="36"/>
        <v>314</v>
      </c>
      <c r="E235">
        <f t="shared" ca="1" si="45"/>
        <v>212.13</v>
      </c>
      <c r="F235">
        <f t="shared" ca="1" si="46"/>
        <v>224.52949999999998</v>
      </c>
      <c r="G235">
        <f t="shared" ca="1" si="47"/>
        <v>-0.70733844975873506</v>
      </c>
      <c r="H235">
        <f t="shared" ca="1" si="48"/>
        <v>-0.76507802942137726</v>
      </c>
      <c r="I235">
        <f t="shared" si="40"/>
        <v>2.8694849785407728</v>
      </c>
      <c r="J235">
        <f t="shared" si="41"/>
        <v>0.34849459309890962</v>
      </c>
      <c r="K235" t="s">
        <v>264</v>
      </c>
      <c r="L235">
        <f t="shared" si="42"/>
        <v>3.9678560343590354E-4</v>
      </c>
      <c r="M235">
        <f t="shared" si="38"/>
        <v>0.54928349849599367</v>
      </c>
      <c r="N235">
        <f t="shared" si="37"/>
        <v>-6.8028881874599669</v>
      </c>
      <c r="O235" t="s">
        <v>778</v>
      </c>
      <c r="P235">
        <f t="shared" si="43"/>
        <v>1.0937727187930666E-4</v>
      </c>
      <c r="Q235">
        <f t="shared" si="44"/>
        <v>1.6081971261359116</v>
      </c>
      <c r="R235">
        <f t="shared" si="39"/>
        <v>-7.9221458262588156</v>
      </c>
    </row>
    <row r="236" spans="1:18" x14ac:dyDescent="0.2">
      <c r="A236" s="9">
        <v>235</v>
      </c>
      <c r="B236">
        <v>217.59299999999999</v>
      </c>
      <c r="C236" s="4">
        <v>229.52449999999999</v>
      </c>
      <c r="D236">
        <f t="shared" ca="1" si="36"/>
        <v>315</v>
      </c>
      <c r="E236">
        <f t="shared" ca="1" si="45"/>
        <v>212.11600000000001</v>
      </c>
      <c r="F236">
        <f t="shared" ca="1" si="46"/>
        <v>224.51749999999998</v>
      </c>
      <c r="G236">
        <f t="shared" ca="1" si="47"/>
        <v>-0.70916825442049658</v>
      </c>
      <c r="H236">
        <f t="shared" ca="1" si="48"/>
        <v>-0.7663921463312332</v>
      </c>
      <c r="I236">
        <f t="shared" si="40"/>
        <v>2.8572222222222226</v>
      </c>
      <c r="J236">
        <f t="shared" si="41"/>
        <v>0.34999027804783195</v>
      </c>
      <c r="K236" t="s">
        <v>265</v>
      </c>
      <c r="L236">
        <f t="shared" si="42"/>
        <v>1.3190968835285622E-3</v>
      </c>
      <c r="M236">
        <f t="shared" si="38"/>
        <v>2.2144111497529222</v>
      </c>
      <c r="N236">
        <f t="shared" si="37"/>
        <v>-5.7594466114294383</v>
      </c>
      <c r="O236" t="s">
        <v>779</v>
      </c>
      <c r="P236">
        <f t="shared" si="43"/>
        <v>1.3552747924315898E-3</v>
      </c>
      <c r="Q236">
        <f t="shared" si="44"/>
        <v>1.9776568573431357</v>
      </c>
      <c r="R236">
        <f t="shared" si="39"/>
        <v>-5.7359452786016565</v>
      </c>
    </row>
    <row r="237" spans="1:18" x14ac:dyDescent="0.2">
      <c r="A237" s="9">
        <v>236</v>
      </c>
      <c r="B237">
        <v>217.49799999999999</v>
      </c>
      <c r="C237" s="3">
        <v>229.43650000000002</v>
      </c>
      <c r="D237">
        <f t="shared" ca="1" si="36"/>
        <v>317</v>
      </c>
      <c r="E237">
        <f t="shared" ca="1" si="45"/>
        <v>212.101</v>
      </c>
      <c r="F237">
        <f t="shared" ca="1" si="46"/>
        <v>224.505</v>
      </c>
      <c r="G237">
        <f t="shared" ca="1" si="47"/>
        <v>-0.71112875941524567</v>
      </c>
      <c r="H237">
        <f t="shared" ca="1" si="48"/>
        <v>-0.76776101811233177</v>
      </c>
      <c r="I237">
        <f t="shared" si="40"/>
        <v>2.8450638297872342</v>
      </c>
      <c r="J237">
        <f t="shared" si="41"/>
        <v>0.35148596299675433</v>
      </c>
      <c r="K237" t="s">
        <v>266</v>
      </c>
      <c r="L237">
        <f t="shared" si="42"/>
        <v>1.9554501895047171E-3</v>
      </c>
      <c r="M237">
        <f t="shared" si="38"/>
        <v>2.6247728961693491</v>
      </c>
      <c r="N237">
        <f t="shared" si="37"/>
        <v>-5.4175064844032539</v>
      </c>
      <c r="O237" t="s">
        <v>780</v>
      </c>
      <c r="P237">
        <f t="shared" si="43"/>
        <v>2.3626055763995815E-3</v>
      </c>
      <c r="Q237">
        <f t="shared" si="44"/>
        <v>2.6571521489329806</v>
      </c>
      <c r="R237">
        <f t="shared" si="39"/>
        <v>-5.2532175506335657</v>
      </c>
    </row>
    <row r="238" spans="1:18" x14ac:dyDescent="0.2">
      <c r="A238" s="9">
        <v>237</v>
      </c>
      <c r="B238">
        <v>217.40199999999999</v>
      </c>
      <c r="C238" s="4">
        <v>229.3485</v>
      </c>
      <c r="D238">
        <f t="shared" ca="1" si="36"/>
        <v>318</v>
      </c>
      <c r="E238">
        <f t="shared" ca="1" si="45"/>
        <v>212.072</v>
      </c>
      <c r="F238">
        <f t="shared" ca="1" si="46"/>
        <v>224.48050000000001</v>
      </c>
      <c r="G238">
        <f t="shared" ca="1" si="47"/>
        <v>-0.71491906907175617</v>
      </c>
      <c r="H238">
        <f t="shared" ca="1" si="48"/>
        <v>-0.77044400680328629</v>
      </c>
      <c r="I238">
        <f t="shared" si="40"/>
        <v>2.8330084745762711</v>
      </c>
      <c r="J238">
        <f t="shared" si="41"/>
        <v>0.35298164794567671</v>
      </c>
      <c r="K238" t="s">
        <v>267</v>
      </c>
      <c r="L238">
        <f t="shared" si="42"/>
        <v>1.2829219297411161E-3</v>
      </c>
      <c r="M238">
        <f t="shared" si="38"/>
        <v>3.0544924218012373</v>
      </c>
      <c r="N238">
        <f t="shared" si="37"/>
        <v>-5.7835995422996307</v>
      </c>
      <c r="O238" t="s">
        <v>781</v>
      </c>
      <c r="P238">
        <f t="shared" si="43"/>
        <v>1.1875560155373988E-3</v>
      </c>
      <c r="Q238">
        <f t="shared" si="44"/>
        <v>-2.6816755801580632</v>
      </c>
      <c r="R238">
        <f t="shared" si="39"/>
        <v>-5.850691792180859</v>
      </c>
    </row>
    <row r="239" spans="1:18" x14ac:dyDescent="0.2">
      <c r="A239" s="9">
        <v>238</v>
      </c>
      <c r="B239">
        <v>217.30699999999999</v>
      </c>
      <c r="C239" s="3">
        <v>229.26</v>
      </c>
      <c r="D239">
        <f t="shared" ca="1" si="36"/>
        <v>319</v>
      </c>
      <c r="E239">
        <f t="shared" ca="1" si="45"/>
        <v>212.05799999999999</v>
      </c>
      <c r="F239">
        <f t="shared" ca="1" si="46"/>
        <v>224.46799999999999</v>
      </c>
      <c r="G239">
        <f t="shared" ca="1" si="47"/>
        <v>-0.71674887373352136</v>
      </c>
      <c r="H239">
        <f t="shared" ca="1" si="48"/>
        <v>-0.77181287858438796</v>
      </c>
      <c r="I239">
        <f t="shared" si="40"/>
        <v>2.8210548523206751</v>
      </c>
      <c r="J239">
        <f t="shared" si="41"/>
        <v>0.3544773328945991</v>
      </c>
      <c r="K239" t="s">
        <v>268</v>
      </c>
      <c r="L239">
        <f t="shared" si="42"/>
        <v>7.1773838435878427E-4</v>
      </c>
      <c r="M239">
        <f t="shared" si="38"/>
        <v>-1.525793907375814</v>
      </c>
      <c r="N239">
        <f t="shared" si="37"/>
        <v>-6.288067654506392</v>
      </c>
      <c r="O239" t="s">
        <v>782</v>
      </c>
      <c r="P239">
        <f t="shared" si="43"/>
        <v>7.9036741042576829E-4</v>
      </c>
      <c r="Q239">
        <f t="shared" si="44"/>
        <v>-0.52333611519750078</v>
      </c>
      <c r="R239">
        <f t="shared" si="39"/>
        <v>-6.2043419510211466</v>
      </c>
    </row>
    <row r="240" spans="1:18" x14ac:dyDescent="0.2">
      <c r="A240" s="9">
        <v>239</v>
      </c>
      <c r="B240">
        <v>217.21199999999999</v>
      </c>
      <c r="C240" s="4">
        <v>229.172</v>
      </c>
      <c r="D240">
        <f t="shared" ca="1" si="36"/>
        <v>321</v>
      </c>
      <c r="E240">
        <f t="shared" ca="1" si="45"/>
        <v>212.04300000000001</v>
      </c>
      <c r="F240">
        <f t="shared" ca="1" si="46"/>
        <v>224.45599999999999</v>
      </c>
      <c r="G240">
        <f t="shared" ca="1" si="47"/>
        <v>-0.71870937872826668</v>
      </c>
      <c r="H240">
        <f t="shared" ca="1" si="48"/>
        <v>-0.7731269954942438</v>
      </c>
      <c r="I240">
        <f t="shared" si="40"/>
        <v>2.8092016806722691</v>
      </c>
      <c r="J240">
        <f t="shared" si="41"/>
        <v>0.35597301784352142</v>
      </c>
      <c r="K240" t="s">
        <v>269</v>
      </c>
      <c r="L240">
        <f t="shared" si="42"/>
        <v>2.201240638518045E-3</v>
      </c>
      <c r="M240">
        <f t="shared" si="38"/>
        <v>-0.6585965077820044</v>
      </c>
      <c r="N240">
        <f t="shared" si="37"/>
        <v>-5.314664955994683</v>
      </c>
      <c r="O240" t="s">
        <v>783</v>
      </c>
      <c r="P240">
        <f t="shared" si="43"/>
        <v>1.5592015991429781E-3</v>
      </c>
      <c r="Q240">
        <f t="shared" si="44"/>
        <v>-0.69713699159444553</v>
      </c>
      <c r="R240">
        <f t="shared" si="39"/>
        <v>-5.6141954569411894</v>
      </c>
    </row>
    <row r="241" spans="1:18" x14ac:dyDescent="0.2">
      <c r="A241" s="9">
        <v>240</v>
      </c>
      <c r="B241">
        <v>217.11699999999999</v>
      </c>
      <c r="C241" s="3">
        <v>229.12549999999999</v>
      </c>
      <c r="D241">
        <f t="shared" ca="1" si="36"/>
        <v>322</v>
      </c>
      <c r="E241">
        <f t="shared" ca="1" si="45"/>
        <v>212.01400000000001</v>
      </c>
      <c r="F241">
        <f t="shared" ca="1" si="46"/>
        <v>224.4315</v>
      </c>
      <c r="G241">
        <f t="shared" ca="1" si="47"/>
        <v>-0.72249968838477718</v>
      </c>
      <c r="H241">
        <f t="shared" ca="1" si="48"/>
        <v>-0.77580998418519831</v>
      </c>
      <c r="I241">
        <f t="shared" si="40"/>
        <v>2.7974476987447701</v>
      </c>
      <c r="J241">
        <f t="shared" si="41"/>
        <v>0.35746870279244375</v>
      </c>
      <c r="K241" t="s">
        <v>270</v>
      </c>
      <c r="L241">
        <f t="shared" si="42"/>
        <v>2.1482789242685172E-3</v>
      </c>
      <c r="M241">
        <f t="shared" si="38"/>
        <v>-0.25583865954809609</v>
      </c>
      <c r="N241">
        <f t="shared" si="37"/>
        <v>-5.3358186643746874</v>
      </c>
      <c r="O241" t="s">
        <v>784</v>
      </c>
      <c r="P241">
        <f t="shared" si="43"/>
        <v>1.9336627138782738E-3</v>
      </c>
      <c r="Q241">
        <f t="shared" si="44"/>
        <v>-0.35332570508324229</v>
      </c>
      <c r="R241">
        <f t="shared" si="39"/>
        <v>-5.427238554069663</v>
      </c>
    </row>
    <row r="242" spans="1:18" x14ac:dyDescent="0.2">
      <c r="A242" s="9">
        <v>241</v>
      </c>
      <c r="B242">
        <v>217.02099999999999</v>
      </c>
      <c r="C242" s="4">
        <v>229.08</v>
      </c>
      <c r="D242">
        <f t="shared" ca="1" si="36"/>
        <v>323</v>
      </c>
      <c r="E242">
        <f t="shared" ca="1" si="45"/>
        <v>212</v>
      </c>
      <c r="F242">
        <f t="shared" ca="1" si="46"/>
        <v>224.41900000000001</v>
      </c>
      <c r="G242">
        <f t="shared" ca="1" si="47"/>
        <v>-0.72432949304654248</v>
      </c>
      <c r="H242">
        <f t="shared" ca="1" si="48"/>
        <v>-0.77717885596629688</v>
      </c>
      <c r="I242">
        <f t="shared" si="40"/>
        <v>2.7857916666666669</v>
      </c>
      <c r="J242">
        <f t="shared" si="41"/>
        <v>0.35896438774136613</v>
      </c>
      <c r="K242" t="s">
        <v>271</v>
      </c>
      <c r="L242">
        <f t="shared" si="42"/>
        <v>8.7636776108391645E-4</v>
      </c>
      <c r="M242">
        <f t="shared" si="38"/>
        <v>1.0403389618803602</v>
      </c>
      <c r="N242">
        <f t="shared" si="37"/>
        <v>-6.1146272143926446</v>
      </c>
      <c r="O242" t="s">
        <v>785</v>
      </c>
      <c r="P242">
        <f t="shared" si="43"/>
        <v>1.125938456898033E-3</v>
      </c>
      <c r="Q242">
        <f t="shared" si="44"/>
        <v>0.96481370169622704</v>
      </c>
      <c r="R242">
        <f t="shared" si="39"/>
        <v>-5.896970694209192</v>
      </c>
    </row>
    <row r="243" spans="1:18" x14ac:dyDescent="0.2">
      <c r="A243" s="9">
        <v>242</v>
      </c>
      <c r="B243">
        <v>216.92599999999999</v>
      </c>
      <c r="C243" s="3">
        <v>229.04300000000001</v>
      </c>
      <c r="D243">
        <f t="shared" ca="1" si="36"/>
        <v>325</v>
      </c>
      <c r="E243">
        <f t="shared" ca="1" si="45"/>
        <v>211.98500000000001</v>
      </c>
      <c r="F243">
        <f t="shared" ca="1" si="46"/>
        <v>224.40649999999999</v>
      </c>
      <c r="G243">
        <f t="shared" ca="1" si="47"/>
        <v>-0.7262899980412878</v>
      </c>
      <c r="H243">
        <f t="shared" ca="1" si="48"/>
        <v>-0.77854772774739867</v>
      </c>
      <c r="I243">
        <f t="shared" si="40"/>
        <v>2.7742323651452283</v>
      </c>
      <c r="J243">
        <f t="shared" si="41"/>
        <v>0.36046007269028851</v>
      </c>
      <c r="K243" t="s">
        <v>272</v>
      </c>
      <c r="L243">
        <f t="shared" si="42"/>
        <v>1.8364847393362519E-3</v>
      </c>
      <c r="M243">
        <f t="shared" si="38"/>
        <v>2.3802583517698634</v>
      </c>
      <c r="N243">
        <f t="shared" si="37"/>
        <v>-5.4720253523336373</v>
      </c>
      <c r="O243" t="s">
        <v>786</v>
      </c>
      <c r="P243">
        <f t="shared" si="43"/>
        <v>1.7086052160198402E-3</v>
      </c>
      <c r="Q243">
        <f t="shared" si="44"/>
        <v>2.7669063374725722</v>
      </c>
      <c r="R243">
        <f t="shared" si="39"/>
        <v>-5.5347165443188437</v>
      </c>
    </row>
    <row r="244" spans="1:18" x14ac:dyDescent="0.2">
      <c r="A244" s="9">
        <v>243</v>
      </c>
      <c r="B244">
        <v>216.83099999999999</v>
      </c>
      <c r="C244" s="4">
        <v>229.00600000000003</v>
      </c>
      <c r="D244">
        <f t="shared" ca="1" si="36"/>
        <v>326</v>
      </c>
      <c r="E244">
        <f t="shared" ca="1" si="45"/>
        <v>211.99</v>
      </c>
      <c r="F244">
        <f t="shared" ca="1" si="46"/>
        <v>224.5975</v>
      </c>
      <c r="G244">
        <f t="shared" ca="1" si="47"/>
        <v>-0.72563649637637262</v>
      </c>
      <c r="H244">
        <f t="shared" ca="1" si="48"/>
        <v>-0.7576313669321928</v>
      </c>
      <c r="I244">
        <f t="shared" si="40"/>
        <v>2.7627685950413223</v>
      </c>
      <c r="J244">
        <f t="shared" si="41"/>
        <v>0.3619557576392109</v>
      </c>
      <c r="K244" t="s">
        <v>273</v>
      </c>
      <c r="L244">
        <f t="shared" si="42"/>
        <v>2.2585208078523327E-3</v>
      </c>
      <c r="M244">
        <f t="shared" si="38"/>
        <v>2.8859841617310988</v>
      </c>
      <c r="N244">
        <f t="shared" si="37"/>
        <v>-5.2923518078196787</v>
      </c>
      <c r="O244" t="s">
        <v>787</v>
      </c>
      <c r="P244">
        <f t="shared" si="43"/>
        <v>1.5900988737301573E-3</v>
      </c>
      <c r="Q244">
        <f t="shared" si="44"/>
        <v>2.8815559843435277</v>
      </c>
      <c r="R244">
        <f t="shared" si="39"/>
        <v>-5.5971517400630573</v>
      </c>
    </row>
    <row r="245" spans="1:18" x14ac:dyDescent="0.2">
      <c r="A245" s="9">
        <v>244</v>
      </c>
      <c r="B245">
        <v>216.73599999999999</v>
      </c>
      <c r="C245" s="3">
        <v>228.96899999999999</v>
      </c>
      <c r="D245">
        <f t="shared" ca="1" si="36"/>
        <v>327</v>
      </c>
      <c r="E245">
        <f t="shared" ca="1" si="45"/>
        <v>212.01</v>
      </c>
      <c r="F245">
        <f t="shared" ca="1" si="46"/>
        <v>224.8005</v>
      </c>
      <c r="G245">
        <f t="shared" ca="1" si="47"/>
        <v>-0.72302248971671224</v>
      </c>
      <c r="H245">
        <f t="shared" ca="1" si="48"/>
        <v>-0.73540088920713109</v>
      </c>
      <c r="I245">
        <f t="shared" si="40"/>
        <v>2.7513991769547328</v>
      </c>
      <c r="J245">
        <f t="shared" si="41"/>
        <v>0.36345144258813322</v>
      </c>
      <c r="K245" t="s">
        <v>274</v>
      </c>
      <c r="L245">
        <f t="shared" si="42"/>
        <v>1.3230154942176842E-3</v>
      </c>
      <c r="M245">
        <f t="shared" si="38"/>
        <v>-2.6973959684743845</v>
      </c>
      <c r="N245">
        <f t="shared" si="37"/>
        <v>-5.7568701392684769</v>
      </c>
      <c r="O245" t="s">
        <v>788</v>
      </c>
      <c r="P245">
        <f t="shared" si="43"/>
        <v>1.2429042148465526E-3</v>
      </c>
      <c r="Q245">
        <f t="shared" si="44"/>
        <v>2.894828035788803</v>
      </c>
      <c r="R245">
        <f t="shared" si="39"/>
        <v>-5.8111246784632486</v>
      </c>
    </row>
    <row r="246" spans="1:18" x14ac:dyDescent="0.2">
      <c r="A246" s="9">
        <v>245</v>
      </c>
      <c r="B246">
        <v>216.64</v>
      </c>
      <c r="C246" s="4">
        <v>228.9325</v>
      </c>
      <c r="D246">
        <f t="shared" ca="1" si="36"/>
        <v>329</v>
      </c>
      <c r="E246">
        <f t="shared" ca="1" si="45"/>
        <v>212.029</v>
      </c>
      <c r="F246">
        <f t="shared" ca="1" si="46"/>
        <v>225.0035</v>
      </c>
      <c r="G246">
        <f t="shared" ca="1" si="47"/>
        <v>-0.72053918339003198</v>
      </c>
      <c r="H246">
        <f t="shared" ca="1" si="48"/>
        <v>-0.71317041148206939</v>
      </c>
      <c r="I246">
        <f t="shared" si="40"/>
        <v>2.7401229508196723</v>
      </c>
      <c r="J246">
        <f t="shared" si="41"/>
        <v>0.36494712753705555</v>
      </c>
      <c r="K246" t="s">
        <v>275</v>
      </c>
      <c r="L246">
        <f t="shared" si="42"/>
        <v>1.1356042018365201E-3</v>
      </c>
      <c r="M246">
        <f t="shared" si="38"/>
        <v>-0.73624094113357086</v>
      </c>
      <c r="N246">
        <f t="shared" si="37"/>
        <v>-5.8895460184300177</v>
      </c>
      <c r="O246" t="s">
        <v>789</v>
      </c>
      <c r="P246">
        <f t="shared" si="43"/>
        <v>1.0662384434492992E-3</v>
      </c>
      <c r="Q246">
        <f t="shared" si="44"/>
        <v>-1.3974443830061769</v>
      </c>
      <c r="R246">
        <f t="shared" si="39"/>
        <v>-5.9442913259014052</v>
      </c>
    </row>
    <row r="247" spans="1:18" x14ac:dyDescent="0.2">
      <c r="A247" s="9">
        <v>246</v>
      </c>
      <c r="B247">
        <v>216.54499999999999</v>
      </c>
      <c r="C247" s="3">
        <v>228.8955</v>
      </c>
      <c r="D247">
        <f t="shared" ca="1" si="36"/>
        <v>330</v>
      </c>
      <c r="E247">
        <f t="shared" ca="1" si="45"/>
        <v>212.06800000000001</v>
      </c>
      <c r="F247">
        <f t="shared" ca="1" si="46"/>
        <v>225.40950000000001</v>
      </c>
      <c r="G247">
        <f t="shared" ca="1" si="47"/>
        <v>-0.71544187040368745</v>
      </c>
      <c r="H247">
        <f t="shared" ca="1" si="48"/>
        <v>-0.66870945603194587</v>
      </c>
      <c r="I247">
        <f t="shared" si="40"/>
        <v>2.7289387755102044</v>
      </c>
      <c r="J247">
        <f t="shared" si="41"/>
        <v>0.36644281248597793</v>
      </c>
      <c r="K247" t="s">
        <v>276</v>
      </c>
      <c r="L247">
        <f t="shared" si="42"/>
        <v>1.8852241557683999E-3</v>
      </c>
      <c r="M247">
        <f t="shared" si="38"/>
        <v>-0.34587733455560926</v>
      </c>
      <c r="N247">
        <f t="shared" si="37"/>
        <v>-5.4492740083428259</v>
      </c>
      <c r="O247" t="s">
        <v>790</v>
      </c>
      <c r="P247">
        <f t="shared" si="43"/>
        <v>2.1509763337788173E-3</v>
      </c>
      <c r="Q247">
        <f t="shared" si="44"/>
        <v>-0.30107956274924291</v>
      </c>
      <c r="R247">
        <f t="shared" si="39"/>
        <v>-5.3347287358646005</v>
      </c>
    </row>
    <row r="248" spans="1:18" x14ac:dyDescent="0.2">
      <c r="A248" s="9">
        <v>247</v>
      </c>
      <c r="B248">
        <v>216.45</v>
      </c>
      <c r="C248" s="4">
        <v>228.85849999999999</v>
      </c>
      <c r="D248">
        <f t="shared" ca="1" si="36"/>
        <v>331</v>
      </c>
      <c r="E248">
        <f t="shared" ca="1" si="45"/>
        <v>212.08699999999999</v>
      </c>
      <c r="F248">
        <f t="shared" ca="1" si="46"/>
        <v>225.61250000000001</v>
      </c>
      <c r="G248">
        <f t="shared" ca="1" si="47"/>
        <v>-0.71295856407701086</v>
      </c>
      <c r="H248">
        <f t="shared" ca="1" si="48"/>
        <v>-0.64647897830688417</v>
      </c>
      <c r="I248">
        <f t="shared" si="40"/>
        <v>2.7178455284552845</v>
      </c>
      <c r="J248">
        <f t="shared" si="41"/>
        <v>0.36793849743490031</v>
      </c>
      <c r="K248" t="s">
        <v>277</v>
      </c>
      <c r="L248">
        <f t="shared" si="42"/>
        <v>1.4927834796821385E-3</v>
      </c>
      <c r="M248">
        <f t="shared" si="38"/>
        <v>1.6899814128027057E-2</v>
      </c>
      <c r="N248">
        <f t="shared" si="37"/>
        <v>-5.6520063596316277</v>
      </c>
      <c r="O248" t="s">
        <v>791</v>
      </c>
      <c r="P248">
        <f t="shared" si="43"/>
        <v>1.5523852928552063E-3</v>
      </c>
      <c r="Q248">
        <f t="shared" si="44"/>
        <v>0.12259346039930033</v>
      </c>
      <c r="R248">
        <f t="shared" si="39"/>
        <v>-5.6180009607510391</v>
      </c>
    </row>
    <row r="249" spans="1:18" x14ac:dyDescent="0.2">
      <c r="A249" s="9">
        <v>248</v>
      </c>
      <c r="B249">
        <v>216.35499999999999</v>
      </c>
      <c r="C249" s="3">
        <v>228.82150000000001</v>
      </c>
      <c r="D249">
        <f t="shared" ca="1" si="36"/>
        <v>333</v>
      </c>
      <c r="E249">
        <f t="shared" ca="1" si="45"/>
        <v>212.107</v>
      </c>
      <c r="F249">
        <f t="shared" ca="1" si="46"/>
        <v>225.81549999999999</v>
      </c>
      <c r="G249">
        <f t="shared" ca="1" si="47"/>
        <v>-0.71034455741734681</v>
      </c>
      <c r="H249">
        <f t="shared" ca="1" si="48"/>
        <v>-0.62424850058182557</v>
      </c>
      <c r="I249">
        <f t="shared" si="40"/>
        <v>2.7068421052631582</v>
      </c>
      <c r="J249">
        <f t="shared" si="41"/>
        <v>0.36943418238382264</v>
      </c>
      <c r="K249" t="s">
        <v>278</v>
      </c>
      <c r="L249">
        <f t="shared" si="42"/>
        <v>7.081029140115617E-4</v>
      </c>
      <c r="M249">
        <f t="shared" si="38"/>
        <v>1.3156972532228746</v>
      </c>
      <c r="N249">
        <f t="shared" si="37"/>
        <v>-6.2998072367694951</v>
      </c>
      <c r="O249" t="s">
        <v>792</v>
      </c>
      <c r="P249">
        <f t="shared" si="43"/>
        <v>2.4560389195567409E-4</v>
      </c>
      <c r="Q249">
        <f t="shared" si="44"/>
        <v>-0.1234633195185863</v>
      </c>
      <c r="R249">
        <f t="shared" si="39"/>
        <v>-7.2195295108803013</v>
      </c>
    </row>
    <row r="250" spans="1:18" x14ac:dyDescent="0.2">
      <c r="A250" s="9">
        <v>249</v>
      </c>
      <c r="B250">
        <v>216.25899999999999</v>
      </c>
      <c r="C250" s="4">
        <v>228.78549999999998</v>
      </c>
      <c r="D250">
        <f t="shared" ca="1" si="36"/>
        <v>334</v>
      </c>
      <c r="E250">
        <f t="shared" ca="1" si="45"/>
        <v>212.173</v>
      </c>
      <c r="F250">
        <f t="shared" ca="1" si="46"/>
        <v>225.99950000000001</v>
      </c>
      <c r="G250">
        <f t="shared" ca="1" si="47"/>
        <v>-0.70171833544045936</v>
      </c>
      <c r="H250">
        <f t="shared" ca="1" si="48"/>
        <v>-0.60409870796403309</v>
      </c>
      <c r="I250">
        <f t="shared" si="40"/>
        <v>2.695927419354839</v>
      </c>
      <c r="J250">
        <f t="shared" si="41"/>
        <v>0.37092986733274497</v>
      </c>
      <c r="K250" t="s">
        <v>279</v>
      </c>
      <c r="L250">
        <f t="shared" si="42"/>
        <v>1.044333755089652E-3</v>
      </c>
      <c r="M250">
        <f t="shared" si="38"/>
        <v>2.7187049588323173</v>
      </c>
      <c r="N250">
        <f t="shared" si="37"/>
        <v>-5.9623213688944174</v>
      </c>
      <c r="O250" t="s">
        <v>793</v>
      </c>
      <c r="P250">
        <f t="shared" si="43"/>
        <v>1.2040901819590935E-3</v>
      </c>
      <c r="Q250">
        <f t="shared" si="44"/>
        <v>2.2114081909599186</v>
      </c>
      <c r="R250">
        <f t="shared" si="39"/>
        <v>-5.8386819695775056</v>
      </c>
    </row>
    <row r="251" spans="1:18" x14ac:dyDescent="0.2">
      <c r="A251" s="9">
        <v>250</v>
      </c>
      <c r="B251">
        <v>216.16399999999999</v>
      </c>
      <c r="C251" s="3">
        <v>228.74849999999998</v>
      </c>
      <c r="D251">
        <f t="shared" ca="1" si="36"/>
        <v>336</v>
      </c>
      <c r="E251">
        <f t="shared" ca="1" si="45"/>
        <v>212.21899999999999</v>
      </c>
      <c r="F251">
        <f t="shared" ca="1" si="46"/>
        <v>225.98050000000001</v>
      </c>
      <c r="G251">
        <f t="shared" ca="1" si="47"/>
        <v>-0.69570612012323596</v>
      </c>
      <c r="H251">
        <f t="shared" ca="1" si="48"/>
        <v>-0.60617939307130542</v>
      </c>
      <c r="I251">
        <f t="shared" si="40"/>
        <v>2.6851004016064257</v>
      </c>
      <c r="J251">
        <f t="shared" si="41"/>
        <v>0.3724255522816674</v>
      </c>
      <c r="K251" t="s">
        <v>280</v>
      </c>
      <c r="L251">
        <f t="shared" si="42"/>
        <v>1.6993437520921592E-3</v>
      </c>
      <c r="M251">
        <f t="shared" si="38"/>
        <v>2.9567461292475219</v>
      </c>
      <c r="N251">
        <f t="shared" si="37"/>
        <v>-5.5394375217955085</v>
      </c>
      <c r="O251" t="s">
        <v>794</v>
      </c>
      <c r="P251">
        <f t="shared" si="43"/>
        <v>2.4700344245921035E-3</v>
      </c>
      <c r="Q251">
        <f t="shared" si="44"/>
        <v>2.9154091213597284</v>
      </c>
      <c r="R251">
        <f t="shared" si="39"/>
        <v>-5.2145939879695664</v>
      </c>
    </row>
    <row r="252" spans="1:18" x14ac:dyDescent="0.2">
      <c r="A252" s="9">
        <v>251</v>
      </c>
      <c r="B252">
        <v>216.06899999999999</v>
      </c>
      <c r="C252" s="4">
        <v>228.7115</v>
      </c>
      <c r="D252">
        <f t="shared" ca="1" si="36"/>
        <v>337</v>
      </c>
      <c r="E252">
        <f t="shared" ca="1" si="45"/>
        <v>212.26499999999999</v>
      </c>
      <c r="F252">
        <f t="shared" ca="1" si="46"/>
        <v>225.96049999999997</v>
      </c>
      <c r="G252">
        <f t="shared" ca="1" si="47"/>
        <v>-0.68969390480601267</v>
      </c>
      <c r="H252">
        <f t="shared" ca="1" si="48"/>
        <v>-0.60836958792106943</v>
      </c>
      <c r="I252">
        <f t="shared" si="40"/>
        <v>2.6743600000000001</v>
      </c>
      <c r="J252">
        <f t="shared" si="41"/>
        <v>0.37392123723058973</v>
      </c>
      <c r="K252" t="s">
        <v>281</v>
      </c>
      <c r="L252">
        <f t="shared" si="42"/>
        <v>1.3804926885668917E-3</v>
      </c>
      <c r="M252">
        <f t="shared" si="38"/>
        <v>-3.0580646347944143</v>
      </c>
      <c r="N252">
        <f t="shared" si="37"/>
        <v>-5.7199317783007393</v>
      </c>
      <c r="O252" t="s">
        <v>795</v>
      </c>
      <c r="P252">
        <f t="shared" si="43"/>
        <v>1.3820683852471388E-3</v>
      </c>
      <c r="Q252">
        <f t="shared" si="44"/>
        <v>-2.4528449885783505</v>
      </c>
      <c r="R252">
        <f t="shared" si="39"/>
        <v>-5.7189409347619957</v>
      </c>
    </row>
    <row r="253" spans="1:18" x14ac:dyDescent="0.2">
      <c r="A253" s="9">
        <v>252</v>
      </c>
      <c r="B253">
        <v>215.97399999999999</v>
      </c>
      <c r="C253" s="3">
        <v>228.67449999999999</v>
      </c>
      <c r="D253">
        <f t="shared" ca="1" si="36"/>
        <v>338</v>
      </c>
      <c r="E253">
        <f t="shared" ca="1" si="45"/>
        <v>212.358</v>
      </c>
      <c r="F253">
        <f t="shared" ca="1" si="46"/>
        <v>225.92200000000003</v>
      </c>
      <c r="G253">
        <f t="shared" ca="1" si="47"/>
        <v>-0.67753877383857852</v>
      </c>
      <c r="H253">
        <f t="shared" ca="1" si="48"/>
        <v>-0.61258571300685061</v>
      </c>
      <c r="I253">
        <f t="shared" si="40"/>
        <v>2.6637051792828688</v>
      </c>
      <c r="J253">
        <f t="shared" si="41"/>
        <v>0.37541692217951206</v>
      </c>
      <c r="K253" t="s">
        <v>282</v>
      </c>
      <c r="L253">
        <f t="shared" si="42"/>
        <v>6.8476729624011683E-4</v>
      </c>
      <c r="M253">
        <f t="shared" si="38"/>
        <v>-1.3010220379671658</v>
      </c>
      <c r="N253">
        <f t="shared" si="37"/>
        <v>-6.3289139785590347</v>
      </c>
      <c r="O253" t="s">
        <v>796</v>
      </c>
      <c r="P253">
        <f t="shared" si="43"/>
        <v>6.9665654618184176E-4</v>
      </c>
      <c r="Q253">
        <f t="shared" si="44"/>
        <v>-0.14160444897117311</v>
      </c>
      <c r="R253">
        <f t="shared" si="39"/>
        <v>-6.3139625553109173</v>
      </c>
    </row>
    <row r="254" spans="1:18" x14ac:dyDescent="0.2">
      <c r="A254" s="9">
        <v>253</v>
      </c>
      <c r="B254">
        <v>215.87799999999999</v>
      </c>
      <c r="C254" s="4">
        <v>228.63800000000001</v>
      </c>
      <c r="D254">
        <f t="shared" ca="1" si="36"/>
        <v>340</v>
      </c>
      <c r="E254">
        <f t="shared" ca="1" si="45"/>
        <v>212.404</v>
      </c>
      <c r="F254">
        <f t="shared" ca="1" si="46"/>
        <v>225.90300000000002</v>
      </c>
      <c r="G254">
        <f t="shared" ca="1" si="47"/>
        <v>-0.67152655852135512</v>
      </c>
      <c r="H254">
        <f t="shared" ca="1" si="48"/>
        <v>-0.61466639811412294</v>
      </c>
      <c r="I254">
        <f t="shared" si="40"/>
        <v>2.6531349206349208</v>
      </c>
      <c r="J254">
        <f t="shared" si="41"/>
        <v>0.37691260712843444</v>
      </c>
      <c r="K254" t="s">
        <v>283</v>
      </c>
      <c r="L254">
        <f t="shared" si="42"/>
        <v>1.7193290123477839E-3</v>
      </c>
      <c r="M254">
        <f t="shared" si="38"/>
        <v>-0.3983360867450379</v>
      </c>
      <c r="N254">
        <f t="shared" si="37"/>
        <v>-5.5292820167542995</v>
      </c>
      <c r="O254" t="s">
        <v>797</v>
      </c>
      <c r="P254">
        <f t="shared" si="43"/>
        <v>1.3921866639482617E-3</v>
      </c>
      <c r="Q254">
        <f t="shared" si="44"/>
        <v>-0.42843039420959966</v>
      </c>
      <c r="R254">
        <f t="shared" si="39"/>
        <v>-5.7126050615087722</v>
      </c>
    </row>
    <row r="255" spans="1:18" x14ac:dyDescent="0.2">
      <c r="A255" s="9">
        <v>254</v>
      </c>
      <c r="B255">
        <v>215.84700000000001</v>
      </c>
      <c r="C255" s="3">
        <v>228.6</v>
      </c>
      <c r="D255">
        <f t="shared" ca="1" si="36"/>
        <v>341</v>
      </c>
      <c r="E255">
        <f t="shared" ca="1" si="45"/>
        <v>212.45</v>
      </c>
      <c r="F255">
        <f t="shared" ca="1" si="46"/>
        <v>225.8835</v>
      </c>
      <c r="G255">
        <f t="shared" ca="1" si="47"/>
        <v>-0.66551434320413183</v>
      </c>
      <c r="H255">
        <f t="shared" ca="1" si="48"/>
        <v>-0.61680183809264111</v>
      </c>
      <c r="I255">
        <f t="shared" si="40"/>
        <v>2.6426482213438738</v>
      </c>
      <c r="J255">
        <f t="shared" si="41"/>
        <v>0.37840829207735677</v>
      </c>
      <c r="K255" t="s">
        <v>284</v>
      </c>
      <c r="L255">
        <f t="shared" si="42"/>
        <v>2.0851509018187902E-3</v>
      </c>
      <c r="M255">
        <f t="shared" si="38"/>
        <v>-7.6527732313778369E-3</v>
      </c>
      <c r="N255">
        <f t="shared" si="37"/>
        <v>-5.3617250195523924</v>
      </c>
      <c r="O255" t="s">
        <v>798</v>
      </c>
      <c r="P255">
        <f t="shared" si="43"/>
        <v>2.2032244448134722E-3</v>
      </c>
      <c r="Q255">
        <f t="shared" si="44"/>
        <v>-0.10736086546140901</v>
      </c>
      <c r="R255">
        <f t="shared" si="39"/>
        <v>-5.3138825171112058</v>
      </c>
    </row>
    <row r="256" spans="1:18" x14ac:dyDescent="0.2">
      <c r="A256" s="9">
        <v>255</v>
      </c>
      <c r="B256">
        <v>215.815</v>
      </c>
      <c r="C256" s="4">
        <v>228.56200000000001</v>
      </c>
      <c r="D256">
        <f t="shared" ca="1" si="36"/>
        <v>342</v>
      </c>
      <c r="E256">
        <f t="shared" ca="1" si="45"/>
        <v>212.547</v>
      </c>
      <c r="F256">
        <f t="shared" ca="1" si="46"/>
        <v>226.04750000000001</v>
      </c>
      <c r="G256">
        <f t="shared" ca="1" si="47"/>
        <v>-0.6528364109047663</v>
      </c>
      <c r="H256">
        <f t="shared" ca="1" si="48"/>
        <v>-0.59884224032460953</v>
      </c>
      <c r="I256">
        <f t="shared" si="40"/>
        <v>2.6322440944881893</v>
      </c>
      <c r="J256">
        <f t="shared" si="41"/>
        <v>0.37990397702627915</v>
      </c>
      <c r="K256" t="s">
        <v>285</v>
      </c>
      <c r="L256">
        <f t="shared" si="42"/>
        <v>1.2452190068540222E-3</v>
      </c>
      <c r="M256">
        <f t="shared" si="38"/>
        <v>0.78930219268301471</v>
      </c>
      <c r="N256">
        <f t="shared" si="37"/>
        <v>-5.8095085178537289</v>
      </c>
      <c r="O256" t="s">
        <v>799</v>
      </c>
      <c r="P256">
        <f t="shared" si="43"/>
        <v>1.3294291616378017E-3</v>
      </c>
      <c r="Q256">
        <f t="shared" si="44"/>
        <v>1.2603019665152944</v>
      </c>
      <c r="R256">
        <f t="shared" si="39"/>
        <v>-5.7526695980178797</v>
      </c>
    </row>
    <row r="257" spans="1:18" x14ac:dyDescent="0.2">
      <c r="A257" s="9">
        <v>256</v>
      </c>
      <c r="B257">
        <v>215.78399999999999</v>
      </c>
      <c r="C257" s="3">
        <v>228.524</v>
      </c>
      <c r="D257">
        <f t="shared" ca="1" si="36"/>
        <v>344</v>
      </c>
      <c r="E257">
        <f t="shared" ca="1" si="45"/>
        <v>212.595</v>
      </c>
      <c r="F257">
        <f t="shared" ca="1" si="46"/>
        <v>226.12899999999999</v>
      </c>
      <c r="G257">
        <f t="shared" ca="1" si="47"/>
        <v>-0.64656279492157542</v>
      </c>
      <c r="H257">
        <f t="shared" ca="1" si="48"/>
        <v>-0.58991719631184103</v>
      </c>
      <c r="I257">
        <f t="shared" si="40"/>
        <v>2.6219215686274513</v>
      </c>
      <c r="J257">
        <f t="shared" si="41"/>
        <v>0.38139966197520148</v>
      </c>
      <c r="K257" t="s">
        <v>286</v>
      </c>
      <c r="L257">
        <f t="shared" si="42"/>
        <v>1.5948136528098576E-3</v>
      </c>
      <c r="M257">
        <f t="shared" si="38"/>
        <v>2.6974473435515924</v>
      </c>
      <c r="N257">
        <f t="shared" si="37"/>
        <v>-5.59458011020965</v>
      </c>
      <c r="O257" t="s">
        <v>800</v>
      </c>
      <c r="P257">
        <f t="shared" si="43"/>
        <v>1.6786053677765212E-3</v>
      </c>
      <c r="Q257">
        <f t="shared" si="44"/>
        <v>-3.109594489275695</v>
      </c>
      <c r="R257">
        <f t="shared" si="39"/>
        <v>-5.5501027849026405</v>
      </c>
    </row>
    <row r="258" spans="1:18" x14ac:dyDescent="0.2">
      <c r="A258" s="9">
        <v>257</v>
      </c>
      <c r="B258">
        <v>215.75299999999999</v>
      </c>
      <c r="C258" s="4">
        <v>228.48599999999999</v>
      </c>
      <c r="D258">
        <f t="shared" ref="D258:D321" ca="1" si="49">AVERAGE(OFFSET(A$2,(ROW(A258)-1)*1.34,,1.34))</f>
        <v>345</v>
      </c>
      <c r="E258">
        <f t="shared" ca="1" si="45"/>
        <v>212.691</v>
      </c>
      <c r="F258">
        <f t="shared" ca="1" si="46"/>
        <v>226.29300000000001</v>
      </c>
      <c r="G258">
        <f t="shared" ca="1" si="47"/>
        <v>-0.63401556295519368</v>
      </c>
      <c r="H258">
        <f t="shared" ca="1" si="48"/>
        <v>-0.57195759854380945</v>
      </c>
      <c r="I258">
        <f t="shared" si="40"/>
        <v>2.6116796875000001</v>
      </c>
      <c r="J258">
        <f t="shared" si="41"/>
        <v>0.38289534692412386</v>
      </c>
      <c r="K258">
        <v>-0.61182000000000003</v>
      </c>
      <c r="L258">
        <f t="shared" si="42"/>
        <v>2.3899218750000001E-3</v>
      </c>
      <c r="M258">
        <f t="shared" si="38"/>
        <v>3.1415926535897931</v>
      </c>
      <c r="O258" t="s">
        <v>801</v>
      </c>
      <c r="P258">
        <f t="shared" si="43"/>
        <v>1.29469921875E-3</v>
      </c>
      <c r="Q258">
        <f t="shared" si="44"/>
        <v>3.1415926535897931</v>
      </c>
      <c r="R258">
        <f t="shared" si="39"/>
        <v>-5.7756622281222176</v>
      </c>
    </row>
    <row r="259" spans="1:18" x14ac:dyDescent="0.2">
      <c r="A259" s="9">
        <v>258</v>
      </c>
      <c r="B259">
        <v>215.721</v>
      </c>
      <c r="C259" s="3">
        <v>228.44800000000001</v>
      </c>
      <c r="D259">
        <f t="shared" ca="1" si="49"/>
        <v>346</v>
      </c>
      <c r="E259">
        <f t="shared" ca="1" si="45"/>
        <v>212.74</v>
      </c>
      <c r="F259">
        <f t="shared" ca="1" si="46"/>
        <v>226.375</v>
      </c>
      <c r="G259">
        <f t="shared" ca="1" si="47"/>
        <v>-0.62761124663901913</v>
      </c>
      <c r="H259">
        <f t="shared" ca="1" si="48"/>
        <v>-0.56297779965979522</v>
      </c>
      <c r="K259" t="s">
        <v>287</v>
      </c>
      <c r="O259" t="s">
        <v>802</v>
      </c>
    </row>
    <row r="260" spans="1:18" x14ac:dyDescent="0.2">
      <c r="A260" s="9">
        <v>259</v>
      </c>
      <c r="B260">
        <v>215.69</v>
      </c>
      <c r="C260" s="4">
        <v>228.41</v>
      </c>
      <c r="D260">
        <f t="shared" ca="1" si="49"/>
        <v>348</v>
      </c>
      <c r="E260">
        <f t="shared" ca="1" si="45"/>
        <v>212.78800000000001</v>
      </c>
      <c r="F260">
        <f t="shared" ca="1" si="46"/>
        <v>226.45650000000001</v>
      </c>
      <c r="G260">
        <f t="shared" ca="1" si="47"/>
        <v>-0.62133763065582825</v>
      </c>
      <c r="H260">
        <f t="shared" ca="1" si="48"/>
        <v>-0.55405275564702361</v>
      </c>
      <c r="K260" t="s">
        <v>288</v>
      </c>
      <c r="O260" t="s">
        <v>803</v>
      </c>
    </row>
    <row r="261" spans="1:18" x14ac:dyDescent="0.2">
      <c r="A261" s="9">
        <v>260</v>
      </c>
      <c r="B261">
        <v>215.65799999999999</v>
      </c>
      <c r="C261" s="3">
        <v>228.3715</v>
      </c>
      <c r="D261">
        <f t="shared" ca="1" si="49"/>
        <v>349</v>
      </c>
      <c r="E261">
        <f t="shared" ca="1" si="45"/>
        <v>212.88399999999999</v>
      </c>
      <c r="F261">
        <f t="shared" ca="1" si="46"/>
        <v>226.62049999999999</v>
      </c>
      <c r="G261">
        <f t="shared" ca="1" si="47"/>
        <v>-0.60879039868945017</v>
      </c>
      <c r="H261">
        <f t="shared" ca="1" si="48"/>
        <v>-0.53609315787899514</v>
      </c>
      <c r="K261" t="s">
        <v>289</v>
      </c>
      <c r="O261" t="s">
        <v>804</v>
      </c>
    </row>
    <row r="262" spans="1:18" x14ac:dyDescent="0.2">
      <c r="A262" s="9">
        <v>261</v>
      </c>
      <c r="B262">
        <v>215.62700000000001</v>
      </c>
      <c r="C262" s="4">
        <v>228.33349999999999</v>
      </c>
      <c r="D262">
        <f t="shared" ca="1" si="49"/>
        <v>350</v>
      </c>
      <c r="E262">
        <f t="shared" ca="1" si="45"/>
        <v>212.93299999999999</v>
      </c>
      <c r="F262">
        <f t="shared" ca="1" si="46"/>
        <v>226.702</v>
      </c>
      <c r="G262">
        <f t="shared" ca="1" si="47"/>
        <v>-0.60238608237327562</v>
      </c>
      <c r="H262">
        <f t="shared" ca="1" si="48"/>
        <v>-0.52716811386622353</v>
      </c>
      <c r="K262" t="s">
        <v>290</v>
      </c>
      <c r="O262" t="s">
        <v>805</v>
      </c>
    </row>
    <row r="263" spans="1:18" x14ac:dyDescent="0.2">
      <c r="A263" s="9">
        <v>262</v>
      </c>
      <c r="B263">
        <v>215.595</v>
      </c>
      <c r="C263" s="3">
        <v>228.2955</v>
      </c>
      <c r="D263">
        <f t="shared" ca="1" si="49"/>
        <v>352</v>
      </c>
      <c r="E263">
        <f t="shared" ca="1" si="45"/>
        <v>212.98099999999999</v>
      </c>
      <c r="F263">
        <f t="shared" ca="1" si="46"/>
        <v>226.78450000000001</v>
      </c>
      <c r="G263">
        <f t="shared" ca="1" si="47"/>
        <v>-0.59611246639008475</v>
      </c>
      <c r="H263">
        <f t="shared" ca="1" si="48"/>
        <v>-0.51813356011096345</v>
      </c>
      <c r="K263" t="s">
        <v>291</v>
      </c>
      <c r="O263" t="s">
        <v>806</v>
      </c>
    </row>
    <row r="264" spans="1:18" x14ac:dyDescent="0.2">
      <c r="A264" s="9">
        <v>263</v>
      </c>
      <c r="B264">
        <v>215.56399999999999</v>
      </c>
      <c r="C264" s="4">
        <v>228.25749999999999</v>
      </c>
      <c r="D264">
        <f t="shared" ca="1" si="49"/>
        <v>353</v>
      </c>
      <c r="E264">
        <f t="shared" ca="1" si="45"/>
        <v>213.077</v>
      </c>
      <c r="F264">
        <f t="shared" ca="1" si="46"/>
        <v>226.94800000000001</v>
      </c>
      <c r="G264">
        <f t="shared" ca="1" si="47"/>
        <v>-0.58356523442370301</v>
      </c>
      <c r="H264">
        <f t="shared" ca="1" si="48"/>
        <v>-0.50022871721417772</v>
      </c>
      <c r="K264" t="s">
        <v>292</v>
      </c>
      <c r="O264" t="s">
        <v>807</v>
      </c>
    </row>
    <row r="265" spans="1:18" x14ac:dyDescent="0.2">
      <c r="A265" s="9">
        <v>264</v>
      </c>
      <c r="B265">
        <v>215.53200000000001</v>
      </c>
      <c r="C265" s="3">
        <v>228.21949999999998</v>
      </c>
      <c r="D265">
        <f t="shared" ca="1" si="49"/>
        <v>354</v>
      </c>
      <c r="E265">
        <f t="shared" ref="E265:E328" ca="1" si="50">AVERAGE(OFFSET(B$2,(ROW(B308)-1)*1.34,,1.34))</f>
        <v>213.125</v>
      </c>
      <c r="F265">
        <f t="shared" ref="F265:F328" ca="1" si="51">AVERAGE(OFFSET(C$2,(ROW(C308)-1)*1.34,,1.34))</f>
        <v>227.02949999999998</v>
      </c>
      <c r="G265">
        <f t="shared" ref="G265:G328" ca="1" si="52">(E265-$E$515)/$E$519</f>
        <v>-0.57729161844051213</v>
      </c>
      <c r="H265">
        <f t="shared" ref="H265:H328" ca="1" si="53">(F265-$F$515)/$F$519</f>
        <v>-0.49130367320140922</v>
      </c>
      <c r="K265" t="s">
        <v>293</v>
      </c>
      <c r="O265" t="s">
        <v>808</v>
      </c>
    </row>
    <row r="266" spans="1:18" x14ac:dyDescent="0.2">
      <c r="A266" s="9">
        <v>265</v>
      </c>
      <c r="B266">
        <v>215.501</v>
      </c>
      <c r="C266" s="4">
        <v>228.1815</v>
      </c>
      <c r="D266">
        <f t="shared" ca="1" si="49"/>
        <v>356</v>
      </c>
      <c r="E266">
        <f t="shared" ca="1" si="50"/>
        <v>213.17400000000001</v>
      </c>
      <c r="F266">
        <f t="shared" ca="1" si="51"/>
        <v>227.11200000000002</v>
      </c>
      <c r="G266">
        <f t="shared" ca="1" si="52"/>
        <v>-0.57088730212433747</v>
      </c>
      <c r="H266">
        <f t="shared" ca="1" si="53"/>
        <v>-0.48226911944614603</v>
      </c>
      <c r="K266" t="s">
        <v>294</v>
      </c>
      <c r="O266" t="s">
        <v>809</v>
      </c>
    </row>
    <row r="267" spans="1:18" x14ac:dyDescent="0.2">
      <c r="A267" s="9">
        <v>266</v>
      </c>
      <c r="B267">
        <v>215.46899999999999</v>
      </c>
      <c r="C267" s="3">
        <v>228.14349999999999</v>
      </c>
      <c r="D267">
        <f t="shared" ca="1" si="49"/>
        <v>357</v>
      </c>
      <c r="E267">
        <f t="shared" ca="1" si="50"/>
        <v>213.27</v>
      </c>
      <c r="F267">
        <f t="shared" ca="1" si="51"/>
        <v>227.27550000000002</v>
      </c>
      <c r="G267">
        <f t="shared" ca="1" si="52"/>
        <v>-0.55834007015795573</v>
      </c>
      <c r="H267">
        <f t="shared" ca="1" si="53"/>
        <v>-0.46436427654936024</v>
      </c>
      <c r="K267" t="s">
        <v>295</v>
      </c>
      <c r="O267" t="s">
        <v>810</v>
      </c>
    </row>
    <row r="268" spans="1:18" x14ac:dyDescent="0.2">
      <c r="A268" s="9">
        <v>267</v>
      </c>
      <c r="B268">
        <v>215.43799999999999</v>
      </c>
      <c r="C268" s="4">
        <v>228.10550000000001</v>
      </c>
      <c r="D268">
        <f t="shared" ca="1" si="49"/>
        <v>358</v>
      </c>
      <c r="E268">
        <f t="shared" ca="1" si="50"/>
        <v>213.31800000000001</v>
      </c>
      <c r="F268">
        <f t="shared" ca="1" si="51"/>
        <v>227.357</v>
      </c>
      <c r="G268">
        <f t="shared" ca="1" si="52"/>
        <v>-0.55206645417476485</v>
      </c>
      <c r="H268">
        <f t="shared" ca="1" si="53"/>
        <v>-0.4554392325365918</v>
      </c>
      <c r="K268" t="s">
        <v>296</v>
      </c>
      <c r="O268" t="s">
        <v>811</v>
      </c>
    </row>
    <row r="269" spans="1:18" x14ac:dyDescent="0.2">
      <c r="A269" s="9">
        <v>268</v>
      </c>
      <c r="B269">
        <v>215.40700000000001</v>
      </c>
      <c r="C269" s="3">
        <v>228.0675</v>
      </c>
      <c r="D269">
        <f t="shared" ca="1" si="49"/>
        <v>360</v>
      </c>
      <c r="E269">
        <f t="shared" ca="1" si="50"/>
        <v>213.36600000000001</v>
      </c>
      <c r="F269">
        <f t="shared" ca="1" si="51"/>
        <v>227.43899999999999</v>
      </c>
      <c r="G269">
        <f t="shared" ca="1" si="52"/>
        <v>-0.54579283819157398</v>
      </c>
      <c r="H269">
        <f t="shared" ca="1" si="53"/>
        <v>-0.44645943365257756</v>
      </c>
      <c r="K269" t="s">
        <v>297</v>
      </c>
      <c r="O269" t="s">
        <v>812</v>
      </c>
    </row>
    <row r="270" spans="1:18" x14ac:dyDescent="0.2">
      <c r="A270" s="9">
        <v>269</v>
      </c>
      <c r="B270">
        <v>215.375</v>
      </c>
      <c r="C270" s="4">
        <v>228.02949999999998</v>
      </c>
      <c r="D270">
        <f t="shared" ca="1" si="49"/>
        <v>361</v>
      </c>
      <c r="E270">
        <f t="shared" ca="1" si="50"/>
        <v>213.46299999999999</v>
      </c>
      <c r="F270">
        <f t="shared" ca="1" si="51"/>
        <v>227.60249999999999</v>
      </c>
      <c r="G270">
        <f t="shared" ca="1" si="52"/>
        <v>-0.53311490589221222</v>
      </c>
      <c r="H270">
        <f t="shared" ca="1" si="53"/>
        <v>-0.42855459075579172</v>
      </c>
      <c r="K270" t="s">
        <v>298</v>
      </c>
      <c r="O270" t="s">
        <v>813</v>
      </c>
    </row>
    <row r="271" spans="1:18" x14ac:dyDescent="0.2">
      <c r="A271" s="9">
        <v>270</v>
      </c>
      <c r="B271">
        <v>215.607</v>
      </c>
      <c r="C271" s="3">
        <v>227.93</v>
      </c>
      <c r="D271">
        <f t="shared" ca="1" si="49"/>
        <v>362</v>
      </c>
      <c r="E271">
        <f t="shared" ca="1" si="50"/>
        <v>213.511</v>
      </c>
      <c r="F271">
        <f t="shared" ca="1" si="51"/>
        <v>227.685</v>
      </c>
      <c r="G271">
        <f t="shared" ca="1" si="52"/>
        <v>-0.52684128990902135</v>
      </c>
      <c r="H271">
        <f t="shared" ca="1" si="53"/>
        <v>-0.4195200370005317</v>
      </c>
      <c r="K271" t="s">
        <v>299</v>
      </c>
      <c r="O271" t="s">
        <v>814</v>
      </c>
    </row>
    <row r="272" spans="1:18" x14ac:dyDescent="0.2">
      <c r="A272" s="9">
        <v>271</v>
      </c>
      <c r="B272">
        <v>215.84</v>
      </c>
      <c r="C272" s="4">
        <v>227.83099999999999</v>
      </c>
      <c r="D272">
        <f t="shared" ca="1" si="49"/>
        <v>364</v>
      </c>
      <c r="E272">
        <f t="shared" ca="1" si="50"/>
        <v>213.559</v>
      </c>
      <c r="F272">
        <f t="shared" ca="1" si="51"/>
        <v>227.76650000000001</v>
      </c>
      <c r="G272">
        <f t="shared" ca="1" si="52"/>
        <v>-0.52056767392583048</v>
      </c>
      <c r="H272">
        <f t="shared" ca="1" si="53"/>
        <v>-0.41059499298776014</v>
      </c>
      <c r="K272" t="s">
        <v>300</v>
      </c>
      <c r="O272" t="s">
        <v>815</v>
      </c>
    </row>
    <row r="273" spans="1:15" x14ac:dyDescent="0.2">
      <c r="A273" s="9">
        <v>272</v>
      </c>
      <c r="B273">
        <v>216.072</v>
      </c>
      <c r="C273" s="3">
        <v>227.73150000000001</v>
      </c>
      <c r="D273">
        <f t="shared" ca="1" si="49"/>
        <v>365</v>
      </c>
      <c r="E273">
        <f t="shared" ca="1" si="50"/>
        <v>213.65600000000001</v>
      </c>
      <c r="F273">
        <f t="shared" ca="1" si="51"/>
        <v>227.93</v>
      </c>
      <c r="G273">
        <f t="shared" ca="1" si="52"/>
        <v>-0.50788974162646505</v>
      </c>
      <c r="H273">
        <f t="shared" ca="1" si="53"/>
        <v>-0.3926901500909743</v>
      </c>
      <c r="K273" t="s">
        <v>301</v>
      </c>
      <c r="O273" t="s">
        <v>816</v>
      </c>
    </row>
    <row r="274" spans="1:15" x14ac:dyDescent="0.2">
      <c r="A274" s="9">
        <v>273</v>
      </c>
      <c r="B274">
        <v>215.96600000000001</v>
      </c>
      <c r="C274" s="4">
        <v>227.63249999999999</v>
      </c>
      <c r="D274">
        <f t="shared" ca="1" si="49"/>
        <v>366</v>
      </c>
      <c r="E274">
        <f t="shared" ca="1" si="50"/>
        <v>213.70400000000001</v>
      </c>
      <c r="F274">
        <f t="shared" ca="1" si="51"/>
        <v>228.012</v>
      </c>
      <c r="G274">
        <f t="shared" ca="1" si="52"/>
        <v>-0.50161612564327418</v>
      </c>
      <c r="H274">
        <f t="shared" ca="1" si="53"/>
        <v>-0.38371035120696007</v>
      </c>
      <c r="K274" t="s">
        <v>302</v>
      </c>
      <c r="O274" t="s">
        <v>817</v>
      </c>
    </row>
    <row r="275" spans="1:15" x14ac:dyDescent="0.2">
      <c r="A275" s="9">
        <v>274</v>
      </c>
      <c r="B275">
        <v>215.85900000000001</v>
      </c>
      <c r="C275" s="3">
        <v>227.5335</v>
      </c>
      <c r="D275">
        <f t="shared" ca="1" si="49"/>
        <v>368</v>
      </c>
      <c r="E275">
        <f t="shared" ca="1" si="50"/>
        <v>213.75200000000001</v>
      </c>
      <c r="F275">
        <f t="shared" ca="1" si="51"/>
        <v>228.09399999999999</v>
      </c>
      <c r="G275">
        <f t="shared" ca="1" si="52"/>
        <v>-0.49534250966008325</v>
      </c>
      <c r="H275">
        <f t="shared" ca="1" si="53"/>
        <v>-0.37473055232294583</v>
      </c>
      <c r="K275" t="s">
        <v>303</v>
      </c>
      <c r="O275" t="s">
        <v>818</v>
      </c>
    </row>
    <row r="276" spans="1:15" x14ac:dyDescent="0.2">
      <c r="A276" s="9">
        <v>275</v>
      </c>
      <c r="B276">
        <v>215.75299999999999</v>
      </c>
      <c r="C276" s="4">
        <v>227.434</v>
      </c>
      <c r="D276">
        <f t="shared" ca="1" si="49"/>
        <v>369</v>
      </c>
      <c r="E276">
        <f t="shared" ca="1" si="50"/>
        <v>213.84899999999999</v>
      </c>
      <c r="F276">
        <f t="shared" ca="1" si="51"/>
        <v>228.25800000000001</v>
      </c>
      <c r="G276">
        <f t="shared" ca="1" si="52"/>
        <v>-0.48266457736072149</v>
      </c>
      <c r="H276">
        <f t="shared" ca="1" si="53"/>
        <v>-0.3567709545549142</v>
      </c>
      <c r="K276" t="s">
        <v>304</v>
      </c>
      <c r="O276" t="s">
        <v>819</v>
      </c>
    </row>
    <row r="277" spans="1:15" x14ac:dyDescent="0.2">
      <c r="A277" s="9">
        <v>276</v>
      </c>
      <c r="B277">
        <v>215.64699999999999</v>
      </c>
      <c r="C277" s="3">
        <v>227.33499999999998</v>
      </c>
      <c r="D277">
        <f t="shared" ca="1" si="49"/>
        <v>370</v>
      </c>
      <c r="E277">
        <f t="shared" ca="1" si="50"/>
        <v>213.89699999999999</v>
      </c>
      <c r="F277">
        <f t="shared" ca="1" si="51"/>
        <v>228.33949999999999</v>
      </c>
      <c r="G277">
        <f t="shared" ca="1" si="52"/>
        <v>-0.47639096137753062</v>
      </c>
      <c r="H277">
        <f t="shared" ca="1" si="53"/>
        <v>-0.34784591054214575</v>
      </c>
      <c r="K277" t="s">
        <v>305</v>
      </c>
      <c r="O277" t="s">
        <v>820</v>
      </c>
    </row>
    <row r="278" spans="1:15" x14ac:dyDescent="0.2">
      <c r="A278" s="9">
        <v>277</v>
      </c>
      <c r="B278">
        <v>215.541</v>
      </c>
      <c r="C278" s="4">
        <v>227.2355</v>
      </c>
      <c r="D278">
        <f t="shared" ca="1" si="49"/>
        <v>372</v>
      </c>
      <c r="E278">
        <f t="shared" ca="1" si="50"/>
        <v>213.94499999999999</v>
      </c>
      <c r="F278">
        <f t="shared" ca="1" si="51"/>
        <v>228.42150000000001</v>
      </c>
      <c r="G278">
        <f t="shared" ca="1" si="52"/>
        <v>-0.47011734539433975</v>
      </c>
      <c r="H278">
        <f t="shared" ca="1" si="53"/>
        <v>-0.33886611165812835</v>
      </c>
      <c r="K278" t="s">
        <v>306</v>
      </c>
      <c r="O278" t="s">
        <v>821</v>
      </c>
    </row>
    <row r="279" spans="1:15" x14ac:dyDescent="0.2">
      <c r="A279" s="9">
        <v>278</v>
      </c>
      <c r="B279">
        <v>215.434</v>
      </c>
      <c r="C279" s="3">
        <v>227.137</v>
      </c>
      <c r="D279">
        <f t="shared" ca="1" si="49"/>
        <v>373</v>
      </c>
      <c r="E279">
        <f t="shared" ca="1" si="50"/>
        <v>214.041</v>
      </c>
      <c r="F279">
        <f t="shared" ca="1" si="51"/>
        <v>228.58550000000002</v>
      </c>
      <c r="G279">
        <f t="shared" ca="1" si="52"/>
        <v>-0.457570113427958</v>
      </c>
      <c r="H279">
        <f t="shared" ca="1" si="53"/>
        <v>-0.32090651389009678</v>
      </c>
      <c r="K279" t="s">
        <v>307</v>
      </c>
      <c r="O279" t="s">
        <v>822</v>
      </c>
    </row>
    <row r="280" spans="1:15" x14ac:dyDescent="0.2">
      <c r="A280" s="9">
        <v>279</v>
      </c>
      <c r="B280">
        <v>215.328</v>
      </c>
      <c r="C280" s="4">
        <v>227.03800000000001</v>
      </c>
      <c r="D280">
        <f t="shared" ca="1" si="49"/>
        <v>374</v>
      </c>
      <c r="E280">
        <f t="shared" ca="1" si="50"/>
        <v>214.09</v>
      </c>
      <c r="F280">
        <f t="shared" ca="1" si="51"/>
        <v>228.667</v>
      </c>
      <c r="G280">
        <f t="shared" ca="1" si="52"/>
        <v>-0.4511657971117834</v>
      </c>
      <c r="H280">
        <f t="shared" ca="1" si="53"/>
        <v>-0.31198146987732833</v>
      </c>
      <c r="K280" t="s">
        <v>308</v>
      </c>
      <c r="O280" t="s">
        <v>823</v>
      </c>
    </row>
    <row r="281" spans="1:15" x14ac:dyDescent="0.2">
      <c r="A281" s="9">
        <v>280</v>
      </c>
      <c r="B281">
        <v>215.22200000000001</v>
      </c>
      <c r="C281" s="3">
        <v>226.93849999999998</v>
      </c>
      <c r="D281">
        <f t="shared" ca="1" si="49"/>
        <v>376</v>
      </c>
      <c r="E281">
        <f t="shared" ca="1" si="50"/>
        <v>214.13800000000001</v>
      </c>
      <c r="F281">
        <f t="shared" ca="1" si="51"/>
        <v>228.74849999999998</v>
      </c>
      <c r="G281">
        <f t="shared" ca="1" si="52"/>
        <v>-0.44489218112859252</v>
      </c>
      <c r="H281">
        <f t="shared" ca="1" si="53"/>
        <v>-0.30305642586455989</v>
      </c>
      <c r="K281" t="s">
        <v>309</v>
      </c>
      <c r="O281" t="s">
        <v>824</v>
      </c>
    </row>
    <row r="282" spans="1:15" x14ac:dyDescent="0.2">
      <c r="A282" s="9">
        <v>281</v>
      </c>
      <c r="B282">
        <v>215.11500000000001</v>
      </c>
      <c r="C282" s="4">
        <v>226.83949999999999</v>
      </c>
      <c r="D282">
        <f t="shared" ca="1" si="49"/>
        <v>377</v>
      </c>
      <c r="E282">
        <f t="shared" ca="1" si="50"/>
        <v>214.23400000000001</v>
      </c>
      <c r="F282">
        <f t="shared" ca="1" si="51"/>
        <v>228.91249999999999</v>
      </c>
      <c r="G282">
        <f t="shared" ca="1" si="52"/>
        <v>-0.43234494916221078</v>
      </c>
      <c r="H282">
        <f t="shared" ca="1" si="53"/>
        <v>-0.28509682809652825</v>
      </c>
      <c r="K282" t="s">
        <v>310</v>
      </c>
      <c r="O282" t="s">
        <v>825</v>
      </c>
    </row>
    <row r="283" spans="1:15" x14ac:dyDescent="0.2">
      <c r="A283" s="9">
        <v>282</v>
      </c>
      <c r="B283">
        <v>215.00899999999999</v>
      </c>
      <c r="C283" s="3">
        <v>226.74</v>
      </c>
      <c r="D283">
        <f t="shared" ca="1" si="49"/>
        <v>378</v>
      </c>
      <c r="E283">
        <f t="shared" ca="1" si="50"/>
        <v>214.28299999999999</v>
      </c>
      <c r="F283">
        <f t="shared" ca="1" si="51"/>
        <v>228.99450000000002</v>
      </c>
      <c r="G283">
        <f t="shared" ca="1" si="52"/>
        <v>-0.42594063284603989</v>
      </c>
      <c r="H283">
        <f t="shared" ca="1" si="53"/>
        <v>-0.27611702921251091</v>
      </c>
      <c r="K283" t="s">
        <v>311</v>
      </c>
      <c r="O283" t="s">
        <v>826</v>
      </c>
    </row>
    <row r="284" spans="1:15" x14ac:dyDescent="0.2">
      <c r="A284" s="9">
        <v>283</v>
      </c>
      <c r="B284">
        <v>214.90299999999999</v>
      </c>
      <c r="C284" s="4">
        <v>226.64100000000002</v>
      </c>
      <c r="D284">
        <f t="shared" ca="1" si="49"/>
        <v>380</v>
      </c>
      <c r="E284">
        <f t="shared" ca="1" si="50"/>
        <v>214.33099999999999</v>
      </c>
      <c r="F284">
        <f t="shared" ca="1" si="51"/>
        <v>229.07600000000002</v>
      </c>
      <c r="G284">
        <f t="shared" ca="1" si="52"/>
        <v>-0.41966701686284902</v>
      </c>
      <c r="H284">
        <f t="shared" ca="1" si="53"/>
        <v>-0.26719198519973936</v>
      </c>
      <c r="K284" t="s">
        <v>312</v>
      </c>
      <c r="O284" t="s">
        <v>827</v>
      </c>
    </row>
    <row r="285" spans="1:15" x14ac:dyDescent="0.2">
      <c r="A285" s="9">
        <v>284</v>
      </c>
      <c r="B285">
        <v>214.797</v>
      </c>
      <c r="C285" s="3">
        <v>226.54150000000001</v>
      </c>
      <c r="D285">
        <f t="shared" ca="1" si="49"/>
        <v>381</v>
      </c>
      <c r="E285">
        <f t="shared" ca="1" si="50"/>
        <v>214.42699999999999</v>
      </c>
      <c r="F285">
        <f t="shared" ca="1" si="51"/>
        <v>229.24</v>
      </c>
      <c r="G285">
        <f t="shared" ca="1" si="52"/>
        <v>-0.40711978489646727</v>
      </c>
      <c r="H285">
        <f t="shared" ca="1" si="53"/>
        <v>-0.24923238743171083</v>
      </c>
      <c r="K285" t="s">
        <v>313</v>
      </c>
      <c r="O285" t="s">
        <v>828</v>
      </c>
    </row>
    <row r="286" spans="1:15" x14ac:dyDescent="0.2">
      <c r="A286" s="9">
        <v>285</v>
      </c>
      <c r="B286">
        <v>214.69</v>
      </c>
      <c r="C286" s="4">
        <v>226.4425</v>
      </c>
      <c r="D286">
        <f t="shared" ca="1" si="49"/>
        <v>382</v>
      </c>
      <c r="E286">
        <f t="shared" ca="1" si="50"/>
        <v>214.47499999999999</v>
      </c>
      <c r="F286">
        <f t="shared" ca="1" si="51"/>
        <v>229.32150000000001</v>
      </c>
      <c r="G286">
        <f t="shared" ca="1" si="52"/>
        <v>-0.4008461689132764</v>
      </c>
      <c r="H286">
        <f t="shared" ca="1" si="53"/>
        <v>-0.24030734341893928</v>
      </c>
      <c r="K286" t="s">
        <v>314</v>
      </c>
      <c r="O286" t="s">
        <v>829</v>
      </c>
    </row>
    <row r="287" spans="1:15" x14ac:dyDescent="0.2">
      <c r="A287" s="9">
        <v>286</v>
      </c>
      <c r="B287">
        <v>214.584</v>
      </c>
      <c r="C287" s="3">
        <v>226.34350000000001</v>
      </c>
      <c r="D287">
        <f t="shared" ca="1" si="49"/>
        <v>384</v>
      </c>
      <c r="E287">
        <f t="shared" ca="1" si="50"/>
        <v>214.524</v>
      </c>
      <c r="F287">
        <f t="shared" ca="1" si="51"/>
        <v>229.40350000000001</v>
      </c>
      <c r="G287">
        <f t="shared" ca="1" si="52"/>
        <v>-0.39444185259710179</v>
      </c>
      <c r="H287">
        <f t="shared" ca="1" si="53"/>
        <v>-0.23132754453492502</v>
      </c>
      <c r="K287" t="s">
        <v>315</v>
      </c>
      <c r="O287" t="s">
        <v>830</v>
      </c>
    </row>
    <row r="288" spans="1:15" x14ac:dyDescent="0.2">
      <c r="A288" s="9">
        <v>287</v>
      </c>
      <c r="B288">
        <v>214.47800000000001</v>
      </c>
      <c r="C288" s="4">
        <v>226.244</v>
      </c>
      <c r="D288">
        <f t="shared" ca="1" si="49"/>
        <v>385</v>
      </c>
      <c r="E288">
        <f t="shared" ca="1" si="50"/>
        <v>214.62</v>
      </c>
      <c r="F288">
        <f t="shared" ca="1" si="51"/>
        <v>229.5675</v>
      </c>
      <c r="G288">
        <f t="shared" ca="1" si="52"/>
        <v>-0.38189462063072005</v>
      </c>
      <c r="H288">
        <f t="shared" ca="1" si="53"/>
        <v>-0.21336794676689652</v>
      </c>
      <c r="K288" t="s">
        <v>316</v>
      </c>
      <c r="O288" t="s">
        <v>831</v>
      </c>
    </row>
    <row r="289" spans="1:15" x14ac:dyDescent="0.2">
      <c r="A289" s="9">
        <v>288</v>
      </c>
      <c r="B289">
        <v>214.37100000000001</v>
      </c>
      <c r="C289" s="3">
        <v>226.14499999999998</v>
      </c>
      <c r="D289">
        <f t="shared" ca="1" si="49"/>
        <v>386</v>
      </c>
      <c r="E289">
        <f t="shared" ca="1" si="50"/>
        <v>214.66800000000001</v>
      </c>
      <c r="F289">
        <f t="shared" ca="1" si="51"/>
        <v>229.649</v>
      </c>
      <c r="G289">
        <f t="shared" ca="1" si="52"/>
        <v>-0.37562100464752918</v>
      </c>
      <c r="H289">
        <f t="shared" ca="1" si="53"/>
        <v>-0.20444290275412497</v>
      </c>
      <c r="K289" t="s">
        <v>317</v>
      </c>
      <c r="O289" t="s">
        <v>832</v>
      </c>
    </row>
    <row r="290" spans="1:15" x14ac:dyDescent="0.2">
      <c r="A290" s="9">
        <v>289</v>
      </c>
      <c r="B290">
        <v>214.26499999999999</v>
      </c>
      <c r="C290" s="4">
        <v>226.0455</v>
      </c>
      <c r="D290">
        <f t="shared" ca="1" si="49"/>
        <v>388</v>
      </c>
      <c r="E290">
        <f t="shared" ca="1" si="50"/>
        <v>214.71600000000001</v>
      </c>
      <c r="F290">
        <f t="shared" ca="1" si="51"/>
        <v>229.73150000000001</v>
      </c>
      <c r="G290">
        <f t="shared" ca="1" si="52"/>
        <v>-0.36934738866433831</v>
      </c>
      <c r="H290">
        <f t="shared" ca="1" si="53"/>
        <v>-0.19540834899886489</v>
      </c>
      <c r="K290" t="s">
        <v>318</v>
      </c>
      <c r="O290" t="s">
        <v>833</v>
      </c>
    </row>
    <row r="291" spans="1:15" x14ac:dyDescent="0.2">
      <c r="A291" s="9">
        <v>290</v>
      </c>
      <c r="B291">
        <v>214.15899999999999</v>
      </c>
      <c r="C291" s="3">
        <v>225.94650000000001</v>
      </c>
      <c r="D291">
        <f t="shared" ca="1" si="49"/>
        <v>389</v>
      </c>
      <c r="E291">
        <f t="shared" ca="1" si="50"/>
        <v>214.81299999999999</v>
      </c>
      <c r="F291">
        <f t="shared" ca="1" si="51"/>
        <v>229.89499999999998</v>
      </c>
      <c r="G291">
        <f t="shared" ca="1" si="52"/>
        <v>-0.35666945636497654</v>
      </c>
      <c r="H291">
        <f t="shared" ca="1" si="53"/>
        <v>-0.17750350610208218</v>
      </c>
      <c r="K291" t="s">
        <v>319</v>
      </c>
      <c r="O291" t="s">
        <v>834</v>
      </c>
    </row>
    <row r="292" spans="1:15" x14ac:dyDescent="0.2">
      <c r="A292" s="9">
        <v>291</v>
      </c>
      <c r="B292">
        <v>214.071</v>
      </c>
      <c r="C292" s="4">
        <v>225.95499999999998</v>
      </c>
      <c r="D292">
        <f t="shared" ca="1" si="49"/>
        <v>390</v>
      </c>
      <c r="E292">
        <f t="shared" ca="1" si="50"/>
        <v>214.86099999999999</v>
      </c>
      <c r="F292">
        <f t="shared" ca="1" si="51"/>
        <v>229.97650000000002</v>
      </c>
      <c r="G292">
        <f t="shared" ca="1" si="52"/>
        <v>-0.35039584038178567</v>
      </c>
      <c r="H292">
        <f t="shared" ca="1" si="53"/>
        <v>-0.16857846208930752</v>
      </c>
      <c r="K292" t="s">
        <v>320</v>
      </c>
      <c r="O292" t="s">
        <v>835</v>
      </c>
    </row>
    <row r="293" spans="1:15" x14ac:dyDescent="0.2">
      <c r="A293" s="9">
        <v>292</v>
      </c>
      <c r="B293">
        <v>213.983</v>
      </c>
      <c r="C293" s="3">
        <v>225.96300000000002</v>
      </c>
      <c r="D293">
        <f t="shared" ca="1" si="49"/>
        <v>392</v>
      </c>
      <c r="E293">
        <f t="shared" ca="1" si="50"/>
        <v>214.90899999999999</v>
      </c>
      <c r="F293">
        <f t="shared" ca="1" si="51"/>
        <v>230.05849999999998</v>
      </c>
      <c r="G293">
        <f t="shared" ca="1" si="52"/>
        <v>-0.3441222243985948</v>
      </c>
      <c r="H293">
        <f t="shared" ca="1" si="53"/>
        <v>-0.15959866320529639</v>
      </c>
      <c r="K293" t="s">
        <v>321</v>
      </c>
      <c r="O293" t="s">
        <v>836</v>
      </c>
    </row>
    <row r="294" spans="1:15" x14ac:dyDescent="0.2">
      <c r="A294" s="9">
        <v>293</v>
      </c>
      <c r="B294">
        <v>213.89500000000001</v>
      </c>
      <c r="C294" s="4">
        <v>225.97149999999999</v>
      </c>
      <c r="D294">
        <f t="shared" ca="1" si="49"/>
        <v>393</v>
      </c>
      <c r="E294">
        <f t="shared" ca="1" si="50"/>
        <v>215.01300000000001</v>
      </c>
      <c r="F294">
        <f t="shared" ca="1" si="51"/>
        <v>230.10849999999999</v>
      </c>
      <c r="G294">
        <f t="shared" ca="1" si="52"/>
        <v>-0.33052938976834667</v>
      </c>
      <c r="H294">
        <f t="shared" ca="1" si="53"/>
        <v>-0.15412317608089579</v>
      </c>
      <c r="K294" t="s">
        <v>322</v>
      </c>
      <c r="O294" t="s">
        <v>837</v>
      </c>
    </row>
    <row r="295" spans="1:15" x14ac:dyDescent="0.2">
      <c r="A295" s="9">
        <v>294</v>
      </c>
      <c r="B295">
        <v>213.80699999999999</v>
      </c>
      <c r="C295" s="3">
        <v>225.97949999999997</v>
      </c>
      <c r="D295">
        <f t="shared" ca="1" si="49"/>
        <v>394</v>
      </c>
      <c r="E295">
        <f t="shared" ca="1" si="50"/>
        <v>215.06899999999999</v>
      </c>
      <c r="F295">
        <f t="shared" ca="1" si="51"/>
        <v>230.077</v>
      </c>
      <c r="G295">
        <f t="shared" ca="1" si="52"/>
        <v>-0.32321017112129319</v>
      </c>
      <c r="H295">
        <f t="shared" ca="1" si="53"/>
        <v>-0.15757273296926672</v>
      </c>
      <c r="K295" t="s">
        <v>323</v>
      </c>
      <c r="O295" t="s">
        <v>838</v>
      </c>
    </row>
    <row r="296" spans="1:15" x14ac:dyDescent="0.2">
      <c r="A296" s="9">
        <v>295</v>
      </c>
      <c r="B296">
        <v>213.71899999999999</v>
      </c>
      <c r="C296" s="4">
        <v>225.98700000000002</v>
      </c>
      <c r="D296">
        <f t="shared" ca="1" si="49"/>
        <v>396</v>
      </c>
      <c r="E296">
        <f t="shared" ca="1" si="50"/>
        <v>215.125</v>
      </c>
      <c r="F296">
        <f t="shared" ca="1" si="51"/>
        <v>230.04599999999999</v>
      </c>
      <c r="G296">
        <f t="shared" ca="1" si="52"/>
        <v>-0.31589095247423593</v>
      </c>
      <c r="H296">
        <f t="shared" ca="1" si="53"/>
        <v>-0.16096753498639499</v>
      </c>
      <c r="K296" t="s">
        <v>324</v>
      </c>
      <c r="O296" t="s">
        <v>839</v>
      </c>
    </row>
    <row r="297" spans="1:15" x14ac:dyDescent="0.2">
      <c r="A297" s="9">
        <v>296</v>
      </c>
      <c r="B297">
        <v>213.631</v>
      </c>
      <c r="C297" s="3">
        <v>225.99549999999999</v>
      </c>
      <c r="D297">
        <f t="shared" ca="1" si="49"/>
        <v>397</v>
      </c>
      <c r="E297">
        <f t="shared" ca="1" si="50"/>
        <v>215.23699999999999</v>
      </c>
      <c r="F297">
        <f t="shared" ca="1" si="51"/>
        <v>229.98250000000002</v>
      </c>
      <c r="G297">
        <f t="shared" ca="1" si="52"/>
        <v>-0.30125251518012514</v>
      </c>
      <c r="H297">
        <f t="shared" ca="1" si="53"/>
        <v>-0.16792140363437957</v>
      </c>
      <c r="K297" t="s">
        <v>325</v>
      </c>
      <c r="O297" t="s">
        <v>840</v>
      </c>
    </row>
    <row r="298" spans="1:15" x14ac:dyDescent="0.2">
      <c r="A298" s="9">
        <v>297</v>
      </c>
      <c r="B298">
        <v>213.54300000000001</v>
      </c>
      <c r="C298" s="4">
        <v>225.92250000000001</v>
      </c>
      <c r="D298">
        <f t="shared" ca="1" si="49"/>
        <v>398</v>
      </c>
      <c r="E298">
        <f t="shared" ca="1" si="50"/>
        <v>215.29300000000001</v>
      </c>
      <c r="F298">
        <f t="shared" ca="1" si="51"/>
        <v>229.95049999999998</v>
      </c>
      <c r="G298">
        <f t="shared" ca="1" si="52"/>
        <v>-0.29393329653306788</v>
      </c>
      <c r="H298">
        <f t="shared" ca="1" si="53"/>
        <v>-0.17142571539399945</v>
      </c>
      <c r="K298" t="s">
        <v>326</v>
      </c>
      <c r="O298" t="s">
        <v>841</v>
      </c>
    </row>
    <row r="299" spans="1:15" x14ac:dyDescent="0.2">
      <c r="A299" s="9">
        <v>298</v>
      </c>
      <c r="B299">
        <v>213.45500000000001</v>
      </c>
      <c r="C299" s="3">
        <v>225.85</v>
      </c>
      <c r="D299">
        <f t="shared" ca="1" si="49"/>
        <v>400</v>
      </c>
      <c r="E299">
        <f t="shared" ca="1" si="50"/>
        <v>215.34800000000001</v>
      </c>
      <c r="F299">
        <f t="shared" ca="1" si="51"/>
        <v>229.9195</v>
      </c>
      <c r="G299">
        <f t="shared" ca="1" si="52"/>
        <v>-0.28674477821899441</v>
      </c>
      <c r="H299">
        <f t="shared" ca="1" si="53"/>
        <v>-0.17482051741112459</v>
      </c>
      <c r="K299" t="s">
        <v>327</v>
      </c>
      <c r="O299" t="s">
        <v>842</v>
      </c>
    </row>
    <row r="300" spans="1:15" x14ac:dyDescent="0.2">
      <c r="A300" s="9">
        <v>299</v>
      </c>
      <c r="B300">
        <v>213.36699999999999</v>
      </c>
      <c r="C300" s="4">
        <v>225.77699999999999</v>
      </c>
      <c r="D300">
        <f t="shared" ca="1" si="49"/>
        <v>401</v>
      </c>
      <c r="E300">
        <f t="shared" ca="1" si="50"/>
        <v>215.46</v>
      </c>
      <c r="F300">
        <f t="shared" ca="1" si="51"/>
        <v>229.85599999999999</v>
      </c>
      <c r="G300">
        <f t="shared" ca="1" si="52"/>
        <v>-0.27210634092488362</v>
      </c>
      <c r="H300">
        <f t="shared" ca="1" si="53"/>
        <v>-0.18177438605911231</v>
      </c>
      <c r="K300" t="s">
        <v>328</v>
      </c>
      <c r="O300" t="s">
        <v>843</v>
      </c>
    </row>
    <row r="301" spans="1:15" x14ac:dyDescent="0.2">
      <c r="A301" s="9">
        <v>300</v>
      </c>
      <c r="B301">
        <v>213.33600000000001</v>
      </c>
      <c r="C301" s="3">
        <v>225.59049999999999</v>
      </c>
      <c r="D301">
        <f t="shared" ca="1" si="49"/>
        <v>403</v>
      </c>
      <c r="E301">
        <f t="shared" ca="1" si="50"/>
        <v>215.51599999999999</v>
      </c>
      <c r="F301">
        <f t="shared" ca="1" si="51"/>
        <v>229.8245</v>
      </c>
      <c r="G301">
        <f t="shared" ca="1" si="52"/>
        <v>-0.26478712227783008</v>
      </c>
      <c r="H301">
        <f t="shared" ca="1" si="53"/>
        <v>-0.18522394294748326</v>
      </c>
      <c r="K301" t="s">
        <v>329</v>
      </c>
      <c r="O301" t="s">
        <v>844</v>
      </c>
    </row>
    <row r="302" spans="1:15" x14ac:dyDescent="0.2">
      <c r="A302" s="9">
        <v>301</v>
      </c>
      <c r="B302">
        <v>213.304</v>
      </c>
      <c r="C302" s="4">
        <v>225.40449999999998</v>
      </c>
      <c r="D302">
        <f t="shared" ca="1" si="49"/>
        <v>404</v>
      </c>
      <c r="E302">
        <f t="shared" ca="1" si="50"/>
        <v>215.52500000000001</v>
      </c>
      <c r="F302">
        <f t="shared" ca="1" si="51"/>
        <v>229.9015</v>
      </c>
      <c r="G302">
        <f t="shared" ca="1" si="52"/>
        <v>-0.26361081928097996</v>
      </c>
      <c r="H302">
        <f t="shared" ca="1" si="53"/>
        <v>-0.17679169277590842</v>
      </c>
      <c r="K302" t="s">
        <v>330</v>
      </c>
      <c r="O302" t="s">
        <v>845</v>
      </c>
    </row>
    <row r="303" spans="1:15" x14ac:dyDescent="0.2">
      <c r="A303" s="9">
        <v>302</v>
      </c>
      <c r="B303">
        <v>213.27699999999999</v>
      </c>
      <c r="C303" s="3">
        <v>225.392</v>
      </c>
      <c r="D303">
        <f t="shared" ca="1" si="49"/>
        <v>405</v>
      </c>
      <c r="E303">
        <f t="shared" ca="1" si="50"/>
        <v>215.542</v>
      </c>
      <c r="F303">
        <f t="shared" ca="1" si="51"/>
        <v>230.05549999999999</v>
      </c>
      <c r="G303">
        <f t="shared" ca="1" si="52"/>
        <v>-0.26138891362026712</v>
      </c>
      <c r="H303">
        <f t="shared" ca="1" si="53"/>
        <v>-0.1599271924327588</v>
      </c>
      <c r="K303" t="s">
        <v>331</v>
      </c>
      <c r="O303" t="s">
        <v>846</v>
      </c>
    </row>
    <row r="304" spans="1:15" x14ac:dyDescent="0.2">
      <c r="A304" s="9">
        <v>303</v>
      </c>
      <c r="B304">
        <v>213.249</v>
      </c>
      <c r="C304" s="4">
        <v>225.37900000000002</v>
      </c>
      <c r="D304">
        <f t="shared" ca="1" si="49"/>
        <v>407</v>
      </c>
      <c r="E304">
        <f t="shared" ca="1" si="50"/>
        <v>215.55099999999999</v>
      </c>
      <c r="F304">
        <f t="shared" ca="1" si="51"/>
        <v>230.13249999999999</v>
      </c>
      <c r="G304">
        <f t="shared" ca="1" si="52"/>
        <v>-0.26021261062342071</v>
      </c>
      <c r="H304">
        <f t="shared" ca="1" si="53"/>
        <v>-0.15149494226118398</v>
      </c>
      <c r="K304" t="s">
        <v>332</v>
      </c>
      <c r="O304" t="s">
        <v>847</v>
      </c>
    </row>
    <row r="305" spans="1:15" x14ac:dyDescent="0.2">
      <c r="A305" s="9">
        <v>304</v>
      </c>
      <c r="B305">
        <v>213.22200000000001</v>
      </c>
      <c r="C305" s="3">
        <v>225.36599999999999</v>
      </c>
      <c r="D305">
        <f t="shared" ca="1" si="49"/>
        <v>408</v>
      </c>
      <c r="E305">
        <f t="shared" ca="1" si="50"/>
        <v>215.559</v>
      </c>
      <c r="F305">
        <f t="shared" ca="1" si="51"/>
        <v>230.20949999999999</v>
      </c>
      <c r="G305">
        <f t="shared" ca="1" si="52"/>
        <v>-0.25916700795955433</v>
      </c>
      <c r="H305">
        <f t="shared" ca="1" si="53"/>
        <v>-0.14306269208960917</v>
      </c>
      <c r="K305" t="s">
        <v>333</v>
      </c>
      <c r="O305" t="s">
        <v>848</v>
      </c>
    </row>
    <row r="306" spans="1:15" x14ac:dyDescent="0.2">
      <c r="A306" s="9">
        <v>305</v>
      </c>
      <c r="B306">
        <v>213.19399999999999</v>
      </c>
      <c r="C306" s="4">
        <v>225.34500000000003</v>
      </c>
      <c r="D306">
        <f t="shared" ca="1" si="49"/>
        <v>409</v>
      </c>
      <c r="E306">
        <f t="shared" ca="1" si="50"/>
        <v>215.88900000000001</v>
      </c>
      <c r="F306">
        <f t="shared" ca="1" si="51"/>
        <v>230.46600000000001</v>
      </c>
      <c r="G306">
        <f t="shared" ca="1" si="52"/>
        <v>-0.21603589807511711</v>
      </c>
      <c r="H306">
        <f t="shared" ca="1" si="53"/>
        <v>-0.11497344314143861</v>
      </c>
      <c r="K306" t="s">
        <v>334</v>
      </c>
      <c r="O306" t="s">
        <v>849</v>
      </c>
    </row>
    <row r="307" spans="1:15" x14ac:dyDescent="0.2">
      <c r="A307" s="9">
        <v>306</v>
      </c>
      <c r="B307">
        <v>213.167</v>
      </c>
      <c r="C307" s="3">
        <v>225.32499999999999</v>
      </c>
      <c r="D307">
        <f t="shared" ca="1" si="49"/>
        <v>411</v>
      </c>
      <c r="E307">
        <f t="shared" ca="1" si="50"/>
        <v>216.21</v>
      </c>
      <c r="F307">
        <f t="shared" ca="1" si="51"/>
        <v>230.6455</v>
      </c>
      <c r="G307">
        <f t="shared" ca="1" si="52"/>
        <v>-0.17408109118753004</v>
      </c>
      <c r="H307">
        <f t="shared" ca="1" si="53"/>
        <v>-9.5316444364845973E-2</v>
      </c>
      <c r="K307" t="s">
        <v>335</v>
      </c>
      <c r="O307" t="s">
        <v>850</v>
      </c>
    </row>
    <row r="308" spans="1:15" x14ac:dyDescent="0.2">
      <c r="A308" s="9">
        <v>307</v>
      </c>
      <c r="B308">
        <v>213.14</v>
      </c>
      <c r="C308" s="4">
        <v>225.30450000000002</v>
      </c>
      <c r="D308">
        <f t="shared" ca="1" si="49"/>
        <v>412</v>
      </c>
      <c r="E308">
        <f t="shared" ca="1" si="50"/>
        <v>216.54300000000001</v>
      </c>
      <c r="F308">
        <f t="shared" ca="1" si="51"/>
        <v>231.00399999999999</v>
      </c>
      <c r="G308">
        <f t="shared" ca="1" si="52"/>
        <v>-0.13055788030414525</v>
      </c>
      <c r="H308">
        <f t="shared" ca="1" si="53"/>
        <v>-5.6057201682903408E-2</v>
      </c>
      <c r="K308" t="s">
        <v>336</v>
      </c>
      <c r="O308" t="s">
        <v>851</v>
      </c>
    </row>
    <row r="309" spans="1:15" x14ac:dyDescent="0.2">
      <c r="A309" s="9">
        <v>308</v>
      </c>
      <c r="B309">
        <v>213.11199999999999</v>
      </c>
      <c r="C309" s="3">
        <v>225.28399999999999</v>
      </c>
      <c r="D309">
        <f t="shared" ca="1" si="49"/>
        <v>413</v>
      </c>
      <c r="E309">
        <f t="shared" ca="1" si="50"/>
        <v>216.554</v>
      </c>
      <c r="F309">
        <f t="shared" ca="1" si="51"/>
        <v>231.18299999999999</v>
      </c>
      <c r="G309">
        <f t="shared" ca="1" si="52"/>
        <v>-0.1291201766413313</v>
      </c>
      <c r="H309">
        <f t="shared" ca="1" si="53"/>
        <v>-3.6454957777553476E-2</v>
      </c>
      <c r="K309" t="s">
        <v>337</v>
      </c>
      <c r="O309" t="s">
        <v>852</v>
      </c>
    </row>
    <row r="310" spans="1:15" x14ac:dyDescent="0.2">
      <c r="A310" s="9">
        <v>309</v>
      </c>
      <c r="B310">
        <v>213.08500000000001</v>
      </c>
      <c r="C310" s="4">
        <v>225.26400000000001</v>
      </c>
      <c r="D310">
        <f t="shared" ca="1" si="49"/>
        <v>415</v>
      </c>
      <c r="E310">
        <f t="shared" ca="1" si="50"/>
        <v>216.566</v>
      </c>
      <c r="F310">
        <f t="shared" ca="1" si="51"/>
        <v>231.36250000000001</v>
      </c>
      <c r="G310">
        <f t="shared" ca="1" si="52"/>
        <v>-0.12755177264553358</v>
      </c>
      <c r="H310">
        <f t="shared" ca="1" si="53"/>
        <v>-1.6797959000957732E-2</v>
      </c>
      <c r="K310" t="s">
        <v>338</v>
      </c>
      <c r="O310" t="s">
        <v>853</v>
      </c>
    </row>
    <row r="311" spans="1:15" x14ac:dyDescent="0.2">
      <c r="A311" s="9">
        <v>310</v>
      </c>
      <c r="B311">
        <v>213.05699999999999</v>
      </c>
      <c r="C311" s="3">
        <v>225.24349999999998</v>
      </c>
      <c r="D311">
        <f t="shared" ca="1" si="49"/>
        <v>416</v>
      </c>
      <c r="E311">
        <f t="shared" ca="1" si="50"/>
        <v>216.589</v>
      </c>
      <c r="F311">
        <f t="shared" ca="1" si="51"/>
        <v>231.066</v>
      </c>
      <c r="G311">
        <f t="shared" ca="1" si="52"/>
        <v>-0.12454566498692192</v>
      </c>
      <c r="H311">
        <f t="shared" ca="1" si="53"/>
        <v>-4.926759764864691E-2</v>
      </c>
      <c r="K311" t="s">
        <v>339</v>
      </c>
      <c r="O311" t="s">
        <v>854</v>
      </c>
    </row>
    <row r="312" spans="1:15" x14ac:dyDescent="0.2">
      <c r="A312" s="9">
        <v>311</v>
      </c>
      <c r="B312">
        <v>213.03</v>
      </c>
      <c r="C312" s="4">
        <v>225.22300000000001</v>
      </c>
      <c r="D312">
        <f t="shared" ca="1" si="49"/>
        <v>417</v>
      </c>
      <c r="E312">
        <f t="shared" ca="1" si="50"/>
        <v>216.6</v>
      </c>
      <c r="F312">
        <f t="shared" ca="1" si="51"/>
        <v>230.59</v>
      </c>
      <c r="G312">
        <f t="shared" ca="1" si="52"/>
        <v>-0.12310796132410796</v>
      </c>
      <c r="H312">
        <f t="shared" ca="1" si="53"/>
        <v>-0.10139423507292872</v>
      </c>
      <c r="K312" t="s">
        <v>340</v>
      </c>
      <c r="O312" t="s">
        <v>855</v>
      </c>
    </row>
    <row r="313" spans="1:15" x14ac:dyDescent="0.2">
      <c r="A313" s="9">
        <v>312</v>
      </c>
      <c r="B313">
        <v>213.00200000000001</v>
      </c>
      <c r="C313" s="3">
        <v>225.203</v>
      </c>
      <c r="D313">
        <f t="shared" ca="1" si="49"/>
        <v>419</v>
      </c>
      <c r="E313">
        <f t="shared" ca="1" si="50"/>
        <v>216.61199999999999</v>
      </c>
      <c r="F313">
        <f t="shared" ca="1" si="51"/>
        <v>230.29649999999998</v>
      </c>
      <c r="G313">
        <f t="shared" ca="1" si="52"/>
        <v>-0.12153955732831025</v>
      </c>
      <c r="H313">
        <f t="shared" ca="1" si="53"/>
        <v>-0.13353534449315549</v>
      </c>
      <c r="K313" t="s">
        <v>341</v>
      </c>
      <c r="O313" t="s">
        <v>856</v>
      </c>
    </row>
    <row r="314" spans="1:15" x14ac:dyDescent="0.2">
      <c r="A314" s="9">
        <v>313</v>
      </c>
      <c r="B314">
        <v>212.97499999999999</v>
      </c>
      <c r="C314" s="4">
        <v>225.1825</v>
      </c>
      <c r="D314">
        <f t="shared" ca="1" si="49"/>
        <v>420</v>
      </c>
      <c r="E314">
        <f t="shared" ca="1" si="50"/>
        <v>216.63499999999999</v>
      </c>
      <c r="F314">
        <f t="shared" ca="1" si="51"/>
        <v>230.4725</v>
      </c>
      <c r="G314">
        <f t="shared" ca="1" si="52"/>
        <v>-0.11853344966969857</v>
      </c>
      <c r="H314">
        <f t="shared" ca="1" si="53"/>
        <v>-0.11426162981526797</v>
      </c>
      <c r="K314" t="s">
        <v>342</v>
      </c>
      <c r="O314" t="s">
        <v>857</v>
      </c>
    </row>
    <row r="315" spans="1:15" x14ac:dyDescent="0.2">
      <c r="A315" s="9">
        <v>314</v>
      </c>
      <c r="B315">
        <v>212.96199999999999</v>
      </c>
      <c r="C315" s="3">
        <v>225.1825</v>
      </c>
      <c r="D315">
        <f t="shared" ca="1" si="49"/>
        <v>421</v>
      </c>
      <c r="E315">
        <f t="shared" ca="1" si="50"/>
        <v>216.64599999999999</v>
      </c>
      <c r="F315">
        <f t="shared" ca="1" si="51"/>
        <v>230.56049999999999</v>
      </c>
      <c r="G315">
        <f t="shared" ca="1" si="52"/>
        <v>-0.11709574600688462</v>
      </c>
      <c r="H315">
        <f t="shared" ca="1" si="53"/>
        <v>-0.10462477247632576</v>
      </c>
      <c r="K315" t="s">
        <v>343</v>
      </c>
      <c r="O315" t="s">
        <v>858</v>
      </c>
    </row>
    <row r="316" spans="1:15" x14ac:dyDescent="0.2">
      <c r="A316" s="9">
        <v>315</v>
      </c>
      <c r="B316">
        <v>212.94900000000001</v>
      </c>
      <c r="C316" s="4">
        <v>225.18200000000002</v>
      </c>
      <c r="D316">
        <f t="shared" ca="1" si="49"/>
        <v>423</v>
      </c>
      <c r="E316">
        <f t="shared" ca="1" si="50"/>
        <v>216.65799999999999</v>
      </c>
      <c r="F316">
        <f t="shared" ca="1" si="51"/>
        <v>230.649</v>
      </c>
      <c r="G316">
        <f t="shared" ca="1" si="52"/>
        <v>-0.1155273420110869</v>
      </c>
      <c r="H316">
        <f t="shared" ca="1" si="53"/>
        <v>-9.4933160266137753E-2</v>
      </c>
      <c r="K316" t="s">
        <v>344</v>
      </c>
      <c r="O316" t="s">
        <v>859</v>
      </c>
    </row>
    <row r="317" spans="1:15" x14ac:dyDescent="0.2">
      <c r="A317" s="9">
        <v>316</v>
      </c>
      <c r="B317">
        <v>212.93700000000001</v>
      </c>
      <c r="C317" s="3">
        <v>225.18200000000002</v>
      </c>
      <c r="D317">
        <f t="shared" ca="1" si="49"/>
        <v>424</v>
      </c>
      <c r="E317">
        <f t="shared" ca="1" si="50"/>
        <v>216.68</v>
      </c>
      <c r="F317">
        <f t="shared" ca="1" si="51"/>
        <v>230.82499999999999</v>
      </c>
      <c r="G317">
        <f t="shared" ca="1" si="52"/>
        <v>-0.11265193468545528</v>
      </c>
      <c r="H317">
        <f t="shared" ca="1" si="53"/>
        <v>-7.5659445588253341E-2</v>
      </c>
      <c r="K317" t="s">
        <v>345</v>
      </c>
      <c r="O317" t="s">
        <v>860</v>
      </c>
    </row>
    <row r="318" spans="1:15" x14ac:dyDescent="0.2">
      <c r="A318" s="9">
        <v>317</v>
      </c>
      <c r="B318">
        <v>212.92400000000001</v>
      </c>
      <c r="C318" s="4">
        <v>225.18150000000003</v>
      </c>
      <c r="D318">
        <f t="shared" ca="1" si="49"/>
        <v>425</v>
      </c>
      <c r="E318">
        <f t="shared" ca="1" si="50"/>
        <v>216.69200000000001</v>
      </c>
      <c r="F318">
        <f t="shared" ca="1" si="51"/>
        <v>230.82499999999999</v>
      </c>
      <c r="G318">
        <f t="shared" ca="1" si="52"/>
        <v>-0.11108353068965757</v>
      </c>
      <c r="H318">
        <f t="shared" ca="1" si="53"/>
        <v>-7.5659445588253341E-2</v>
      </c>
      <c r="K318" t="s">
        <v>346</v>
      </c>
      <c r="O318" t="s">
        <v>861</v>
      </c>
    </row>
    <row r="319" spans="1:15" x14ac:dyDescent="0.2">
      <c r="A319" s="9">
        <v>318</v>
      </c>
      <c r="B319">
        <v>212.911</v>
      </c>
      <c r="C319" s="3">
        <v>225.18100000000001</v>
      </c>
      <c r="D319">
        <f t="shared" ca="1" si="49"/>
        <v>427</v>
      </c>
      <c r="E319">
        <f t="shared" ca="1" si="50"/>
        <v>216.804</v>
      </c>
      <c r="F319">
        <f t="shared" ca="1" si="51"/>
        <v>231.9135</v>
      </c>
      <c r="G319">
        <f t="shared" ca="1" si="52"/>
        <v>-9.6445093395546785E-2</v>
      </c>
      <c r="H319">
        <f t="shared" ca="1" si="53"/>
        <v>4.3541909109921874E-2</v>
      </c>
      <c r="K319" t="s">
        <v>347</v>
      </c>
      <c r="O319" t="s">
        <v>862</v>
      </c>
    </row>
    <row r="320" spans="1:15" x14ac:dyDescent="0.2">
      <c r="A320" s="9">
        <v>319</v>
      </c>
      <c r="B320">
        <v>212.898</v>
      </c>
      <c r="C320" s="4">
        <v>225.18099999999998</v>
      </c>
      <c r="D320">
        <f t="shared" ca="1" si="49"/>
        <v>428</v>
      </c>
      <c r="E320">
        <f t="shared" ca="1" si="50"/>
        <v>217.077</v>
      </c>
      <c r="F320">
        <f t="shared" ca="1" si="51"/>
        <v>232.90499999999997</v>
      </c>
      <c r="G320">
        <f t="shared" ca="1" si="52"/>
        <v>-6.0763902491150587E-2</v>
      </c>
      <c r="H320">
        <f t="shared" ca="1" si="53"/>
        <v>0.15212081878675832</v>
      </c>
      <c r="K320" t="s">
        <v>348</v>
      </c>
      <c r="O320" t="s">
        <v>863</v>
      </c>
    </row>
    <row r="321" spans="1:15" x14ac:dyDescent="0.2">
      <c r="A321" s="9">
        <v>320</v>
      </c>
      <c r="B321">
        <v>212.88399999999999</v>
      </c>
      <c r="C321" s="3">
        <v>225.16899999999998</v>
      </c>
      <c r="D321">
        <f t="shared" ca="1" si="49"/>
        <v>429</v>
      </c>
      <c r="E321">
        <f t="shared" ca="1" si="50"/>
        <v>217.239</v>
      </c>
      <c r="F321">
        <f t="shared" ca="1" si="51"/>
        <v>232.80799999999999</v>
      </c>
      <c r="G321">
        <f t="shared" ca="1" si="52"/>
        <v>-3.9590448547881414E-2</v>
      </c>
      <c r="H321">
        <f t="shared" ca="1" si="53"/>
        <v>0.14149837376542573</v>
      </c>
      <c r="K321" t="s">
        <v>349</v>
      </c>
      <c r="O321" t="s">
        <v>864</v>
      </c>
    </row>
    <row r="322" spans="1:15" x14ac:dyDescent="0.2">
      <c r="A322" s="9">
        <v>321</v>
      </c>
      <c r="B322">
        <v>212.869</v>
      </c>
      <c r="C322" s="4">
        <v>225.15649999999999</v>
      </c>
      <c r="D322">
        <f t="shared" ref="D322:D385" ca="1" si="54">AVERAGE(OFFSET(A$2,(ROW(A322)-1)*1.34,,1.34))</f>
        <v>431</v>
      </c>
      <c r="E322">
        <f t="shared" ca="1" si="50"/>
        <v>217.4</v>
      </c>
      <c r="F322">
        <f t="shared" ca="1" si="51"/>
        <v>232.7115</v>
      </c>
      <c r="G322">
        <f t="shared" ca="1" si="52"/>
        <v>-1.8547694937596004E-2</v>
      </c>
      <c r="H322">
        <f t="shared" ca="1" si="53"/>
        <v>0.13093068361533586</v>
      </c>
      <c r="K322" t="s">
        <v>350</v>
      </c>
      <c r="O322" t="s">
        <v>865</v>
      </c>
    </row>
    <row r="323" spans="1:15" x14ac:dyDescent="0.2">
      <c r="A323" s="9">
        <v>322</v>
      </c>
      <c r="B323">
        <v>212.85499999999999</v>
      </c>
      <c r="C323" s="3">
        <v>225.14400000000001</v>
      </c>
      <c r="D323">
        <f t="shared" ca="1" si="54"/>
        <v>432</v>
      </c>
      <c r="E323">
        <f t="shared" ca="1" si="50"/>
        <v>217.72300000000001</v>
      </c>
      <c r="F323">
        <f t="shared" ca="1" si="51"/>
        <v>232.61500000000001</v>
      </c>
      <c r="G323">
        <f t="shared" ca="1" si="52"/>
        <v>2.3668512615958582E-2</v>
      </c>
      <c r="H323">
        <f t="shared" ca="1" si="53"/>
        <v>0.120362993465246</v>
      </c>
      <c r="K323" t="s">
        <v>351</v>
      </c>
      <c r="O323" t="s">
        <v>866</v>
      </c>
    </row>
    <row r="324" spans="1:15" x14ac:dyDescent="0.2">
      <c r="A324" s="9">
        <v>323</v>
      </c>
      <c r="B324">
        <v>212.84</v>
      </c>
      <c r="C324" s="4">
        <v>225.13149999999999</v>
      </c>
      <c r="D324">
        <f t="shared" ca="1" si="54"/>
        <v>433</v>
      </c>
      <c r="E324">
        <f t="shared" ca="1" si="50"/>
        <v>217.86500000000001</v>
      </c>
      <c r="F324">
        <f t="shared" ca="1" si="51"/>
        <v>233.09250000000003</v>
      </c>
      <c r="G324">
        <f t="shared" ca="1" si="52"/>
        <v>4.2227959899563655E-2</v>
      </c>
      <c r="H324">
        <f t="shared" ca="1" si="53"/>
        <v>0.17265389550326213</v>
      </c>
      <c r="K324" t="s">
        <v>352</v>
      </c>
      <c r="O324" t="s">
        <v>867</v>
      </c>
    </row>
    <row r="325" spans="1:15" x14ac:dyDescent="0.2">
      <c r="A325" s="9">
        <v>324</v>
      </c>
      <c r="B325">
        <v>212.82599999999999</v>
      </c>
      <c r="C325" s="3">
        <v>225.11950000000002</v>
      </c>
      <c r="D325">
        <f t="shared" ca="1" si="54"/>
        <v>435</v>
      </c>
      <c r="E325">
        <f t="shared" ca="1" si="50"/>
        <v>218.006</v>
      </c>
      <c r="F325">
        <f t="shared" ca="1" si="51"/>
        <v>233.22149999999999</v>
      </c>
      <c r="G325">
        <f t="shared" ca="1" si="52"/>
        <v>6.0656706850184969E-2</v>
      </c>
      <c r="H325">
        <f t="shared" ca="1" si="53"/>
        <v>0.18678065228420834</v>
      </c>
      <c r="K325" t="s">
        <v>353</v>
      </c>
      <c r="O325" t="s">
        <v>868</v>
      </c>
    </row>
    <row r="326" spans="1:15" x14ac:dyDescent="0.2">
      <c r="A326" s="9">
        <v>325</v>
      </c>
      <c r="B326">
        <v>212.81100000000001</v>
      </c>
      <c r="C326" s="4">
        <v>225.10750000000002</v>
      </c>
      <c r="D326">
        <f t="shared" ca="1" si="54"/>
        <v>436</v>
      </c>
      <c r="E326">
        <f t="shared" ca="1" si="50"/>
        <v>218.20099999999999</v>
      </c>
      <c r="F326">
        <f t="shared" ca="1" si="51"/>
        <v>234.09199999999998</v>
      </c>
      <c r="G326">
        <f t="shared" ca="1" si="52"/>
        <v>8.6143271781896E-2</v>
      </c>
      <c r="H326">
        <f t="shared" ca="1" si="53"/>
        <v>0.28210888312000043</v>
      </c>
      <c r="K326" t="s">
        <v>354</v>
      </c>
      <c r="O326" t="s">
        <v>869</v>
      </c>
    </row>
    <row r="327" spans="1:15" x14ac:dyDescent="0.2">
      <c r="A327" s="9">
        <v>326</v>
      </c>
      <c r="B327">
        <v>212.797</v>
      </c>
      <c r="C327" s="3">
        <v>225.095</v>
      </c>
      <c r="D327">
        <f t="shared" ca="1" si="54"/>
        <v>437</v>
      </c>
      <c r="E327">
        <f t="shared" ca="1" si="50"/>
        <v>218.25399999999999</v>
      </c>
      <c r="F327">
        <f t="shared" ca="1" si="51"/>
        <v>233.9905</v>
      </c>
      <c r="G327">
        <f t="shared" ca="1" si="52"/>
        <v>9.3070389430001968E-2</v>
      </c>
      <c r="H327">
        <f t="shared" ca="1" si="53"/>
        <v>0.27099364425747108</v>
      </c>
      <c r="K327" t="s">
        <v>355</v>
      </c>
      <c r="O327" t="s">
        <v>870</v>
      </c>
    </row>
    <row r="328" spans="1:15" x14ac:dyDescent="0.2">
      <c r="A328" s="9">
        <v>327</v>
      </c>
      <c r="B328">
        <v>212.78200000000001</v>
      </c>
      <c r="C328" s="4">
        <v>225.08250000000001</v>
      </c>
      <c r="D328">
        <f t="shared" ca="1" si="54"/>
        <v>439</v>
      </c>
      <c r="E328">
        <f t="shared" ca="1" si="50"/>
        <v>218.30699999999999</v>
      </c>
      <c r="F328">
        <f t="shared" ca="1" si="51"/>
        <v>233.88849999999999</v>
      </c>
      <c r="G328">
        <f t="shared" ca="1" si="52"/>
        <v>9.9997507078107936E-2</v>
      </c>
      <c r="H328">
        <f t="shared" ca="1" si="53"/>
        <v>0.25982365052369599</v>
      </c>
      <c r="K328" t="s">
        <v>356</v>
      </c>
      <c r="O328" t="s">
        <v>871</v>
      </c>
    </row>
    <row r="329" spans="1:15" x14ac:dyDescent="0.2">
      <c r="A329" s="9">
        <v>328</v>
      </c>
      <c r="B329">
        <v>212.768</v>
      </c>
      <c r="C329" s="3">
        <v>225.07</v>
      </c>
      <c r="D329">
        <f t="shared" ca="1" si="54"/>
        <v>440</v>
      </c>
      <c r="E329">
        <f t="shared" ref="E329:E392" ca="1" si="55">AVERAGE(OFFSET(B$2,(ROW(B372)-1)*1.34,,1.34))</f>
        <v>218.416</v>
      </c>
      <c r="F329">
        <f t="shared" ref="F329:F392" ca="1" si="56">AVERAGE(OFFSET(C$2,(ROW(C372)-1)*1.34,,1.34))</f>
        <v>233.65550000000002</v>
      </c>
      <c r="G329">
        <f t="shared" ref="G329:G392" ca="1" si="57">(E329-$E$515)/$E$519</f>
        <v>0.11424384337327115</v>
      </c>
      <c r="H329">
        <f t="shared" ref="H329:H392" ca="1" si="58">(F329-$F$515)/$F$519</f>
        <v>0.23430788052399762</v>
      </c>
      <c r="K329" t="s">
        <v>357</v>
      </c>
      <c r="O329" t="s">
        <v>872</v>
      </c>
    </row>
    <row r="330" spans="1:15" x14ac:dyDescent="0.2">
      <c r="A330" s="9">
        <v>329</v>
      </c>
      <c r="B330">
        <v>212.75299999999999</v>
      </c>
      <c r="C330" s="4">
        <v>225.05799999999999</v>
      </c>
      <c r="D330">
        <f t="shared" ca="1" si="54"/>
        <v>441</v>
      </c>
      <c r="E330">
        <f t="shared" ca="1" si="55"/>
        <v>218.47200000000001</v>
      </c>
      <c r="F330">
        <f t="shared" ca="1" si="56"/>
        <v>233.524</v>
      </c>
      <c r="G330">
        <f t="shared" ca="1" si="57"/>
        <v>0.12156306202032839</v>
      </c>
      <c r="H330">
        <f t="shared" ca="1" si="58"/>
        <v>0.21990734938682546</v>
      </c>
      <c r="K330" t="s">
        <v>358</v>
      </c>
      <c r="O330" t="s">
        <v>873</v>
      </c>
    </row>
    <row r="331" spans="1:15" x14ac:dyDescent="0.2">
      <c r="A331" s="9">
        <v>330</v>
      </c>
      <c r="B331">
        <v>212.739</v>
      </c>
      <c r="C331" s="3">
        <v>225.04599999999999</v>
      </c>
      <c r="D331">
        <f t="shared" ca="1" si="54"/>
        <v>443</v>
      </c>
      <c r="E331">
        <f t="shared" ca="1" si="55"/>
        <v>218.52799999999999</v>
      </c>
      <c r="F331">
        <f t="shared" ca="1" si="56"/>
        <v>233.39249999999998</v>
      </c>
      <c r="G331">
        <f t="shared" ca="1" si="57"/>
        <v>0.12888228066738192</v>
      </c>
      <c r="H331">
        <f t="shared" ca="1" si="58"/>
        <v>0.20550681824965331</v>
      </c>
      <c r="K331" t="s">
        <v>359</v>
      </c>
      <c r="O331" t="s">
        <v>874</v>
      </c>
    </row>
    <row r="332" spans="1:15" x14ac:dyDescent="0.2">
      <c r="A332" s="9">
        <v>331</v>
      </c>
      <c r="B332">
        <v>212.72399999999999</v>
      </c>
      <c r="C332" s="4">
        <v>225.0335</v>
      </c>
      <c r="D332">
        <f t="shared" ca="1" si="54"/>
        <v>444</v>
      </c>
      <c r="E332">
        <f t="shared" ca="1" si="55"/>
        <v>218.63900000000001</v>
      </c>
      <c r="F332">
        <f t="shared" ca="1" si="56"/>
        <v>234.601</v>
      </c>
      <c r="G332">
        <f t="shared" ca="1" si="57"/>
        <v>0.14339001762851267</v>
      </c>
      <c r="H332">
        <f t="shared" ca="1" si="58"/>
        <v>0.3378493420463875</v>
      </c>
      <c r="K332" t="s">
        <v>360</v>
      </c>
      <c r="O332" t="s">
        <v>875</v>
      </c>
    </row>
    <row r="333" spans="1:15" x14ac:dyDescent="0.2">
      <c r="A333" s="9">
        <v>332</v>
      </c>
      <c r="B333">
        <v>212.71</v>
      </c>
      <c r="C333" s="3">
        <v>225.0215</v>
      </c>
      <c r="D333">
        <f t="shared" ca="1" si="54"/>
        <v>445</v>
      </c>
      <c r="E333">
        <f t="shared" ca="1" si="55"/>
        <v>218.69900000000001</v>
      </c>
      <c r="F333">
        <f t="shared" ca="1" si="56"/>
        <v>234.67599999999999</v>
      </c>
      <c r="G333">
        <f t="shared" ca="1" si="57"/>
        <v>0.15123203760750123</v>
      </c>
      <c r="H333">
        <f t="shared" ca="1" si="58"/>
        <v>0.3460625727329853</v>
      </c>
      <c r="K333" t="s">
        <v>361</v>
      </c>
      <c r="O333" t="s">
        <v>876</v>
      </c>
    </row>
    <row r="334" spans="1:15" x14ac:dyDescent="0.2">
      <c r="A334" s="9">
        <v>333</v>
      </c>
      <c r="B334">
        <v>212.69499999999999</v>
      </c>
      <c r="C334" s="4">
        <v>225.0085</v>
      </c>
      <c r="D334">
        <f t="shared" ca="1" si="54"/>
        <v>447</v>
      </c>
      <c r="E334">
        <f t="shared" ca="1" si="55"/>
        <v>218.75899999999999</v>
      </c>
      <c r="F334">
        <f t="shared" ca="1" si="56"/>
        <v>234.75200000000001</v>
      </c>
      <c r="G334">
        <f t="shared" ca="1" si="57"/>
        <v>0.1590740575864861</v>
      </c>
      <c r="H334">
        <f t="shared" ca="1" si="58"/>
        <v>0.35438531316207472</v>
      </c>
      <c r="K334" t="s">
        <v>362</v>
      </c>
      <c r="O334" t="s">
        <v>877</v>
      </c>
    </row>
    <row r="335" spans="1:15" x14ac:dyDescent="0.2">
      <c r="A335" s="9">
        <v>334</v>
      </c>
      <c r="B335">
        <v>212.68100000000001</v>
      </c>
      <c r="C335" s="3">
        <v>224.99649999999997</v>
      </c>
      <c r="D335">
        <f t="shared" ca="1" si="54"/>
        <v>448</v>
      </c>
      <c r="E335">
        <f t="shared" ca="1" si="55"/>
        <v>218.87899999999999</v>
      </c>
      <c r="F335">
        <f t="shared" ca="1" si="56"/>
        <v>234.90299999999999</v>
      </c>
      <c r="G335">
        <f t="shared" ca="1" si="57"/>
        <v>0.17475809754446328</v>
      </c>
      <c r="H335">
        <f t="shared" ca="1" si="58"/>
        <v>0.37092128427775883</v>
      </c>
      <c r="K335" t="s">
        <v>363</v>
      </c>
      <c r="O335" t="s">
        <v>878</v>
      </c>
    </row>
    <row r="336" spans="1:15" x14ac:dyDescent="0.2">
      <c r="A336" s="9">
        <v>335</v>
      </c>
      <c r="B336">
        <v>212.666</v>
      </c>
      <c r="C336" s="4">
        <v>224.98450000000003</v>
      </c>
      <c r="D336">
        <f t="shared" ca="1" si="54"/>
        <v>449</v>
      </c>
      <c r="E336">
        <f t="shared" ca="1" si="55"/>
        <v>218.93799999999999</v>
      </c>
      <c r="F336">
        <f t="shared" ca="1" si="56"/>
        <v>234.9785</v>
      </c>
      <c r="G336">
        <f t="shared" ca="1" si="57"/>
        <v>0.18246941719046811</v>
      </c>
      <c r="H336">
        <f t="shared" ca="1" si="58"/>
        <v>0.37918926983560242</v>
      </c>
      <c r="K336" t="s">
        <v>364</v>
      </c>
      <c r="O336" t="s">
        <v>879</v>
      </c>
    </row>
    <row r="337" spans="1:15" x14ac:dyDescent="0.2">
      <c r="A337" s="9">
        <v>336</v>
      </c>
      <c r="B337">
        <v>212.65199999999999</v>
      </c>
      <c r="C337" s="3">
        <v>224.97200000000001</v>
      </c>
      <c r="D337">
        <f t="shared" ca="1" si="54"/>
        <v>451</v>
      </c>
      <c r="E337">
        <f t="shared" ca="1" si="55"/>
        <v>218.99799999999999</v>
      </c>
      <c r="F337">
        <f t="shared" ca="1" si="56"/>
        <v>235.05449999999999</v>
      </c>
      <c r="G337">
        <f t="shared" ca="1" si="57"/>
        <v>0.19031143716945667</v>
      </c>
      <c r="H337">
        <f t="shared" ca="1" si="58"/>
        <v>0.38751201026468873</v>
      </c>
      <c r="K337" t="s">
        <v>365</v>
      </c>
      <c r="O337" t="s">
        <v>880</v>
      </c>
    </row>
    <row r="338" spans="1:15" x14ac:dyDescent="0.2">
      <c r="A338" s="9">
        <v>337</v>
      </c>
      <c r="B338">
        <v>212.637</v>
      </c>
      <c r="C338" s="4">
        <v>224.96</v>
      </c>
      <c r="D338">
        <f t="shared" ca="1" si="54"/>
        <v>452</v>
      </c>
      <c r="E338">
        <f t="shared" ca="1" si="55"/>
        <v>219.11799999999999</v>
      </c>
      <c r="F338">
        <f t="shared" ca="1" si="56"/>
        <v>235.2055</v>
      </c>
      <c r="G338">
        <f t="shared" ca="1" si="57"/>
        <v>0.20599547712743385</v>
      </c>
      <c r="H338">
        <f t="shared" ca="1" si="58"/>
        <v>0.40404798138037595</v>
      </c>
      <c r="K338" t="s">
        <v>366</v>
      </c>
      <c r="O338" t="s">
        <v>881</v>
      </c>
    </row>
    <row r="339" spans="1:15" x14ac:dyDescent="0.2">
      <c r="A339" s="9">
        <v>338</v>
      </c>
      <c r="B339">
        <v>212.62299999999999</v>
      </c>
      <c r="C339" s="3">
        <v>224.94749999999999</v>
      </c>
      <c r="D339">
        <f t="shared" ca="1" si="54"/>
        <v>453</v>
      </c>
      <c r="E339">
        <f t="shared" ca="1" si="55"/>
        <v>219.178</v>
      </c>
      <c r="F339">
        <f t="shared" ca="1" si="56"/>
        <v>235.28100000000001</v>
      </c>
      <c r="G339">
        <f t="shared" ca="1" si="57"/>
        <v>0.21383749710642244</v>
      </c>
      <c r="H339">
        <f t="shared" ca="1" si="58"/>
        <v>0.41231596693821954</v>
      </c>
      <c r="K339" t="s">
        <v>367</v>
      </c>
      <c r="O339" t="s">
        <v>882</v>
      </c>
    </row>
    <row r="340" spans="1:15" x14ac:dyDescent="0.2">
      <c r="A340" s="9">
        <v>339</v>
      </c>
      <c r="B340">
        <v>212.608</v>
      </c>
      <c r="C340" s="4">
        <v>224.935</v>
      </c>
      <c r="D340">
        <f t="shared" ca="1" si="54"/>
        <v>455</v>
      </c>
      <c r="E340">
        <f t="shared" ca="1" si="55"/>
        <v>219.23699999999999</v>
      </c>
      <c r="F340">
        <f t="shared" ca="1" si="56"/>
        <v>235.35649999999998</v>
      </c>
      <c r="G340">
        <f t="shared" ca="1" si="57"/>
        <v>0.22154881675242724</v>
      </c>
      <c r="H340">
        <f t="shared" ca="1" si="58"/>
        <v>0.42058395249606001</v>
      </c>
      <c r="K340" t="s">
        <v>368</v>
      </c>
      <c r="O340" t="s">
        <v>883</v>
      </c>
    </row>
    <row r="341" spans="1:15" x14ac:dyDescent="0.2">
      <c r="A341" s="9">
        <v>340</v>
      </c>
      <c r="B341">
        <v>212.59399999999999</v>
      </c>
      <c r="C341" s="3">
        <v>224.923</v>
      </c>
      <c r="D341">
        <f t="shared" ca="1" si="54"/>
        <v>456</v>
      </c>
      <c r="E341">
        <f t="shared" ca="1" si="55"/>
        <v>219.357</v>
      </c>
      <c r="F341">
        <f t="shared" ca="1" si="56"/>
        <v>235.50749999999999</v>
      </c>
      <c r="G341">
        <f t="shared" ca="1" si="57"/>
        <v>0.23723285671040442</v>
      </c>
      <c r="H341">
        <f t="shared" ca="1" si="58"/>
        <v>0.43711992361174723</v>
      </c>
      <c r="K341" t="s">
        <v>369</v>
      </c>
      <c r="O341" t="s">
        <v>884</v>
      </c>
    </row>
    <row r="342" spans="1:15" x14ac:dyDescent="0.2">
      <c r="A342" s="9">
        <v>341</v>
      </c>
      <c r="B342">
        <v>212.57900000000001</v>
      </c>
      <c r="C342" s="4">
        <v>224.91050000000001</v>
      </c>
      <c r="D342">
        <f t="shared" ca="1" si="54"/>
        <v>457</v>
      </c>
      <c r="E342">
        <f t="shared" ca="1" si="55"/>
        <v>219.417</v>
      </c>
      <c r="F342">
        <f t="shared" ca="1" si="56"/>
        <v>235.58300000000003</v>
      </c>
      <c r="G342">
        <f t="shared" ca="1" si="57"/>
        <v>0.24507487668939301</v>
      </c>
      <c r="H342">
        <f t="shared" ca="1" si="58"/>
        <v>0.44538790916959398</v>
      </c>
      <c r="K342" t="s">
        <v>370</v>
      </c>
      <c r="O342" t="s">
        <v>885</v>
      </c>
    </row>
    <row r="343" spans="1:15" x14ac:dyDescent="0.2">
      <c r="A343" s="9">
        <v>342</v>
      </c>
      <c r="B343">
        <v>212.565</v>
      </c>
      <c r="C343" s="3">
        <v>224.89850000000001</v>
      </c>
      <c r="D343">
        <f t="shared" ca="1" si="54"/>
        <v>459</v>
      </c>
      <c r="E343">
        <f t="shared" ca="1" si="55"/>
        <v>219.477</v>
      </c>
      <c r="F343">
        <f t="shared" ca="1" si="56"/>
        <v>235.65899999999999</v>
      </c>
      <c r="G343">
        <f t="shared" ca="1" si="57"/>
        <v>0.25291689666838157</v>
      </c>
      <c r="H343">
        <f t="shared" ca="1" si="58"/>
        <v>0.45371064959867718</v>
      </c>
      <c r="K343" t="s">
        <v>371</v>
      </c>
      <c r="O343" t="s">
        <v>886</v>
      </c>
    </row>
    <row r="344" spans="1:15" x14ac:dyDescent="0.2">
      <c r="A344" s="9">
        <v>343</v>
      </c>
      <c r="B344">
        <v>212.55</v>
      </c>
      <c r="C344" s="4">
        <v>224.886</v>
      </c>
      <c r="D344">
        <f t="shared" ca="1" si="54"/>
        <v>460</v>
      </c>
      <c r="E344">
        <f t="shared" ca="1" si="55"/>
        <v>219.596</v>
      </c>
      <c r="F344">
        <f t="shared" ca="1" si="56"/>
        <v>235.80949999999999</v>
      </c>
      <c r="G344">
        <f t="shared" ca="1" si="57"/>
        <v>0.26847023629337496</v>
      </c>
      <c r="H344">
        <f t="shared" ca="1" si="58"/>
        <v>0.47019186584311856</v>
      </c>
      <c r="K344" t="s">
        <v>372</v>
      </c>
      <c r="O344" t="s">
        <v>887</v>
      </c>
    </row>
    <row r="345" spans="1:15" x14ac:dyDescent="0.2">
      <c r="A345" s="9">
        <v>344</v>
      </c>
      <c r="B345">
        <v>212.536</v>
      </c>
      <c r="C345" s="3">
        <v>224.87349999999998</v>
      </c>
      <c r="D345">
        <f t="shared" ca="1" si="54"/>
        <v>461</v>
      </c>
      <c r="E345">
        <f t="shared" ca="1" si="55"/>
        <v>219.65600000000001</v>
      </c>
      <c r="F345">
        <f t="shared" ca="1" si="56"/>
        <v>235.88550000000001</v>
      </c>
      <c r="G345">
        <f t="shared" ca="1" si="57"/>
        <v>0.27631225627236355</v>
      </c>
      <c r="H345">
        <f t="shared" ca="1" si="58"/>
        <v>0.47851460627220799</v>
      </c>
      <c r="K345" t="s">
        <v>373</v>
      </c>
      <c r="O345" t="s">
        <v>888</v>
      </c>
    </row>
    <row r="346" spans="1:15" x14ac:dyDescent="0.2">
      <c r="A346" s="9">
        <v>345</v>
      </c>
      <c r="B346">
        <v>212.52099999999999</v>
      </c>
      <c r="C346" s="4">
        <v>224.86149999999998</v>
      </c>
      <c r="D346">
        <f t="shared" ca="1" si="54"/>
        <v>463</v>
      </c>
      <c r="E346">
        <f t="shared" ca="1" si="55"/>
        <v>219.71600000000001</v>
      </c>
      <c r="F346">
        <f t="shared" ca="1" si="56"/>
        <v>235.96049999999997</v>
      </c>
      <c r="G346">
        <f t="shared" ca="1" si="57"/>
        <v>0.28415427625135214</v>
      </c>
      <c r="H346">
        <f t="shared" ca="1" si="58"/>
        <v>0.48672783695880267</v>
      </c>
      <c r="K346" t="s">
        <v>374</v>
      </c>
      <c r="O346" t="s">
        <v>889</v>
      </c>
    </row>
    <row r="347" spans="1:15" x14ac:dyDescent="0.2">
      <c r="A347" s="9">
        <v>346</v>
      </c>
      <c r="B347">
        <v>212.50700000000001</v>
      </c>
      <c r="C347" s="3">
        <v>224.84900000000002</v>
      </c>
      <c r="D347">
        <f t="shared" ca="1" si="54"/>
        <v>464</v>
      </c>
      <c r="E347">
        <f t="shared" ca="1" si="55"/>
        <v>219.83600000000001</v>
      </c>
      <c r="F347">
        <f t="shared" ca="1" si="56"/>
        <v>236.11199999999999</v>
      </c>
      <c r="G347">
        <f t="shared" ca="1" si="57"/>
        <v>0.29983831620932933</v>
      </c>
      <c r="H347">
        <f t="shared" ca="1" si="58"/>
        <v>0.50331856294573574</v>
      </c>
      <c r="K347" t="s">
        <v>375</v>
      </c>
      <c r="O347" t="s">
        <v>890</v>
      </c>
    </row>
    <row r="348" spans="1:15" x14ac:dyDescent="0.2">
      <c r="A348" s="9">
        <v>347</v>
      </c>
      <c r="B348">
        <v>212.49299999999999</v>
      </c>
      <c r="C348" s="4">
        <v>224.83699999999999</v>
      </c>
      <c r="D348">
        <f t="shared" ca="1" si="54"/>
        <v>465</v>
      </c>
      <c r="E348">
        <f t="shared" ca="1" si="55"/>
        <v>219.89500000000001</v>
      </c>
      <c r="F348">
        <f t="shared" ca="1" si="56"/>
        <v>236.1875</v>
      </c>
      <c r="G348">
        <f t="shared" ca="1" si="57"/>
        <v>0.30754963585533412</v>
      </c>
      <c r="H348">
        <f t="shared" ca="1" si="58"/>
        <v>0.51158654850357932</v>
      </c>
      <c r="K348" t="s">
        <v>376</v>
      </c>
      <c r="O348" t="s">
        <v>891</v>
      </c>
    </row>
    <row r="349" spans="1:15" x14ac:dyDescent="0.2">
      <c r="A349" s="9">
        <v>348</v>
      </c>
      <c r="B349">
        <v>212.47800000000001</v>
      </c>
      <c r="C349" s="3">
        <v>224.82499999999999</v>
      </c>
      <c r="D349">
        <f t="shared" ca="1" si="54"/>
        <v>467</v>
      </c>
      <c r="E349">
        <f t="shared" ca="1" si="55"/>
        <v>219.95500000000001</v>
      </c>
      <c r="F349">
        <f t="shared" ca="1" si="56"/>
        <v>236.26299999999998</v>
      </c>
      <c r="G349">
        <f t="shared" ca="1" si="57"/>
        <v>0.31539165583432272</v>
      </c>
      <c r="H349">
        <f t="shared" ca="1" si="58"/>
        <v>0.51985453406141979</v>
      </c>
      <c r="K349" t="s">
        <v>377</v>
      </c>
      <c r="O349" t="s">
        <v>892</v>
      </c>
    </row>
    <row r="350" spans="1:15" x14ac:dyDescent="0.2">
      <c r="A350" s="9">
        <v>349</v>
      </c>
      <c r="B350">
        <v>212.464</v>
      </c>
      <c r="C350" s="4">
        <v>224.81200000000001</v>
      </c>
      <c r="D350">
        <f t="shared" ca="1" si="54"/>
        <v>468</v>
      </c>
      <c r="E350">
        <f t="shared" ca="1" si="55"/>
        <v>220.07499999999999</v>
      </c>
      <c r="F350">
        <f t="shared" ca="1" si="56"/>
        <v>236.41399999999999</v>
      </c>
      <c r="G350">
        <f t="shared" ca="1" si="57"/>
        <v>0.33107569579229618</v>
      </c>
      <c r="H350">
        <f t="shared" ca="1" si="58"/>
        <v>0.53639050517710696</v>
      </c>
      <c r="K350" t="s">
        <v>378</v>
      </c>
      <c r="O350" t="s">
        <v>893</v>
      </c>
    </row>
    <row r="351" spans="1:15" x14ac:dyDescent="0.2">
      <c r="A351" s="9">
        <v>350</v>
      </c>
      <c r="B351">
        <v>212.44900000000001</v>
      </c>
      <c r="C351" s="3">
        <v>224.8</v>
      </c>
      <c r="D351">
        <f t="shared" ca="1" si="54"/>
        <v>470</v>
      </c>
      <c r="E351">
        <f t="shared" ca="1" si="55"/>
        <v>220.13499999999999</v>
      </c>
      <c r="F351">
        <f t="shared" ca="1" si="56"/>
        <v>236.49</v>
      </c>
      <c r="G351">
        <f t="shared" ca="1" si="57"/>
        <v>0.33891771577128477</v>
      </c>
      <c r="H351">
        <f t="shared" ca="1" si="58"/>
        <v>0.54471324560619638</v>
      </c>
      <c r="K351" t="s">
        <v>379</v>
      </c>
      <c r="O351" t="s">
        <v>894</v>
      </c>
    </row>
    <row r="352" spans="1:15" x14ac:dyDescent="0.2">
      <c r="A352" s="9">
        <v>351</v>
      </c>
      <c r="B352">
        <v>212.435</v>
      </c>
      <c r="C352" s="4">
        <v>224.78749999999999</v>
      </c>
      <c r="D352">
        <f t="shared" ca="1" si="54"/>
        <v>471</v>
      </c>
      <c r="E352">
        <f t="shared" ca="1" si="55"/>
        <v>220.19499999999999</v>
      </c>
      <c r="F352">
        <f t="shared" ca="1" si="56"/>
        <v>236.56549999999999</v>
      </c>
      <c r="G352">
        <f t="shared" ca="1" si="57"/>
        <v>0.34675973575027336</v>
      </c>
      <c r="H352">
        <f t="shared" ca="1" si="58"/>
        <v>0.55298123116403697</v>
      </c>
      <c r="K352" t="s">
        <v>380</v>
      </c>
      <c r="O352" t="s">
        <v>895</v>
      </c>
    </row>
    <row r="353" spans="1:15" x14ac:dyDescent="0.2">
      <c r="A353" s="9">
        <v>352</v>
      </c>
      <c r="B353">
        <v>212.42</v>
      </c>
      <c r="C353" s="3">
        <v>224.77549999999999</v>
      </c>
      <c r="D353">
        <f t="shared" ca="1" si="54"/>
        <v>472</v>
      </c>
      <c r="E353">
        <f t="shared" ca="1" si="55"/>
        <v>220.31399999999999</v>
      </c>
      <c r="F353">
        <f t="shared" ca="1" si="56"/>
        <v>236.7165</v>
      </c>
      <c r="G353">
        <f t="shared" ca="1" si="57"/>
        <v>0.36231307537526675</v>
      </c>
      <c r="H353">
        <f t="shared" ca="1" si="58"/>
        <v>0.56951720227972413</v>
      </c>
      <c r="K353" t="s">
        <v>381</v>
      </c>
      <c r="O353" t="s">
        <v>896</v>
      </c>
    </row>
    <row r="354" spans="1:15" x14ac:dyDescent="0.2">
      <c r="A354" s="9">
        <v>353</v>
      </c>
      <c r="B354">
        <v>212.40600000000001</v>
      </c>
      <c r="C354" s="4">
        <v>224.76349999999999</v>
      </c>
      <c r="D354">
        <f t="shared" ca="1" si="54"/>
        <v>474</v>
      </c>
      <c r="E354">
        <f t="shared" ca="1" si="55"/>
        <v>220.374</v>
      </c>
      <c r="F354">
        <f t="shared" ca="1" si="56"/>
        <v>236.79199999999997</v>
      </c>
      <c r="G354">
        <f t="shared" ca="1" si="57"/>
        <v>0.37015509535425534</v>
      </c>
      <c r="H354">
        <f t="shared" ca="1" si="58"/>
        <v>0.57778518783756461</v>
      </c>
      <c r="K354" t="s">
        <v>382</v>
      </c>
      <c r="O354" t="s">
        <v>897</v>
      </c>
    </row>
    <row r="355" spans="1:15" x14ac:dyDescent="0.2">
      <c r="A355" s="9">
        <v>354</v>
      </c>
      <c r="B355">
        <v>212.39099999999999</v>
      </c>
      <c r="C355" s="3">
        <v>224.75049999999999</v>
      </c>
      <c r="D355">
        <f t="shared" ca="1" si="54"/>
        <v>475</v>
      </c>
      <c r="E355">
        <f t="shared" ca="1" si="55"/>
        <v>220.434</v>
      </c>
      <c r="F355">
        <f t="shared" ca="1" si="56"/>
        <v>236.86750000000001</v>
      </c>
      <c r="G355">
        <f t="shared" ca="1" si="57"/>
        <v>0.37799711533324393</v>
      </c>
      <c r="H355">
        <f t="shared" ca="1" si="58"/>
        <v>0.5860531733954113</v>
      </c>
      <c r="K355" t="s">
        <v>383</v>
      </c>
      <c r="O355" t="s">
        <v>898</v>
      </c>
    </row>
    <row r="356" spans="1:15" x14ac:dyDescent="0.2">
      <c r="A356" s="9">
        <v>355</v>
      </c>
      <c r="B356">
        <v>212.37700000000001</v>
      </c>
      <c r="C356" s="4">
        <v>224.73849999999999</v>
      </c>
      <c r="D356">
        <f t="shared" ca="1" si="54"/>
        <v>476</v>
      </c>
      <c r="E356">
        <f t="shared" ca="1" si="55"/>
        <v>220.553</v>
      </c>
      <c r="F356">
        <f t="shared" ca="1" si="56"/>
        <v>237.01850000000002</v>
      </c>
      <c r="G356">
        <f t="shared" ca="1" si="57"/>
        <v>0.39355045495823732</v>
      </c>
      <c r="H356">
        <f t="shared" ca="1" si="58"/>
        <v>0.60258914451109857</v>
      </c>
      <c r="K356" t="s">
        <v>384</v>
      </c>
      <c r="O356" t="s">
        <v>899</v>
      </c>
    </row>
    <row r="357" spans="1:15" x14ac:dyDescent="0.2">
      <c r="A357" s="9">
        <v>356</v>
      </c>
      <c r="B357">
        <v>212.36199999999999</v>
      </c>
      <c r="C357" s="3">
        <v>224.726</v>
      </c>
      <c r="D357">
        <f t="shared" ca="1" si="54"/>
        <v>478</v>
      </c>
      <c r="E357">
        <f t="shared" ca="1" si="55"/>
        <v>220.613</v>
      </c>
      <c r="F357">
        <f t="shared" ca="1" si="56"/>
        <v>237.09449999999998</v>
      </c>
      <c r="G357">
        <f t="shared" ca="1" si="57"/>
        <v>0.40139247493722591</v>
      </c>
      <c r="H357">
        <f t="shared" ca="1" si="58"/>
        <v>0.61091188494018178</v>
      </c>
      <c r="K357" t="s">
        <v>385</v>
      </c>
      <c r="O357" t="s">
        <v>900</v>
      </c>
    </row>
    <row r="358" spans="1:15" x14ac:dyDescent="0.2">
      <c r="A358" s="9">
        <v>357</v>
      </c>
      <c r="B358">
        <v>212.34800000000001</v>
      </c>
      <c r="C358" s="4">
        <v>224.714</v>
      </c>
      <c r="D358">
        <f t="shared" ca="1" si="54"/>
        <v>479</v>
      </c>
      <c r="E358">
        <f t="shared" ca="1" si="55"/>
        <v>220.733</v>
      </c>
      <c r="F358">
        <f t="shared" ca="1" si="56"/>
        <v>237.245</v>
      </c>
      <c r="G358">
        <f t="shared" ca="1" si="57"/>
        <v>0.41707651489520303</v>
      </c>
      <c r="H358">
        <f t="shared" ca="1" si="58"/>
        <v>0.62739310118462632</v>
      </c>
      <c r="K358" t="s">
        <v>386</v>
      </c>
      <c r="O358" t="s">
        <v>901</v>
      </c>
    </row>
    <row r="359" spans="1:15" x14ac:dyDescent="0.2">
      <c r="A359" s="9">
        <v>358</v>
      </c>
      <c r="B359">
        <v>212.333</v>
      </c>
      <c r="C359" s="3">
        <v>224.702</v>
      </c>
      <c r="D359">
        <f t="shared" ca="1" si="54"/>
        <v>480</v>
      </c>
      <c r="E359">
        <f t="shared" ca="1" si="55"/>
        <v>220.79300000000001</v>
      </c>
      <c r="F359">
        <f t="shared" ca="1" si="56"/>
        <v>237.321</v>
      </c>
      <c r="G359">
        <f t="shared" ca="1" si="57"/>
        <v>0.42491853487419162</v>
      </c>
      <c r="H359">
        <f t="shared" ca="1" si="58"/>
        <v>0.63571584161371253</v>
      </c>
      <c r="K359" t="s">
        <v>387</v>
      </c>
      <c r="O359" t="s">
        <v>902</v>
      </c>
    </row>
    <row r="360" spans="1:15" x14ac:dyDescent="0.2">
      <c r="A360" s="9">
        <v>359</v>
      </c>
      <c r="B360">
        <v>212.31899999999999</v>
      </c>
      <c r="C360" s="4">
        <v>224.68950000000001</v>
      </c>
      <c r="D360">
        <f t="shared" ca="1" si="54"/>
        <v>482</v>
      </c>
      <c r="E360">
        <f t="shared" ca="1" si="55"/>
        <v>220.85300000000001</v>
      </c>
      <c r="F360">
        <f t="shared" ca="1" si="56"/>
        <v>237.3965</v>
      </c>
      <c r="G360">
        <f t="shared" ca="1" si="57"/>
        <v>0.43276055485318021</v>
      </c>
      <c r="H360">
        <f t="shared" ca="1" si="58"/>
        <v>0.64398382717155622</v>
      </c>
      <c r="K360" t="s">
        <v>388</v>
      </c>
      <c r="O360" t="s">
        <v>903</v>
      </c>
    </row>
    <row r="361" spans="1:15" x14ac:dyDescent="0.2">
      <c r="A361" s="9">
        <v>360</v>
      </c>
      <c r="B361">
        <v>212.304</v>
      </c>
      <c r="C361" s="3">
        <v>224.67700000000002</v>
      </c>
      <c r="D361">
        <f t="shared" ca="1" si="54"/>
        <v>483</v>
      </c>
      <c r="E361">
        <f t="shared" ca="1" si="55"/>
        <v>220.97200000000001</v>
      </c>
      <c r="F361">
        <f t="shared" ca="1" si="56"/>
        <v>237.54750000000001</v>
      </c>
      <c r="G361">
        <f t="shared" ca="1" si="57"/>
        <v>0.4483138944781736</v>
      </c>
      <c r="H361">
        <f t="shared" ca="1" si="58"/>
        <v>0.66051979828724339</v>
      </c>
      <c r="K361" t="s">
        <v>389</v>
      </c>
      <c r="O361" t="s">
        <v>904</v>
      </c>
    </row>
    <row r="362" spans="1:15" x14ac:dyDescent="0.2">
      <c r="A362" s="9">
        <v>361</v>
      </c>
      <c r="B362">
        <v>212.29</v>
      </c>
      <c r="C362" s="4">
        <v>224.66500000000002</v>
      </c>
      <c r="D362">
        <f t="shared" ca="1" si="54"/>
        <v>484</v>
      </c>
      <c r="E362">
        <f t="shared" ca="1" si="55"/>
        <v>221.03200000000001</v>
      </c>
      <c r="F362">
        <f t="shared" ca="1" si="56"/>
        <v>237.62350000000001</v>
      </c>
      <c r="G362">
        <f t="shared" ca="1" si="57"/>
        <v>0.45615591445716219</v>
      </c>
      <c r="H362">
        <f t="shared" ca="1" si="58"/>
        <v>0.6688425387163297</v>
      </c>
      <c r="K362" t="s">
        <v>390</v>
      </c>
      <c r="O362" t="s">
        <v>905</v>
      </c>
    </row>
    <row r="363" spans="1:15" x14ac:dyDescent="0.2">
      <c r="A363" s="9">
        <v>362</v>
      </c>
      <c r="B363">
        <v>212.27500000000001</v>
      </c>
      <c r="C363" s="3">
        <v>224.6525</v>
      </c>
      <c r="D363">
        <f t="shared" ca="1" si="54"/>
        <v>486</v>
      </c>
      <c r="E363">
        <f t="shared" ca="1" si="55"/>
        <v>221.14400000000001</v>
      </c>
      <c r="F363">
        <f t="shared" ca="1" si="56"/>
        <v>237.75450000000001</v>
      </c>
      <c r="G363">
        <f t="shared" ca="1" si="57"/>
        <v>0.47079435175127299</v>
      </c>
      <c r="H363">
        <f t="shared" ca="1" si="58"/>
        <v>0.68318831498225607</v>
      </c>
      <c r="K363" t="s">
        <v>391</v>
      </c>
      <c r="O363" t="s">
        <v>906</v>
      </c>
    </row>
    <row r="364" spans="1:15" x14ac:dyDescent="0.2">
      <c r="A364" s="9">
        <v>363</v>
      </c>
      <c r="B364">
        <v>212.261</v>
      </c>
      <c r="C364" s="4">
        <v>224.64049999999997</v>
      </c>
      <c r="D364">
        <f t="shared" ca="1" si="54"/>
        <v>487</v>
      </c>
      <c r="E364">
        <f t="shared" ca="1" si="55"/>
        <v>221.369</v>
      </c>
      <c r="F364">
        <f t="shared" ca="1" si="56"/>
        <v>238.01749999999998</v>
      </c>
      <c r="G364">
        <f t="shared" ca="1" si="57"/>
        <v>0.50020192667247831</v>
      </c>
      <c r="H364">
        <f t="shared" ca="1" si="58"/>
        <v>0.71198937725659417</v>
      </c>
      <c r="K364" t="s">
        <v>392</v>
      </c>
      <c r="O364" t="s">
        <v>907</v>
      </c>
    </row>
    <row r="365" spans="1:15" x14ac:dyDescent="0.2">
      <c r="A365" s="9">
        <v>364</v>
      </c>
      <c r="B365">
        <v>212.24600000000001</v>
      </c>
      <c r="C365" s="3">
        <v>224.62799999999999</v>
      </c>
      <c r="D365">
        <f t="shared" ca="1" si="54"/>
        <v>488</v>
      </c>
      <c r="E365">
        <f t="shared" ca="1" si="55"/>
        <v>221.48099999999999</v>
      </c>
      <c r="F365">
        <f t="shared" ca="1" si="56"/>
        <v>238.149</v>
      </c>
      <c r="G365">
        <f t="shared" ca="1" si="57"/>
        <v>0.51484036396658905</v>
      </c>
      <c r="H365">
        <f t="shared" ca="1" si="58"/>
        <v>0.72638990839376627</v>
      </c>
      <c r="K365" t="s">
        <v>393</v>
      </c>
      <c r="O365" t="s">
        <v>908</v>
      </c>
    </row>
    <row r="366" spans="1:15" x14ac:dyDescent="0.2">
      <c r="A366" s="9">
        <v>365</v>
      </c>
      <c r="B366">
        <v>212.232</v>
      </c>
      <c r="C366" s="4">
        <v>224.6155</v>
      </c>
      <c r="D366">
        <f t="shared" ca="1" si="54"/>
        <v>490</v>
      </c>
      <c r="E366">
        <f t="shared" ca="1" si="55"/>
        <v>221.59299999999999</v>
      </c>
      <c r="F366">
        <f t="shared" ca="1" si="56"/>
        <v>238.28050000000002</v>
      </c>
      <c r="G366">
        <f t="shared" ca="1" si="57"/>
        <v>0.52947880126069991</v>
      </c>
      <c r="H366">
        <f t="shared" ca="1" si="58"/>
        <v>0.74079043953093848</v>
      </c>
      <c r="K366" t="s">
        <v>394</v>
      </c>
      <c r="O366" t="s">
        <v>909</v>
      </c>
    </row>
    <row r="367" spans="1:15" x14ac:dyDescent="0.2">
      <c r="A367" s="9">
        <v>366</v>
      </c>
      <c r="B367">
        <v>212.21700000000001</v>
      </c>
      <c r="C367" s="3">
        <v>224.6035</v>
      </c>
      <c r="D367">
        <f t="shared" ca="1" si="54"/>
        <v>491</v>
      </c>
      <c r="E367">
        <f t="shared" ca="1" si="55"/>
        <v>221.81800000000001</v>
      </c>
      <c r="F367">
        <f t="shared" ca="1" si="56"/>
        <v>238.54349999999999</v>
      </c>
      <c r="G367">
        <f t="shared" ca="1" si="57"/>
        <v>0.55888637618190895</v>
      </c>
      <c r="H367">
        <f t="shared" ca="1" si="58"/>
        <v>0.76959150180527658</v>
      </c>
      <c r="K367" t="s">
        <v>395</v>
      </c>
      <c r="O367" t="s">
        <v>910</v>
      </c>
    </row>
    <row r="368" spans="1:15" x14ac:dyDescent="0.2">
      <c r="A368" s="9">
        <v>367</v>
      </c>
      <c r="B368">
        <v>212.203</v>
      </c>
      <c r="C368" s="4">
        <v>224.59100000000001</v>
      </c>
      <c r="D368">
        <f t="shared" ca="1" si="54"/>
        <v>492</v>
      </c>
      <c r="E368">
        <f t="shared" ca="1" si="55"/>
        <v>221.93</v>
      </c>
      <c r="F368">
        <f t="shared" ca="1" si="56"/>
        <v>238.67500000000001</v>
      </c>
      <c r="G368">
        <f t="shared" ca="1" si="57"/>
        <v>0.57352481347601969</v>
      </c>
      <c r="H368">
        <f t="shared" ca="1" si="58"/>
        <v>0.78399203294244868</v>
      </c>
      <c r="K368" t="s">
        <v>396</v>
      </c>
      <c r="O368" t="s">
        <v>911</v>
      </c>
    </row>
    <row r="369" spans="1:15" x14ac:dyDescent="0.2">
      <c r="A369" s="9">
        <v>368</v>
      </c>
      <c r="B369">
        <v>212.18799999999999</v>
      </c>
      <c r="C369" s="3">
        <v>224.57900000000001</v>
      </c>
      <c r="D369">
        <f t="shared" ca="1" si="54"/>
        <v>494</v>
      </c>
      <c r="E369">
        <f t="shared" ca="1" si="55"/>
        <v>222.042</v>
      </c>
      <c r="F369">
        <f t="shared" ca="1" si="56"/>
        <v>238.80599999999998</v>
      </c>
      <c r="G369">
        <f t="shared" ca="1" si="57"/>
        <v>0.58816325077013054</v>
      </c>
      <c r="H369">
        <f t="shared" ca="1" si="58"/>
        <v>0.79833780920837194</v>
      </c>
      <c r="K369" t="s">
        <v>397</v>
      </c>
      <c r="O369" t="s">
        <v>912</v>
      </c>
    </row>
    <row r="370" spans="1:15" x14ac:dyDescent="0.2">
      <c r="A370" s="9">
        <v>369</v>
      </c>
      <c r="B370">
        <v>212.17400000000001</v>
      </c>
      <c r="C370" s="4">
        <v>224.56650000000002</v>
      </c>
      <c r="D370">
        <f t="shared" ca="1" si="54"/>
        <v>495</v>
      </c>
      <c r="E370">
        <f t="shared" ca="1" si="55"/>
        <v>222.34299999999999</v>
      </c>
      <c r="F370">
        <f t="shared" ca="1" si="56"/>
        <v>238.96049999999997</v>
      </c>
      <c r="G370">
        <f t="shared" ca="1" si="57"/>
        <v>0.62750405099805351</v>
      </c>
      <c r="H370">
        <f t="shared" ca="1" si="58"/>
        <v>0.81525706442276424</v>
      </c>
      <c r="K370" t="s">
        <v>398</v>
      </c>
      <c r="O370" t="s">
        <v>913</v>
      </c>
    </row>
    <row r="371" spans="1:15" x14ac:dyDescent="0.2">
      <c r="A371" s="9">
        <v>370</v>
      </c>
      <c r="B371">
        <v>212.15899999999999</v>
      </c>
      <c r="C371" s="3">
        <v>224.55450000000002</v>
      </c>
      <c r="D371">
        <f t="shared" ca="1" si="54"/>
        <v>496</v>
      </c>
      <c r="E371">
        <f t="shared" ca="1" si="55"/>
        <v>222.53100000000001</v>
      </c>
      <c r="F371">
        <f t="shared" ca="1" si="56"/>
        <v>238.983</v>
      </c>
      <c r="G371">
        <f t="shared" ca="1" si="57"/>
        <v>0.65207571359888561</v>
      </c>
      <c r="H371">
        <f t="shared" ca="1" si="58"/>
        <v>0.81772103362874793</v>
      </c>
      <c r="K371" t="s">
        <v>399</v>
      </c>
      <c r="O371" t="s">
        <v>914</v>
      </c>
    </row>
    <row r="372" spans="1:15" x14ac:dyDescent="0.2">
      <c r="A372" s="9">
        <v>371</v>
      </c>
      <c r="B372">
        <v>212.14500000000001</v>
      </c>
      <c r="C372" s="4">
        <v>224.54200000000003</v>
      </c>
      <c r="D372">
        <f t="shared" ca="1" si="54"/>
        <v>498</v>
      </c>
      <c r="E372">
        <f t="shared" ca="1" si="55"/>
        <v>222.71899999999999</v>
      </c>
      <c r="F372">
        <f t="shared" ca="1" si="56"/>
        <v>239.00650000000002</v>
      </c>
      <c r="G372">
        <f t="shared" ca="1" si="57"/>
        <v>0.67664737619971405</v>
      </c>
      <c r="H372">
        <f t="shared" ca="1" si="58"/>
        <v>0.82029451257721708</v>
      </c>
      <c r="K372" t="s">
        <v>400</v>
      </c>
      <c r="O372" t="s">
        <v>915</v>
      </c>
    </row>
    <row r="373" spans="1:15" x14ac:dyDescent="0.2">
      <c r="A373" s="9">
        <v>372</v>
      </c>
      <c r="B373">
        <v>212.13</v>
      </c>
      <c r="C373" s="3">
        <v>224.52949999999998</v>
      </c>
      <c r="D373">
        <f t="shared" ca="1" si="54"/>
        <v>499</v>
      </c>
      <c r="E373">
        <f t="shared" ca="1" si="55"/>
        <v>223.096</v>
      </c>
      <c r="F373">
        <f t="shared" ca="1" si="56"/>
        <v>239.05199999999999</v>
      </c>
      <c r="G373">
        <f t="shared" ca="1" si="57"/>
        <v>0.72592140173435826</v>
      </c>
      <c r="H373">
        <f t="shared" ca="1" si="58"/>
        <v>0.82527720586041786</v>
      </c>
      <c r="K373" t="s">
        <v>401</v>
      </c>
      <c r="O373" t="s">
        <v>916</v>
      </c>
    </row>
    <row r="374" spans="1:15" x14ac:dyDescent="0.2">
      <c r="A374" s="9">
        <v>373</v>
      </c>
      <c r="B374">
        <v>212.11600000000001</v>
      </c>
      <c r="C374" s="4">
        <v>224.51749999999998</v>
      </c>
      <c r="D374">
        <f t="shared" ca="1" si="54"/>
        <v>500</v>
      </c>
      <c r="E374">
        <f t="shared" ca="1" si="55"/>
        <v>223.28399999999999</v>
      </c>
      <c r="F374">
        <f t="shared" ca="1" si="56"/>
        <v>239.0745</v>
      </c>
      <c r="G374">
        <f t="shared" ca="1" si="57"/>
        <v>0.7504930643351867</v>
      </c>
      <c r="H374">
        <f t="shared" ca="1" si="58"/>
        <v>0.82774117506639844</v>
      </c>
      <c r="K374" t="s">
        <v>402</v>
      </c>
      <c r="O374" t="s">
        <v>917</v>
      </c>
    </row>
    <row r="375" spans="1:15" x14ac:dyDescent="0.2">
      <c r="A375" s="9">
        <v>374</v>
      </c>
      <c r="B375">
        <v>212.101</v>
      </c>
      <c r="C375" s="3">
        <v>224.505</v>
      </c>
      <c r="D375">
        <f t="shared" ca="1" si="54"/>
        <v>502</v>
      </c>
      <c r="E375">
        <f t="shared" ca="1" si="55"/>
        <v>223.30500000000001</v>
      </c>
      <c r="F375">
        <f t="shared" ca="1" si="56"/>
        <v>239.09699999999998</v>
      </c>
      <c r="G375">
        <f t="shared" ca="1" si="57"/>
        <v>0.75323777132783465</v>
      </c>
      <c r="H375">
        <f t="shared" ca="1" si="58"/>
        <v>0.83020514427237591</v>
      </c>
      <c r="K375" t="s">
        <v>403</v>
      </c>
      <c r="O375" t="s">
        <v>918</v>
      </c>
    </row>
    <row r="376" spans="1:15" x14ac:dyDescent="0.2">
      <c r="A376" s="9">
        <v>375</v>
      </c>
      <c r="B376">
        <v>212.08699999999999</v>
      </c>
      <c r="C376" s="4">
        <v>224.49299999999999</v>
      </c>
      <c r="D376">
        <f t="shared" ca="1" si="54"/>
        <v>503</v>
      </c>
      <c r="E376">
        <f t="shared" ca="1" si="55"/>
        <v>223.34700000000001</v>
      </c>
      <c r="F376">
        <f t="shared" ca="1" si="56"/>
        <v>239.143</v>
      </c>
      <c r="G376">
        <f t="shared" ca="1" si="57"/>
        <v>0.75872718531312655</v>
      </c>
      <c r="H376">
        <f t="shared" ca="1" si="58"/>
        <v>0.83524259242682553</v>
      </c>
      <c r="K376" t="s">
        <v>404</v>
      </c>
      <c r="O376" t="s">
        <v>919</v>
      </c>
    </row>
    <row r="377" spans="1:15" x14ac:dyDescent="0.2">
      <c r="A377" s="9">
        <v>376</v>
      </c>
      <c r="B377">
        <v>212.072</v>
      </c>
      <c r="C377" s="3">
        <v>224.48050000000001</v>
      </c>
      <c r="D377">
        <f t="shared" ca="1" si="54"/>
        <v>504</v>
      </c>
      <c r="E377">
        <f t="shared" ca="1" si="55"/>
        <v>223.36799999999999</v>
      </c>
      <c r="F377">
        <f t="shared" ca="1" si="56"/>
        <v>239.166</v>
      </c>
      <c r="G377">
        <f t="shared" ca="1" si="57"/>
        <v>0.76147189230577073</v>
      </c>
      <c r="H377">
        <f t="shared" ca="1" si="58"/>
        <v>0.83776131650404884</v>
      </c>
      <c r="K377" t="s">
        <v>405</v>
      </c>
      <c r="O377" t="s">
        <v>920</v>
      </c>
    </row>
    <row r="378" spans="1:15" x14ac:dyDescent="0.2">
      <c r="A378" s="9">
        <v>377</v>
      </c>
      <c r="B378">
        <v>212.05799999999999</v>
      </c>
      <c r="C378" s="4">
        <v>224.46799999999999</v>
      </c>
      <c r="D378">
        <f t="shared" ca="1" si="54"/>
        <v>506</v>
      </c>
      <c r="E378">
        <f t="shared" ca="1" si="55"/>
        <v>223.38900000000001</v>
      </c>
      <c r="F378">
        <f t="shared" ca="1" si="56"/>
        <v>239.13249999999999</v>
      </c>
      <c r="G378">
        <f t="shared" ca="1" si="57"/>
        <v>0.76421659929841856</v>
      </c>
      <c r="H378">
        <f t="shared" ca="1" si="58"/>
        <v>0.83409274013070089</v>
      </c>
      <c r="K378" t="s">
        <v>406</v>
      </c>
      <c r="O378" t="s">
        <v>921</v>
      </c>
    </row>
    <row r="379" spans="1:15" x14ac:dyDescent="0.2">
      <c r="A379" s="9">
        <v>378</v>
      </c>
      <c r="B379">
        <v>212.04300000000001</v>
      </c>
      <c r="C379" s="3">
        <v>224.45599999999999</v>
      </c>
      <c r="D379">
        <f t="shared" ca="1" si="54"/>
        <v>507</v>
      </c>
      <c r="E379">
        <f t="shared" ca="1" si="55"/>
        <v>223.43100000000001</v>
      </c>
      <c r="F379">
        <f t="shared" ca="1" si="56"/>
        <v>239.11900000000003</v>
      </c>
      <c r="G379">
        <f t="shared" ca="1" si="57"/>
        <v>0.76970601328371058</v>
      </c>
      <c r="H379">
        <f t="shared" ca="1" si="58"/>
        <v>0.83261435860711686</v>
      </c>
      <c r="K379" t="s">
        <v>407</v>
      </c>
      <c r="O379" t="s">
        <v>922</v>
      </c>
    </row>
    <row r="380" spans="1:15" x14ac:dyDescent="0.2">
      <c r="A380" s="9">
        <v>379</v>
      </c>
      <c r="B380">
        <v>212.029</v>
      </c>
      <c r="C380" s="4">
        <v>224.44350000000003</v>
      </c>
      <c r="D380">
        <f t="shared" ca="1" si="54"/>
        <v>508</v>
      </c>
      <c r="E380">
        <f t="shared" ca="1" si="55"/>
        <v>223.452</v>
      </c>
      <c r="F380">
        <f t="shared" ca="1" si="56"/>
        <v>239.113</v>
      </c>
      <c r="G380">
        <f t="shared" ca="1" si="57"/>
        <v>0.77245072027635475</v>
      </c>
      <c r="H380">
        <f t="shared" ca="1" si="58"/>
        <v>0.83195730015218583</v>
      </c>
      <c r="K380" t="s">
        <v>408</v>
      </c>
      <c r="O380" t="s">
        <v>923</v>
      </c>
    </row>
    <row r="381" spans="1:15" x14ac:dyDescent="0.2">
      <c r="A381" s="9">
        <v>380</v>
      </c>
      <c r="B381">
        <v>212.01400000000001</v>
      </c>
      <c r="C381" s="3">
        <v>224.4315</v>
      </c>
      <c r="D381">
        <f t="shared" ca="1" si="54"/>
        <v>510</v>
      </c>
      <c r="E381">
        <f t="shared" ca="1" si="55"/>
        <v>223.47300000000001</v>
      </c>
      <c r="F381">
        <f t="shared" ca="1" si="56"/>
        <v>239.10599999999999</v>
      </c>
      <c r="G381">
        <f t="shared" ca="1" si="57"/>
        <v>0.77519542726900259</v>
      </c>
      <c r="H381">
        <f t="shared" ca="1" si="58"/>
        <v>0.83119073195476934</v>
      </c>
      <c r="K381" t="s">
        <v>409</v>
      </c>
      <c r="O381" t="s">
        <v>924</v>
      </c>
    </row>
    <row r="382" spans="1:15" x14ac:dyDescent="0.2">
      <c r="A382" s="9">
        <v>381</v>
      </c>
      <c r="B382">
        <v>212</v>
      </c>
      <c r="C382" s="4">
        <v>224.41900000000001</v>
      </c>
      <c r="D382">
        <f t="shared" ca="1" si="54"/>
        <v>511</v>
      </c>
      <c r="E382">
        <f t="shared" ca="1" si="55"/>
        <v>223.51499999999999</v>
      </c>
      <c r="F382">
        <f t="shared" ca="1" si="56"/>
        <v>239.09300000000002</v>
      </c>
      <c r="G382">
        <f t="shared" ca="1" si="57"/>
        <v>0.78068484125429094</v>
      </c>
      <c r="H382">
        <f t="shared" ca="1" si="58"/>
        <v>0.82976710530242803</v>
      </c>
      <c r="K382" t="s">
        <v>410</v>
      </c>
      <c r="O382" t="s">
        <v>925</v>
      </c>
    </row>
    <row r="383" spans="1:15" x14ac:dyDescent="0.2">
      <c r="A383" s="9">
        <v>382</v>
      </c>
      <c r="B383">
        <v>211.98500000000001</v>
      </c>
      <c r="C383" s="3">
        <v>224.40649999999999</v>
      </c>
      <c r="D383">
        <f t="shared" ca="1" si="54"/>
        <v>512</v>
      </c>
      <c r="E383">
        <f t="shared" ca="1" si="55"/>
        <v>223.535</v>
      </c>
      <c r="F383">
        <f t="shared" ca="1" si="56"/>
        <v>239.08600000000001</v>
      </c>
      <c r="G383">
        <f t="shared" ca="1" si="57"/>
        <v>0.78329884791395499</v>
      </c>
      <c r="H383">
        <f t="shared" ca="1" si="58"/>
        <v>0.82900053710501165</v>
      </c>
      <c r="K383" t="s">
        <v>411</v>
      </c>
      <c r="O383" t="s">
        <v>926</v>
      </c>
    </row>
    <row r="384" spans="1:15" x14ac:dyDescent="0.2">
      <c r="A384" s="9">
        <v>383</v>
      </c>
      <c r="B384">
        <v>211.971</v>
      </c>
      <c r="C384" s="4">
        <v>224.39449999999999</v>
      </c>
      <c r="D384">
        <f t="shared" ca="1" si="54"/>
        <v>514</v>
      </c>
      <c r="E384">
        <f t="shared" ca="1" si="55"/>
        <v>223.55600000000001</v>
      </c>
      <c r="F384">
        <f t="shared" ca="1" si="56"/>
        <v>239.0795</v>
      </c>
      <c r="G384">
        <f t="shared" ca="1" si="57"/>
        <v>0.78604355490660283</v>
      </c>
      <c r="H384">
        <f t="shared" ca="1" si="58"/>
        <v>0.82828872377883789</v>
      </c>
      <c r="K384" t="s">
        <v>412</v>
      </c>
      <c r="O384" t="s">
        <v>927</v>
      </c>
    </row>
    <row r="385" spans="1:15" x14ac:dyDescent="0.2">
      <c r="A385" s="9">
        <v>384</v>
      </c>
      <c r="B385">
        <v>211.99</v>
      </c>
      <c r="C385" s="3">
        <v>224.5975</v>
      </c>
      <c r="D385">
        <f t="shared" ca="1" si="54"/>
        <v>515</v>
      </c>
      <c r="E385">
        <f t="shared" ca="1" si="55"/>
        <v>223.59800000000001</v>
      </c>
      <c r="F385">
        <f t="shared" ca="1" si="56"/>
        <v>239.06649999999999</v>
      </c>
      <c r="G385">
        <f t="shared" ca="1" si="57"/>
        <v>0.79153296889189484</v>
      </c>
      <c r="H385">
        <f t="shared" ca="1" si="58"/>
        <v>0.82686509712649348</v>
      </c>
      <c r="K385" t="s">
        <v>413</v>
      </c>
      <c r="O385" t="s">
        <v>928</v>
      </c>
    </row>
    <row r="386" spans="1:15" x14ac:dyDescent="0.2">
      <c r="A386" s="9">
        <v>385</v>
      </c>
      <c r="B386">
        <v>212.01</v>
      </c>
      <c r="C386" s="4">
        <v>224.8005</v>
      </c>
      <c r="D386">
        <f t="shared" ref="D386:D449" ca="1" si="59">AVERAGE(OFFSET(A$2,(ROW(A386)-1)*1.34,,1.34))</f>
        <v>516</v>
      </c>
      <c r="E386">
        <f t="shared" ca="1" si="55"/>
        <v>223.619</v>
      </c>
      <c r="F386">
        <f t="shared" ca="1" si="56"/>
        <v>239.05949999999999</v>
      </c>
      <c r="G386">
        <f t="shared" ca="1" si="57"/>
        <v>0.79427767588453901</v>
      </c>
      <c r="H386">
        <f t="shared" ca="1" si="58"/>
        <v>0.82609852892907698</v>
      </c>
      <c r="K386" t="s">
        <v>414</v>
      </c>
      <c r="O386" t="s">
        <v>929</v>
      </c>
    </row>
    <row r="387" spans="1:15" x14ac:dyDescent="0.2">
      <c r="A387" s="9">
        <v>386</v>
      </c>
      <c r="B387">
        <v>212.029</v>
      </c>
      <c r="C387" s="3">
        <v>225.0035</v>
      </c>
      <c r="D387">
        <f t="shared" ca="1" si="59"/>
        <v>518</v>
      </c>
      <c r="E387">
        <f t="shared" ca="1" si="55"/>
        <v>223.64</v>
      </c>
      <c r="F387">
        <f t="shared" ca="1" si="56"/>
        <v>239.0265</v>
      </c>
      <c r="G387">
        <f t="shared" ca="1" si="57"/>
        <v>0.79702238287718319</v>
      </c>
      <c r="H387">
        <f t="shared" ca="1" si="58"/>
        <v>0.82248470742697488</v>
      </c>
      <c r="K387" t="s">
        <v>415</v>
      </c>
      <c r="O387" t="s">
        <v>930</v>
      </c>
    </row>
    <row r="388" spans="1:15" x14ac:dyDescent="0.2">
      <c r="A388" s="9">
        <v>387</v>
      </c>
      <c r="B388">
        <v>212.04900000000001</v>
      </c>
      <c r="C388" s="4">
        <v>225.20650000000001</v>
      </c>
      <c r="D388">
        <f t="shared" ca="1" si="59"/>
        <v>519</v>
      </c>
      <c r="E388">
        <f t="shared" ca="1" si="55"/>
        <v>223.68199999999999</v>
      </c>
      <c r="F388">
        <f t="shared" ca="1" si="56"/>
        <v>239.18549999999999</v>
      </c>
      <c r="G388">
        <f t="shared" ca="1" si="57"/>
        <v>0.8025117968624752</v>
      </c>
      <c r="H388">
        <f t="shared" ca="1" si="58"/>
        <v>0.8398967564825639</v>
      </c>
      <c r="K388" t="s">
        <v>416</v>
      </c>
      <c r="O388" t="s">
        <v>931</v>
      </c>
    </row>
    <row r="389" spans="1:15" x14ac:dyDescent="0.2">
      <c r="A389" s="9">
        <v>388</v>
      </c>
      <c r="B389">
        <v>212.06800000000001</v>
      </c>
      <c r="C389" s="3">
        <v>225.40950000000001</v>
      </c>
      <c r="D389">
        <f t="shared" ca="1" si="59"/>
        <v>520</v>
      </c>
      <c r="E389">
        <f t="shared" ca="1" si="55"/>
        <v>223.703</v>
      </c>
      <c r="F389">
        <f t="shared" ca="1" si="56"/>
        <v>239.32049999999998</v>
      </c>
      <c r="G389">
        <f t="shared" ca="1" si="57"/>
        <v>0.80525650385512304</v>
      </c>
      <c r="H389">
        <f t="shared" ca="1" si="58"/>
        <v>0.85468057171844114</v>
      </c>
      <c r="K389" t="s">
        <v>417</v>
      </c>
      <c r="O389" t="s">
        <v>932</v>
      </c>
    </row>
    <row r="390" spans="1:15" x14ac:dyDescent="0.2">
      <c r="A390" s="9">
        <v>389</v>
      </c>
      <c r="B390">
        <v>212.08699999999999</v>
      </c>
      <c r="C390" s="4">
        <v>225.61250000000001</v>
      </c>
      <c r="D390">
        <f t="shared" ca="1" si="59"/>
        <v>522</v>
      </c>
      <c r="E390">
        <f t="shared" ca="1" si="55"/>
        <v>223.72399999999999</v>
      </c>
      <c r="F390">
        <f t="shared" ca="1" si="56"/>
        <v>239.45599999999999</v>
      </c>
      <c r="G390">
        <f t="shared" ca="1" si="57"/>
        <v>0.80800121084776722</v>
      </c>
      <c r="H390">
        <f t="shared" ca="1" si="58"/>
        <v>0.86951914182556422</v>
      </c>
      <c r="K390" t="s">
        <v>418</v>
      </c>
      <c r="O390" t="s">
        <v>933</v>
      </c>
    </row>
    <row r="391" spans="1:15" x14ac:dyDescent="0.2">
      <c r="A391" s="9">
        <v>390</v>
      </c>
      <c r="B391">
        <v>212.107</v>
      </c>
      <c r="C391" s="3">
        <v>225.81549999999999</v>
      </c>
      <c r="D391">
        <f t="shared" ca="1" si="59"/>
        <v>523</v>
      </c>
      <c r="E391">
        <f t="shared" ca="1" si="55"/>
        <v>223.76599999999999</v>
      </c>
      <c r="F391">
        <f t="shared" ca="1" si="56"/>
        <v>239.726</v>
      </c>
      <c r="G391">
        <f t="shared" ca="1" si="57"/>
        <v>0.81349062483305923</v>
      </c>
      <c r="H391">
        <f t="shared" ca="1" si="58"/>
        <v>0.89908677229732192</v>
      </c>
      <c r="K391" t="s">
        <v>419</v>
      </c>
      <c r="O391" t="s">
        <v>934</v>
      </c>
    </row>
    <row r="392" spans="1:15" x14ac:dyDescent="0.2">
      <c r="A392" s="9">
        <v>391</v>
      </c>
      <c r="B392">
        <v>212.126</v>
      </c>
      <c r="C392" s="4">
        <v>226.01849999999999</v>
      </c>
      <c r="D392">
        <f t="shared" ca="1" si="59"/>
        <v>524</v>
      </c>
      <c r="E392">
        <f t="shared" ca="1" si="55"/>
        <v>223.78700000000001</v>
      </c>
      <c r="F392">
        <f t="shared" ca="1" si="56"/>
        <v>239.86099999999999</v>
      </c>
      <c r="G392">
        <f t="shared" ca="1" si="57"/>
        <v>0.81623533182570707</v>
      </c>
      <c r="H392">
        <f t="shared" ca="1" si="58"/>
        <v>0.91387058753319916</v>
      </c>
      <c r="K392" t="s">
        <v>420</v>
      </c>
      <c r="O392" t="s">
        <v>935</v>
      </c>
    </row>
    <row r="393" spans="1:15" x14ac:dyDescent="0.2">
      <c r="A393" s="9">
        <v>392</v>
      </c>
      <c r="B393">
        <v>212.173</v>
      </c>
      <c r="C393" s="3">
        <v>225.99950000000001</v>
      </c>
      <c r="D393">
        <f t="shared" ca="1" si="59"/>
        <v>526</v>
      </c>
      <c r="E393">
        <f t="shared" ref="E393:E439" ca="1" si="60">AVERAGE(OFFSET(B$2,(ROW(B436)-1)*1.34,,1.34))</f>
        <v>223.80799999999999</v>
      </c>
      <c r="F393">
        <f t="shared" ref="F393:F439" ca="1" si="61">AVERAGE(OFFSET(C$2,(ROW(C436)-1)*1.34,,1.34))</f>
        <v>239.99650000000003</v>
      </c>
      <c r="G393">
        <f t="shared" ref="G393:G439" ca="1" si="62">(E393-$E$515)/$E$519</f>
        <v>0.81898003881835124</v>
      </c>
      <c r="H393">
        <f t="shared" ref="H393:H439" ca="1" si="63">(F393-$F$515)/$F$519</f>
        <v>0.92870915764032536</v>
      </c>
      <c r="K393" t="s">
        <v>421</v>
      </c>
      <c r="O393" t="s">
        <v>936</v>
      </c>
    </row>
    <row r="394" spans="1:15" x14ac:dyDescent="0.2">
      <c r="A394" s="9">
        <v>393</v>
      </c>
      <c r="B394">
        <v>212.21899999999999</v>
      </c>
      <c r="C394" s="4">
        <v>225.98050000000001</v>
      </c>
      <c r="D394">
        <f t="shared" ca="1" si="59"/>
        <v>527</v>
      </c>
      <c r="E394">
        <f t="shared" ca="1" si="60"/>
        <v>223.84899999999999</v>
      </c>
      <c r="F394">
        <f t="shared" ca="1" si="61"/>
        <v>240.267</v>
      </c>
      <c r="G394">
        <f t="shared" ca="1" si="62"/>
        <v>0.82433875247065946</v>
      </c>
      <c r="H394">
        <f t="shared" ca="1" si="63"/>
        <v>0.95833154298332268</v>
      </c>
      <c r="K394" t="s">
        <v>422</v>
      </c>
      <c r="O394" t="s">
        <v>937</v>
      </c>
    </row>
    <row r="395" spans="1:15" x14ac:dyDescent="0.2">
      <c r="A395" s="9">
        <v>394</v>
      </c>
      <c r="B395">
        <v>212.26499999999999</v>
      </c>
      <c r="C395" s="3">
        <v>225.96049999999997</v>
      </c>
      <c r="D395">
        <f t="shared" ca="1" si="59"/>
        <v>528</v>
      </c>
      <c r="E395">
        <f t="shared" ca="1" si="60"/>
        <v>223.88499999999999</v>
      </c>
      <c r="F395">
        <f t="shared" ca="1" si="61"/>
        <v>240.322</v>
      </c>
      <c r="G395">
        <f t="shared" ca="1" si="62"/>
        <v>0.82904396445805262</v>
      </c>
      <c r="H395">
        <f t="shared" ca="1" si="63"/>
        <v>0.96435457882016273</v>
      </c>
      <c r="K395" t="s">
        <v>423</v>
      </c>
      <c r="O395" t="s">
        <v>938</v>
      </c>
    </row>
    <row r="396" spans="1:15" x14ac:dyDescent="0.2">
      <c r="A396" s="9">
        <v>395</v>
      </c>
      <c r="B396">
        <v>212.31200000000001</v>
      </c>
      <c r="C396" s="4">
        <v>225.94150000000002</v>
      </c>
      <c r="D396">
        <f t="shared" ca="1" si="59"/>
        <v>530</v>
      </c>
      <c r="E396">
        <f t="shared" ca="1" si="60"/>
        <v>223.92</v>
      </c>
      <c r="F396">
        <f t="shared" ca="1" si="61"/>
        <v>240.37799999999999</v>
      </c>
      <c r="G396">
        <f t="shared" ca="1" si="62"/>
        <v>0.83361847611246198</v>
      </c>
      <c r="H396">
        <f t="shared" ca="1" si="63"/>
        <v>0.97048712439948814</v>
      </c>
      <c r="K396" t="s">
        <v>424</v>
      </c>
      <c r="O396" t="s">
        <v>939</v>
      </c>
    </row>
    <row r="397" spans="1:15" x14ac:dyDescent="0.2">
      <c r="A397" s="9">
        <v>396</v>
      </c>
      <c r="B397">
        <v>212.358</v>
      </c>
      <c r="C397" s="3">
        <v>225.92200000000003</v>
      </c>
      <c r="D397">
        <f t="shared" ca="1" si="59"/>
        <v>531</v>
      </c>
      <c r="E397">
        <f t="shared" ca="1" si="60"/>
        <v>223.99</v>
      </c>
      <c r="F397">
        <f t="shared" ca="1" si="61"/>
        <v>240.49</v>
      </c>
      <c r="G397">
        <f t="shared" ca="1" si="62"/>
        <v>0.84276749942128448</v>
      </c>
      <c r="H397">
        <f t="shared" ca="1" si="63"/>
        <v>0.98275221555814529</v>
      </c>
      <c r="K397" t="s">
        <v>425</v>
      </c>
      <c r="O397" t="s">
        <v>940</v>
      </c>
    </row>
    <row r="398" spans="1:15" x14ac:dyDescent="0.2">
      <c r="A398" s="9">
        <v>397</v>
      </c>
      <c r="B398">
        <v>212.404</v>
      </c>
      <c r="C398" s="4">
        <v>225.90300000000002</v>
      </c>
      <c r="D398">
        <f t="shared" ca="1" si="59"/>
        <v>532</v>
      </c>
      <c r="E398">
        <f t="shared" ca="1" si="60"/>
        <v>224.02600000000001</v>
      </c>
      <c r="F398">
        <f t="shared" ca="1" si="61"/>
        <v>240.54500000000002</v>
      </c>
      <c r="G398">
        <f t="shared" ca="1" si="62"/>
        <v>0.84747271140867764</v>
      </c>
      <c r="H398">
        <f t="shared" ca="1" si="63"/>
        <v>0.98877525139498534</v>
      </c>
      <c r="K398" t="s">
        <v>426</v>
      </c>
      <c r="O398" t="s">
        <v>941</v>
      </c>
    </row>
    <row r="399" spans="1:15" x14ac:dyDescent="0.2">
      <c r="A399" s="9">
        <v>398</v>
      </c>
      <c r="B399">
        <v>212.45</v>
      </c>
      <c r="C399" s="3">
        <v>225.8835</v>
      </c>
      <c r="D399">
        <f t="shared" ca="1" si="59"/>
        <v>534</v>
      </c>
      <c r="E399">
        <f t="shared" ca="1" si="60"/>
        <v>224.06100000000001</v>
      </c>
      <c r="F399">
        <f t="shared" ca="1" si="61"/>
        <v>240.601</v>
      </c>
      <c r="G399">
        <f t="shared" ca="1" si="62"/>
        <v>0.852047223063087</v>
      </c>
      <c r="H399">
        <f t="shared" ca="1" si="63"/>
        <v>0.99490779697431075</v>
      </c>
      <c r="K399" t="s">
        <v>427</v>
      </c>
      <c r="O399" t="s">
        <v>942</v>
      </c>
    </row>
    <row r="400" spans="1:15" x14ac:dyDescent="0.2">
      <c r="A400" s="9">
        <v>399</v>
      </c>
      <c r="B400">
        <v>212.499</v>
      </c>
      <c r="C400" s="4">
        <v>225.96600000000001</v>
      </c>
      <c r="D400">
        <f t="shared" ca="1" si="59"/>
        <v>535</v>
      </c>
      <c r="E400">
        <f t="shared" ca="1" si="60"/>
        <v>224.096</v>
      </c>
      <c r="F400">
        <f t="shared" ca="1" si="61"/>
        <v>240.64749999999998</v>
      </c>
      <c r="G400">
        <f t="shared" ca="1" si="62"/>
        <v>0.85662173471749636</v>
      </c>
      <c r="H400">
        <f t="shared" ca="1" si="63"/>
        <v>1</v>
      </c>
      <c r="K400" t="s">
        <v>428</v>
      </c>
      <c r="O400" t="s">
        <v>943</v>
      </c>
    </row>
    <row r="401" spans="1:15" x14ac:dyDescent="0.2">
      <c r="A401" s="9">
        <v>400</v>
      </c>
      <c r="B401">
        <v>212.547</v>
      </c>
      <c r="C401" s="3">
        <v>226.04750000000001</v>
      </c>
      <c r="D401">
        <f t="shared" ca="1" si="59"/>
        <v>537</v>
      </c>
      <c r="E401">
        <f t="shared" ca="1" si="60"/>
        <v>224.096</v>
      </c>
      <c r="F401">
        <f t="shared" ca="1" si="61"/>
        <v>240.63849999999999</v>
      </c>
      <c r="G401">
        <f t="shared" ca="1" si="62"/>
        <v>0.85662173471749636</v>
      </c>
      <c r="H401">
        <f t="shared" ca="1" si="63"/>
        <v>0.99901441231760968</v>
      </c>
      <c r="K401" t="s">
        <v>429</v>
      </c>
      <c r="O401" t="s">
        <v>944</v>
      </c>
    </row>
    <row r="402" spans="1:15" x14ac:dyDescent="0.2">
      <c r="A402" s="9">
        <v>401</v>
      </c>
      <c r="B402">
        <v>212.595</v>
      </c>
      <c r="C402" s="4">
        <v>226.12899999999999</v>
      </c>
      <c r="D402">
        <f t="shared" ca="1" si="59"/>
        <v>538</v>
      </c>
      <c r="E402">
        <f t="shared" ca="1" si="60"/>
        <v>224.096</v>
      </c>
      <c r="F402">
        <f t="shared" ca="1" si="61"/>
        <v>240.62899999999999</v>
      </c>
      <c r="G402">
        <f t="shared" ca="1" si="62"/>
        <v>0.85662173471749636</v>
      </c>
      <c r="H402">
        <f t="shared" ca="1" si="63"/>
        <v>0.9979740697639734</v>
      </c>
      <c r="K402" t="s">
        <v>430</v>
      </c>
      <c r="O402" t="s">
        <v>945</v>
      </c>
    </row>
    <row r="403" spans="1:15" x14ac:dyDescent="0.2">
      <c r="A403" s="9">
        <v>402</v>
      </c>
      <c r="B403">
        <v>212.643</v>
      </c>
      <c r="C403" s="3">
        <v>226.2115</v>
      </c>
      <c r="D403">
        <f t="shared" ca="1" si="59"/>
        <v>539</v>
      </c>
      <c r="E403">
        <f t="shared" ca="1" si="60"/>
        <v>224.096</v>
      </c>
      <c r="F403">
        <f t="shared" ca="1" si="61"/>
        <v>240.6105</v>
      </c>
      <c r="G403">
        <f t="shared" ca="1" si="62"/>
        <v>0.85662173471749636</v>
      </c>
      <c r="H403">
        <f t="shared" ca="1" si="63"/>
        <v>0.99594813952794692</v>
      </c>
      <c r="K403" t="s">
        <v>431</v>
      </c>
      <c r="O403" t="s">
        <v>946</v>
      </c>
    </row>
    <row r="404" spans="1:15" x14ac:dyDescent="0.2">
      <c r="A404" s="9">
        <v>403</v>
      </c>
      <c r="B404">
        <v>212.691</v>
      </c>
      <c r="C404" s="4">
        <v>226.29300000000001</v>
      </c>
      <c r="D404">
        <f t="shared" ca="1" si="59"/>
        <v>541</v>
      </c>
      <c r="E404">
        <f t="shared" ca="1" si="60"/>
        <v>224.096</v>
      </c>
      <c r="F404">
        <f t="shared" ca="1" si="61"/>
        <v>240.601</v>
      </c>
      <c r="G404">
        <f t="shared" ca="1" si="62"/>
        <v>0.85662173471749636</v>
      </c>
      <c r="H404">
        <f t="shared" ca="1" si="63"/>
        <v>0.99490779697431075</v>
      </c>
      <c r="K404" t="s">
        <v>432</v>
      </c>
      <c r="O404" t="s">
        <v>947</v>
      </c>
    </row>
    <row r="405" spans="1:15" x14ac:dyDescent="0.2">
      <c r="A405" s="9">
        <v>404</v>
      </c>
      <c r="B405">
        <v>212.74</v>
      </c>
      <c r="C405" s="3">
        <v>226.375</v>
      </c>
      <c r="D405">
        <f t="shared" ca="1" si="59"/>
        <v>542</v>
      </c>
      <c r="E405">
        <f t="shared" ca="1" si="60"/>
        <v>224.096</v>
      </c>
      <c r="F405">
        <f t="shared" ca="1" si="61"/>
        <v>240.59200000000001</v>
      </c>
      <c r="G405">
        <f t="shared" ca="1" si="62"/>
        <v>0.85662173471749636</v>
      </c>
      <c r="H405">
        <f t="shared" ca="1" si="63"/>
        <v>0.99392220929192032</v>
      </c>
      <c r="K405" t="s">
        <v>433</v>
      </c>
      <c r="O405" t="s">
        <v>948</v>
      </c>
    </row>
    <row r="406" spans="1:15" x14ac:dyDescent="0.2">
      <c r="A406" s="9">
        <v>405</v>
      </c>
      <c r="B406">
        <v>212.78800000000001</v>
      </c>
      <c r="C406" s="4">
        <v>226.45650000000001</v>
      </c>
      <c r="D406">
        <f t="shared" ca="1" si="59"/>
        <v>543</v>
      </c>
      <c r="E406">
        <f t="shared" ca="1" si="60"/>
        <v>224.096</v>
      </c>
      <c r="F406">
        <f t="shared" ca="1" si="61"/>
        <v>240.5735</v>
      </c>
      <c r="G406">
        <f t="shared" ca="1" si="62"/>
        <v>0.85662173471749636</v>
      </c>
      <c r="H406">
        <f t="shared" ca="1" si="63"/>
        <v>0.99189627905589073</v>
      </c>
      <c r="K406" t="s">
        <v>434</v>
      </c>
      <c r="O406" t="s">
        <v>949</v>
      </c>
    </row>
    <row r="407" spans="1:15" x14ac:dyDescent="0.2">
      <c r="A407" s="9">
        <v>406</v>
      </c>
      <c r="B407">
        <v>212.83600000000001</v>
      </c>
      <c r="C407" s="3">
        <v>226.53899999999999</v>
      </c>
      <c r="D407">
        <f t="shared" ca="1" si="59"/>
        <v>545</v>
      </c>
      <c r="E407">
        <f t="shared" ca="1" si="60"/>
        <v>225.19300000000001</v>
      </c>
      <c r="F407">
        <f t="shared" ca="1" si="61"/>
        <v>240.45600000000002</v>
      </c>
      <c r="G407">
        <f t="shared" ca="1" si="62"/>
        <v>1</v>
      </c>
      <c r="H407">
        <f t="shared" ca="1" si="63"/>
        <v>0.97902888431355461</v>
      </c>
      <c r="K407" t="s">
        <v>435</v>
      </c>
      <c r="O407" t="s">
        <v>950</v>
      </c>
    </row>
    <row r="408" spans="1:15" x14ac:dyDescent="0.2">
      <c r="A408" s="9">
        <v>407</v>
      </c>
      <c r="B408">
        <v>212.88399999999999</v>
      </c>
      <c r="C408" s="4">
        <v>226.62049999999999</v>
      </c>
      <c r="D408">
        <f t="shared" ca="1" si="59"/>
        <v>546</v>
      </c>
      <c r="E408">
        <f t="shared" ca="1" si="60"/>
        <v>225.108</v>
      </c>
      <c r="F408">
        <f t="shared" ca="1" si="61"/>
        <v>240.22049999999999</v>
      </c>
      <c r="G408">
        <f t="shared" ca="1" si="62"/>
        <v>0.98889047169643218</v>
      </c>
      <c r="H408">
        <f t="shared" ca="1" si="63"/>
        <v>0.95323933995763033</v>
      </c>
      <c r="K408" t="s">
        <v>436</v>
      </c>
      <c r="O408" t="s">
        <v>951</v>
      </c>
    </row>
    <row r="409" spans="1:15" x14ac:dyDescent="0.2">
      <c r="A409" s="9">
        <v>408</v>
      </c>
      <c r="B409">
        <v>212.93299999999999</v>
      </c>
      <c r="C409" s="3">
        <v>226.702</v>
      </c>
      <c r="D409">
        <f t="shared" ca="1" si="59"/>
        <v>547</v>
      </c>
      <c r="E409">
        <f t="shared" ca="1" si="60"/>
        <v>225.066</v>
      </c>
      <c r="F409">
        <f t="shared" ca="1" si="61"/>
        <v>240.10300000000001</v>
      </c>
      <c r="G409">
        <f t="shared" ca="1" si="62"/>
        <v>0.98340105771114017</v>
      </c>
      <c r="H409">
        <f t="shared" ca="1" si="63"/>
        <v>0.9403719452152941</v>
      </c>
      <c r="K409" t="s">
        <v>437</v>
      </c>
      <c r="O409" t="s">
        <v>952</v>
      </c>
    </row>
    <row r="410" spans="1:15" x14ac:dyDescent="0.2">
      <c r="A410" s="9">
        <v>409</v>
      </c>
      <c r="B410">
        <v>212.98099999999999</v>
      </c>
      <c r="C410" s="4">
        <v>226.78450000000001</v>
      </c>
      <c r="D410">
        <f t="shared" ca="1" si="59"/>
        <v>549</v>
      </c>
      <c r="E410">
        <f t="shared" ca="1" si="60"/>
        <v>225.023</v>
      </c>
      <c r="F410">
        <f t="shared" ca="1" si="61"/>
        <v>240.11149999999998</v>
      </c>
      <c r="G410">
        <f t="shared" ca="1" si="62"/>
        <v>0.97778094339286448</v>
      </c>
      <c r="H410">
        <f t="shared" ca="1" si="63"/>
        <v>0.94130277802643869</v>
      </c>
      <c r="K410" t="s">
        <v>438</v>
      </c>
      <c r="O410" t="s">
        <v>953</v>
      </c>
    </row>
    <row r="411" spans="1:15" x14ac:dyDescent="0.2">
      <c r="A411" s="9">
        <v>410</v>
      </c>
      <c r="B411">
        <v>213.029</v>
      </c>
      <c r="C411" s="3">
        <v>226.86599999999999</v>
      </c>
      <c r="D411">
        <f t="shared" ca="1" si="59"/>
        <v>550</v>
      </c>
      <c r="E411">
        <f t="shared" ca="1" si="60"/>
        <v>224.93799999999999</v>
      </c>
      <c r="F411">
        <f t="shared" ca="1" si="61"/>
        <v>240.13</v>
      </c>
      <c r="G411">
        <f t="shared" ca="1" si="62"/>
        <v>0.96667141508929666</v>
      </c>
      <c r="H411">
        <f t="shared" ca="1" si="63"/>
        <v>0.9433287082624684</v>
      </c>
      <c r="K411" t="s">
        <v>439</v>
      </c>
      <c r="O411" t="s">
        <v>954</v>
      </c>
    </row>
    <row r="412" spans="1:15" x14ac:dyDescent="0.2">
      <c r="A412" s="9">
        <v>411</v>
      </c>
      <c r="B412">
        <v>213.077</v>
      </c>
      <c r="C412" s="4">
        <v>226.94800000000001</v>
      </c>
      <c r="D412">
        <f t="shared" ca="1" si="59"/>
        <v>551</v>
      </c>
      <c r="E412">
        <f t="shared" ca="1" si="60"/>
        <v>224.89599999999999</v>
      </c>
      <c r="F412">
        <f t="shared" ca="1" si="61"/>
        <v>240.1395</v>
      </c>
      <c r="G412">
        <f t="shared" ca="1" si="62"/>
        <v>0.96118200110400465</v>
      </c>
      <c r="H412">
        <f t="shared" ca="1" si="63"/>
        <v>0.94436905081610456</v>
      </c>
      <c r="K412" t="s">
        <v>440</v>
      </c>
      <c r="O412" t="s">
        <v>955</v>
      </c>
    </row>
    <row r="413" spans="1:15" x14ac:dyDescent="0.2">
      <c r="A413" s="9">
        <v>412</v>
      </c>
      <c r="B413">
        <v>213.125</v>
      </c>
      <c r="C413" s="3">
        <v>227.02949999999998</v>
      </c>
      <c r="D413">
        <f t="shared" ca="1" si="59"/>
        <v>553</v>
      </c>
      <c r="E413">
        <f t="shared" ca="1" si="60"/>
        <v>224.78200000000001</v>
      </c>
      <c r="F413">
        <f t="shared" ca="1" si="61"/>
        <v>240.06799999999998</v>
      </c>
      <c r="G413">
        <f t="shared" ca="1" si="62"/>
        <v>0.9462821631439301</v>
      </c>
      <c r="H413">
        <f t="shared" ca="1" si="63"/>
        <v>0.93653910422821185</v>
      </c>
      <c r="K413" t="s">
        <v>441</v>
      </c>
      <c r="O413" t="s">
        <v>956</v>
      </c>
    </row>
    <row r="414" spans="1:15" x14ac:dyDescent="0.2">
      <c r="A414" s="9">
        <v>413</v>
      </c>
      <c r="B414">
        <v>213.17400000000001</v>
      </c>
      <c r="C414" s="4">
        <v>227.11200000000002</v>
      </c>
      <c r="D414">
        <f t="shared" ca="1" si="59"/>
        <v>554</v>
      </c>
      <c r="E414">
        <f t="shared" ca="1" si="60"/>
        <v>224.55500000000001</v>
      </c>
      <c r="F414">
        <f t="shared" ca="1" si="61"/>
        <v>239.92349999999999</v>
      </c>
      <c r="G414">
        <f t="shared" ca="1" si="62"/>
        <v>0.91661318755675725</v>
      </c>
      <c r="H414">
        <f t="shared" ca="1" si="63"/>
        <v>0.92071494643869844</v>
      </c>
      <c r="K414" t="s">
        <v>442</v>
      </c>
      <c r="O414" t="s">
        <v>957</v>
      </c>
    </row>
    <row r="415" spans="1:15" x14ac:dyDescent="0.2">
      <c r="A415" s="9">
        <v>414</v>
      </c>
      <c r="B415">
        <v>213.22200000000001</v>
      </c>
      <c r="C415" s="3">
        <v>227.1935</v>
      </c>
      <c r="D415">
        <f t="shared" ca="1" si="59"/>
        <v>555</v>
      </c>
      <c r="E415">
        <f t="shared" ca="1" si="60"/>
        <v>224.441</v>
      </c>
      <c r="F415">
        <f t="shared" ca="1" si="61"/>
        <v>239.852</v>
      </c>
      <c r="G415">
        <f t="shared" ca="1" si="62"/>
        <v>0.90171334959667893</v>
      </c>
      <c r="H415">
        <f t="shared" ca="1" si="63"/>
        <v>0.91288499985080884</v>
      </c>
      <c r="K415" t="s">
        <v>443</v>
      </c>
      <c r="O415" t="s">
        <v>958</v>
      </c>
    </row>
    <row r="416" spans="1:15" x14ac:dyDescent="0.2">
      <c r="A416" s="9">
        <v>415</v>
      </c>
      <c r="B416">
        <v>213.27</v>
      </c>
      <c r="C416" s="4">
        <v>227.27550000000002</v>
      </c>
      <c r="D416">
        <f t="shared" ca="1" si="59"/>
        <v>557</v>
      </c>
      <c r="E416">
        <f t="shared" ca="1" si="60"/>
        <v>224.40700000000001</v>
      </c>
      <c r="F416">
        <f t="shared" ca="1" si="61"/>
        <v>239.71050000000002</v>
      </c>
      <c r="G416">
        <f t="shared" ca="1" si="62"/>
        <v>0.89726953827525324</v>
      </c>
      <c r="H416">
        <f t="shared" ca="1" si="63"/>
        <v>0.89738937128876095</v>
      </c>
      <c r="K416" t="s">
        <v>444</v>
      </c>
      <c r="O416" t="s">
        <v>959</v>
      </c>
    </row>
    <row r="417" spans="1:15" x14ac:dyDescent="0.2">
      <c r="A417" s="9">
        <v>416</v>
      </c>
      <c r="B417">
        <v>213.31800000000001</v>
      </c>
      <c r="C417" s="3">
        <v>227.357</v>
      </c>
      <c r="D417">
        <f t="shared" ca="1" si="59"/>
        <v>558</v>
      </c>
      <c r="E417">
        <f t="shared" ca="1" si="60"/>
        <v>224.34</v>
      </c>
      <c r="F417">
        <f t="shared" ca="1" si="61"/>
        <v>239.42849999999999</v>
      </c>
      <c r="G417">
        <f t="shared" ca="1" si="62"/>
        <v>0.88851261596538211</v>
      </c>
      <c r="H417">
        <f t="shared" ca="1" si="63"/>
        <v>0.8665076239071442</v>
      </c>
      <c r="K417" t="s">
        <v>445</v>
      </c>
      <c r="O417" t="s">
        <v>960</v>
      </c>
    </row>
    <row r="418" spans="1:15" x14ac:dyDescent="0.2">
      <c r="A418" s="9">
        <v>417</v>
      </c>
      <c r="B418">
        <v>213.36600000000001</v>
      </c>
      <c r="C418" s="4">
        <v>227.43899999999999</v>
      </c>
      <c r="D418">
        <f t="shared" ca="1" si="59"/>
        <v>559</v>
      </c>
      <c r="E418">
        <f t="shared" ca="1" si="60"/>
        <v>224.26900000000001</v>
      </c>
      <c r="F418">
        <f t="shared" ca="1" si="61"/>
        <v>239.29950000000002</v>
      </c>
      <c r="G418">
        <f t="shared" ca="1" si="62"/>
        <v>0.87923289232357948</v>
      </c>
      <c r="H418">
        <f t="shared" ca="1" si="63"/>
        <v>0.85238086712619798</v>
      </c>
      <c r="K418" t="s">
        <v>446</v>
      </c>
      <c r="O418" t="s">
        <v>961</v>
      </c>
    </row>
    <row r="419" spans="1:15" x14ac:dyDescent="0.2">
      <c r="A419" s="9">
        <v>418</v>
      </c>
      <c r="B419">
        <v>213.41499999999999</v>
      </c>
      <c r="C419" s="3">
        <v>227.52100000000002</v>
      </c>
      <c r="D419">
        <f t="shared" ca="1" si="59"/>
        <v>561</v>
      </c>
      <c r="E419">
        <f t="shared" ca="1" si="60"/>
        <v>224.19800000000001</v>
      </c>
      <c r="F419">
        <f t="shared" ca="1" si="61"/>
        <v>239.17000000000002</v>
      </c>
      <c r="G419">
        <f t="shared" ca="1" si="62"/>
        <v>0.86995316868177697</v>
      </c>
      <c r="H419">
        <f t="shared" ca="1" si="63"/>
        <v>0.83819935547400293</v>
      </c>
      <c r="K419" t="s">
        <v>447</v>
      </c>
      <c r="O419" t="s">
        <v>962</v>
      </c>
    </row>
    <row r="420" spans="1:15" x14ac:dyDescent="0.2">
      <c r="A420" s="9">
        <v>419</v>
      </c>
      <c r="B420">
        <v>213.46299999999999</v>
      </c>
      <c r="C420" s="4">
        <v>227.60249999999999</v>
      </c>
      <c r="D420">
        <f t="shared" ca="1" si="59"/>
        <v>562</v>
      </c>
      <c r="E420">
        <f t="shared" ca="1" si="60"/>
        <v>224.05699999999999</v>
      </c>
      <c r="F420">
        <f t="shared" ca="1" si="61"/>
        <v>238.911</v>
      </c>
      <c r="G420">
        <f t="shared" ca="1" si="62"/>
        <v>0.85152442173115195</v>
      </c>
      <c r="H420">
        <f t="shared" ca="1" si="63"/>
        <v>0.80983633216961259</v>
      </c>
      <c r="K420" t="s">
        <v>448</v>
      </c>
      <c r="O420" t="s">
        <v>963</v>
      </c>
    </row>
    <row r="421" spans="1:15" x14ac:dyDescent="0.2">
      <c r="A421" s="9">
        <v>420</v>
      </c>
      <c r="B421">
        <v>213.511</v>
      </c>
      <c r="C421" s="3">
        <v>227.685</v>
      </c>
      <c r="D421">
        <f t="shared" ca="1" si="59"/>
        <v>563</v>
      </c>
      <c r="E421">
        <f t="shared" ca="1" si="60"/>
        <v>223.98599999999999</v>
      </c>
      <c r="F421">
        <f t="shared" ca="1" si="61"/>
        <v>238.78149999999999</v>
      </c>
      <c r="G421">
        <f t="shared" ca="1" si="62"/>
        <v>0.84224469808934943</v>
      </c>
      <c r="H421">
        <f t="shared" ca="1" si="63"/>
        <v>0.79565482051741743</v>
      </c>
      <c r="K421" t="s">
        <v>449</v>
      </c>
      <c r="O421" t="s">
        <v>964</v>
      </c>
    </row>
    <row r="422" spans="1:15" x14ac:dyDescent="0.2">
      <c r="A422" s="9">
        <v>421</v>
      </c>
      <c r="B422">
        <v>213.559</v>
      </c>
      <c r="C422" s="4">
        <v>227.76650000000001</v>
      </c>
      <c r="D422">
        <f t="shared" ca="1" si="59"/>
        <v>565</v>
      </c>
      <c r="E422">
        <f t="shared" ca="1" si="60"/>
        <v>223.91499999999999</v>
      </c>
      <c r="F422">
        <f t="shared" ca="1" si="61"/>
        <v>238.6525</v>
      </c>
      <c r="G422">
        <f t="shared" ca="1" si="62"/>
        <v>0.83296497444754691</v>
      </c>
      <c r="H422">
        <f t="shared" ca="1" si="63"/>
        <v>0.7815280637364681</v>
      </c>
      <c r="K422" t="s">
        <v>450</v>
      </c>
      <c r="O422" t="s">
        <v>965</v>
      </c>
    </row>
    <row r="423" spans="1:15" x14ac:dyDescent="0.2">
      <c r="A423" s="9">
        <v>422</v>
      </c>
      <c r="B423">
        <v>213.608</v>
      </c>
      <c r="C423" s="3">
        <v>227.8485</v>
      </c>
      <c r="D423">
        <f t="shared" ca="1" si="59"/>
        <v>566</v>
      </c>
      <c r="E423">
        <f t="shared" ca="1" si="60"/>
        <v>223.828</v>
      </c>
      <c r="F423">
        <f t="shared" ca="1" si="61"/>
        <v>238.55</v>
      </c>
      <c r="G423">
        <f t="shared" ca="1" si="62"/>
        <v>0.82159404547801529</v>
      </c>
      <c r="H423">
        <f t="shared" ca="1" si="63"/>
        <v>0.77030331513145034</v>
      </c>
      <c r="K423" t="s">
        <v>451</v>
      </c>
      <c r="O423" t="s">
        <v>966</v>
      </c>
    </row>
    <row r="424" spans="1:15" x14ac:dyDescent="0.2">
      <c r="A424" s="9">
        <v>423</v>
      </c>
      <c r="B424">
        <v>213.65600000000001</v>
      </c>
      <c r="C424" s="4">
        <v>227.93</v>
      </c>
      <c r="D424">
        <f t="shared" ca="1" si="59"/>
        <v>567</v>
      </c>
      <c r="E424">
        <f t="shared" ca="1" si="60"/>
        <v>223.785</v>
      </c>
      <c r="F424">
        <f t="shared" ca="1" si="61"/>
        <v>238.49900000000002</v>
      </c>
      <c r="G424">
        <f t="shared" ca="1" si="62"/>
        <v>0.8159739311597396</v>
      </c>
      <c r="H424">
        <f t="shared" ca="1" si="63"/>
        <v>0.76471831826456427</v>
      </c>
      <c r="K424" t="s">
        <v>452</v>
      </c>
      <c r="O424" t="s">
        <v>967</v>
      </c>
    </row>
    <row r="425" spans="1:15" x14ac:dyDescent="0.2">
      <c r="A425" s="9">
        <v>424</v>
      </c>
      <c r="B425">
        <v>213.70400000000001</v>
      </c>
      <c r="C425" s="3">
        <v>228.012</v>
      </c>
      <c r="D425">
        <f t="shared" ca="1" si="59"/>
        <v>569</v>
      </c>
      <c r="E425">
        <f t="shared" ca="1" si="60"/>
        <v>223.74100000000001</v>
      </c>
      <c r="F425">
        <f t="shared" ca="1" si="61"/>
        <v>238.44749999999999</v>
      </c>
      <c r="G425">
        <f t="shared" ca="1" si="62"/>
        <v>0.81022311650848378</v>
      </c>
      <c r="H425">
        <f t="shared" ca="1" si="63"/>
        <v>0.75907856652642935</v>
      </c>
      <c r="K425" t="s">
        <v>453</v>
      </c>
      <c r="O425" t="s">
        <v>968</v>
      </c>
    </row>
    <row r="426" spans="1:15" x14ac:dyDescent="0.2">
      <c r="A426" s="9">
        <v>425</v>
      </c>
      <c r="B426">
        <v>213.75200000000001</v>
      </c>
      <c r="C426" s="4">
        <v>228.09399999999999</v>
      </c>
      <c r="D426">
        <f t="shared" ca="1" si="59"/>
        <v>570</v>
      </c>
      <c r="E426">
        <f t="shared" ca="1" si="60"/>
        <v>223.654</v>
      </c>
      <c r="F426">
        <f t="shared" ca="1" si="61"/>
        <v>238.34550000000002</v>
      </c>
      <c r="G426">
        <f t="shared" ca="1" si="62"/>
        <v>0.79885218753894838</v>
      </c>
      <c r="H426">
        <f t="shared" ca="1" si="63"/>
        <v>0.74790857279265743</v>
      </c>
      <c r="K426" t="s">
        <v>454</v>
      </c>
      <c r="O426" t="s">
        <v>969</v>
      </c>
    </row>
    <row r="427" spans="1:15" x14ac:dyDescent="0.2">
      <c r="A427" s="9">
        <v>426</v>
      </c>
      <c r="B427">
        <v>213.8</v>
      </c>
      <c r="C427" s="3">
        <v>228.1755</v>
      </c>
      <c r="D427">
        <f t="shared" ca="1" si="59"/>
        <v>571</v>
      </c>
      <c r="E427">
        <f t="shared" ca="1" si="60"/>
        <v>223.61099999999999</v>
      </c>
      <c r="F427">
        <f t="shared" ca="1" si="61"/>
        <v>238.29449999999997</v>
      </c>
      <c r="G427">
        <f t="shared" ca="1" si="62"/>
        <v>0.79323207322067268</v>
      </c>
      <c r="H427">
        <f t="shared" ca="1" si="63"/>
        <v>0.74232357592576514</v>
      </c>
      <c r="K427" t="s">
        <v>455</v>
      </c>
      <c r="O427" t="s">
        <v>970</v>
      </c>
    </row>
    <row r="428" spans="1:15" x14ac:dyDescent="0.2">
      <c r="A428" s="9">
        <v>427</v>
      </c>
      <c r="B428">
        <v>213.84899999999999</v>
      </c>
      <c r="C428" s="4">
        <v>228.25800000000001</v>
      </c>
      <c r="D428">
        <f t="shared" ca="1" si="59"/>
        <v>573</v>
      </c>
      <c r="E428">
        <f t="shared" ca="1" si="60"/>
        <v>223.56700000000001</v>
      </c>
      <c r="F428">
        <f t="shared" ca="1" si="61"/>
        <v>238.24299999999999</v>
      </c>
      <c r="G428">
        <f t="shared" ca="1" si="62"/>
        <v>0.78748125856941686</v>
      </c>
      <c r="H428">
        <f t="shared" ca="1" si="63"/>
        <v>0.73668382418763645</v>
      </c>
      <c r="K428" t="s">
        <v>456</v>
      </c>
      <c r="O428" t="s">
        <v>971</v>
      </c>
    </row>
    <row r="429" spans="1:15" x14ac:dyDescent="0.2">
      <c r="A429" s="9">
        <v>428</v>
      </c>
      <c r="B429">
        <v>213.89699999999999</v>
      </c>
      <c r="C429" s="3">
        <v>228.33949999999999</v>
      </c>
      <c r="D429">
        <f t="shared" ca="1" si="59"/>
        <v>574</v>
      </c>
      <c r="E429">
        <f t="shared" ca="1" si="60"/>
        <v>223.48</v>
      </c>
      <c r="F429">
        <f t="shared" ca="1" si="61"/>
        <v>238.14050000000003</v>
      </c>
      <c r="G429">
        <f t="shared" ca="1" si="62"/>
        <v>0.77611032959988158</v>
      </c>
      <c r="H429">
        <f t="shared" ca="1" si="63"/>
        <v>0.72545907558262179</v>
      </c>
      <c r="K429" t="s">
        <v>457</v>
      </c>
      <c r="O429" t="s">
        <v>972</v>
      </c>
    </row>
    <row r="430" spans="1:15" x14ac:dyDescent="0.2">
      <c r="A430" s="9">
        <v>429</v>
      </c>
      <c r="B430">
        <v>213.94499999999999</v>
      </c>
      <c r="C430" s="4">
        <v>228.42150000000001</v>
      </c>
      <c r="D430">
        <f t="shared" ca="1" si="59"/>
        <v>575</v>
      </c>
      <c r="E430">
        <f t="shared" ca="1" si="60"/>
        <v>223.43700000000001</v>
      </c>
      <c r="F430">
        <f t="shared" ca="1" si="61"/>
        <v>238.08999999999997</v>
      </c>
      <c r="G430">
        <f t="shared" ca="1" si="62"/>
        <v>0.77049021528160944</v>
      </c>
      <c r="H430">
        <f t="shared" ca="1" si="63"/>
        <v>0.71992883358697224</v>
      </c>
      <c r="K430" t="s">
        <v>458</v>
      </c>
      <c r="O430" t="s">
        <v>973</v>
      </c>
    </row>
    <row r="431" spans="1:15" x14ac:dyDescent="0.2">
      <c r="A431" s="9">
        <v>430</v>
      </c>
      <c r="B431">
        <v>213.99299999999999</v>
      </c>
      <c r="C431" s="3">
        <v>228.50299999999999</v>
      </c>
      <c r="D431">
        <f t="shared" ca="1" si="59"/>
        <v>577</v>
      </c>
      <c r="E431">
        <f t="shared" ca="1" si="60"/>
        <v>223.39400000000001</v>
      </c>
      <c r="F431">
        <f t="shared" ca="1" si="61"/>
        <v>238.0385</v>
      </c>
      <c r="G431">
        <f t="shared" ca="1" si="62"/>
        <v>0.76487010096333374</v>
      </c>
      <c r="H431">
        <f t="shared" ca="1" si="63"/>
        <v>0.71428908184884354</v>
      </c>
      <c r="K431" t="s">
        <v>459</v>
      </c>
      <c r="O431" t="s">
        <v>974</v>
      </c>
    </row>
    <row r="432" spans="1:15" x14ac:dyDescent="0.2">
      <c r="A432" s="9">
        <v>431</v>
      </c>
      <c r="B432">
        <v>214.041</v>
      </c>
      <c r="C432" s="4">
        <v>228.58550000000002</v>
      </c>
      <c r="D432">
        <f t="shared" ca="1" si="59"/>
        <v>578</v>
      </c>
      <c r="E432">
        <f t="shared" ca="1" si="60"/>
        <v>223.30699999999999</v>
      </c>
      <c r="F432">
        <f t="shared" ca="1" si="61"/>
        <v>237.93650000000002</v>
      </c>
      <c r="G432">
        <f t="shared" ca="1" si="62"/>
        <v>0.75349917199379846</v>
      </c>
      <c r="H432">
        <f t="shared" ca="1" si="63"/>
        <v>0.70311908811507151</v>
      </c>
      <c r="K432" t="s">
        <v>460</v>
      </c>
      <c r="O432" t="s">
        <v>975</v>
      </c>
    </row>
    <row r="433" spans="1:15" x14ac:dyDescent="0.2">
      <c r="A433" s="9">
        <v>432</v>
      </c>
      <c r="B433">
        <v>214.09</v>
      </c>
      <c r="C433" s="3">
        <v>228.667</v>
      </c>
      <c r="D433">
        <f t="shared" ca="1" si="59"/>
        <v>579</v>
      </c>
      <c r="E433">
        <f t="shared" ca="1" si="60"/>
        <v>223.26300000000001</v>
      </c>
      <c r="F433">
        <f t="shared" ca="1" si="61"/>
        <v>237.88499999999999</v>
      </c>
      <c r="G433">
        <f t="shared" ca="1" si="62"/>
        <v>0.74774835734254264</v>
      </c>
      <c r="H433">
        <f t="shared" ca="1" si="63"/>
        <v>0.6974793363769366</v>
      </c>
      <c r="K433" t="s">
        <v>461</v>
      </c>
      <c r="O433" t="s">
        <v>976</v>
      </c>
    </row>
    <row r="434" spans="1:15" x14ac:dyDescent="0.2">
      <c r="A434" s="9">
        <v>433</v>
      </c>
      <c r="B434">
        <v>214.13800000000001</v>
      </c>
      <c r="C434" s="4">
        <v>228.74849999999998</v>
      </c>
      <c r="D434">
        <f t="shared" ca="1" si="59"/>
        <v>581</v>
      </c>
      <c r="E434">
        <f t="shared" ca="1" si="60"/>
        <v>223.22</v>
      </c>
      <c r="F434">
        <f t="shared" ca="1" si="61"/>
        <v>237.83449999999999</v>
      </c>
      <c r="G434">
        <f t="shared" ca="1" si="62"/>
        <v>0.74212824302426683</v>
      </c>
      <c r="H434">
        <f t="shared" ca="1" si="63"/>
        <v>0.69194909438129326</v>
      </c>
      <c r="K434" t="s">
        <v>462</v>
      </c>
      <c r="O434" t="s">
        <v>977</v>
      </c>
    </row>
    <row r="435" spans="1:15" x14ac:dyDescent="0.2">
      <c r="A435" s="9">
        <v>434</v>
      </c>
      <c r="B435">
        <v>214.18600000000001</v>
      </c>
      <c r="C435" s="3">
        <v>228.83100000000002</v>
      </c>
      <c r="D435">
        <f t="shared" ca="1" si="59"/>
        <v>582</v>
      </c>
      <c r="E435">
        <f t="shared" ca="1" si="60"/>
        <v>223.13300000000001</v>
      </c>
      <c r="F435">
        <f t="shared" ca="1" si="61"/>
        <v>237.73200000000003</v>
      </c>
      <c r="G435">
        <f t="shared" ca="1" si="62"/>
        <v>0.73075731405473521</v>
      </c>
      <c r="H435">
        <f t="shared" ca="1" si="63"/>
        <v>0.68072434577627861</v>
      </c>
      <c r="K435" t="s">
        <v>463</v>
      </c>
      <c r="O435" t="s">
        <v>978</v>
      </c>
    </row>
    <row r="436" spans="1:15" x14ac:dyDescent="0.2">
      <c r="A436" s="9">
        <v>435</v>
      </c>
      <c r="B436">
        <v>214.23400000000001</v>
      </c>
      <c r="C436" s="4">
        <v>228.91249999999999</v>
      </c>
      <c r="D436">
        <f t="shared" ca="1" si="59"/>
        <v>583</v>
      </c>
      <c r="E436">
        <f t="shared" ca="1" si="60"/>
        <v>223.089</v>
      </c>
      <c r="F436">
        <f t="shared" ca="1" si="61"/>
        <v>237.68049999999999</v>
      </c>
      <c r="G436">
        <f t="shared" ca="1" si="62"/>
        <v>0.72500649940347572</v>
      </c>
      <c r="H436">
        <f t="shared" ca="1" si="63"/>
        <v>0.67508459403814369</v>
      </c>
      <c r="K436" t="s">
        <v>464</v>
      </c>
      <c r="O436" t="s">
        <v>979</v>
      </c>
    </row>
    <row r="437" spans="1:15" x14ac:dyDescent="0.2">
      <c r="A437" s="9">
        <v>436</v>
      </c>
      <c r="B437">
        <v>214.28299999999999</v>
      </c>
      <c r="C437" s="3">
        <v>228.99450000000002</v>
      </c>
      <c r="D437">
        <f t="shared" ca="1" si="59"/>
        <v>585</v>
      </c>
      <c r="E437">
        <f t="shared" ca="1" si="60"/>
        <v>223.04599999999999</v>
      </c>
      <c r="F437">
        <f t="shared" ca="1" si="61"/>
        <v>237.62950000000001</v>
      </c>
      <c r="G437">
        <f t="shared" ca="1" si="62"/>
        <v>0.71938638508519992</v>
      </c>
      <c r="H437">
        <f t="shared" ca="1" si="63"/>
        <v>0.66949959717125762</v>
      </c>
      <c r="K437" t="s">
        <v>465</v>
      </c>
      <c r="O437" t="s">
        <v>980</v>
      </c>
    </row>
    <row r="438" spans="1:15" x14ac:dyDescent="0.2">
      <c r="A438" s="9">
        <v>437</v>
      </c>
      <c r="B438">
        <v>214.33099999999999</v>
      </c>
      <c r="C438" s="4">
        <v>229.07600000000002</v>
      </c>
      <c r="D438">
        <f t="shared" ca="1" si="59"/>
        <v>586</v>
      </c>
      <c r="E438">
        <f t="shared" ca="1" si="60"/>
        <v>222.959</v>
      </c>
      <c r="F438">
        <f t="shared" ca="1" si="61"/>
        <v>237.52749999999997</v>
      </c>
      <c r="G438">
        <f t="shared" ca="1" si="62"/>
        <v>0.7080154561156683</v>
      </c>
      <c r="H438">
        <f t="shared" ca="1" si="63"/>
        <v>0.65832960343747937</v>
      </c>
      <c r="K438" t="s">
        <v>466</v>
      </c>
      <c r="O438" t="s">
        <v>981</v>
      </c>
    </row>
    <row r="439" spans="1:15" x14ac:dyDescent="0.2">
      <c r="A439" s="9">
        <v>438</v>
      </c>
      <c r="B439">
        <v>214.37899999999999</v>
      </c>
      <c r="C439" s="3">
        <v>229.1585</v>
      </c>
      <c r="D439">
        <f t="shared" ca="1" si="59"/>
        <v>587</v>
      </c>
      <c r="E439">
        <f t="shared" ca="1" si="60"/>
        <v>222.91499999999999</v>
      </c>
      <c r="F439">
        <f t="shared" ca="1" si="61"/>
        <v>237.476</v>
      </c>
      <c r="G439">
        <f t="shared" ca="1" si="62"/>
        <v>0.70226464146440881</v>
      </c>
      <c r="H439">
        <f t="shared" ca="1" si="63"/>
        <v>0.65268985169935068</v>
      </c>
      <c r="K439" t="s">
        <v>467</v>
      </c>
      <c r="O439" t="s">
        <v>982</v>
      </c>
    </row>
    <row r="440" spans="1:15" x14ac:dyDescent="0.2">
      <c r="A440" s="9">
        <v>439</v>
      </c>
      <c r="B440">
        <v>214.42699999999999</v>
      </c>
      <c r="C440" s="4">
        <v>229.24</v>
      </c>
      <c r="D440">
        <f t="shared" ca="1" si="59"/>
        <v>589</v>
      </c>
      <c r="E440">
        <v>0</v>
      </c>
      <c r="F440">
        <v>0</v>
      </c>
      <c r="G440">
        <v>0</v>
      </c>
      <c r="H440">
        <v>0</v>
      </c>
      <c r="K440" t="s">
        <v>468</v>
      </c>
      <c r="O440" t="s">
        <v>983</v>
      </c>
    </row>
    <row r="441" spans="1:15" x14ac:dyDescent="0.2">
      <c r="A441" s="9">
        <v>440</v>
      </c>
      <c r="B441">
        <v>214.47499999999999</v>
      </c>
      <c r="C441" s="3">
        <v>229.32150000000001</v>
      </c>
      <c r="D441">
        <f t="shared" ca="1" si="59"/>
        <v>590</v>
      </c>
      <c r="E441">
        <v>0</v>
      </c>
      <c r="F441">
        <v>0</v>
      </c>
      <c r="G441">
        <v>0</v>
      </c>
      <c r="H441">
        <v>0</v>
      </c>
      <c r="K441" t="s">
        <v>469</v>
      </c>
      <c r="O441" t="s">
        <v>984</v>
      </c>
    </row>
    <row r="442" spans="1:15" x14ac:dyDescent="0.2">
      <c r="A442" s="9">
        <v>441</v>
      </c>
      <c r="B442">
        <v>214.524</v>
      </c>
      <c r="C442" s="4">
        <v>229.40350000000001</v>
      </c>
      <c r="D442">
        <f t="shared" ca="1" si="59"/>
        <v>591</v>
      </c>
      <c r="E442">
        <v>0</v>
      </c>
      <c r="F442">
        <v>0</v>
      </c>
      <c r="G442">
        <v>0</v>
      </c>
      <c r="H442">
        <v>0</v>
      </c>
      <c r="K442" t="s">
        <v>470</v>
      </c>
      <c r="O442" t="s">
        <v>985</v>
      </c>
    </row>
    <row r="443" spans="1:15" x14ac:dyDescent="0.2">
      <c r="A443" s="9">
        <v>442</v>
      </c>
      <c r="B443">
        <v>214.572</v>
      </c>
      <c r="C443" s="3">
        <v>229.4855</v>
      </c>
      <c r="D443">
        <f t="shared" ca="1" si="59"/>
        <v>593</v>
      </c>
      <c r="E443">
        <v>0</v>
      </c>
      <c r="F443">
        <v>0</v>
      </c>
      <c r="G443">
        <v>0</v>
      </c>
      <c r="H443">
        <v>0</v>
      </c>
      <c r="K443" t="s">
        <v>471</v>
      </c>
      <c r="O443" t="s">
        <v>986</v>
      </c>
    </row>
    <row r="444" spans="1:15" x14ac:dyDescent="0.2">
      <c r="A444" s="9">
        <v>443</v>
      </c>
      <c r="B444">
        <v>214.62</v>
      </c>
      <c r="C444" s="4">
        <v>229.5675</v>
      </c>
      <c r="D444">
        <f t="shared" ca="1" si="59"/>
        <v>594</v>
      </c>
      <c r="E444">
        <v>0</v>
      </c>
      <c r="F444">
        <v>0</v>
      </c>
      <c r="G444">
        <v>0</v>
      </c>
      <c r="H444">
        <v>0</v>
      </c>
      <c r="K444" t="s">
        <v>472</v>
      </c>
      <c r="O444" t="s">
        <v>987</v>
      </c>
    </row>
    <row r="445" spans="1:15" x14ac:dyDescent="0.2">
      <c r="A445" s="9">
        <v>444</v>
      </c>
      <c r="B445">
        <v>214.66800000000001</v>
      </c>
      <c r="C445" s="3">
        <v>229.649</v>
      </c>
      <c r="D445">
        <f t="shared" ca="1" si="59"/>
        <v>595</v>
      </c>
      <c r="E445">
        <v>0</v>
      </c>
      <c r="F445">
        <v>0</v>
      </c>
      <c r="G445">
        <v>0</v>
      </c>
      <c r="H445">
        <v>0</v>
      </c>
      <c r="K445" t="s">
        <v>473</v>
      </c>
      <c r="O445" t="s">
        <v>988</v>
      </c>
    </row>
    <row r="446" spans="1:15" x14ac:dyDescent="0.2">
      <c r="A446" s="9">
        <v>445</v>
      </c>
      <c r="B446">
        <v>214.71600000000001</v>
      </c>
      <c r="C446" s="4">
        <v>229.73150000000001</v>
      </c>
      <c r="D446">
        <f t="shared" ca="1" si="59"/>
        <v>597</v>
      </c>
      <c r="E446">
        <v>0</v>
      </c>
      <c r="F446">
        <v>0</v>
      </c>
      <c r="G446">
        <v>0</v>
      </c>
      <c r="H446">
        <v>0</v>
      </c>
      <c r="K446" t="s">
        <v>474</v>
      </c>
      <c r="O446" t="s">
        <v>989</v>
      </c>
    </row>
    <row r="447" spans="1:15" x14ac:dyDescent="0.2">
      <c r="A447" s="9">
        <v>446</v>
      </c>
      <c r="B447">
        <v>214.76499999999999</v>
      </c>
      <c r="C447" s="3">
        <v>229.81299999999999</v>
      </c>
      <c r="D447">
        <f t="shared" ca="1" si="59"/>
        <v>598</v>
      </c>
      <c r="E447">
        <v>0</v>
      </c>
      <c r="F447">
        <v>0</v>
      </c>
      <c r="G447">
        <v>0</v>
      </c>
      <c r="H447">
        <v>0</v>
      </c>
      <c r="K447" t="s">
        <v>475</v>
      </c>
      <c r="O447" t="s">
        <v>990</v>
      </c>
    </row>
    <row r="448" spans="1:15" x14ac:dyDescent="0.2">
      <c r="A448" s="9">
        <v>447</v>
      </c>
      <c r="B448">
        <v>214.81299999999999</v>
      </c>
      <c r="C448" s="4">
        <v>229.89499999999998</v>
      </c>
      <c r="D448">
        <f t="shared" ca="1" si="59"/>
        <v>599</v>
      </c>
      <c r="E448">
        <v>0</v>
      </c>
      <c r="F448">
        <v>0</v>
      </c>
      <c r="G448">
        <v>0</v>
      </c>
      <c r="H448">
        <v>0</v>
      </c>
      <c r="K448" t="s">
        <v>476</v>
      </c>
      <c r="O448" t="s">
        <v>991</v>
      </c>
    </row>
    <row r="449" spans="1:15" x14ac:dyDescent="0.2">
      <c r="A449" s="9">
        <v>448</v>
      </c>
      <c r="B449">
        <v>214.86099999999999</v>
      </c>
      <c r="C449" s="3">
        <v>229.97650000000002</v>
      </c>
      <c r="D449">
        <f t="shared" ca="1" si="59"/>
        <v>601</v>
      </c>
      <c r="E449">
        <v>0</v>
      </c>
      <c r="F449">
        <v>0</v>
      </c>
      <c r="G449">
        <v>0</v>
      </c>
      <c r="H449">
        <v>0</v>
      </c>
      <c r="K449" t="s">
        <v>477</v>
      </c>
      <c r="O449" t="s">
        <v>992</v>
      </c>
    </row>
    <row r="450" spans="1:15" x14ac:dyDescent="0.2">
      <c r="A450" s="9">
        <v>449</v>
      </c>
      <c r="B450">
        <v>214.90899999999999</v>
      </c>
      <c r="C450" s="4">
        <v>230.05849999999998</v>
      </c>
      <c r="D450">
        <f t="shared" ref="D450:F513" ca="1" si="64">AVERAGE(OFFSET(A$2,(ROW(A450)-1)*1.34,,1.34))</f>
        <v>602</v>
      </c>
      <c r="E450">
        <v>0</v>
      </c>
      <c r="F450">
        <v>0</v>
      </c>
      <c r="G450">
        <v>0</v>
      </c>
      <c r="H450">
        <v>0</v>
      </c>
      <c r="K450" t="s">
        <v>478</v>
      </c>
      <c r="O450" t="s">
        <v>993</v>
      </c>
    </row>
    <row r="451" spans="1:15" x14ac:dyDescent="0.2">
      <c r="A451" s="9">
        <v>450</v>
      </c>
      <c r="B451">
        <v>214.95699999999999</v>
      </c>
      <c r="C451" s="3">
        <v>230.14050000000003</v>
      </c>
      <c r="D451">
        <f t="shared" ca="1" si="64"/>
        <v>604</v>
      </c>
      <c r="E451">
        <v>0</v>
      </c>
      <c r="F451">
        <v>0</v>
      </c>
      <c r="G451">
        <v>0</v>
      </c>
      <c r="H451">
        <v>0</v>
      </c>
      <c r="K451" t="s">
        <v>479</v>
      </c>
      <c r="O451" t="s">
        <v>994</v>
      </c>
    </row>
    <row r="452" spans="1:15" x14ac:dyDescent="0.2">
      <c r="A452" s="9">
        <v>451</v>
      </c>
      <c r="B452">
        <v>215.01300000000001</v>
      </c>
      <c r="C452" s="4">
        <v>230.10849999999999</v>
      </c>
      <c r="D452">
        <f t="shared" ca="1" si="64"/>
        <v>605</v>
      </c>
      <c r="E452">
        <v>0</v>
      </c>
      <c r="F452">
        <v>0</v>
      </c>
      <c r="G452">
        <v>0</v>
      </c>
      <c r="H452">
        <v>0</v>
      </c>
      <c r="K452" t="s">
        <v>480</v>
      </c>
      <c r="O452" t="s">
        <v>995</v>
      </c>
    </row>
    <row r="453" spans="1:15" x14ac:dyDescent="0.2">
      <c r="A453" s="9">
        <v>452</v>
      </c>
      <c r="B453">
        <v>215.06899999999999</v>
      </c>
      <c r="C453" s="3">
        <v>230.077</v>
      </c>
      <c r="D453">
        <f t="shared" ca="1" si="64"/>
        <v>606</v>
      </c>
      <c r="E453">
        <v>0</v>
      </c>
      <c r="F453">
        <v>0</v>
      </c>
      <c r="G453">
        <v>0</v>
      </c>
      <c r="H453">
        <v>0</v>
      </c>
      <c r="K453" t="s">
        <v>481</v>
      </c>
      <c r="O453" t="s">
        <v>996</v>
      </c>
    </row>
    <row r="454" spans="1:15" x14ac:dyDescent="0.2">
      <c r="A454" s="9">
        <v>453</v>
      </c>
      <c r="B454">
        <v>215.125</v>
      </c>
      <c r="C454" s="4">
        <v>230.04599999999999</v>
      </c>
      <c r="D454">
        <f t="shared" ca="1" si="64"/>
        <v>608</v>
      </c>
      <c r="E454">
        <v>0</v>
      </c>
      <c r="F454">
        <v>0</v>
      </c>
      <c r="G454">
        <v>0</v>
      </c>
      <c r="H454">
        <v>0</v>
      </c>
      <c r="K454" t="s">
        <v>482</v>
      </c>
      <c r="O454" t="s">
        <v>997</v>
      </c>
    </row>
    <row r="455" spans="1:15" x14ac:dyDescent="0.2">
      <c r="A455" s="9">
        <v>454</v>
      </c>
      <c r="B455">
        <v>215.18100000000001</v>
      </c>
      <c r="C455" s="3">
        <v>230.01400000000001</v>
      </c>
      <c r="D455">
        <f t="shared" ca="1" si="64"/>
        <v>609</v>
      </c>
      <c r="E455">
        <v>0</v>
      </c>
      <c r="F455">
        <v>0</v>
      </c>
      <c r="G455">
        <v>0</v>
      </c>
      <c r="H455">
        <v>0</v>
      </c>
      <c r="K455" t="s">
        <v>483</v>
      </c>
      <c r="O455" t="s">
        <v>998</v>
      </c>
    </row>
    <row r="456" spans="1:15" x14ac:dyDescent="0.2">
      <c r="A456" s="9">
        <v>455</v>
      </c>
      <c r="B456">
        <v>215.23699999999999</v>
      </c>
      <c r="C456" s="4">
        <v>229.98250000000002</v>
      </c>
      <c r="D456">
        <f t="shared" ca="1" si="64"/>
        <v>610</v>
      </c>
      <c r="E456">
        <v>0</v>
      </c>
      <c r="F456">
        <v>0</v>
      </c>
      <c r="G456">
        <v>0</v>
      </c>
      <c r="H456">
        <v>0</v>
      </c>
      <c r="K456" t="s">
        <v>484</v>
      </c>
      <c r="O456" t="s">
        <v>999</v>
      </c>
    </row>
    <row r="457" spans="1:15" x14ac:dyDescent="0.2">
      <c r="A457" s="9">
        <v>456</v>
      </c>
      <c r="B457">
        <v>215.29300000000001</v>
      </c>
      <c r="C457" s="3">
        <v>229.95049999999998</v>
      </c>
      <c r="D457">
        <f t="shared" ca="1" si="64"/>
        <v>612</v>
      </c>
      <c r="E457">
        <v>0</v>
      </c>
      <c r="F457">
        <v>0</v>
      </c>
      <c r="G457">
        <v>0</v>
      </c>
      <c r="H457">
        <v>0</v>
      </c>
      <c r="K457" t="s">
        <v>485</v>
      </c>
      <c r="O457" t="s">
        <v>1000</v>
      </c>
    </row>
    <row r="458" spans="1:15" x14ac:dyDescent="0.2">
      <c r="A458" s="9">
        <v>457</v>
      </c>
      <c r="B458">
        <v>215.34800000000001</v>
      </c>
      <c r="C458" s="4">
        <v>229.9195</v>
      </c>
      <c r="D458">
        <f t="shared" ca="1" si="64"/>
        <v>613</v>
      </c>
      <c r="E458">
        <v>0</v>
      </c>
      <c r="F458">
        <v>0</v>
      </c>
      <c r="G458">
        <v>0</v>
      </c>
      <c r="H458">
        <v>0</v>
      </c>
      <c r="K458" t="s">
        <v>486</v>
      </c>
      <c r="O458" t="s">
        <v>1001</v>
      </c>
    </row>
    <row r="459" spans="1:15" x14ac:dyDescent="0.2">
      <c r="A459" s="9">
        <v>458</v>
      </c>
      <c r="B459">
        <v>215.404</v>
      </c>
      <c r="C459" s="3">
        <v>229.88749999999999</v>
      </c>
      <c r="D459">
        <f t="shared" ca="1" si="64"/>
        <v>614</v>
      </c>
      <c r="E459">
        <v>0</v>
      </c>
      <c r="F459">
        <v>0</v>
      </c>
      <c r="G459">
        <v>0</v>
      </c>
      <c r="H459">
        <v>0</v>
      </c>
      <c r="K459" t="s">
        <v>487</v>
      </c>
      <c r="O459" t="s">
        <v>1002</v>
      </c>
    </row>
    <row r="460" spans="1:15" x14ac:dyDescent="0.2">
      <c r="A460" s="9">
        <v>459</v>
      </c>
      <c r="B460">
        <v>215.46</v>
      </c>
      <c r="C460" s="4">
        <v>229.85599999999999</v>
      </c>
      <c r="D460">
        <f t="shared" ca="1" si="64"/>
        <v>616</v>
      </c>
      <c r="E460">
        <v>0</v>
      </c>
      <c r="F460">
        <v>0</v>
      </c>
      <c r="G460">
        <v>0</v>
      </c>
      <c r="H460">
        <v>0</v>
      </c>
      <c r="K460" t="s">
        <v>488</v>
      </c>
      <c r="O460" t="s">
        <v>1003</v>
      </c>
    </row>
    <row r="461" spans="1:15" x14ac:dyDescent="0.2">
      <c r="A461" s="9">
        <v>460</v>
      </c>
      <c r="B461">
        <v>215.51599999999999</v>
      </c>
      <c r="C461" s="3">
        <v>229.8245</v>
      </c>
      <c r="D461">
        <f t="shared" ca="1" si="64"/>
        <v>617</v>
      </c>
      <c r="E461">
        <v>0</v>
      </c>
      <c r="F461">
        <v>0</v>
      </c>
      <c r="G461">
        <v>0</v>
      </c>
      <c r="H461">
        <v>0</v>
      </c>
      <c r="K461" t="s">
        <v>489</v>
      </c>
      <c r="O461" t="s">
        <v>1004</v>
      </c>
    </row>
    <row r="462" spans="1:15" x14ac:dyDescent="0.2">
      <c r="A462" s="9">
        <v>461</v>
      </c>
      <c r="B462">
        <v>215.52500000000001</v>
      </c>
      <c r="C462" s="4">
        <v>229.9015</v>
      </c>
      <c r="D462">
        <f t="shared" ca="1" si="64"/>
        <v>618</v>
      </c>
      <c r="E462">
        <v>0</v>
      </c>
      <c r="F462">
        <v>0</v>
      </c>
      <c r="G462">
        <v>0</v>
      </c>
      <c r="H462">
        <v>0</v>
      </c>
      <c r="K462" t="s">
        <v>490</v>
      </c>
      <c r="O462" t="s">
        <v>1005</v>
      </c>
    </row>
    <row r="463" spans="1:15" x14ac:dyDescent="0.2">
      <c r="A463" s="9">
        <v>462</v>
      </c>
      <c r="B463">
        <v>215.53299999999999</v>
      </c>
      <c r="C463" s="3">
        <v>229.97800000000001</v>
      </c>
      <c r="D463">
        <f t="shared" ca="1" si="64"/>
        <v>620</v>
      </c>
      <c r="E463">
        <v>0</v>
      </c>
      <c r="F463">
        <v>0</v>
      </c>
      <c r="G463">
        <v>0</v>
      </c>
      <c r="H463">
        <v>0</v>
      </c>
      <c r="K463" t="s">
        <v>491</v>
      </c>
      <c r="O463" t="s">
        <v>1006</v>
      </c>
    </row>
    <row r="464" spans="1:15" x14ac:dyDescent="0.2">
      <c r="A464" s="9">
        <v>463</v>
      </c>
      <c r="B464">
        <v>215.542</v>
      </c>
      <c r="C464" s="4">
        <v>230.05549999999999</v>
      </c>
      <c r="D464">
        <f t="shared" ca="1" si="64"/>
        <v>621</v>
      </c>
      <c r="E464">
        <v>0</v>
      </c>
      <c r="F464">
        <v>0</v>
      </c>
      <c r="G464">
        <v>0</v>
      </c>
      <c r="H464">
        <v>0</v>
      </c>
      <c r="K464" t="s">
        <v>492</v>
      </c>
      <c r="O464" t="s">
        <v>1007</v>
      </c>
    </row>
    <row r="465" spans="1:15" x14ac:dyDescent="0.2">
      <c r="A465" s="9">
        <v>464</v>
      </c>
      <c r="B465">
        <v>215.55099999999999</v>
      </c>
      <c r="C465" s="3">
        <v>230.13249999999999</v>
      </c>
      <c r="D465">
        <f t="shared" ca="1" si="64"/>
        <v>622</v>
      </c>
      <c r="E465">
        <v>0</v>
      </c>
      <c r="F465">
        <v>0</v>
      </c>
      <c r="G465">
        <v>0</v>
      </c>
      <c r="H465">
        <v>0</v>
      </c>
      <c r="K465" t="s">
        <v>493</v>
      </c>
      <c r="O465" t="s">
        <v>1008</v>
      </c>
    </row>
    <row r="466" spans="1:15" x14ac:dyDescent="0.2">
      <c r="A466" s="9">
        <v>465</v>
      </c>
      <c r="B466">
        <v>215.559</v>
      </c>
      <c r="C466" s="4">
        <v>230.20949999999999</v>
      </c>
      <c r="D466">
        <f t="shared" ca="1" si="64"/>
        <v>624</v>
      </c>
      <c r="E466">
        <v>0</v>
      </c>
      <c r="F466">
        <v>0</v>
      </c>
      <c r="G466">
        <v>0</v>
      </c>
      <c r="H466">
        <v>0</v>
      </c>
      <c r="K466" t="s">
        <v>494</v>
      </c>
      <c r="O466" t="s">
        <v>1009</v>
      </c>
    </row>
    <row r="467" spans="1:15" x14ac:dyDescent="0.2">
      <c r="A467" s="9">
        <v>466</v>
      </c>
      <c r="B467">
        <v>215.56800000000001</v>
      </c>
      <c r="C467" s="3">
        <v>230.28649999999999</v>
      </c>
      <c r="D467">
        <f t="shared" ca="1" si="64"/>
        <v>625</v>
      </c>
      <c r="E467">
        <v>0</v>
      </c>
      <c r="F467">
        <v>0</v>
      </c>
      <c r="G467">
        <v>0</v>
      </c>
      <c r="H467">
        <v>0</v>
      </c>
      <c r="K467" t="s">
        <v>495</v>
      </c>
      <c r="O467" t="s">
        <v>1010</v>
      </c>
    </row>
    <row r="468" spans="1:15" x14ac:dyDescent="0.2">
      <c r="A468" s="9">
        <v>467</v>
      </c>
      <c r="B468">
        <v>215.88900000000001</v>
      </c>
      <c r="C468" s="4">
        <v>230.46600000000001</v>
      </c>
      <c r="D468">
        <f t="shared" ca="1" si="64"/>
        <v>626</v>
      </c>
      <c r="E468">
        <v>0</v>
      </c>
      <c r="F468">
        <v>0</v>
      </c>
      <c r="G468">
        <v>0</v>
      </c>
      <c r="H468">
        <v>0</v>
      </c>
      <c r="K468" t="s">
        <v>496</v>
      </c>
      <c r="O468" t="s">
        <v>1011</v>
      </c>
    </row>
    <row r="469" spans="1:15" x14ac:dyDescent="0.2">
      <c r="A469" s="9">
        <v>468</v>
      </c>
      <c r="B469">
        <v>216.21</v>
      </c>
      <c r="C469" s="3">
        <v>230.6455</v>
      </c>
      <c r="D469">
        <f t="shared" ca="1" si="64"/>
        <v>628</v>
      </c>
      <c r="E469">
        <v>0</v>
      </c>
      <c r="F469">
        <v>0</v>
      </c>
      <c r="G469">
        <v>0</v>
      </c>
      <c r="H469">
        <v>0</v>
      </c>
      <c r="K469" t="s">
        <v>497</v>
      </c>
      <c r="O469" t="s">
        <v>1012</v>
      </c>
    </row>
    <row r="470" spans="1:15" x14ac:dyDescent="0.2">
      <c r="A470" s="9">
        <v>469</v>
      </c>
      <c r="B470">
        <v>216.53100000000001</v>
      </c>
      <c r="C470" s="4">
        <v>230.8245</v>
      </c>
      <c r="D470">
        <f t="shared" ca="1" si="64"/>
        <v>629</v>
      </c>
      <c r="E470">
        <v>0</v>
      </c>
      <c r="F470">
        <v>0</v>
      </c>
      <c r="G470">
        <v>0</v>
      </c>
      <c r="H470">
        <v>0</v>
      </c>
      <c r="K470" t="s">
        <v>498</v>
      </c>
      <c r="O470" t="s">
        <v>1013</v>
      </c>
    </row>
    <row r="471" spans="1:15" x14ac:dyDescent="0.2">
      <c r="A471" s="9">
        <v>470</v>
      </c>
      <c r="B471">
        <v>216.54300000000001</v>
      </c>
      <c r="C471" s="3">
        <v>231.00399999999999</v>
      </c>
      <c r="D471">
        <f t="shared" ca="1" si="64"/>
        <v>630</v>
      </c>
      <c r="E471">
        <v>0</v>
      </c>
      <c r="F471">
        <v>0</v>
      </c>
      <c r="G471">
        <v>0</v>
      </c>
      <c r="H471">
        <v>0</v>
      </c>
      <c r="K471" t="s">
        <v>499</v>
      </c>
      <c r="O471" t="s">
        <v>1014</v>
      </c>
    </row>
    <row r="472" spans="1:15" x14ac:dyDescent="0.2">
      <c r="A472" s="9">
        <v>471</v>
      </c>
      <c r="B472">
        <v>216.554</v>
      </c>
      <c r="C472" s="4">
        <v>231.18299999999999</v>
      </c>
      <c r="D472">
        <f t="shared" ca="1" si="64"/>
        <v>632</v>
      </c>
      <c r="E472">
        <v>0</v>
      </c>
      <c r="F472">
        <v>0</v>
      </c>
      <c r="G472">
        <v>0</v>
      </c>
      <c r="H472">
        <v>0</v>
      </c>
      <c r="K472" t="s">
        <v>500</v>
      </c>
      <c r="O472" t="s">
        <v>1015</v>
      </c>
    </row>
    <row r="473" spans="1:15" x14ac:dyDescent="0.2">
      <c r="A473" s="9">
        <v>472</v>
      </c>
      <c r="B473">
        <v>216.566</v>
      </c>
      <c r="C473" s="3">
        <v>231.36250000000001</v>
      </c>
      <c r="D473">
        <f t="shared" ca="1" si="64"/>
        <v>633</v>
      </c>
      <c r="E473">
        <v>0</v>
      </c>
      <c r="F473">
        <v>0</v>
      </c>
      <c r="G473">
        <v>0</v>
      </c>
      <c r="H473">
        <v>0</v>
      </c>
      <c r="K473" t="s">
        <v>501</v>
      </c>
      <c r="O473" t="s">
        <v>1016</v>
      </c>
    </row>
    <row r="474" spans="1:15" x14ac:dyDescent="0.2">
      <c r="A474" s="9">
        <v>473</v>
      </c>
      <c r="B474">
        <v>216.577</v>
      </c>
      <c r="C474" s="4">
        <v>231.54199999999997</v>
      </c>
      <c r="D474">
        <f t="shared" ca="1" si="64"/>
        <v>634</v>
      </c>
      <c r="E474">
        <v>0</v>
      </c>
      <c r="F474">
        <v>0</v>
      </c>
      <c r="G474">
        <v>0</v>
      </c>
      <c r="H474">
        <v>0</v>
      </c>
      <c r="K474" t="s">
        <v>502</v>
      </c>
      <c r="O474" t="s">
        <v>1017</v>
      </c>
    </row>
    <row r="475" spans="1:15" x14ac:dyDescent="0.2">
      <c r="A475" s="9">
        <v>474</v>
      </c>
      <c r="B475">
        <v>216.589</v>
      </c>
      <c r="C475" s="3">
        <v>231.066</v>
      </c>
      <c r="D475">
        <f t="shared" ca="1" si="64"/>
        <v>636</v>
      </c>
      <c r="E475">
        <v>0</v>
      </c>
      <c r="F475">
        <v>0</v>
      </c>
      <c r="G475">
        <v>0</v>
      </c>
      <c r="H475">
        <v>0</v>
      </c>
      <c r="K475" t="s">
        <v>503</v>
      </c>
      <c r="O475" t="s">
        <v>1018</v>
      </c>
    </row>
    <row r="476" spans="1:15" x14ac:dyDescent="0.2">
      <c r="A476" s="9">
        <v>475</v>
      </c>
      <c r="B476">
        <v>216.6</v>
      </c>
      <c r="C476" s="4">
        <v>230.59</v>
      </c>
      <c r="D476">
        <f t="shared" ca="1" si="64"/>
        <v>637</v>
      </c>
      <c r="E476">
        <v>0</v>
      </c>
      <c r="F476">
        <v>0</v>
      </c>
      <c r="G476">
        <v>0</v>
      </c>
      <c r="H476">
        <v>0</v>
      </c>
      <c r="K476" t="s">
        <v>504</v>
      </c>
      <c r="O476" t="s">
        <v>1019</v>
      </c>
    </row>
    <row r="477" spans="1:15" x14ac:dyDescent="0.2">
      <c r="A477" s="9">
        <v>476</v>
      </c>
      <c r="B477">
        <v>216.61199999999999</v>
      </c>
      <c r="C477" s="3">
        <v>230.29649999999998</v>
      </c>
      <c r="D477">
        <f t="shared" ca="1" si="64"/>
        <v>638</v>
      </c>
      <c r="E477">
        <v>0</v>
      </c>
      <c r="F477">
        <v>0</v>
      </c>
      <c r="G477">
        <v>0</v>
      </c>
      <c r="H477">
        <v>0</v>
      </c>
      <c r="K477" t="s">
        <v>505</v>
      </c>
      <c r="O477" t="s">
        <v>1020</v>
      </c>
    </row>
    <row r="478" spans="1:15" x14ac:dyDescent="0.2">
      <c r="A478" s="9">
        <v>477</v>
      </c>
      <c r="B478">
        <v>216.62299999999999</v>
      </c>
      <c r="C478" s="4">
        <v>230.38399999999999</v>
      </c>
      <c r="D478">
        <f t="shared" ca="1" si="64"/>
        <v>640</v>
      </c>
      <c r="E478">
        <v>0</v>
      </c>
      <c r="F478">
        <v>0</v>
      </c>
      <c r="G478">
        <v>0</v>
      </c>
      <c r="H478">
        <v>0</v>
      </c>
      <c r="K478" t="s">
        <v>506</v>
      </c>
      <c r="O478" t="s">
        <v>1021</v>
      </c>
    </row>
    <row r="479" spans="1:15" x14ac:dyDescent="0.2">
      <c r="A479" s="9">
        <v>478</v>
      </c>
      <c r="B479">
        <v>216.63499999999999</v>
      </c>
      <c r="C479" s="3">
        <v>230.4725</v>
      </c>
      <c r="D479">
        <f t="shared" ca="1" si="64"/>
        <v>641</v>
      </c>
      <c r="E479">
        <v>0</v>
      </c>
      <c r="F479">
        <v>0</v>
      </c>
      <c r="G479">
        <v>0</v>
      </c>
      <c r="H479">
        <v>0</v>
      </c>
      <c r="K479" t="s">
        <v>507</v>
      </c>
      <c r="O479" t="s">
        <v>1022</v>
      </c>
    </row>
    <row r="480" spans="1:15" x14ac:dyDescent="0.2">
      <c r="A480" s="9">
        <v>479</v>
      </c>
      <c r="B480">
        <v>216.64599999999999</v>
      </c>
      <c r="C480" s="4">
        <v>230.56049999999999</v>
      </c>
      <c r="D480">
        <f t="shared" ca="1" si="64"/>
        <v>642</v>
      </c>
      <c r="E480">
        <v>0</v>
      </c>
      <c r="F480">
        <v>0</v>
      </c>
      <c r="G480">
        <v>0</v>
      </c>
      <c r="H480">
        <v>0</v>
      </c>
      <c r="K480" t="s">
        <v>508</v>
      </c>
      <c r="O480" t="s">
        <v>1023</v>
      </c>
    </row>
    <row r="481" spans="1:15" x14ac:dyDescent="0.2">
      <c r="A481" s="9">
        <v>480</v>
      </c>
      <c r="B481">
        <v>216.65799999999999</v>
      </c>
      <c r="C481" s="3">
        <v>230.649</v>
      </c>
      <c r="D481">
        <f t="shared" ca="1" si="64"/>
        <v>644</v>
      </c>
      <c r="E481">
        <v>0</v>
      </c>
      <c r="F481">
        <v>0</v>
      </c>
      <c r="G481">
        <v>0</v>
      </c>
      <c r="H481">
        <v>0</v>
      </c>
      <c r="K481" t="s">
        <v>509</v>
      </c>
      <c r="O481" t="s">
        <v>1024</v>
      </c>
    </row>
    <row r="482" spans="1:15" x14ac:dyDescent="0.2">
      <c r="A482" s="9">
        <v>481</v>
      </c>
      <c r="B482">
        <v>216.66900000000001</v>
      </c>
      <c r="C482" s="4">
        <v>230.73700000000002</v>
      </c>
      <c r="D482">
        <f t="shared" ca="1" si="64"/>
        <v>645</v>
      </c>
      <c r="E482">
        <v>0</v>
      </c>
      <c r="F482">
        <v>0</v>
      </c>
      <c r="G482">
        <v>0</v>
      </c>
      <c r="H482">
        <v>0</v>
      </c>
      <c r="K482" t="s">
        <v>510</v>
      </c>
      <c r="O482" t="s">
        <v>1025</v>
      </c>
    </row>
    <row r="483" spans="1:15" x14ac:dyDescent="0.2">
      <c r="A483" s="9">
        <v>482</v>
      </c>
      <c r="B483">
        <v>216.68</v>
      </c>
      <c r="C483" s="3">
        <v>230.82499999999999</v>
      </c>
      <c r="D483">
        <f t="shared" ca="1" si="64"/>
        <v>646</v>
      </c>
      <c r="E483">
        <f t="shared" ca="1" si="64"/>
        <v>0</v>
      </c>
      <c r="F483">
        <f t="shared" ca="1" si="64"/>
        <v>0</v>
      </c>
      <c r="G483">
        <v>0</v>
      </c>
      <c r="H483">
        <v>0</v>
      </c>
      <c r="K483" t="s">
        <v>511</v>
      </c>
      <c r="O483" t="s">
        <v>1026</v>
      </c>
    </row>
    <row r="484" spans="1:15" x14ac:dyDescent="0.2">
      <c r="A484" s="9">
        <v>483</v>
      </c>
      <c r="B484">
        <v>216.69200000000001</v>
      </c>
      <c r="C484" s="4">
        <v>230.82499999999999</v>
      </c>
      <c r="D484">
        <f t="shared" ca="1" si="64"/>
        <v>648</v>
      </c>
      <c r="E484">
        <f t="shared" ca="1" si="64"/>
        <v>0</v>
      </c>
      <c r="F484">
        <f t="shared" ca="1" si="64"/>
        <v>0</v>
      </c>
      <c r="G484">
        <v>0</v>
      </c>
      <c r="H484">
        <v>0</v>
      </c>
      <c r="K484" t="s">
        <v>512</v>
      </c>
      <c r="O484" t="s">
        <v>1027</v>
      </c>
    </row>
    <row r="485" spans="1:15" x14ac:dyDescent="0.2">
      <c r="A485" s="9">
        <v>484</v>
      </c>
      <c r="B485">
        <v>216.804</v>
      </c>
      <c r="C485" s="3">
        <v>231.9135</v>
      </c>
      <c r="D485">
        <f t="shared" ca="1" si="64"/>
        <v>649</v>
      </c>
      <c r="E485">
        <f t="shared" ca="1" si="64"/>
        <v>0</v>
      </c>
      <c r="F485">
        <f t="shared" ca="1" si="64"/>
        <v>0</v>
      </c>
      <c r="G485">
        <v>0</v>
      </c>
      <c r="H485">
        <v>0</v>
      </c>
      <c r="K485" t="s">
        <v>513</v>
      </c>
      <c r="O485" t="s">
        <v>1028</v>
      </c>
    </row>
    <row r="486" spans="1:15" x14ac:dyDescent="0.2">
      <c r="A486" s="9">
        <v>485</v>
      </c>
      <c r="B486">
        <v>216.916</v>
      </c>
      <c r="C486" s="4">
        <v>233.00200000000001</v>
      </c>
      <c r="D486">
        <f t="shared" ca="1" si="64"/>
        <v>650</v>
      </c>
      <c r="E486">
        <f t="shared" ca="1" si="64"/>
        <v>0</v>
      </c>
      <c r="F486">
        <f t="shared" ca="1" si="64"/>
        <v>0</v>
      </c>
      <c r="G486">
        <v>0</v>
      </c>
      <c r="H486">
        <v>0</v>
      </c>
      <c r="K486" t="s">
        <v>514</v>
      </c>
      <c r="O486" t="s">
        <v>1029</v>
      </c>
    </row>
    <row r="487" spans="1:15" x14ac:dyDescent="0.2">
      <c r="A487" s="9">
        <v>486</v>
      </c>
      <c r="B487">
        <v>217.077</v>
      </c>
      <c r="C487" s="3">
        <v>232.90499999999997</v>
      </c>
      <c r="D487">
        <f t="shared" ca="1" si="64"/>
        <v>652</v>
      </c>
      <c r="E487">
        <f t="shared" ca="1" si="64"/>
        <v>0</v>
      </c>
      <c r="F487">
        <f t="shared" ca="1" si="64"/>
        <v>0</v>
      </c>
      <c r="G487">
        <v>0</v>
      </c>
      <c r="H487">
        <v>0</v>
      </c>
      <c r="K487" t="s">
        <v>515</v>
      </c>
      <c r="O487" t="s">
        <v>1030</v>
      </c>
    </row>
    <row r="488" spans="1:15" x14ac:dyDescent="0.2">
      <c r="A488" s="9">
        <v>487</v>
      </c>
      <c r="B488">
        <v>217.239</v>
      </c>
      <c r="C488" s="4">
        <v>232.80799999999999</v>
      </c>
      <c r="D488">
        <f t="shared" ca="1" si="64"/>
        <v>653</v>
      </c>
      <c r="E488">
        <f t="shared" ca="1" si="64"/>
        <v>0</v>
      </c>
      <c r="F488">
        <f t="shared" ca="1" si="64"/>
        <v>0</v>
      </c>
      <c r="G488">
        <v>0</v>
      </c>
      <c r="H488">
        <v>0</v>
      </c>
      <c r="K488" t="s">
        <v>516</v>
      </c>
      <c r="O488" t="s">
        <v>1031</v>
      </c>
    </row>
    <row r="489" spans="1:15" x14ac:dyDescent="0.2">
      <c r="A489" s="9">
        <v>488</v>
      </c>
      <c r="B489">
        <v>217.4</v>
      </c>
      <c r="C489" s="3">
        <v>232.7115</v>
      </c>
      <c r="D489">
        <f t="shared" ca="1" si="64"/>
        <v>654</v>
      </c>
      <c r="E489">
        <f t="shared" ca="1" si="64"/>
        <v>0</v>
      </c>
      <c r="F489">
        <f t="shared" ca="1" si="64"/>
        <v>0</v>
      </c>
      <c r="G489">
        <v>0</v>
      </c>
      <c r="H489">
        <v>0</v>
      </c>
      <c r="K489" t="s">
        <v>517</v>
      </c>
      <c r="O489" t="s">
        <v>1032</v>
      </c>
    </row>
    <row r="490" spans="1:15" x14ac:dyDescent="0.2">
      <c r="A490" s="9">
        <v>489</v>
      </c>
      <c r="B490">
        <v>217.56200000000001</v>
      </c>
      <c r="C490" s="4">
        <v>232.61500000000001</v>
      </c>
      <c r="D490">
        <f t="shared" ca="1" si="64"/>
        <v>656</v>
      </c>
      <c r="E490">
        <f t="shared" ca="1" si="64"/>
        <v>0</v>
      </c>
      <c r="F490">
        <f t="shared" ca="1" si="64"/>
        <v>0</v>
      </c>
      <c r="G490">
        <v>0</v>
      </c>
      <c r="H490">
        <v>0</v>
      </c>
      <c r="K490" t="s">
        <v>518</v>
      </c>
      <c r="O490" t="s">
        <v>1033</v>
      </c>
    </row>
    <row r="491" spans="1:15" x14ac:dyDescent="0.2">
      <c r="A491" s="9">
        <v>490</v>
      </c>
      <c r="B491">
        <v>217.72300000000001</v>
      </c>
      <c r="C491" s="3">
        <v>232.61500000000001</v>
      </c>
      <c r="D491">
        <f t="shared" ca="1" si="64"/>
        <v>657</v>
      </c>
      <c r="E491">
        <f t="shared" ca="1" si="64"/>
        <v>0</v>
      </c>
      <c r="F491">
        <f t="shared" ca="1" si="64"/>
        <v>0</v>
      </c>
      <c r="G491">
        <v>0</v>
      </c>
      <c r="H491">
        <v>0</v>
      </c>
      <c r="K491" t="s">
        <v>519</v>
      </c>
      <c r="O491" t="s">
        <v>1034</v>
      </c>
    </row>
    <row r="492" spans="1:15" x14ac:dyDescent="0.2">
      <c r="A492" s="9">
        <v>491</v>
      </c>
      <c r="B492">
        <v>217.86500000000001</v>
      </c>
      <c r="C492" s="4">
        <v>233.09250000000003</v>
      </c>
      <c r="D492">
        <f t="shared" ca="1" si="64"/>
        <v>658</v>
      </c>
      <c r="E492">
        <f t="shared" ca="1" si="64"/>
        <v>0</v>
      </c>
      <c r="F492">
        <f t="shared" ca="1" si="64"/>
        <v>0</v>
      </c>
      <c r="G492">
        <v>0</v>
      </c>
      <c r="H492">
        <v>0</v>
      </c>
      <c r="K492" t="s">
        <v>520</v>
      </c>
      <c r="O492" t="s">
        <v>1035</v>
      </c>
    </row>
    <row r="493" spans="1:15" x14ac:dyDescent="0.2">
      <c r="A493" s="9">
        <v>492</v>
      </c>
      <c r="B493">
        <v>218.006</v>
      </c>
      <c r="C493" s="3">
        <v>233.22149999999999</v>
      </c>
      <c r="D493">
        <f t="shared" ca="1" si="64"/>
        <v>660</v>
      </c>
      <c r="E493">
        <f t="shared" ca="1" si="64"/>
        <v>0</v>
      </c>
      <c r="F493">
        <f t="shared" ca="1" si="64"/>
        <v>0</v>
      </c>
      <c r="G493">
        <v>0</v>
      </c>
      <c r="H493">
        <v>0</v>
      </c>
      <c r="K493" t="s">
        <v>521</v>
      </c>
      <c r="O493" t="s">
        <v>1036</v>
      </c>
    </row>
    <row r="494" spans="1:15" x14ac:dyDescent="0.2">
      <c r="A494" s="9">
        <v>493</v>
      </c>
      <c r="B494">
        <v>218.148</v>
      </c>
      <c r="C494" s="4">
        <v>234.19399999999999</v>
      </c>
      <c r="D494">
        <f t="shared" ca="1" si="64"/>
        <v>661</v>
      </c>
      <c r="E494">
        <f t="shared" ca="1" si="64"/>
        <v>0</v>
      </c>
      <c r="F494">
        <f t="shared" ca="1" si="64"/>
        <v>0</v>
      </c>
      <c r="G494">
        <v>0</v>
      </c>
      <c r="H494">
        <v>0</v>
      </c>
      <c r="K494" t="s">
        <v>522</v>
      </c>
      <c r="O494" t="s">
        <v>1037</v>
      </c>
    </row>
    <row r="495" spans="1:15" x14ac:dyDescent="0.2">
      <c r="A495" s="9">
        <v>494</v>
      </c>
      <c r="B495">
        <v>218.20099999999999</v>
      </c>
      <c r="C495" s="3">
        <v>234.09199999999998</v>
      </c>
      <c r="D495">
        <f t="shared" ca="1" si="64"/>
        <v>662</v>
      </c>
      <c r="E495">
        <f t="shared" ca="1" si="64"/>
        <v>0</v>
      </c>
      <c r="F495">
        <f t="shared" ca="1" si="64"/>
        <v>0</v>
      </c>
      <c r="G495">
        <v>0</v>
      </c>
      <c r="H495">
        <v>0</v>
      </c>
      <c r="K495" t="s">
        <v>523</v>
      </c>
      <c r="O495" t="s">
        <v>1038</v>
      </c>
    </row>
    <row r="496" spans="1:15" x14ac:dyDescent="0.2">
      <c r="A496" s="9">
        <v>495</v>
      </c>
      <c r="B496">
        <v>218.25399999999999</v>
      </c>
      <c r="C496" s="4">
        <v>233.9905</v>
      </c>
      <c r="D496">
        <f t="shared" ca="1" si="64"/>
        <v>664</v>
      </c>
      <c r="E496">
        <f t="shared" ca="1" si="64"/>
        <v>0</v>
      </c>
      <c r="F496">
        <f t="shared" ca="1" si="64"/>
        <v>0</v>
      </c>
      <c r="G496">
        <v>0</v>
      </c>
      <c r="H496">
        <v>0</v>
      </c>
      <c r="K496" t="s">
        <v>524</v>
      </c>
      <c r="O496" t="s">
        <v>1039</v>
      </c>
    </row>
    <row r="497" spans="1:15" x14ac:dyDescent="0.2">
      <c r="A497" s="9">
        <v>496</v>
      </c>
      <c r="B497">
        <v>218.30699999999999</v>
      </c>
      <c r="C497" s="3">
        <v>233.88849999999999</v>
      </c>
      <c r="D497">
        <f t="shared" ca="1" si="64"/>
        <v>665</v>
      </c>
      <c r="E497">
        <f t="shared" ca="1" si="64"/>
        <v>0</v>
      </c>
      <c r="F497">
        <f t="shared" ca="1" si="64"/>
        <v>0</v>
      </c>
      <c r="G497">
        <v>0</v>
      </c>
      <c r="H497">
        <v>0</v>
      </c>
      <c r="K497" t="s">
        <v>525</v>
      </c>
      <c r="O497" t="s">
        <v>1040</v>
      </c>
    </row>
    <row r="498" spans="1:15" x14ac:dyDescent="0.2">
      <c r="A498" s="9">
        <v>497</v>
      </c>
      <c r="B498">
        <v>218.36</v>
      </c>
      <c r="C498" s="4">
        <v>233.78699999999998</v>
      </c>
      <c r="D498">
        <f t="shared" ca="1" si="64"/>
        <v>666</v>
      </c>
      <c r="E498">
        <f t="shared" ca="1" si="64"/>
        <v>0</v>
      </c>
      <c r="F498">
        <f t="shared" ca="1" si="64"/>
        <v>0</v>
      </c>
      <c r="G498">
        <v>0</v>
      </c>
      <c r="H498">
        <v>0</v>
      </c>
      <c r="K498" t="s">
        <v>526</v>
      </c>
      <c r="O498" t="s">
        <v>1041</v>
      </c>
    </row>
    <row r="499" spans="1:15" x14ac:dyDescent="0.2">
      <c r="A499" s="9">
        <v>498</v>
      </c>
      <c r="B499">
        <v>218.416</v>
      </c>
      <c r="C499" s="3">
        <v>233.65550000000002</v>
      </c>
      <c r="D499">
        <f t="shared" ca="1" si="64"/>
        <v>668</v>
      </c>
      <c r="E499">
        <f t="shared" ca="1" si="64"/>
        <v>0</v>
      </c>
      <c r="F499">
        <f t="shared" ca="1" si="64"/>
        <v>0</v>
      </c>
      <c r="G499">
        <v>0</v>
      </c>
      <c r="H499">
        <v>0</v>
      </c>
      <c r="K499" t="s">
        <v>527</v>
      </c>
      <c r="O499" t="s">
        <v>1042</v>
      </c>
    </row>
    <row r="500" spans="1:15" x14ac:dyDescent="0.2">
      <c r="A500" s="9">
        <v>499</v>
      </c>
      <c r="B500">
        <v>218.47200000000001</v>
      </c>
      <c r="C500" s="4">
        <v>233.524</v>
      </c>
      <c r="D500">
        <f t="shared" ca="1" si="64"/>
        <v>669</v>
      </c>
      <c r="E500">
        <f t="shared" ca="1" si="64"/>
        <v>0</v>
      </c>
      <c r="F500">
        <f t="shared" ca="1" si="64"/>
        <v>0</v>
      </c>
      <c r="G500">
        <v>0</v>
      </c>
      <c r="H500">
        <v>0</v>
      </c>
      <c r="K500" t="s">
        <v>528</v>
      </c>
      <c r="O500" t="s">
        <v>1043</v>
      </c>
    </row>
    <row r="501" spans="1:15" x14ac:dyDescent="0.2">
      <c r="A501" s="9">
        <v>500</v>
      </c>
      <c r="B501">
        <v>218.52799999999999</v>
      </c>
      <c r="C501" s="3">
        <v>233.39249999999998</v>
      </c>
      <c r="D501">
        <f t="shared" ca="1" si="64"/>
        <v>671</v>
      </c>
      <c r="E501">
        <f t="shared" ca="1" si="64"/>
        <v>0</v>
      </c>
      <c r="F501">
        <f t="shared" ca="1" si="64"/>
        <v>0</v>
      </c>
      <c r="G501">
        <v>0</v>
      </c>
      <c r="H501">
        <v>0</v>
      </c>
      <c r="K501" t="s">
        <v>529</v>
      </c>
      <c r="O501" t="s">
        <v>1044</v>
      </c>
    </row>
    <row r="502" spans="1:15" x14ac:dyDescent="0.2">
      <c r="A502" s="9">
        <v>501</v>
      </c>
      <c r="B502">
        <v>218.583</v>
      </c>
      <c r="C502" s="4">
        <v>233.4975</v>
      </c>
      <c r="D502">
        <f t="shared" ca="1" si="64"/>
        <v>672</v>
      </c>
      <c r="E502">
        <f t="shared" ca="1" si="64"/>
        <v>0</v>
      </c>
      <c r="F502">
        <f t="shared" ca="1" si="64"/>
        <v>0</v>
      </c>
      <c r="G502">
        <v>0</v>
      </c>
      <c r="H502">
        <v>0</v>
      </c>
      <c r="K502" t="s">
        <v>530</v>
      </c>
      <c r="O502" t="s">
        <v>1045</v>
      </c>
    </row>
    <row r="503" spans="1:15" x14ac:dyDescent="0.2">
      <c r="A503" s="9">
        <v>502</v>
      </c>
      <c r="B503">
        <v>218.63900000000001</v>
      </c>
      <c r="C503" s="3">
        <v>234.601</v>
      </c>
      <c r="D503">
        <f t="shared" ca="1" si="64"/>
        <v>673</v>
      </c>
      <c r="E503">
        <f t="shared" ca="1" si="64"/>
        <v>0</v>
      </c>
      <c r="F503">
        <f t="shared" ca="1" si="64"/>
        <v>0</v>
      </c>
      <c r="G503">
        <v>0</v>
      </c>
      <c r="H503">
        <v>0</v>
      </c>
      <c r="K503" t="s">
        <v>531</v>
      </c>
      <c r="O503" t="s">
        <v>1046</v>
      </c>
    </row>
    <row r="504" spans="1:15" x14ac:dyDescent="0.2">
      <c r="A504" s="9">
        <v>503</v>
      </c>
      <c r="B504">
        <v>218.69900000000001</v>
      </c>
      <c r="C504" s="4">
        <v>234.67599999999999</v>
      </c>
      <c r="D504">
        <f t="shared" ca="1" si="64"/>
        <v>675</v>
      </c>
      <c r="E504">
        <f t="shared" ca="1" si="64"/>
        <v>0</v>
      </c>
      <c r="F504">
        <f t="shared" ca="1" si="64"/>
        <v>0</v>
      </c>
      <c r="G504">
        <v>0</v>
      </c>
      <c r="H504">
        <v>0</v>
      </c>
      <c r="K504" t="s">
        <v>532</v>
      </c>
      <c r="O504" t="s">
        <v>1047</v>
      </c>
    </row>
    <row r="505" spans="1:15" x14ac:dyDescent="0.2">
      <c r="A505" s="9">
        <v>504</v>
      </c>
      <c r="B505">
        <v>218.75899999999999</v>
      </c>
      <c r="C505" s="3">
        <v>234.75200000000001</v>
      </c>
      <c r="D505">
        <f t="shared" ca="1" si="64"/>
        <v>676</v>
      </c>
      <c r="E505">
        <f t="shared" ca="1" si="64"/>
        <v>0</v>
      </c>
      <c r="F505">
        <f t="shared" ca="1" si="64"/>
        <v>0</v>
      </c>
      <c r="G505">
        <v>0</v>
      </c>
      <c r="H505">
        <v>0</v>
      </c>
      <c r="K505" t="s">
        <v>533</v>
      </c>
      <c r="O505" t="s">
        <v>1048</v>
      </c>
    </row>
    <row r="506" spans="1:15" x14ac:dyDescent="0.2">
      <c r="A506" s="9">
        <v>505</v>
      </c>
      <c r="B506">
        <v>218.81899999999999</v>
      </c>
      <c r="C506" s="4">
        <v>234.82749999999999</v>
      </c>
      <c r="D506">
        <f t="shared" ca="1" si="64"/>
        <v>677</v>
      </c>
      <c r="E506">
        <f t="shared" ca="1" si="64"/>
        <v>0</v>
      </c>
      <c r="F506">
        <f t="shared" ca="1" si="64"/>
        <v>0</v>
      </c>
      <c r="G506">
        <v>0</v>
      </c>
      <c r="H506">
        <v>0</v>
      </c>
      <c r="K506" t="s">
        <v>534</v>
      </c>
      <c r="O506" t="s">
        <v>1049</v>
      </c>
    </row>
    <row r="507" spans="1:15" x14ac:dyDescent="0.2">
      <c r="A507" s="9">
        <v>506</v>
      </c>
      <c r="B507">
        <v>218.87899999999999</v>
      </c>
      <c r="C507" s="3">
        <v>234.90299999999999</v>
      </c>
      <c r="D507">
        <f t="shared" ca="1" si="64"/>
        <v>679</v>
      </c>
      <c r="E507">
        <f t="shared" ca="1" si="64"/>
        <v>0</v>
      </c>
      <c r="F507">
        <f t="shared" ca="1" si="64"/>
        <v>0</v>
      </c>
      <c r="G507">
        <v>0</v>
      </c>
      <c r="H507">
        <v>0</v>
      </c>
      <c r="K507" t="s">
        <v>535</v>
      </c>
      <c r="O507" t="s">
        <v>1050</v>
      </c>
    </row>
    <row r="508" spans="1:15" x14ac:dyDescent="0.2">
      <c r="A508" s="9">
        <v>507</v>
      </c>
      <c r="B508">
        <v>218.93799999999999</v>
      </c>
      <c r="C508" s="4">
        <v>234.9785</v>
      </c>
      <c r="D508">
        <f t="shared" ca="1" si="64"/>
        <v>680</v>
      </c>
      <c r="E508">
        <f t="shared" ca="1" si="64"/>
        <v>0</v>
      </c>
      <c r="F508">
        <f t="shared" ca="1" si="64"/>
        <v>0</v>
      </c>
      <c r="G508">
        <v>0</v>
      </c>
      <c r="H508">
        <v>0</v>
      </c>
      <c r="K508" t="s">
        <v>536</v>
      </c>
      <c r="O508" t="s">
        <v>1051</v>
      </c>
    </row>
    <row r="509" spans="1:15" x14ac:dyDescent="0.2">
      <c r="A509" s="9">
        <v>508</v>
      </c>
      <c r="B509">
        <v>218.99799999999999</v>
      </c>
      <c r="C509" s="3">
        <v>235.05449999999999</v>
      </c>
      <c r="D509">
        <f t="shared" ca="1" si="64"/>
        <v>681</v>
      </c>
      <c r="E509">
        <f t="shared" ca="1" si="64"/>
        <v>0</v>
      </c>
      <c r="F509">
        <f t="shared" ca="1" si="64"/>
        <v>0</v>
      </c>
      <c r="G509">
        <v>0</v>
      </c>
      <c r="H509">
        <v>0</v>
      </c>
      <c r="K509" t="s">
        <v>537</v>
      </c>
      <c r="O509" t="s">
        <v>1052</v>
      </c>
    </row>
    <row r="510" spans="1:15" x14ac:dyDescent="0.2">
      <c r="A510" s="9">
        <v>509</v>
      </c>
      <c r="B510">
        <v>219.05799999999999</v>
      </c>
      <c r="C510" s="4">
        <v>235.12950000000001</v>
      </c>
      <c r="D510">
        <f t="shared" ca="1" si="64"/>
        <v>683</v>
      </c>
      <c r="E510">
        <f t="shared" ca="1" si="64"/>
        <v>0</v>
      </c>
      <c r="F510">
        <f t="shared" ca="1" si="64"/>
        <v>0</v>
      </c>
      <c r="G510">
        <v>0</v>
      </c>
      <c r="H510">
        <v>0</v>
      </c>
      <c r="K510" t="s">
        <v>538</v>
      </c>
      <c r="O510" t="s">
        <v>1053</v>
      </c>
    </row>
    <row r="511" spans="1:15" x14ac:dyDescent="0.2">
      <c r="A511" s="9">
        <v>510</v>
      </c>
      <c r="B511">
        <v>219.11799999999999</v>
      </c>
      <c r="C511" s="3">
        <v>235.2055</v>
      </c>
      <c r="D511">
        <f t="shared" ca="1" si="64"/>
        <v>684</v>
      </c>
      <c r="E511">
        <f t="shared" ca="1" si="64"/>
        <v>0</v>
      </c>
      <c r="F511">
        <f t="shared" ca="1" si="64"/>
        <v>0</v>
      </c>
      <c r="G511">
        <v>0</v>
      </c>
      <c r="H511">
        <v>0</v>
      </c>
      <c r="K511" t="s">
        <v>539</v>
      </c>
      <c r="O511" t="s">
        <v>1054</v>
      </c>
    </row>
    <row r="512" spans="1:15" x14ac:dyDescent="0.2">
      <c r="A512" s="9">
        <v>511</v>
      </c>
      <c r="B512">
        <v>219.178</v>
      </c>
      <c r="C512" s="4">
        <v>235.28100000000001</v>
      </c>
      <c r="D512">
        <f t="shared" ca="1" si="64"/>
        <v>685</v>
      </c>
      <c r="E512">
        <f t="shared" ca="1" si="64"/>
        <v>0</v>
      </c>
      <c r="F512">
        <f t="shared" ca="1" si="64"/>
        <v>0</v>
      </c>
      <c r="G512">
        <v>0</v>
      </c>
      <c r="H512">
        <v>0</v>
      </c>
      <c r="K512" t="s">
        <v>540</v>
      </c>
      <c r="O512" t="s">
        <v>1055</v>
      </c>
    </row>
    <row r="513" spans="1:15" x14ac:dyDescent="0.2">
      <c r="A513" s="9">
        <v>512</v>
      </c>
      <c r="B513">
        <v>219.23699999999999</v>
      </c>
      <c r="C513" s="3">
        <v>235.35649999999998</v>
      </c>
      <c r="D513">
        <f t="shared" ca="1" si="64"/>
        <v>687</v>
      </c>
      <c r="E513">
        <f t="shared" ca="1" si="64"/>
        <v>0</v>
      </c>
      <c r="F513">
        <f t="shared" ca="1" si="64"/>
        <v>0</v>
      </c>
      <c r="G513">
        <v>0</v>
      </c>
      <c r="H513">
        <v>0</v>
      </c>
      <c r="K513" t="s">
        <v>541</v>
      </c>
      <c r="O513" t="s">
        <v>1056</v>
      </c>
    </row>
    <row r="514" spans="1:15" x14ac:dyDescent="0.2">
      <c r="A514" s="9">
        <v>513</v>
      </c>
      <c r="B514">
        <v>219.297</v>
      </c>
      <c r="C514" s="4">
        <v>235.43200000000002</v>
      </c>
    </row>
    <row r="515" spans="1:15" x14ac:dyDescent="0.2">
      <c r="A515" s="9">
        <v>514</v>
      </c>
      <c r="B515">
        <v>219.357</v>
      </c>
      <c r="C515" s="3">
        <v>235.50749999999999</v>
      </c>
      <c r="D515" t="s">
        <v>13</v>
      </c>
      <c r="E515">
        <f ca="1">AVERAGE(E73:E439)</f>
        <v>217.54191008174394</v>
      </c>
      <c r="F515">
        <f ca="1">AVERAGE(F73:F439)</f>
        <v>231.51589237057198</v>
      </c>
      <c r="G515">
        <f ca="1">AVERAGE(G73:G439)</f>
        <v>-8.6905959268205707E-15</v>
      </c>
      <c r="H515">
        <f ca="1">AVERAGE(H73:H439)</f>
        <v>2.5269220564022876E-14</v>
      </c>
    </row>
    <row r="516" spans="1:15" x14ac:dyDescent="0.2">
      <c r="A516" s="9">
        <v>515</v>
      </c>
      <c r="B516">
        <v>219.417</v>
      </c>
      <c r="C516" s="4">
        <v>235.58300000000003</v>
      </c>
      <c r="D516" t="s">
        <v>14</v>
      </c>
      <c r="E516">
        <f ca="1">MAX(E73:E513)</f>
        <v>225.19300000000001</v>
      </c>
      <c r="F516">
        <f ca="1">MAX(F73:F513)</f>
        <v>240.64749999999998</v>
      </c>
      <c r="G516">
        <f ca="1">MAX(G2:G513)</f>
        <v>1</v>
      </c>
      <c r="H516">
        <f ca="1">MAX(H2:H513)</f>
        <v>1</v>
      </c>
    </row>
    <row r="517" spans="1:15" x14ac:dyDescent="0.2">
      <c r="A517" s="9">
        <v>516</v>
      </c>
      <c r="B517">
        <v>219.477</v>
      </c>
      <c r="C517" s="3">
        <v>235.65899999999999</v>
      </c>
      <c r="D517" t="s">
        <v>15</v>
      </c>
      <c r="E517">
        <f ca="1">MIN(E73:E439)</f>
        <v>211.98500000000001</v>
      </c>
      <c r="F517">
        <f ca="1">MIN(F73:F439)</f>
        <v>224.40649999999999</v>
      </c>
      <c r="G517">
        <f ca="1">MIN(G73:G439)</f>
        <v>-0.7262899980412878</v>
      </c>
      <c r="H517">
        <f ca="1">MIN(H73:H439)</f>
        <v>-0.77854772774739867</v>
      </c>
    </row>
    <row r="518" spans="1:15" x14ac:dyDescent="0.2">
      <c r="A518" s="9">
        <v>517</v>
      </c>
      <c r="B518">
        <v>219.53700000000001</v>
      </c>
      <c r="C518" s="4">
        <v>235.73400000000001</v>
      </c>
      <c r="D518" t="s">
        <v>0</v>
      </c>
      <c r="E518">
        <f ca="1">E516-E517</f>
        <v>13.207999999999998</v>
      </c>
      <c r="F518">
        <f t="shared" ref="F518:H518" ca="1" si="65">F516-F517</f>
        <v>16.240999999999985</v>
      </c>
      <c r="G518">
        <f ca="1">G516-G517</f>
        <v>1.7262899980412878</v>
      </c>
      <c r="H518">
        <f t="shared" ca="1" si="65"/>
        <v>1.7785477277473987</v>
      </c>
    </row>
    <row r="519" spans="1:15" x14ac:dyDescent="0.2">
      <c r="A519" s="9">
        <v>518</v>
      </c>
      <c r="B519">
        <v>219.596</v>
      </c>
      <c r="C519" s="3">
        <v>235.80949999999999</v>
      </c>
      <c r="D519" t="s">
        <v>29</v>
      </c>
      <c r="E519">
        <f ca="1">E516-E515</f>
        <v>7.6510899182560763</v>
      </c>
      <c r="F519">
        <f ca="1">F516-F515</f>
        <v>9.1316076294280037</v>
      </c>
      <c r="G519">
        <f ca="1">G516-G515</f>
        <v>1.0000000000000087</v>
      </c>
      <c r="H519">
        <f ca="1">H516-H515</f>
        <v>0.99999999999997469</v>
      </c>
    </row>
    <row r="520" spans="1:15" x14ac:dyDescent="0.2">
      <c r="A520" s="9">
        <v>519</v>
      </c>
      <c r="B520">
        <v>219.65600000000001</v>
      </c>
      <c r="C520" s="4">
        <v>235.88550000000001</v>
      </c>
      <c r="F520">
        <f ca="1">E519/F519</f>
        <v>0.83786888670065796</v>
      </c>
    </row>
    <row r="521" spans="1:15" x14ac:dyDescent="0.2">
      <c r="A521" s="9">
        <v>520</v>
      </c>
      <c r="B521">
        <v>219.71600000000001</v>
      </c>
      <c r="C521" s="3">
        <v>235.96049999999997</v>
      </c>
      <c r="F521">
        <f ca="1">E518/F518</f>
        <v>0.81325041561480271</v>
      </c>
    </row>
    <row r="522" spans="1:15" x14ac:dyDescent="0.2">
      <c r="A522" s="9">
        <v>521</v>
      </c>
      <c r="B522">
        <v>219.77600000000001</v>
      </c>
      <c r="C522" s="4">
        <v>236.03650000000002</v>
      </c>
    </row>
    <row r="523" spans="1:15" x14ac:dyDescent="0.2">
      <c r="A523" s="9">
        <v>522</v>
      </c>
      <c r="B523">
        <v>219.83600000000001</v>
      </c>
      <c r="C523" s="3">
        <v>236.11199999999999</v>
      </c>
    </row>
    <row r="524" spans="1:15" x14ac:dyDescent="0.2">
      <c r="A524" s="9">
        <v>523</v>
      </c>
      <c r="B524">
        <v>219.89500000000001</v>
      </c>
      <c r="C524" s="4">
        <v>236.1875</v>
      </c>
    </row>
    <row r="525" spans="1:15" x14ac:dyDescent="0.2">
      <c r="A525" s="9">
        <v>524</v>
      </c>
      <c r="B525">
        <v>219.95500000000001</v>
      </c>
      <c r="C525" s="3">
        <v>236.26299999999998</v>
      </c>
    </row>
    <row r="526" spans="1:15" x14ac:dyDescent="0.2">
      <c r="A526" s="9">
        <v>525</v>
      </c>
      <c r="B526">
        <v>220.01499999999999</v>
      </c>
      <c r="C526" s="4">
        <v>236.339</v>
      </c>
    </row>
    <row r="527" spans="1:15" x14ac:dyDescent="0.2">
      <c r="A527" s="9">
        <v>526</v>
      </c>
      <c r="B527">
        <v>220.07499999999999</v>
      </c>
      <c r="C527" s="3">
        <v>236.41399999999999</v>
      </c>
    </row>
    <row r="528" spans="1:15" x14ac:dyDescent="0.2">
      <c r="A528" s="9">
        <v>527</v>
      </c>
      <c r="B528">
        <v>220.13499999999999</v>
      </c>
      <c r="C528" s="4">
        <v>236.49</v>
      </c>
    </row>
    <row r="529" spans="1:3" x14ac:dyDescent="0.2">
      <c r="A529" s="9">
        <v>528</v>
      </c>
      <c r="B529">
        <v>220.19499999999999</v>
      </c>
      <c r="C529" s="3">
        <v>236.56549999999999</v>
      </c>
    </row>
    <row r="530" spans="1:3" x14ac:dyDescent="0.2">
      <c r="A530" s="9">
        <v>529</v>
      </c>
      <c r="B530">
        <v>220.25399999999999</v>
      </c>
      <c r="C530" s="4">
        <v>236.64099999999999</v>
      </c>
    </row>
    <row r="531" spans="1:3" x14ac:dyDescent="0.2">
      <c r="A531" s="9">
        <v>530</v>
      </c>
      <c r="B531">
        <v>220.31399999999999</v>
      </c>
      <c r="C531" s="3">
        <v>236.7165</v>
      </c>
    </row>
    <row r="532" spans="1:3" x14ac:dyDescent="0.2">
      <c r="A532" s="9">
        <v>531</v>
      </c>
      <c r="B532">
        <v>220.374</v>
      </c>
      <c r="C532" s="4">
        <v>236.79199999999997</v>
      </c>
    </row>
    <row r="533" spans="1:3" x14ac:dyDescent="0.2">
      <c r="A533" s="9">
        <v>532</v>
      </c>
      <c r="B533">
        <v>220.434</v>
      </c>
      <c r="C533" s="3">
        <v>236.86750000000001</v>
      </c>
    </row>
    <row r="534" spans="1:3" x14ac:dyDescent="0.2">
      <c r="A534" s="9">
        <v>533</v>
      </c>
      <c r="B534">
        <v>220.494</v>
      </c>
      <c r="C534" s="4">
        <v>236.9435</v>
      </c>
    </row>
    <row r="535" spans="1:3" x14ac:dyDescent="0.2">
      <c r="A535" s="9">
        <v>534</v>
      </c>
      <c r="B535">
        <v>220.553</v>
      </c>
      <c r="C535" s="3">
        <v>237.01850000000002</v>
      </c>
    </row>
    <row r="536" spans="1:3" x14ac:dyDescent="0.2">
      <c r="A536" s="9">
        <v>535</v>
      </c>
      <c r="B536">
        <v>220.613</v>
      </c>
      <c r="C536" s="4">
        <v>237.09449999999998</v>
      </c>
    </row>
    <row r="537" spans="1:3" x14ac:dyDescent="0.2">
      <c r="A537" s="9">
        <v>536</v>
      </c>
      <c r="B537">
        <v>220.673</v>
      </c>
      <c r="C537" s="3">
        <v>237.17000000000002</v>
      </c>
    </row>
    <row r="538" spans="1:3" x14ac:dyDescent="0.2">
      <c r="A538" s="9">
        <v>537</v>
      </c>
      <c r="B538">
        <v>220.733</v>
      </c>
      <c r="C538" s="4">
        <v>237.245</v>
      </c>
    </row>
    <row r="539" spans="1:3" x14ac:dyDescent="0.2">
      <c r="A539" s="9">
        <v>538</v>
      </c>
      <c r="B539">
        <v>220.79300000000001</v>
      </c>
      <c r="C539" s="3">
        <v>237.321</v>
      </c>
    </row>
    <row r="540" spans="1:3" x14ac:dyDescent="0.2">
      <c r="A540" s="9">
        <v>539</v>
      </c>
      <c r="B540">
        <v>220.85300000000001</v>
      </c>
      <c r="C540" s="4">
        <v>237.3965</v>
      </c>
    </row>
    <row r="541" spans="1:3" x14ac:dyDescent="0.2">
      <c r="A541" s="9">
        <v>540</v>
      </c>
      <c r="B541">
        <v>220.91200000000001</v>
      </c>
      <c r="C541" s="3">
        <v>237.47200000000001</v>
      </c>
    </row>
    <row r="542" spans="1:3" x14ac:dyDescent="0.2">
      <c r="A542" s="9">
        <v>541</v>
      </c>
      <c r="B542">
        <v>220.97200000000001</v>
      </c>
      <c r="C542" s="4">
        <v>237.54750000000001</v>
      </c>
    </row>
    <row r="543" spans="1:3" x14ac:dyDescent="0.2">
      <c r="A543" s="9">
        <v>542</v>
      </c>
      <c r="B543">
        <v>221.03200000000001</v>
      </c>
      <c r="C543" s="3">
        <v>237.62350000000001</v>
      </c>
    </row>
    <row r="544" spans="1:3" x14ac:dyDescent="0.2">
      <c r="A544" s="9">
        <v>543</v>
      </c>
      <c r="B544">
        <v>221.14400000000001</v>
      </c>
      <c r="C544" s="4">
        <v>237.75450000000001</v>
      </c>
    </row>
    <row r="545" spans="1:3" x14ac:dyDescent="0.2">
      <c r="A545" s="9">
        <v>544</v>
      </c>
      <c r="B545">
        <v>221.256</v>
      </c>
      <c r="C545" s="3">
        <v>237.88599999999997</v>
      </c>
    </row>
    <row r="546" spans="1:3" x14ac:dyDescent="0.2">
      <c r="A546" s="9">
        <v>545</v>
      </c>
      <c r="B546">
        <v>221.369</v>
      </c>
      <c r="C546" s="4">
        <v>238.01749999999998</v>
      </c>
    </row>
    <row r="547" spans="1:3" x14ac:dyDescent="0.2">
      <c r="A547" s="9">
        <v>546</v>
      </c>
      <c r="B547">
        <v>221.48099999999999</v>
      </c>
      <c r="C547" s="3">
        <v>238.149</v>
      </c>
    </row>
    <row r="548" spans="1:3" x14ac:dyDescent="0.2">
      <c r="A548" s="9">
        <v>547</v>
      </c>
      <c r="B548">
        <v>221.59299999999999</v>
      </c>
      <c r="C548" s="4">
        <v>238.28050000000002</v>
      </c>
    </row>
    <row r="549" spans="1:3" x14ac:dyDescent="0.2">
      <c r="A549" s="9">
        <v>548</v>
      </c>
      <c r="B549">
        <v>221.70500000000001</v>
      </c>
      <c r="C549" s="3">
        <v>238.41199999999998</v>
      </c>
    </row>
    <row r="550" spans="1:3" x14ac:dyDescent="0.2">
      <c r="A550" s="9">
        <v>549</v>
      </c>
      <c r="B550">
        <v>221.81800000000001</v>
      </c>
      <c r="C550" s="4">
        <v>238.54349999999999</v>
      </c>
    </row>
    <row r="551" spans="1:3" x14ac:dyDescent="0.2">
      <c r="A551" s="9">
        <v>550</v>
      </c>
      <c r="B551">
        <v>221.93</v>
      </c>
      <c r="C551" s="3">
        <v>238.67500000000001</v>
      </c>
    </row>
    <row r="552" spans="1:3" x14ac:dyDescent="0.2">
      <c r="A552" s="9">
        <v>551</v>
      </c>
      <c r="B552">
        <v>222.042</v>
      </c>
      <c r="C552" s="4">
        <v>238.80599999999998</v>
      </c>
    </row>
    <row r="553" spans="1:3" x14ac:dyDescent="0.2">
      <c r="A553" s="9">
        <v>552</v>
      </c>
      <c r="B553">
        <v>222.154</v>
      </c>
      <c r="C553" s="3">
        <v>238.9375</v>
      </c>
    </row>
    <row r="554" spans="1:3" x14ac:dyDescent="0.2">
      <c r="A554" s="9">
        <v>553</v>
      </c>
      <c r="B554">
        <v>222.34299999999999</v>
      </c>
      <c r="C554" s="4">
        <v>238.96049999999997</v>
      </c>
    </row>
    <row r="555" spans="1:3" x14ac:dyDescent="0.2">
      <c r="A555" s="9">
        <v>554</v>
      </c>
      <c r="B555">
        <v>222.53100000000001</v>
      </c>
      <c r="C555" s="3">
        <v>238.983</v>
      </c>
    </row>
    <row r="556" spans="1:3" x14ac:dyDescent="0.2">
      <c r="A556" s="9">
        <v>555</v>
      </c>
      <c r="B556">
        <v>222.71899999999999</v>
      </c>
      <c r="C556" s="4">
        <v>239.00650000000002</v>
      </c>
    </row>
    <row r="557" spans="1:3" x14ac:dyDescent="0.2">
      <c r="A557" s="9">
        <v>556</v>
      </c>
      <c r="B557">
        <v>222.90799999999999</v>
      </c>
      <c r="C557" s="3">
        <v>239.029</v>
      </c>
    </row>
    <row r="558" spans="1:3" x14ac:dyDescent="0.2">
      <c r="A558" s="9">
        <v>557</v>
      </c>
      <c r="B558">
        <v>223.096</v>
      </c>
      <c r="C558" s="4">
        <v>239.05199999999999</v>
      </c>
    </row>
    <row r="559" spans="1:3" x14ac:dyDescent="0.2">
      <c r="A559" s="9">
        <v>558</v>
      </c>
      <c r="B559">
        <v>223.28399999999999</v>
      </c>
      <c r="C559" s="3">
        <v>239.0745</v>
      </c>
    </row>
    <row r="560" spans="1:3" x14ac:dyDescent="0.2">
      <c r="A560" s="9">
        <v>559</v>
      </c>
      <c r="B560">
        <v>223.30500000000001</v>
      </c>
      <c r="C560" s="4">
        <v>239.09699999999998</v>
      </c>
    </row>
    <row r="561" spans="1:3" x14ac:dyDescent="0.2">
      <c r="A561" s="9">
        <v>560</v>
      </c>
      <c r="B561">
        <v>223.32599999999999</v>
      </c>
      <c r="C561" s="3">
        <v>239.12</v>
      </c>
    </row>
    <row r="562" spans="1:3" x14ac:dyDescent="0.2">
      <c r="A562" s="9">
        <v>561</v>
      </c>
      <c r="B562">
        <v>223.34700000000001</v>
      </c>
      <c r="C562" s="4">
        <v>239.143</v>
      </c>
    </row>
    <row r="563" spans="1:3" x14ac:dyDescent="0.2">
      <c r="A563" s="9">
        <v>562</v>
      </c>
      <c r="B563">
        <v>223.36799999999999</v>
      </c>
      <c r="C563" s="3">
        <v>239.166</v>
      </c>
    </row>
    <row r="564" spans="1:3" x14ac:dyDescent="0.2">
      <c r="A564" s="9">
        <v>563</v>
      </c>
      <c r="B564">
        <v>223.38900000000001</v>
      </c>
      <c r="C564" s="4">
        <v>239.13249999999999</v>
      </c>
    </row>
    <row r="565" spans="1:3" x14ac:dyDescent="0.2">
      <c r="A565" s="9">
        <v>564</v>
      </c>
      <c r="B565">
        <v>223.41</v>
      </c>
      <c r="C565" s="3">
        <v>239.126</v>
      </c>
    </row>
    <row r="566" spans="1:3" x14ac:dyDescent="0.2">
      <c r="A566" s="9">
        <v>565</v>
      </c>
      <c r="B566">
        <v>223.43100000000001</v>
      </c>
      <c r="C566" s="4">
        <v>239.11900000000003</v>
      </c>
    </row>
    <row r="567" spans="1:3" x14ac:dyDescent="0.2">
      <c r="A567" s="9">
        <v>566</v>
      </c>
      <c r="B567">
        <v>223.452</v>
      </c>
      <c r="C567" s="3">
        <v>239.113</v>
      </c>
    </row>
    <row r="568" spans="1:3" x14ac:dyDescent="0.2">
      <c r="A568" s="9">
        <v>567</v>
      </c>
      <c r="B568">
        <v>223.47300000000001</v>
      </c>
      <c r="C568" s="4">
        <v>239.10599999999999</v>
      </c>
    </row>
    <row r="569" spans="1:3" x14ac:dyDescent="0.2">
      <c r="A569" s="9">
        <v>568</v>
      </c>
      <c r="B569">
        <v>223.494</v>
      </c>
      <c r="C569" s="3">
        <v>239.09899999999999</v>
      </c>
    </row>
    <row r="570" spans="1:3" x14ac:dyDescent="0.2">
      <c r="A570" s="9">
        <v>569</v>
      </c>
      <c r="B570">
        <v>223.51499999999999</v>
      </c>
      <c r="C570" s="4">
        <v>239.09300000000002</v>
      </c>
    </row>
    <row r="571" spans="1:3" x14ac:dyDescent="0.2">
      <c r="A571" s="9">
        <v>570</v>
      </c>
      <c r="B571">
        <v>223.535</v>
      </c>
      <c r="C571" s="3">
        <v>239.08600000000001</v>
      </c>
    </row>
    <row r="572" spans="1:3" x14ac:dyDescent="0.2">
      <c r="A572" s="9">
        <v>571</v>
      </c>
      <c r="B572">
        <v>223.55600000000001</v>
      </c>
      <c r="C572" s="4">
        <v>239.0795</v>
      </c>
    </row>
    <row r="573" spans="1:3" x14ac:dyDescent="0.2">
      <c r="A573" s="9">
        <v>572</v>
      </c>
      <c r="B573">
        <v>223.577</v>
      </c>
      <c r="C573" s="3">
        <v>239.07299999999998</v>
      </c>
    </row>
    <row r="574" spans="1:3" x14ac:dyDescent="0.2">
      <c r="A574" s="9">
        <v>573</v>
      </c>
      <c r="B574">
        <v>223.59800000000001</v>
      </c>
      <c r="C574" s="4">
        <v>239.06649999999999</v>
      </c>
    </row>
    <row r="575" spans="1:3" x14ac:dyDescent="0.2">
      <c r="A575" s="9">
        <v>574</v>
      </c>
      <c r="B575">
        <v>223.619</v>
      </c>
      <c r="C575" s="3">
        <v>239.05949999999999</v>
      </c>
    </row>
    <row r="576" spans="1:3" x14ac:dyDescent="0.2">
      <c r="A576" s="9">
        <v>575</v>
      </c>
      <c r="B576">
        <v>223.64</v>
      </c>
      <c r="C576" s="4">
        <v>239.0265</v>
      </c>
    </row>
    <row r="577" spans="1:3" x14ac:dyDescent="0.2">
      <c r="A577" s="9">
        <v>576</v>
      </c>
      <c r="B577">
        <v>223.661</v>
      </c>
      <c r="C577" s="3">
        <v>239.0505</v>
      </c>
    </row>
    <row r="578" spans="1:3" x14ac:dyDescent="0.2">
      <c r="A578" s="9">
        <v>577</v>
      </c>
      <c r="B578">
        <v>223.68199999999999</v>
      </c>
      <c r="C578" s="4">
        <v>239.18549999999999</v>
      </c>
    </row>
    <row r="579" spans="1:3" x14ac:dyDescent="0.2">
      <c r="A579" s="9">
        <v>578</v>
      </c>
      <c r="B579">
        <v>223.703</v>
      </c>
      <c r="C579" s="3">
        <v>239.32049999999998</v>
      </c>
    </row>
    <row r="580" spans="1:3" x14ac:dyDescent="0.2">
      <c r="A580" s="9">
        <v>579</v>
      </c>
      <c r="B580">
        <v>223.72399999999999</v>
      </c>
      <c r="C580" s="4">
        <v>239.45599999999999</v>
      </c>
    </row>
    <row r="581" spans="1:3" x14ac:dyDescent="0.2">
      <c r="A581" s="9">
        <v>580</v>
      </c>
      <c r="B581">
        <v>223.745</v>
      </c>
      <c r="C581" s="3">
        <v>239.59050000000002</v>
      </c>
    </row>
    <row r="582" spans="1:3" x14ac:dyDescent="0.2">
      <c r="A582" s="9">
        <v>581</v>
      </c>
      <c r="B582">
        <v>223.76599999999999</v>
      </c>
      <c r="C582" s="4">
        <v>239.726</v>
      </c>
    </row>
    <row r="583" spans="1:3" x14ac:dyDescent="0.2">
      <c r="A583" s="9">
        <v>582</v>
      </c>
      <c r="B583">
        <v>223.78700000000001</v>
      </c>
      <c r="C583" s="3">
        <v>239.86099999999999</v>
      </c>
    </row>
    <row r="584" spans="1:3" x14ac:dyDescent="0.2">
      <c r="A584" s="9">
        <v>583</v>
      </c>
      <c r="B584">
        <v>223.80799999999999</v>
      </c>
      <c r="C584" s="4">
        <v>239.99650000000003</v>
      </c>
    </row>
    <row r="585" spans="1:3" x14ac:dyDescent="0.2">
      <c r="A585" s="9">
        <v>584</v>
      </c>
      <c r="B585">
        <v>223.828</v>
      </c>
      <c r="C585" s="3">
        <v>240.13150000000002</v>
      </c>
    </row>
    <row r="586" spans="1:3" x14ac:dyDescent="0.2">
      <c r="A586" s="9">
        <v>585</v>
      </c>
      <c r="B586">
        <v>223.84899999999999</v>
      </c>
      <c r="C586" s="4">
        <v>240.267</v>
      </c>
    </row>
    <row r="587" spans="1:3" x14ac:dyDescent="0.2">
      <c r="A587" s="9">
        <v>586</v>
      </c>
      <c r="B587">
        <v>223.88499999999999</v>
      </c>
      <c r="C587" s="3">
        <v>240.322</v>
      </c>
    </row>
    <row r="588" spans="1:3" x14ac:dyDescent="0.2">
      <c r="A588" s="9">
        <v>587</v>
      </c>
      <c r="B588">
        <v>223.92</v>
      </c>
      <c r="C588" s="4">
        <v>240.37799999999999</v>
      </c>
    </row>
    <row r="589" spans="1:3" x14ac:dyDescent="0.2">
      <c r="A589" s="9">
        <v>588</v>
      </c>
      <c r="B589">
        <v>223.95500000000001</v>
      </c>
      <c r="C589" s="3">
        <v>240.43400000000003</v>
      </c>
    </row>
    <row r="590" spans="1:3" x14ac:dyDescent="0.2">
      <c r="A590" s="9">
        <v>589</v>
      </c>
      <c r="B590">
        <v>223.99</v>
      </c>
      <c r="C590" s="4">
        <v>240.49</v>
      </c>
    </row>
    <row r="591" spans="1:3" x14ac:dyDescent="0.2">
      <c r="A591" s="9">
        <v>590</v>
      </c>
      <c r="B591">
        <v>224.02600000000001</v>
      </c>
      <c r="C591" s="3">
        <v>240.54500000000002</v>
      </c>
    </row>
    <row r="592" spans="1:3" x14ac:dyDescent="0.2">
      <c r="A592" s="9">
        <v>591</v>
      </c>
      <c r="B592">
        <v>224.06100000000001</v>
      </c>
      <c r="C592" s="4">
        <v>240.601</v>
      </c>
    </row>
    <row r="593" spans="1:3" x14ac:dyDescent="0.2">
      <c r="A593" s="9">
        <v>592</v>
      </c>
      <c r="B593">
        <v>224.096</v>
      </c>
      <c r="C593" s="3">
        <v>240.65700000000001</v>
      </c>
    </row>
    <row r="594" spans="1:3" x14ac:dyDescent="0.2">
      <c r="A594" s="9">
        <v>593</v>
      </c>
      <c r="B594">
        <v>224.096</v>
      </c>
      <c r="C594" s="4">
        <v>240.64749999999998</v>
      </c>
    </row>
    <row r="595" spans="1:3" x14ac:dyDescent="0.2">
      <c r="A595" s="9">
        <v>594</v>
      </c>
      <c r="B595">
        <v>224.096</v>
      </c>
      <c r="C595" s="3">
        <v>240.63849999999999</v>
      </c>
    </row>
    <row r="596" spans="1:3" x14ac:dyDescent="0.2">
      <c r="A596" s="9">
        <v>595</v>
      </c>
      <c r="B596">
        <v>224.096</v>
      </c>
      <c r="C596" s="4">
        <v>240.62899999999999</v>
      </c>
    </row>
    <row r="597" spans="1:3" x14ac:dyDescent="0.2">
      <c r="A597" s="9">
        <v>596</v>
      </c>
      <c r="B597">
        <v>224.096</v>
      </c>
      <c r="C597" s="3">
        <v>240.62</v>
      </c>
    </row>
    <row r="598" spans="1:3" x14ac:dyDescent="0.2">
      <c r="A598" s="9">
        <v>597</v>
      </c>
      <c r="B598">
        <v>224.096</v>
      </c>
      <c r="C598" s="4">
        <v>240.6105</v>
      </c>
    </row>
    <row r="599" spans="1:3" x14ac:dyDescent="0.2">
      <c r="A599" s="9">
        <v>598</v>
      </c>
      <c r="B599">
        <v>224.096</v>
      </c>
      <c r="C599" s="3">
        <v>240.601</v>
      </c>
    </row>
    <row r="600" spans="1:3" x14ac:dyDescent="0.2">
      <c r="A600" s="9">
        <v>599</v>
      </c>
      <c r="B600">
        <v>224.096</v>
      </c>
      <c r="C600" s="4">
        <v>240.59200000000001</v>
      </c>
    </row>
    <row r="601" spans="1:3" x14ac:dyDescent="0.2">
      <c r="A601" s="9">
        <v>600</v>
      </c>
      <c r="B601">
        <v>224.096</v>
      </c>
      <c r="C601" s="3">
        <v>240.58250000000001</v>
      </c>
    </row>
    <row r="602" spans="1:3" x14ac:dyDescent="0.2">
      <c r="A602" s="9">
        <v>601</v>
      </c>
      <c r="B602">
        <v>224.096</v>
      </c>
      <c r="C602" s="4">
        <v>240.5735</v>
      </c>
    </row>
    <row r="603" spans="1:3" x14ac:dyDescent="0.2">
      <c r="A603" s="9">
        <v>602</v>
      </c>
      <c r="B603">
        <v>225.19300000000001</v>
      </c>
      <c r="C603" s="3">
        <v>240.45600000000002</v>
      </c>
    </row>
    <row r="604" spans="1:3" x14ac:dyDescent="0.2">
      <c r="A604" s="9">
        <v>603</v>
      </c>
      <c r="B604">
        <v>225.15</v>
      </c>
      <c r="C604" s="4">
        <v>240.33799999999999</v>
      </c>
    </row>
    <row r="605" spans="1:3" x14ac:dyDescent="0.2">
      <c r="A605" s="9">
        <v>604</v>
      </c>
      <c r="B605">
        <v>225.108</v>
      </c>
      <c r="C605" s="3">
        <v>240.22049999999999</v>
      </c>
    </row>
    <row r="606" spans="1:3" x14ac:dyDescent="0.2">
      <c r="A606" s="9">
        <v>605</v>
      </c>
      <c r="B606">
        <v>225.066</v>
      </c>
      <c r="C606" s="4">
        <v>240.10300000000001</v>
      </c>
    </row>
    <row r="607" spans="1:3" x14ac:dyDescent="0.2">
      <c r="A607" s="9">
        <v>606</v>
      </c>
      <c r="B607">
        <v>225.023</v>
      </c>
      <c r="C607" s="3">
        <v>240.11149999999998</v>
      </c>
    </row>
    <row r="608" spans="1:3" x14ac:dyDescent="0.2">
      <c r="A608" s="9">
        <v>607</v>
      </c>
      <c r="B608">
        <v>224.98099999999999</v>
      </c>
      <c r="C608" s="4">
        <v>240.12100000000001</v>
      </c>
    </row>
    <row r="609" spans="1:3" x14ac:dyDescent="0.2">
      <c r="A609" s="9">
        <v>608</v>
      </c>
      <c r="B609">
        <v>224.93799999999999</v>
      </c>
      <c r="C609" s="3">
        <v>240.13</v>
      </c>
    </row>
    <row r="610" spans="1:3" x14ac:dyDescent="0.2">
      <c r="A610" s="9">
        <v>609</v>
      </c>
      <c r="B610">
        <v>224.89599999999999</v>
      </c>
      <c r="C610" s="4">
        <v>240.1395</v>
      </c>
    </row>
    <row r="611" spans="1:3" x14ac:dyDescent="0.2">
      <c r="A611" s="9">
        <v>610</v>
      </c>
      <c r="B611">
        <v>224.78200000000001</v>
      </c>
      <c r="C611" s="3">
        <v>240.06799999999998</v>
      </c>
    </row>
    <row r="612" spans="1:3" x14ac:dyDescent="0.2">
      <c r="A612" s="9">
        <v>611</v>
      </c>
      <c r="B612">
        <v>224.66800000000001</v>
      </c>
      <c r="C612" s="4">
        <v>239.99549999999999</v>
      </c>
    </row>
    <row r="613" spans="1:3" x14ac:dyDescent="0.2">
      <c r="A613" s="9">
        <v>612</v>
      </c>
      <c r="B613">
        <v>224.55500000000001</v>
      </c>
      <c r="C613" s="3">
        <v>239.92349999999999</v>
      </c>
    </row>
    <row r="614" spans="1:3" x14ac:dyDescent="0.2">
      <c r="A614" s="9">
        <v>613</v>
      </c>
      <c r="B614">
        <v>224.441</v>
      </c>
      <c r="C614" s="4">
        <v>239.852</v>
      </c>
    </row>
    <row r="615" spans="1:3" x14ac:dyDescent="0.2">
      <c r="A615" s="9">
        <v>614</v>
      </c>
      <c r="B615">
        <v>224.40700000000001</v>
      </c>
      <c r="C615" s="3">
        <v>239.71050000000002</v>
      </c>
    </row>
    <row r="616" spans="1:3" x14ac:dyDescent="0.2">
      <c r="A616" s="9">
        <v>615</v>
      </c>
      <c r="B616">
        <v>224.374</v>
      </c>
      <c r="C616" s="4">
        <v>239.57</v>
      </c>
    </row>
    <row r="617" spans="1:3" x14ac:dyDescent="0.2">
      <c r="A617" s="9">
        <v>616</v>
      </c>
      <c r="B617">
        <v>224.34</v>
      </c>
      <c r="C617" s="3">
        <v>239.42849999999999</v>
      </c>
    </row>
    <row r="618" spans="1:3" x14ac:dyDescent="0.2">
      <c r="A618" s="9">
        <v>617</v>
      </c>
      <c r="B618">
        <v>224.26900000000001</v>
      </c>
      <c r="C618" s="4">
        <v>239.29950000000002</v>
      </c>
    </row>
    <row r="619" spans="1:3" x14ac:dyDescent="0.2">
      <c r="A619" s="9">
        <v>618</v>
      </c>
      <c r="B619">
        <v>224.19800000000001</v>
      </c>
      <c r="C619" s="3">
        <v>239.17000000000002</v>
      </c>
    </row>
    <row r="620" spans="1:3" x14ac:dyDescent="0.2">
      <c r="A620" s="9">
        <v>619</v>
      </c>
      <c r="B620">
        <v>224.12799999999999</v>
      </c>
      <c r="C620" s="4">
        <v>239.04000000000002</v>
      </c>
    </row>
    <row r="621" spans="1:3" x14ac:dyDescent="0.2">
      <c r="A621" s="9">
        <v>620</v>
      </c>
      <c r="B621">
        <v>224.05699999999999</v>
      </c>
      <c r="C621" s="3">
        <v>238.911</v>
      </c>
    </row>
    <row r="622" spans="1:3" x14ac:dyDescent="0.2">
      <c r="A622" s="9">
        <v>621</v>
      </c>
      <c r="B622">
        <v>223.98599999999999</v>
      </c>
      <c r="C622" s="4">
        <v>238.78149999999999</v>
      </c>
    </row>
    <row r="623" spans="1:3" x14ac:dyDescent="0.2">
      <c r="A623" s="9">
        <v>622</v>
      </c>
      <c r="B623">
        <v>223.91499999999999</v>
      </c>
      <c r="C623" s="3">
        <v>238.6525</v>
      </c>
    </row>
    <row r="624" spans="1:3" x14ac:dyDescent="0.2">
      <c r="A624" s="9">
        <v>623</v>
      </c>
      <c r="B624">
        <v>223.87200000000001</v>
      </c>
      <c r="C624" s="4">
        <v>238.60150000000002</v>
      </c>
    </row>
    <row r="625" spans="1:3" x14ac:dyDescent="0.2">
      <c r="A625" s="9">
        <v>624</v>
      </c>
      <c r="B625">
        <v>223.828</v>
      </c>
      <c r="C625" s="3">
        <v>238.55</v>
      </c>
    </row>
    <row r="626" spans="1:3" x14ac:dyDescent="0.2">
      <c r="A626" s="9">
        <v>625</v>
      </c>
      <c r="B626">
        <v>223.785</v>
      </c>
      <c r="C626" s="4">
        <v>238.49900000000002</v>
      </c>
    </row>
    <row r="627" spans="1:3" x14ac:dyDescent="0.2">
      <c r="A627" s="9">
        <v>626</v>
      </c>
      <c r="B627">
        <v>223.74100000000001</v>
      </c>
      <c r="C627" s="3">
        <v>238.44749999999999</v>
      </c>
    </row>
    <row r="628" spans="1:3" x14ac:dyDescent="0.2">
      <c r="A628" s="9">
        <v>627</v>
      </c>
      <c r="B628">
        <v>223.69800000000001</v>
      </c>
      <c r="C628" s="4">
        <v>238.39699999999999</v>
      </c>
    </row>
    <row r="629" spans="1:3" x14ac:dyDescent="0.2">
      <c r="A629" s="9">
        <v>628</v>
      </c>
      <c r="B629">
        <v>223.654</v>
      </c>
      <c r="C629" s="3">
        <v>238.34550000000002</v>
      </c>
    </row>
    <row r="630" spans="1:3" x14ac:dyDescent="0.2">
      <c r="A630" s="9">
        <v>629</v>
      </c>
      <c r="B630">
        <v>223.61099999999999</v>
      </c>
      <c r="C630" s="4">
        <v>238.29449999999997</v>
      </c>
    </row>
    <row r="631" spans="1:3" x14ac:dyDescent="0.2">
      <c r="A631" s="9">
        <v>630</v>
      </c>
      <c r="B631">
        <v>223.56700000000001</v>
      </c>
      <c r="C631" s="3">
        <v>238.24299999999999</v>
      </c>
    </row>
    <row r="632" spans="1:3" x14ac:dyDescent="0.2">
      <c r="A632" s="9">
        <v>631</v>
      </c>
      <c r="B632">
        <v>223.524</v>
      </c>
      <c r="C632" s="4">
        <v>238.19200000000001</v>
      </c>
    </row>
    <row r="633" spans="1:3" x14ac:dyDescent="0.2">
      <c r="A633" s="9">
        <v>632</v>
      </c>
      <c r="B633">
        <v>223.48</v>
      </c>
      <c r="C633" s="3">
        <v>238.14050000000003</v>
      </c>
    </row>
    <row r="634" spans="1:3" x14ac:dyDescent="0.2">
      <c r="A634" s="9">
        <v>633</v>
      </c>
      <c r="B634">
        <v>223.43700000000001</v>
      </c>
      <c r="C634" s="4">
        <v>238.08999999999997</v>
      </c>
    </row>
    <row r="635" spans="1:3" x14ac:dyDescent="0.2">
      <c r="A635" s="9">
        <v>634</v>
      </c>
      <c r="B635">
        <v>223.39400000000001</v>
      </c>
      <c r="C635" s="3">
        <v>238.0385</v>
      </c>
    </row>
    <row r="636" spans="1:3" x14ac:dyDescent="0.2">
      <c r="A636" s="9">
        <v>635</v>
      </c>
      <c r="B636">
        <v>223.35</v>
      </c>
      <c r="C636" s="4">
        <v>237.98750000000001</v>
      </c>
    </row>
    <row r="637" spans="1:3" x14ac:dyDescent="0.2">
      <c r="A637" s="9">
        <v>636</v>
      </c>
      <c r="B637">
        <v>223.30699999999999</v>
      </c>
      <c r="C637" s="3">
        <v>237.93650000000002</v>
      </c>
    </row>
    <row r="638" spans="1:3" x14ac:dyDescent="0.2">
      <c r="A638" s="9">
        <v>637</v>
      </c>
      <c r="B638">
        <v>223.26300000000001</v>
      </c>
      <c r="C638" s="4">
        <v>237.88499999999999</v>
      </c>
    </row>
    <row r="639" spans="1:3" x14ac:dyDescent="0.2">
      <c r="A639" s="9">
        <v>638</v>
      </c>
      <c r="B639">
        <v>223.22</v>
      </c>
      <c r="C639" s="3">
        <v>237.83449999999999</v>
      </c>
    </row>
    <row r="640" spans="1:3" x14ac:dyDescent="0.2">
      <c r="A640" s="9">
        <v>639</v>
      </c>
      <c r="B640">
        <v>223.17599999999999</v>
      </c>
      <c r="C640" s="4">
        <v>237.78300000000002</v>
      </c>
    </row>
    <row r="641" spans="1:3" x14ac:dyDescent="0.2">
      <c r="A641" s="9">
        <v>640</v>
      </c>
      <c r="B641">
        <v>223.13300000000001</v>
      </c>
      <c r="C641" s="3">
        <v>237.73200000000003</v>
      </c>
    </row>
    <row r="642" spans="1:3" x14ac:dyDescent="0.2">
      <c r="A642" s="9">
        <v>641</v>
      </c>
      <c r="B642">
        <v>223.089</v>
      </c>
      <c r="C642" s="4">
        <v>237.68049999999999</v>
      </c>
    </row>
    <row r="643" spans="1:3" x14ac:dyDescent="0.2">
      <c r="A643" s="9">
        <v>642</v>
      </c>
      <c r="B643">
        <v>223.04599999999999</v>
      </c>
      <c r="C643" s="3">
        <v>237.62950000000001</v>
      </c>
    </row>
    <row r="644" spans="1:3" x14ac:dyDescent="0.2">
      <c r="A644" s="9">
        <v>643</v>
      </c>
      <c r="B644">
        <v>223.00200000000001</v>
      </c>
      <c r="C644" s="4">
        <v>237.57850000000002</v>
      </c>
    </row>
    <row r="645" spans="1:3" x14ac:dyDescent="0.2">
      <c r="A645" s="9">
        <v>644</v>
      </c>
      <c r="B645">
        <v>222.959</v>
      </c>
      <c r="C645" s="3">
        <v>237.52749999999997</v>
      </c>
    </row>
    <row r="646" spans="1:3" x14ac:dyDescent="0.2">
      <c r="A646" s="9">
        <v>645</v>
      </c>
      <c r="B646">
        <v>222.91499999999999</v>
      </c>
      <c r="C646" s="4">
        <v>237.476</v>
      </c>
    </row>
    <row r="647" spans="1:3" x14ac:dyDescent="0.2">
      <c r="A647" s="9">
        <v>646</v>
      </c>
      <c r="B647">
        <v>0</v>
      </c>
      <c r="C647" s="3">
        <v>0</v>
      </c>
    </row>
    <row r="648" spans="1:3" x14ac:dyDescent="0.2">
      <c r="A648" s="9">
        <v>647</v>
      </c>
      <c r="B648">
        <v>0</v>
      </c>
      <c r="C648" s="4">
        <v>0</v>
      </c>
    </row>
    <row r="649" spans="1:3" x14ac:dyDescent="0.2">
      <c r="A649" s="9">
        <v>648</v>
      </c>
      <c r="B649">
        <v>0</v>
      </c>
      <c r="C649" s="3">
        <v>0</v>
      </c>
    </row>
    <row r="650" spans="1:3" x14ac:dyDescent="0.2">
      <c r="A650" s="9">
        <v>649</v>
      </c>
      <c r="B650">
        <v>0</v>
      </c>
      <c r="C650" s="4">
        <v>0</v>
      </c>
    </row>
    <row r="651" spans="1:3" x14ac:dyDescent="0.2">
      <c r="A651" s="9">
        <v>650</v>
      </c>
      <c r="B651">
        <v>0</v>
      </c>
      <c r="C651" s="3">
        <v>0</v>
      </c>
    </row>
    <row r="652" spans="1:3" x14ac:dyDescent="0.2">
      <c r="A652" s="9">
        <v>651</v>
      </c>
      <c r="B652">
        <v>0</v>
      </c>
      <c r="C652" s="4">
        <v>0</v>
      </c>
    </row>
    <row r="653" spans="1:3" x14ac:dyDescent="0.2">
      <c r="A653" s="9">
        <v>652</v>
      </c>
      <c r="B653">
        <v>0</v>
      </c>
      <c r="C653" s="3">
        <v>0</v>
      </c>
    </row>
    <row r="654" spans="1:3" x14ac:dyDescent="0.2">
      <c r="A654" s="9">
        <v>653</v>
      </c>
      <c r="B654">
        <v>0</v>
      </c>
      <c r="C654" s="4">
        <v>0</v>
      </c>
    </row>
    <row r="655" spans="1:3" x14ac:dyDescent="0.2">
      <c r="A655" s="9">
        <v>654</v>
      </c>
      <c r="B655">
        <v>0</v>
      </c>
      <c r="C655" s="3">
        <v>0</v>
      </c>
    </row>
    <row r="656" spans="1:3" x14ac:dyDescent="0.2">
      <c r="A656" s="9">
        <v>655</v>
      </c>
      <c r="B656">
        <v>0</v>
      </c>
      <c r="C656" s="4">
        <v>0</v>
      </c>
    </row>
    <row r="657" spans="1:3" x14ac:dyDescent="0.2">
      <c r="A657" s="9">
        <v>656</v>
      </c>
      <c r="B657">
        <v>0</v>
      </c>
      <c r="C657" s="3">
        <v>0</v>
      </c>
    </row>
    <row r="658" spans="1:3" x14ac:dyDescent="0.2">
      <c r="A658" s="9">
        <v>657</v>
      </c>
      <c r="B658">
        <v>0</v>
      </c>
      <c r="C658" s="4">
        <v>0</v>
      </c>
    </row>
    <row r="659" spans="1:3" x14ac:dyDescent="0.2">
      <c r="A659" s="9">
        <v>658</v>
      </c>
      <c r="B659">
        <v>0</v>
      </c>
      <c r="C659" s="3">
        <v>0</v>
      </c>
    </row>
    <row r="660" spans="1:3" x14ac:dyDescent="0.2">
      <c r="A660" s="9">
        <v>659</v>
      </c>
      <c r="B660">
        <v>0</v>
      </c>
      <c r="C660" s="4">
        <v>0</v>
      </c>
    </row>
    <row r="661" spans="1:3" x14ac:dyDescent="0.2">
      <c r="A661" s="9">
        <v>660</v>
      </c>
      <c r="B661">
        <v>0</v>
      </c>
      <c r="C661" s="3">
        <v>0</v>
      </c>
    </row>
    <row r="662" spans="1:3" x14ac:dyDescent="0.2">
      <c r="A662" s="9">
        <v>661</v>
      </c>
      <c r="B662">
        <v>0</v>
      </c>
      <c r="C662" s="4">
        <v>0</v>
      </c>
    </row>
    <row r="663" spans="1:3" x14ac:dyDescent="0.2">
      <c r="A663" s="9">
        <v>662</v>
      </c>
      <c r="B663">
        <v>0</v>
      </c>
      <c r="C663" s="3">
        <v>0</v>
      </c>
    </row>
    <row r="664" spans="1:3" x14ac:dyDescent="0.2">
      <c r="A664" s="9">
        <v>663</v>
      </c>
      <c r="B664">
        <v>0</v>
      </c>
      <c r="C664" s="4">
        <v>0</v>
      </c>
    </row>
    <row r="665" spans="1:3" x14ac:dyDescent="0.2">
      <c r="A665" s="9">
        <v>664</v>
      </c>
      <c r="B665">
        <v>0</v>
      </c>
      <c r="C665" s="3">
        <v>0</v>
      </c>
    </row>
    <row r="666" spans="1:3" x14ac:dyDescent="0.2">
      <c r="A666" s="9">
        <v>665</v>
      </c>
      <c r="B666">
        <v>0</v>
      </c>
      <c r="C666" s="4">
        <v>0</v>
      </c>
    </row>
    <row r="667" spans="1:3" x14ac:dyDescent="0.2">
      <c r="A667" s="9">
        <v>666</v>
      </c>
      <c r="B667">
        <v>0</v>
      </c>
      <c r="C667" s="3">
        <v>0</v>
      </c>
    </row>
    <row r="668" spans="1:3" x14ac:dyDescent="0.2">
      <c r="A668" s="9">
        <v>667</v>
      </c>
      <c r="B668">
        <v>0</v>
      </c>
      <c r="C668" s="4">
        <v>0</v>
      </c>
    </row>
    <row r="669" spans="1:3" x14ac:dyDescent="0.2">
      <c r="A669" s="9">
        <v>668</v>
      </c>
      <c r="B669">
        <v>0</v>
      </c>
      <c r="C669" s="3">
        <v>0</v>
      </c>
    </row>
    <row r="670" spans="1:3" x14ac:dyDescent="0.2">
      <c r="A670" s="9">
        <v>669</v>
      </c>
      <c r="B670">
        <v>0</v>
      </c>
      <c r="C670" s="4">
        <v>0</v>
      </c>
    </row>
    <row r="671" spans="1:3" x14ac:dyDescent="0.2">
      <c r="A671" s="9">
        <v>670</v>
      </c>
      <c r="B671">
        <v>0</v>
      </c>
      <c r="C671" s="3">
        <v>0</v>
      </c>
    </row>
    <row r="672" spans="1:3" x14ac:dyDescent="0.2">
      <c r="A672" s="9">
        <v>671</v>
      </c>
      <c r="B672">
        <v>0</v>
      </c>
      <c r="C672" s="4">
        <v>0</v>
      </c>
    </row>
    <row r="673" spans="1:3" x14ac:dyDescent="0.2">
      <c r="A673" s="9">
        <v>672</v>
      </c>
      <c r="B673">
        <v>0</v>
      </c>
      <c r="C673" s="3">
        <v>0</v>
      </c>
    </row>
    <row r="674" spans="1:3" x14ac:dyDescent="0.2">
      <c r="A674" s="9">
        <v>673</v>
      </c>
      <c r="B674">
        <v>0</v>
      </c>
      <c r="C674" s="4">
        <v>0</v>
      </c>
    </row>
    <row r="675" spans="1:3" x14ac:dyDescent="0.2">
      <c r="A675" s="9">
        <v>674</v>
      </c>
      <c r="B675">
        <v>0</v>
      </c>
      <c r="C675" s="3">
        <v>0</v>
      </c>
    </row>
    <row r="676" spans="1:3" x14ac:dyDescent="0.2">
      <c r="A676" s="9">
        <v>675</v>
      </c>
      <c r="B676">
        <v>0</v>
      </c>
      <c r="C676" s="4">
        <v>0</v>
      </c>
    </row>
    <row r="677" spans="1:3" x14ac:dyDescent="0.2">
      <c r="A677" s="9">
        <v>676</v>
      </c>
      <c r="B677">
        <v>0</v>
      </c>
      <c r="C677" s="3">
        <v>0</v>
      </c>
    </row>
    <row r="678" spans="1:3" x14ac:dyDescent="0.2">
      <c r="A678" s="9">
        <v>677</v>
      </c>
      <c r="B678">
        <v>0</v>
      </c>
      <c r="C678" s="4">
        <v>0</v>
      </c>
    </row>
    <row r="679" spans="1:3" x14ac:dyDescent="0.2">
      <c r="A679" s="9">
        <v>678</v>
      </c>
      <c r="B679">
        <v>0</v>
      </c>
      <c r="C679" s="3">
        <v>0</v>
      </c>
    </row>
    <row r="680" spans="1:3" x14ac:dyDescent="0.2">
      <c r="A680" s="9">
        <v>679</v>
      </c>
      <c r="B680">
        <v>0</v>
      </c>
      <c r="C680" s="4">
        <v>0</v>
      </c>
    </row>
    <row r="681" spans="1:3" x14ac:dyDescent="0.2">
      <c r="A681" s="9">
        <v>680</v>
      </c>
      <c r="B681">
        <v>0</v>
      </c>
      <c r="C681" s="3">
        <v>0</v>
      </c>
    </row>
    <row r="682" spans="1:3" x14ac:dyDescent="0.2">
      <c r="A682" s="9">
        <v>681</v>
      </c>
      <c r="B682">
        <v>0</v>
      </c>
      <c r="C682" s="4">
        <v>0</v>
      </c>
    </row>
    <row r="683" spans="1:3" x14ac:dyDescent="0.2">
      <c r="A683" s="9">
        <v>682</v>
      </c>
      <c r="B683">
        <v>0</v>
      </c>
      <c r="C683" s="3">
        <v>0</v>
      </c>
    </row>
    <row r="684" spans="1:3" x14ac:dyDescent="0.2">
      <c r="A684" s="9">
        <v>683</v>
      </c>
      <c r="B684">
        <v>0</v>
      </c>
      <c r="C684" s="4">
        <v>0</v>
      </c>
    </row>
    <row r="685" spans="1:3" x14ac:dyDescent="0.2">
      <c r="A685" s="9">
        <v>684</v>
      </c>
      <c r="B685">
        <v>0</v>
      </c>
      <c r="C685" s="3">
        <v>0</v>
      </c>
    </row>
    <row r="686" spans="1:3" x14ac:dyDescent="0.2">
      <c r="A686" s="9">
        <v>685</v>
      </c>
      <c r="B686">
        <v>0</v>
      </c>
      <c r="C686" s="4">
        <v>0</v>
      </c>
    </row>
    <row r="687" spans="1:3" x14ac:dyDescent="0.2">
      <c r="A687" s="9">
        <v>686</v>
      </c>
      <c r="B687">
        <v>0</v>
      </c>
      <c r="C687" s="3">
        <v>0</v>
      </c>
    </row>
    <row r="688" spans="1:3" x14ac:dyDescent="0.2">
      <c r="A688" s="9">
        <v>687</v>
      </c>
      <c r="B688">
        <v>0</v>
      </c>
      <c r="C688" s="4">
        <v>0</v>
      </c>
    </row>
    <row r="690" spans="1:3" x14ac:dyDescent="0.2">
      <c r="A690" t="s">
        <v>13</v>
      </c>
      <c r="B690">
        <f>AVERAGE(B155:B646)</f>
        <v>217.54238414634148</v>
      </c>
      <c r="C690">
        <f>AVERAGE(C155:C646)</f>
        <v>231.51954065040647</v>
      </c>
    </row>
    <row r="691" spans="1:3" x14ac:dyDescent="0.2">
      <c r="A691" t="s">
        <v>14</v>
      </c>
      <c r="B691">
        <f>MAX(B2:B688)</f>
        <v>225.19300000000001</v>
      </c>
      <c r="C691">
        <f>MAX(C2:C688)</f>
        <v>240.65700000000001</v>
      </c>
    </row>
    <row r="692" spans="1:3" x14ac:dyDescent="0.2">
      <c r="A692" t="s">
        <v>15</v>
      </c>
      <c r="B692">
        <f>MIN(B155:B645)</f>
        <v>211.971</v>
      </c>
      <c r="C692">
        <f>MIN(C155:C645)</f>
        <v>224.39449999999999</v>
      </c>
    </row>
    <row r="693" spans="1:3" x14ac:dyDescent="0.2">
      <c r="A693" t="s">
        <v>0</v>
      </c>
      <c r="B693">
        <f>B691-B692</f>
        <v>13.222000000000008</v>
      </c>
      <c r="C693">
        <f>C691-C692</f>
        <v>16.262500000000017</v>
      </c>
    </row>
    <row r="694" spans="1:3" x14ac:dyDescent="0.2">
      <c r="A694" t="s">
        <v>29</v>
      </c>
      <c r="B694">
        <f>B691-B690</f>
        <v>7.650615853658536</v>
      </c>
      <c r="C694">
        <f>C691-C690</f>
        <v>9.1374593495935414</v>
      </c>
    </row>
  </sheetData>
  <pageMargins left="0.7" right="0.7" top="0.78740157499999996" bottom="0.78740157499999996" header="0.3" footer="0.3"/>
  <pageSetup paperSize="9" orientation="portrait" horizontalDpi="0" verticalDpi="0"/>
  <ignoredErrors>
    <ignoredError sqref="B690:C690 B692:C69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7AC1-22A3-EF4B-9C8B-D1699E55DCCB}">
  <dimension ref="A1:M51"/>
  <sheetViews>
    <sheetView tabSelected="1" topLeftCell="A24" zoomScale="116" zoomScaleNormal="116" workbookViewId="0">
      <selection activeCell="D8" sqref="D8"/>
    </sheetView>
  </sheetViews>
  <sheetFormatPr baseColWidth="10" defaultRowHeight="16" x14ac:dyDescent="0.2"/>
  <cols>
    <col min="1" max="1" width="18.83203125" customWidth="1"/>
    <col min="2" max="2" width="12.6640625" bestFit="1" customWidth="1"/>
    <col min="3" max="3" width="14.1640625" bestFit="1" customWidth="1"/>
    <col min="4" max="4" width="12" customWidth="1"/>
    <col min="5" max="5" width="13" customWidth="1"/>
    <col min="6" max="6" width="12.1640625" bestFit="1" customWidth="1"/>
    <col min="7" max="7" width="12.6640625" customWidth="1"/>
    <col min="8" max="8" width="12.1640625" bestFit="1" customWidth="1"/>
    <col min="9" max="9" width="13.33203125" bestFit="1" customWidth="1"/>
    <col min="10" max="10" width="12.5" bestFit="1" customWidth="1"/>
    <col min="11" max="11" width="12.83203125" customWidth="1"/>
    <col min="13" max="13" width="12.1640625" bestFit="1" customWidth="1"/>
    <col min="14" max="14" width="12.1640625" customWidth="1"/>
    <col min="17" max="18" width="12.1640625" bestFit="1" customWidth="1"/>
    <col min="21" max="21" width="12.83203125" bestFit="1" customWidth="1"/>
    <col min="27" max="27" width="12.83203125" bestFit="1" customWidth="1"/>
    <col min="29" max="29" width="12.1640625" bestFit="1" customWidth="1"/>
  </cols>
  <sheetData>
    <row r="1" spans="1:13" ht="34" x14ac:dyDescent="0.2">
      <c r="A1" s="24"/>
      <c r="B1" s="24" t="s">
        <v>1107</v>
      </c>
      <c r="C1" s="26" t="s">
        <v>1120</v>
      </c>
      <c r="D1" s="26" t="s">
        <v>1121</v>
      </c>
    </row>
    <row r="2" spans="1:13" x14ac:dyDescent="0.2">
      <c r="A2" t="s">
        <v>1100</v>
      </c>
      <c r="B2">
        <f>24*3699</f>
        <v>88776</v>
      </c>
    </row>
    <row r="3" spans="1:13" x14ac:dyDescent="0.2">
      <c r="A3" t="s">
        <v>1101</v>
      </c>
      <c r="B3">
        <f>668.59*B2</f>
        <v>59354745.840000004</v>
      </c>
    </row>
    <row r="4" spans="1:13" x14ac:dyDescent="0.2">
      <c r="A4" t="s">
        <v>1119</v>
      </c>
      <c r="B4">
        <v>0.4</v>
      </c>
      <c r="C4">
        <v>0.01</v>
      </c>
      <c r="D4">
        <f>C4/B4</f>
        <v>2.4999999999999998E-2</v>
      </c>
    </row>
    <row r="5" spans="1:13" x14ac:dyDescent="0.2">
      <c r="A5" t="s">
        <v>1112</v>
      </c>
      <c r="B5">
        <v>30</v>
      </c>
      <c r="C5">
        <v>2</v>
      </c>
      <c r="D5">
        <f>C5/B5</f>
        <v>6.6666666666666666E-2</v>
      </c>
    </row>
    <row r="6" spans="1:13" x14ac:dyDescent="0.2">
      <c r="A6" t="s">
        <v>1122</v>
      </c>
      <c r="B6">
        <f>PI()/6</f>
        <v>0.52359877559829882</v>
      </c>
      <c r="C6">
        <f>PI()/180</f>
        <v>1.7453292519943295E-2</v>
      </c>
      <c r="D6">
        <f>C6/B6</f>
        <v>3.333333333333334E-2</v>
      </c>
    </row>
    <row r="7" spans="1:13" x14ac:dyDescent="0.2">
      <c r="A7" t="s">
        <v>1057</v>
      </c>
      <c r="B7" s="10">
        <v>1.0200000000000001E-2</v>
      </c>
      <c r="C7" s="10">
        <f>D7*B7</f>
        <v>1.0965E-3</v>
      </c>
      <c r="D7" s="10">
        <f>0.1075</f>
        <v>0.1075</v>
      </c>
    </row>
    <row r="8" spans="1:13" x14ac:dyDescent="0.2">
      <c r="A8" t="s">
        <v>1058</v>
      </c>
      <c r="B8">
        <f>0.4*COS(B6)</f>
        <v>0.34641016151377552</v>
      </c>
      <c r="C8" s="10">
        <f>SQRT((D4)^2+(B6*TAN(B6)*D6)^2)*B8</f>
        <v>9.3372745911999584E-3</v>
      </c>
      <c r="D8" s="10">
        <f>C8/B8</f>
        <v>2.695438999363374E-2</v>
      </c>
      <c r="E8" s="10"/>
    </row>
    <row r="9" spans="1:13" x14ac:dyDescent="0.2">
      <c r="A9" s="23" t="s">
        <v>21</v>
      </c>
      <c r="B9" s="10">
        <f>B7/B8</f>
        <v>2.944486372867091E-2</v>
      </c>
      <c r="C9" s="10">
        <f>SQRT((D7)^2+(D8)^2)*B9</f>
        <v>3.2633078592615738E-3</v>
      </c>
      <c r="D9" s="10">
        <f>C9/B9</f>
        <v>0.11082774535254654</v>
      </c>
    </row>
    <row r="10" spans="1:13" ht="34" x14ac:dyDescent="0.2">
      <c r="A10" s="2" t="s">
        <v>1108</v>
      </c>
      <c r="B10">
        <f ca="1">'2nd year FFT'!F518</f>
        <v>16.240999999999985</v>
      </c>
      <c r="C10">
        <v>1</v>
      </c>
      <c r="D10" s="10">
        <f ca="1">C10/B10</f>
        <v>6.1572563265808809E-2</v>
      </c>
    </row>
    <row r="11" spans="1:13" ht="34" x14ac:dyDescent="0.2">
      <c r="A11" s="2" t="s">
        <v>1109</v>
      </c>
      <c r="B11">
        <f ca="1">'2nd year FFT'!E518</f>
        <v>13.207999999999998</v>
      </c>
      <c r="C11">
        <v>1</v>
      </c>
      <c r="D11" s="10">
        <f ca="1">C11/B11</f>
        <v>7.5711689884918235E-2</v>
      </c>
    </row>
    <row r="12" spans="1:13" ht="17" x14ac:dyDescent="0.2">
      <c r="A12" s="2" t="s">
        <v>1113</v>
      </c>
      <c r="B12">
        <f ca="1">'2nd year FFT'!S3</f>
        <v>0.72406982602800152</v>
      </c>
    </row>
    <row r="13" spans="1:13" ht="17" x14ac:dyDescent="0.2">
      <c r="A13" s="2" t="s">
        <v>1114</v>
      </c>
      <c r="B13">
        <f ca="1">LN(B12)</f>
        <v>-0.32286744645686311</v>
      </c>
    </row>
    <row r="14" spans="1:13" ht="17" x14ac:dyDescent="0.2">
      <c r="A14" s="2" t="s">
        <v>1115</v>
      </c>
      <c r="B14">
        <f>SQRT(2)/2</f>
        <v>0.70710678118654757</v>
      </c>
    </row>
    <row r="16" spans="1:13" x14ac:dyDescent="0.2">
      <c r="A16" s="42" t="s">
        <v>1069</v>
      </c>
      <c r="B16" s="42"/>
      <c r="C16" s="42"/>
      <c r="D16" s="42"/>
      <c r="E16" s="42"/>
      <c r="F16" s="42"/>
      <c r="G16" s="42"/>
      <c r="H16" s="41"/>
      <c r="I16" s="41"/>
      <c r="J16" s="41"/>
      <c r="K16" s="41"/>
      <c r="L16" s="41"/>
      <c r="M16" s="41"/>
    </row>
    <row r="17" spans="1:13" x14ac:dyDescent="0.2">
      <c r="A17" s="5"/>
      <c r="B17" s="5"/>
      <c r="C17" s="5" t="s">
        <v>1127</v>
      </c>
      <c r="D17" s="5" t="s">
        <v>1128</v>
      </c>
      <c r="E17" s="5" t="s">
        <v>20</v>
      </c>
      <c r="F17" s="5" t="s">
        <v>1116</v>
      </c>
      <c r="G17" s="5" t="s">
        <v>1104</v>
      </c>
      <c r="L17" s="2"/>
      <c r="M17" s="2"/>
    </row>
    <row r="18" spans="1:13" ht="17" thickBot="1" x14ac:dyDescent="0.25">
      <c r="A18" s="5" t="s">
        <v>542</v>
      </c>
      <c r="B18" s="5">
        <f>'2nd year FFT'!T4</f>
        <v>0.19638435227707329</v>
      </c>
      <c r="C18" s="5">
        <f>2*PI()/512</f>
        <v>1.2271846303085129E-2</v>
      </c>
      <c r="D18" s="5">
        <f>C18/B18</f>
        <v>6.248892114261282E-2</v>
      </c>
      <c r="E18" s="5">
        <v>0.41842642313310729</v>
      </c>
      <c r="F18" s="5">
        <f>TAN(B18)</f>
        <v>0.19894855641144274</v>
      </c>
      <c r="G18" s="5">
        <f>F18-(B14-EXP(- E18)*SIN(E18+PI()/4))/(B14-EXP(-E18)*COS(E18+PI()/4))</f>
        <v>1.8300205455391017E-3</v>
      </c>
      <c r="K18" s="10"/>
    </row>
    <row r="19" spans="1:13" x14ac:dyDescent="0.2">
      <c r="A19" s="5" t="s">
        <v>1111</v>
      </c>
      <c r="B19" s="5">
        <f>B18*668.59/2/PI()</f>
        <v>20.897141763254314</v>
      </c>
      <c r="C19" s="5">
        <f>C18/2/PI()*668.59</f>
        <v>1.3058398437500001</v>
      </c>
      <c r="D19" s="27" t="s">
        <v>19</v>
      </c>
      <c r="E19" s="28">
        <f>B8/E18*100</f>
        <v>82.78878731412658</v>
      </c>
      <c r="F19" s="29" t="s">
        <v>544</v>
      </c>
      <c r="G19" s="5"/>
      <c r="K19" s="10"/>
    </row>
    <row r="20" spans="1:13" x14ac:dyDescent="0.2">
      <c r="A20" s="5"/>
      <c r="B20" s="5"/>
      <c r="C20" s="5"/>
      <c r="D20" s="30" t="s">
        <v>543</v>
      </c>
      <c r="E20" s="5">
        <v>3.4389132868040715</v>
      </c>
      <c r="F20" s="31" t="s">
        <v>544</v>
      </c>
      <c r="G20" s="5"/>
    </row>
    <row r="21" spans="1:13" x14ac:dyDescent="0.2">
      <c r="A21" s="5"/>
      <c r="B21" s="5"/>
      <c r="C21" s="5"/>
      <c r="D21" s="30" t="s">
        <v>22</v>
      </c>
      <c r="E21" s="32">
        <f>E19^2*PI()/B3/10^4</f>
        <v>3.6277509563737651E-8</v>
      </c>
      <c r="F21" s="37" t="s">
        <v>545</v>
      </c>
      <c r="G21" s="5"/>
    </row>
    <row r="22" spans="1:13" x14ac:dyDescent="0.2">
      <c r="A22" s="5"/>
      <c r="B22" s="5"/>
      <c r="C22" s="5"/>
      <c r="D22" s="30" t="s">
        <v>1071</v>
      </c>
      <c r="E22" s="5">
        <f>E21*G28</f>
        <v>5.3214719786034962E-9</v>
      </c>
      <c r="F22" s="31" t="s">
        <v>545</v>
      </c>
      <c r="G22" s="5"/>
    </row>
    <row r="23" spans="1:13" x14ac:dyDescent="0.2">
      <c r="A23" s="5"/>
      <c r="B23" s="5"/>
      <c r="C23" s="5"/>
      <c r="D23" s="30" t="s">
        <v>1129</v>
      </c>
      <c r="E23" s="5">
        <f>E19*F28</f>
        <v>6.0720570007796688</v>
      </c>
      <c r="F23" s="31" t="s">
        <v>544</v>
      </c>
      <c r="G23" s="5"/>
    </row>
    <row r="24" spans="1:13" ht="17" thickBot="1" x14ac:dyDescent="0.25">
      <c r="A24" s="5"/>
      <c r="B24" s="5"/>
      <c r="C24" s="5"/>
      <c r="D24" s="35" t="s">
        <v>1130</v>
      </c>
      <c r="E24" s="34">
        <f>2*PI()*E19</f>
        <v>520.17729205133583</v>
      </c>
      <c r="F24" s="36" t="s">
        <v>544</v>
      </c>
      <c r="G24" s="5"/>
    </row>
    <row r="25" spans="1:13" x14ac:dyDescent="0.2">
      <c r="A25" s="5"/>
      <c r="B25" s="5"/>
      <c r="C25" s="5"/>
      <c r="D25" s="5"/>
      <c r="E25" s="5"/>
      <c r="F25" s="5"/>
      <c r="G25" s="5"/>
    </row>
    <row r="26" spans="1:13" x14ac:dyDescent="0.2">
      <c r="A26" s="5"/>
      <c r="B26" s="40" t="s">
        <v>1102</v>
      </c>
      <c r="C26" s="40"/>
      <c r="D26" s="40"/>
      <c r="E26" s="40"/>
      <c r="F26" s="40"/>
      <c r="G26" s="40"/>
    </row>
    <row r="27" spans="1:13" ht="37" customHeight="1" x14ac:dyDescent="0.2">
      <c r="A27" s="5"/>
      <c r="B27" s="5" t="s">
        <v>1060</v>
      </c>
      <c r="C27" s="5" t="s">
        <v>1123</v>
      </c>
      <c r="D27" s="5" t="s">
        <v>1131</v>
      </c>
      <c r="E27" s="5" t="s">
        <v>1061</v>
      </c>
      <c r="F27" s="15" t="s">
        <v>1065</v>
      </c>
      <c r="G27" s="15" t="s">
        <v>1072</v>
      </c>
    </row>
    <row r="28" spans="1:13" ht="15" customHeight="1" x14ac:dyDescent="0.2">
      <c r="A28" s="5"/>
      <c r="B28" s="5">
        <f>(EXP(E18)/SQRT(2)-SIN(E18+PI()/4))/(EXP(E18)/SQRT(2)-COS(E18+PI()/4))</f>
        <v>0.19711853586590361</v>
      </c>
      <c r="C28" s="5">
        <f>2*(1-EXP(E18)*(COS(E18)-SIN(E18)))/(EXP(E18)-COS(E18)+SIN(E18))^2</f>
        <v>0.44698393633471156</v>
      </c>
      <c r="D28" s="5">
        <f>(1/COS(B18))^2</f>
        <v>1.0395805280981971</v>
      </c>
      <c r="E28" s="25">
        <f>D28/C28/E18*C18</f>
        <v>6.8211409857706712E-2</v>
      </c>
      <c r="F28" s="5">
        <f>SQRT(E28^2+D8^2)</f>
        <v>7.334395390695099E-2</v>
      </c>
      <c r="G28" s="5">
        <f>F28*2</f>
        <v>0.14668790781390198</v>
      </c>
    </row>
    <row r="31" spans="1:13" x14ac:dyDescent="0.2">
      <c r="A31" s="42" t="s">
        <v>1070</v>
      </c>
      <c r="B31" s="42"/>
      <c r="C31" s="42"/>
      <c r="D31" s="42"/>
      <c r="E31" s="42"/>
      <c r="F31" s="42"/>
      <c r="G31" s="42"/>
      <c r="H31" s="41"/>
      <c r="I31" s="41"/>
      <c r="J31" s="41"/>
      <c r="K31" s="41"/>
      <c r="L31" s="41"/>
      <c r="M31" s="41"/>
    </row>
    <row r="32" spans="1:13" ht="34" x14ac:dyDescent="0.2">
      <c r="A32" s="5"/>
      <c r="B32" s="5"/>
      <c r="C32" s="15" t="s">
        <v>1118</v>
      </c>
      <c r="D32" s="5"/>
      <c r="E32" s="5" t="s">
        <v>20</v>
      </c>
      <c r="F32" s="5" t="s">
        <v>18</v>
      </c>
      <c r="G32" s="5" t="s">
        <v>1105</v>
      </c>
      <c r="L32" s="2"/>
      <c r="M32" s="2"/>
    </row>
    <row r="33" spans="1:11" ht="17" thickBot="1" x14ac:dyDescent="0.25">
      <c r="A33" s="5" t="s">
        <v>1059</v>
      </c>
      <c r="B33" s="5">
        <f ca="1">B11/B10</f>
        <v>0.81325041561480271</v>
      </c>
      <c r="C33" s="5">
        <f ca="1">SQRT((C10/B10)^2+(C11/B11)^2)*B33</f>
        <v>7.9363576512421971E-2</v>
      </c>
      <c r="D33" s="5"/>
      <c r="E33" s="5">
        <v>0.41351362028928362</v>
      </c>
      <c r="F33" s="5">
        <f>1+EXP(-2*E33)-2*EXP(-E33)*COS(E33)</f>
        <v>0.22618209460870187</v>
      </c>
      <c r="G33" s="25">
        <f ca="1">LN(B33)-LN(B14)+LN(E33)-0.5*LN(F33)</f>
        <v>-4.3581782627200027E-10</v>
      </c>
      <c r="K33" s="10"/>
    </row>
    <row r="34" spans="1:11" ht="17" x14ac:dyDescent="0.2">
      <c r="A34" s="15" t="s">
        <v>1110</v>
      </c>
      <c r="B34" s="5">
        <f ca="1">LN(B33)</f>
        <v>-0.20671620257463807</v>
      </c>
      <c r="C34" s="5"/>
      <c r="D34" s="27" t="s">
        <v>19</v>
      </c>
      <c r="E34" s="28">
        <f>B8/E33*100</f>
        <v>83.772370368704117</v>
      </c>
      <c r="F34" s="29" t="s">
        <v>544</v>
      </c>
      <c r="G34" s="5"/>
    </row>
    <row r="35" spans="1:11" x14ac:dyDescent="0.2">
      <c r="A35" s="5"/>
      <c r="B35" s="5"/>
      <c r="C35" s="5"/>
      <c r="D35" s="30" t="s">
        <v>543</v>
      </c>
      <c r="E35" s="5">
        <f>E20</f>
        <v>3.4389132868040715</v>
      </c>
      <c r="F35" s="31" t="s">
        <v>544</v>
      </c>
      <c r="G35" s="5"/>
    </row>
    <row r="36" spans="1:11" x14ac:dyDescent="0.2">
      <c r="A36" s="5"/>
      <c r="B36" s="5"/>
      <c r="C36" s="5"/>
      <c r="D36" s="30" t="s">
        <v>22</v>
      </c>
      <c r="E36" s="32">
        <f>E34^2*PI()/B3/10^4</f>
        <v>3.7144629540762281E-8</v>
      </c>
      <c r="F36" s="37" t="s">
        <v>545</v>
      </c>
      <c r="G36" s="5"/>
    </row>
    <row r="37" spans="1:11" ht="17" thickBot="1" x14ac:dyDescent="0.25">
      <c r="A37" s="5"/>
      <c r="B37" s="5"/>
      <c r="C37" s="5"/>
      <c r="D37" s="35" t="s">
        <v>1071</v>
      </c>
      <c r="E37" s="34">
        <f ca="1">E36*G41</f>
        <v>2.8608507286167722E-8</v>
      </c>
      <c r="F37" s="36" t="s">
        <v>545</v>
      </c>
      <c r="G37" s="5"/>
    </row>
    <row r="38" spans="1:11" x14ac:dyDescent="0.2">
      <c r="A38" s="5"/>
      <c r="B38" s="5"/>
      <c r="C38" s="5"/>
      <c r="D38" s="5"/>
      <c r="E38" s="5"/>
      <c r="F38" s="5"/>
      <c r="G38" s="5"/>
    </row>
    <row r="39" spans="1:11" x14ac:dyDescent="0.2">
      <c r="A39" s="5"/>
      <c r="B39" s="40" t="s">
        <v>1103</v>
      </c>
      <c r="C39" s="40"/>
      <c r="D39" s="40"/>
      <c r="E39" s="40"/>
      <c r="F39" s="40"/>
      <c r="G39" s="40"/>
    </row>
    <row r="40" spans="1:11" ht="51" x14ac:dyDescent="0.2">
      <c r="A40" s="5"/>
      <c r="B40" s="5" t="s">
        <v>1062</v>
      </c>
      <c r="C40" s="5" t="s">
        <v>1106</v>
      </c>
      <c r="D40" s="5" t="s">
        <v>1063</v>
      </c>
      <c r="E40" s="5" t="s">
        <v>1061</v>
      </c>
      <c r="F40" s="15" t="s">
        <v>1065</v>
      </c>
      <c r="G40" s="15" t="s">
        <v>1064</v>
      </c>
    </row>
    <row r="41" spans="1:11" x14ac:dyDescent="0.2">
      <c r="A41" s="5"/>
      <c r="B41" s="5">
        <f>LN(E33)-0.5*LN(1+EXP(-2*E33)-2*EXP(-E33)*COS(E33))</f>
        <v>-0.13985738814115234</v>
      </c>
      <c r="C41" s="5">
        <f>1/E33+(1-EXP(E33)*(COS(E33)+SIN(E33)))/(1+EXP(2*E33)-2*EXP(E33)*COS(E33))</f>
        <v>0.49960720430540295</v>
      </c>
      <c r="D41" s="5">
        <f ca="1">C33</f>
        <v>7.9363576512421971E-2</v>
      </c>
      <c r="E41" s="25">
        <f ca="1">D41/C41/E33</f>
        <v>0.38415166502725984</v>
      </c>
      <c r="F41" s="5">
        <f ca="1">SQRT(E41^2+D8^2)</f>
        <v>0.38509614498608646</v>
      </c>
      <c r="G41" s="5">
        <f ca="1">F41*2</f>
        <v>0.77019228997217293</v>
      </c>
    </row>
    <row r="42" spans="1:11" x14ac:dyDescent="0.2">
      <c r="A42" s="5"/>
      <c r="B42" s="5"/>
      <c r="C42" s="5"/>
      <c r="D42" s="5"/>
      <c r="E42" s="5"/>
      <c r="F42" s="5"/>
      <c r="G42" s="5"/>
    </row>
    <row r="43" spans="1:11" x14ac:dyDescent="0.2">
      <c r="A43" s="5"/>
      <c r="B43" s="5"/>
      <c r="C43" s="5"/>
      <c r="D43" s="5"/>
      <c r="E43" s="5"/>
      <c r="F43" s="5"/>
      <c r="G43" s="5"/>
    </row>
    <row r="44" spans="1:11" x14ac:dyDescent="0.2">
      <c r="D44" s="41"/>
      <c r="E44" s="41"/>
      <c r="F44" s="41"/>
    </row>
    <row r="46" spans="1:11" x14ac:dyDescent="0.2">
      <c r="A46" s="33"/>
    </row>
    <row r="47" spans="1:11" x14ac:dyDescent="0.2">
      <c r="A47" s="33"/>
      <c r="D47" s="2"/>
    </row>
    <row r="48" spans="1:11" x14ac:dyDescent="0.2">
      <c r="A48" s="33"/>
      <c r="D48" s="2"/>
    </row>
    <row r="49" spans="1:4" x14ac:dyDescent="0.2">
      <c r="A49" s="33"/>
      <c r="D49" s="2"/>
    </row>
    <row r="50" spans="1:4" x14ac:dyDescent="0.2">
      <c r="D50" s="2"/>
    </row>
    <row r="51" spans="1:4" x14ac:dyDescent="0.2">
      <c r="D51" s="2"/>
    </row>
  </sheetData>
  <mergeCells count="7">
    <mergeCell ref="B39:G39"/>
    <mergeCell ref="D44:F44"/>
    <mergeCell ref="A16:G16"/>
    <mergeCell ref="H16:M16"/>
    <mergeCell ref="A31:G31"/>
    <mergeCell ref="H31:M31"/>
    <mergeCell ref="B26:G26"/>
  </mergeCells>
  <pageMargins left="0.7" right="0.7" top="0.78740157499999996" bottom="0.78740157499999996" header="0.3" footer="0.3"/>
  <pageSetup paperSize="9" orientation="portrait" horizontalDpi="0" verticalDpi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02E9F2-1CF2-BB48-B4EC-A22651936E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Introduction</vt:lpstr>
      <vt:lpstr>RAD Data</vt:lpstr>
      <vt:lpstr>Annual Temp at Depth</vt:lpstr>
      <vt:lpstr>2nd year Temp (Fig. 2)</vt:lpstr>
      <vt:lpstr>2nd year FFT</vt:lpstr>
      <vt:lpstr>Thermal Diffusivity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Tilman Spohn</dc:creator>
  <cp:lastModifiedBy>Tilman Spohn</cp:lastModifiedBy>
  <dcterms:created xsi:type="dcterms:W3CDTF">2023-04-13T13:15:21Z</dcterms:created>
  <dcterms:modified xsi:type="dcterms:W3CDTF">2024-09-19T16:41:05Z</dcterms:modified>
</cp:coreProperties>
</file>