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avih\Documents\Universidad\MUSE\1º\Semestre_1\Ingeniería gráfica\PBL\Uniones\"/>
    </mc:Choice>
  </mc:AlternateContent>
  <xr:revisionPtr revIDLastSave="0" documentId="13_ncr:1_{B3A8BC2C-627A-4434-BA28-EF7A86EB09E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0" i="1"/>
  <c r="F10" i="1"/>
  <c r="B19" i="1"/>
  <c r="F17" i="1"/>
  <c r="E15" i="1"/>
  <c r="H8" i="1" l="1"/>
  <c r="F8" i="1"/>
  <c r="C8" i="1"/>
  <c r="D8" i="1" s="1"/>
  <c r="E8" i="1" s="1"/>
  <c r="K15" i="1"/>
  <c r="K4" i="1"/>
  <c r="I8" i="1" s="1"/>
  <c r="J15" i="1"/>
  <c r="J4" i="1"/>
  <c r="H15" i="1"/>
  <c r="G15" i="1"/>
  <c r="D15" i="1"/>
  <c r="H4" i="1"/>
  <c r="G4" i="1"/>
  <c r="E4" i="1"/>
  <c r="D4" i="1"/>
</calcChain>
</file>

<file path=xl/sharedStrings.xml><?xml version="1.0" encoding="utf-8"?>
<sst xmlns="http://schemas.openxmlformats.org/spreadsheetml/2006/main" count="65" uniqueCount="37">
  <si>
    <t>Metrica</t>
  </si>
  <si>
    <t>e1</t>
  </si>
  <si>
    <t>Paso</t>
  </si>
  <si>
    <t>Taladro pasante</t>
  </si>
  <si>
    <t>d</t>
  </si>
  <si>
    <t>Chaflan</t>
  </si>
  <si>
    <t>Arandela</t>
  </si>
  <si>
    <t>D</t>
  </si>
  <si>
    <t>f_arandela</t>
  </si>
  <si>
    <t>Taladro ciego</t>
  </si>
  <si>
    <t>t</t>
  </si>
  <si>
    <t>Distancia entre uniones</t>
  </si>
  <si>
    <t>e2</t>
  </si>
  <si>
    <t>e</t>
  </si>
  <si>
    <t>s/2</t>
  </si>
  <si>
    <t>DHC</t>
  </si>
  <si>
    <t>p</t>
  </si>
  <si>
    <t>D1HC</t>
  </si>
  <si>
    <t>j</t>
  </si>
  <si>
    <t>t5</t>
  </si>
  <si>
    <t>p (d entre taladros)</t>
  </si>
  <si>
    <t>t (profundidad chaflan)</t>
  </si>
  <si>
    <t>p (profundidad rosca)</t>
  </si>
  <si>
    <t>q (profundidad taladro)</t>
  </si>
  <si>
    <t>L</t>
  </si>
  <si>
    <t>b</t>
  </si>
  <si>
    <t>D_arandela</t>
  </si>
  <si>
    <t>e_arandela</t>
  </si>
  <si>
    <t>s_tornillo</t>
  </si>
  <si>
    <t>e_tuerca</t>
  </si>
  <si>
    <t>Margen</t>
  </si>
  <si>
    <t>R_ext_arandela</t>
  </si>
  <si>
    <t>Tuerca_arandela_tornillo</t>
  </si>
  <si>
    <t>Helicoil</t>
  </si>
  <si>
    <t>t2</t>
  </si>
  <si>
    <t>t3</t>
  </si>
  <si>
    <t>L_pieza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</si>
</sst>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F8" sqref="F8"/>
    </sheetView>
  </sheetViews>
  <sheetFormatPr baseColWidth="10" defaultColWidth="8.7265625" defaultRowHeight="14.5" x14ac:dyDescent="0.35"/>
  <cols>
    <col min="1" max="1" width="21.81640625" customWidth="1"/>
    <col min="4" max="4" width="19.6328125" customWidth="1"/>
    <col min="5" max="5" width="20.1796875" customWidth="1"/>
    <col min="6" max="6" width="20.90625" customWidth="1"/>
    <col min="9" max="9" width="16.81640625" customWidth="1"/>
    <col min="10" max="10" width="17.36328125" customWidth="1"/>
    <col min="11" max="11" width="16.6328125" customWidth="1"/>
  </cols>
  <sheetData>
    <row r="1" spans="1:11" x14ac:dyDescent="0.35">
      <c r="A1" s="1" t="s">
        <v>0</v>
      </c>
      <c r="B1" s="2" t="s">
        <v>2</v>
      </c>
      <c r="C1" s="2" t="s">
        <v>13</v>
      </c>
      <c r="D1" s="2"/>
      <c r="E1" s="2"/>
      <c r="F1" s="2"/>
      <c r="G1" s="2"/>
      <c r="H1" s="2"/>
      <c r="I1" s="2"/>
      <c r="J1" s="2"/>
      <c r="K1" s="2"/>
    </row>
    <row r="2" spans="1:11" x14ac:dyDescent="0.35">
      <c r="A2" s="2">
        <v>4</v>
      </c>
      <c r="B2" s="2">
        <v>0.7</v>
      </c>
      <c r="C2" s="2">
        <v>2.4</v>
      </c>
      <c r="D2" s="2"/>
      <c r="E2" s="2"/>
      <c r="F2" s="2"/>
      <c r="G2" s="2"/>
      <c r="H2" s="2"/>
      <c r="I2" s="2"/>
      <c r="J2" s="2"/>
      <c r="K2" s="2"/>
    </row>
    <row r="3" spans="1:11" x14ac:dyDescent="0.35">
      <c r="A3" s="1" t="s">
        <v>3</v>
      </c>
      <c r="B3" s="2" t="s">
        <v>4</v>
      </c>
      <c r="C3" s="2" t="s">
        <v>5</v>
      </c>
      <c r="D3" s="2" t="s">
        <v>21</v>
      </c>
      <c r="E3" s="2" t="s">
        <v>8</v>
      </c>
      <c r="F3" s="1" t="s">
        <v>11</v>
      </c>
      <c r="G3" s="2" t="s">
        <v>1</v>
      </c>
      <c r="H3" s="2" t="s">
        <v>12</v>
      </c>
      <c r="I3" s="2" t="s">
        <v>15</v>
      </c>
      <c r="J3" s="2" t="s">
        <v>14</v>
      </c>
      <c r="K3" s="2" t="s">
        <v>20</v>
      </c>
    </row>
    <row r="4" spans="1:11" x14ac:dyDescent="0.35">
      <c r="A4" s="2"/>
      <c r="B4" s="2">
        <v>4.3</v>
      </c>
      <c r="C4" s="2">
        <v>90</v>
      </c>
      <c r="D4" s="2">
        <f>0.05*A2</f>
        <v>0.2</v>
      </c>
      <c r="E4" s="2">
        <f>B6+0.1*A2</f>
        <v>5.4</v>
      </c>
      <c r="F4" s="2"/>
      <c r="G4" s="2">
        <f>1.2*B4</f>
        <v>5.1599999999999993</v>
      </c>
      <c r="H4" s="2">
        <f>1.5*B4</f>
        <v>6.4499999999999993</v>
      </c>
      <c r="I4" s="2">
        <v>4.91</v>
      </c>
      <c r="J4" s="2">
        <f>1.75*I4/2</f>
        <v>4.2962500000000006</v>
      </c>
      <c r="K4" s="2">
        <f>3*B4</f>
        <v>12.899999999999999</v>
      </c>
    </row>
    <row r="5" spans="1:11" x14ac:dyDescent="0.35">
      <c r="A5" s="1" t="s">
        <v>6</v>
      </c>
      <c r="B5" s="2" t="s">
        <v>7</v>
      </c>
      <c r="C5" s="2"/>
      <c r="D5" s="2"/>
      <c r="E5" s="2"/>
      <c r="F5" s="2"/>
      <c r="G5" s="2"/>
      <c r="H5" s="2"/>
      <c r="I5" s="2"/>
      <c r="J5" s="2"/>
      <c r="K5" s="2"/>
    </row>
    <row r="6" spans="1:11" x14ac:dyDescent="0.35">
      <c r="A6" s="2"/>
      <c r="B6" s="2">
        <v>5</v>
      </c>
      <c r="C6" s="2"/>
      <c r="D6" s="2"/>
      <c r="E6" s="2"/>
      <c r="F6" s="2"/>
      <c r="G6" s="2"/>
      <c r="H6" s="2"/>
      <c r="I6" s="2"/>
      <c r="J6" s="2"/>
      <c r="K6" s="2"/>
    </row>
    <row r="7" spans="1:11" x14ac:dyDescent="0.35">
      <c r="A7" s="1" t="s">
        <v>9</v>
      </c>
      <c r="B7" s="2" t="s">
        <v>17</v>
      </c>
      <c r="C7" s="2" t="s">
        <v>18</v>
      </c>
      <c r="D7" s="2" t="s">
        <v>22</v>
      </c>
      <c r="E7" s="2" t="s">
        <v>23</v>
      </c>
      <c r="F7" s="2" t="s">
        <v>19</v>
      </c>
      <c r="G7" s="2" t="s">
        <v>15</v>
      </c>
      <c r="H7" s="2" t="s">
        <v>14</v>
      </c>
      <c r="I7" s="2" t="s">
        <v>20</v>
      </c>
      <c r="J7" s="2" t="s">
        <v>35</v>
      </c>
      <c r="K7" s="2" t="s">
        <v>34</v>
      </c>
    </row>
    <row r="8" spans="1:11" x14ac:dyDescent="0.35">
      <c r="A8" s="2"/>
      <c r="B8" s="2">
        <v>4.2</v>
      </c>
      <c r="C8" s="2">
        <f>1.5*I4</f>
        <v>7.3650000000000002</v>
      </c>
      <c r="D8" s="2">
        <f>C8+4*B2</f>
        <v>10.164999999999999</v>
      </c>
      <c r="E8" s="2">
        <f>D8+C2</f>
        <v>12.565</v>
      </c>
      <c r="F8" s="2">
        <f>0.5*B2</f>
        <v>0.35</v>
      </c>
      <c r="G8" s="2">
        <v>4.91</v>
      </c>
      <c r="H8" s="2">
        <f>1.75*G8/2</f>
        <v>4.2962500000000006</v>
      </c>
      <c r="I8" s="2">
        <f>K4</f>
        <v>12.899999999999999</v>
      </c>
      <c r="J8" s="2">
        <v>7.1</v>
      </c>
      <c r="K8" s="2">
        <v>8</v>
      </c>
    </row>
    <row r="9" spans="1:11" x14ac:dyDescent="0.35">
      <c r="A9" s="5" t="s">
        <v>32</v>
      </c>
      <c r="B9" s="4" t="s">
        <v>24</v>
      </c>
      <c r="C9" s="4" t="s">
        <v>25</v>
      </c>
      <c r="D9" s="4" t="s">
        <v>26</v>
      </c>
      <c r="E9" s="6" t="s">
        <v>27</v>
      </c>
      <c r="F9" s="6" t="s">
        <v>28</v>
      </c>
      <c r="G9" s="6" t="s">
        <v>29</v>
      </c>
      <c r="H9" s="6" t="s">
        <v>30</v>
      </c>
      <c r="I9" s="6" t="s">
        <v>36</v>
      </c>
      <c r="J9" s="6" t="s">
        <v>31</v>
      </c>
      <c r="K9" s="4"/>
    </row>
    <row r="10" spans="1:11" x14ac:dyDescent="0.35">
      <c r="A10" s="4"/>
      <c r="B10" s="4">
        <v>10</v>
      </c>
      <c r="C10" s="4">
        <v>7.9</v>
      </c>
      <c r="D10" s="4">
        <v>4.3</v>
      </c>
      <c r="E10" s="4">
        <v>0.8</v>
      </c>
      <c r="F10" s="4">
        <f>2*B2</f>
        <v>1.4</v>
      </c>
      <c r="G10" s="4">
        <v>3.2</v>
      </c>
      <c r="H10" s="4">
        <f>B10-I10-J8-E10</f>
        <v>0.10000000000000031</v>
      </c>
      <c r="I10" s="6">
        <v>2</v>
      </c>
      <c r="J10" s="6">
        <v>4.5</v>
      </c>
      <c r="K10" s="4"/>
    </row>
    <row r="12" spans="1:11" x14ac:dyDescent="0.35">
      <c r="A12" s="1" t="s">
        <v>0</v>
      </c>
      <c r="B12" s="2" t="s">
        <v>2</v>
      </c>
      <c r="C12" s="2" t="s">
        <v>13</v>
      </c>
      <c r="D12" s="2"/>
      <c r="E12" s="2"/>
      <c r="F12" s="2"/>
      <c r="G12" s="2"/>
      <c r="H12" s="2"/>
      <c r="I12" s="2"/>
      <c r="J12" s="2"/>
      <c r="K12" s="2"/>
    </row>
    <row r="13" spans="1:11" x14ac:dyDescent="0.35">
      <c r="A13" s="2">
        <v>3</v>
      </c>
      <c r="B13" s="2">
        <v>0.5</v>
      </c>
      <c r="C13" s="2">
        <v>1.8</v>
      </c>
      <c r="D13" s="2"/>
      <c r="E13" s="2"/>
      <c r="F13" s="2"/>
      <c r="G13" s="2"/>
      <c r="H13" s="2"/>
      <c r="I13" s="2"/>
      <c r="J13" s="2"/>
      <c r="K13" s="2"/>
    </row>
    <row r="14" spans="1:11" x14ac:dyDescent="0.35">
      <c r="A14" s="1" t="s">
        <v>3</v>
      </c>
      <c r="B14" s="2" t="s">
        <v>4</v>
      </c>
      <c r="C14" s="2" t="s">
        <v>5</v>
      </c>
      <c r="D14" s="2" t="s">
        <v>10</v>
      </c>
      <c r="E14" s="2" t="s">
        <v>8</v>
      </c>
      <c r="F14" s="1" t="s">
        <v>11</v>
      </c>
      <c r="G14" s="2" t="s">
        <v>1</v>
      </c>
      <c r="H14" s="2" t="s">
        <v>12</v>
      </c>
      <c r="I14" s="2" t="s">
        <v>15</v>
      </c>
      <c r="J14" s="2" t="s">
        <v>14</v>
      </c>
      <c r="K14" s="2" t="s">
        <v>16</v>
      </c>
    </row>
    <row r="15" spans="1:11" x14ac:dyDescent="0.35">
      <c r="A15" s="2"/>
      <c r="B15" s="2">
        <v>3.2</v>
      </c>
      <c r="C15" s="2">
        <v>90</v>
      </c>
      <c r="D15" s="2">
        <f>0.05*A13</f>
        <v>0.15000000000000002</v>
      </c>
      <c r="E15" s="2">
        <f>D17+0.1*A13</f>
        <v>3.5</v>
      </c>
      <c r="F15" s="2"/>
      <c r="G15" s="2">
        <f>1.2*B15</f>
        <v>3.84</v>
      </c>
      <c r="H15" s="2">
        <f>1.5*B15</f>
        <v>4.8000000000000007</v>
      </c>
      <c r="I15" s="2">
        <v>3.65</v>
      </c>
      <c r="J15" s="2">
        <f>1.75*I15/2</f>
        <v>3.1937500000000001</v>
      </c>
      <c r="K15" s="2">
        <f>3*B15</f>
        <v>9.6000000000000014</v>
      </c>
    </row>
    <row r="16" spans="1:11" x14ac:dyDescent="0.35">
      <c r="A16" s="1" t="s">
        <v>32</v>
      </c>
      <c r="B16" s="2" t="s">
        <v>24</v>
      </c>
      <c r="C16" s="2" t="s">
        <v>25</v>
      </c>
      <c r="D16" s="2" t="s">
        <v>26</v>
      </c>
      <c r="E16" s="2" t="s">
        <v>27</v>
      </c>
      <c r="F16" s="2" t="s">
        <v>28</v>
      </c>
      <c r="G16" s="2" t="s">
        <v>29</v>
      </c>
      <c r="H16" s="2" t="s">
        <v>30</v>
      </c>
      <c r="I16" s="2" t="s">
        <v>36</v>
      </c>
      <c r="J16" s="3" t="s">
        <v>31</v>
      </c>
    </row>
    <row r="17" spans="1:10" x14ac:dyDescent="0.35">
      <c r="A17" s="2"/>
      <c r="B17" s="2">
        <v>16</v>
      </c>
      <c r="C17" s="2">
        <v>14.5</v>
      </c>
      <c r="D17" s="2">
        <v>3.2</v>
      </c>
      <c r="E17" s="2">
        <v>0.5</v>
      </c>
      <c r="F17" s="2">
        <f>2*B13</f>
        <v>1</v>
      </c>
      <c r="G17" s="2">
        <v>2.4</v>
      </c>
      <c r="H17" s="2">
        <f>B17-2*E17-G17-I17</f>
        <v>0.59999999999999964</v>
      </c>
      <c r="I17" s="2">
        <v>12</v>
      </c>
      <c r="J17" s="3">
        <v>3.5</v>
      </c>
    </row>
    <row r="18" spans="1:10" x14ac:dyDescent="0.35">
      <c r="A18" s="1" t="s">
        <v>33</v>
      </c>
      <c r="B18" s="2" t="s">
        <v>19</v>
      </c>
      <c r="C18" s="2" t="s">
        <v>17</v>
      </c>
      <c r="D18" s="2" t="s">
        <v>34</v>
      </c>
      <c r="E18" s="2"/>
      <c r="F18" s="2"/>
      <c r="G18" s="2"/>
      <c r="H18" s="2"/>
      <c r="I18" s="2"/>
      <c r="J18" s="2"/>
    </row>
    <row r="19" spans="1:10" x14ac:dyDescent="0.35">
      <c r="A19" s="2"/>
      <c r="B19" s="2">
        <f>0.5*B13</f>
        <v>0.25</v>
      </c>
      <c r="C19" s="2">
        <v>3.15</v>
      </c>
      <c r="D19" s="2">
        <v>7.5</v>
      </c>
      <c r="E19" s="2"/>
      <c r="F19" s="2"/>
      <c r="G19" s="2"/>
      <c r="H19" s="2"/>
      <c r="I19" s="2"/>
      <c r="J1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Huergo</dc:creator>
  <cp:lastModifiedBy>David Huergo</cp:lastModifiedBy>
  <dcterms:created xsi:type="dcterms:W3CDTF">2015-06-05T18:19:34Z</dcterms:created>
  <dcterms:modified xsi:type="dcterms:W3CDTF">2021-01-02T18:47:26Z</dcterms:modified>
</cp:coreProperties>
</file>